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https://d.docs.live.net/e9846a18dec0b021/Desktop/Exam/Excel/"/>
    </mc:Choice>
  </mc:AlternateContent>
  <xr:revisionPtr revIDLastSave="9" documentId="11_90B61FC31111A8D73A48BBB919D9C657512D0D77" xr6:coauthVersionLast="47" xr6:coauthVersionMax="47" xr10:uidLastSave="{AAAB6343-497C-4BFE-84F9-8654F192BABC}"/>
  <bookViews>
    <workbookView xWindow="-108" yWindow="-108" windowWidth="23256" windowHeight="12576" xr2:uid="{00000000-000D-0000-FFFF-FFFF00000000}"/>
  </bookViews>
  <sheets>
    <sheet name="Graphs" sheetId="2" r:id="rId1"/>
    <sheet name="Graph 2" sheetId="3" r:id="rId2"/>
    <sheet name="Marketing Companies" sheetId="1" r:id="rId3"/>
  </sheets>
  <externalReferences>
    <externalReference r:id="rId4"/>
    <externalReference r:id="rId5"/>
  </externalReferences>
  <definedNames>
    <definedName name="_xlnm._FilterDatabase" localSheetId="0" hidden="1">Graphs!$D$32:$E$333</definedName>
    <definedName name="_xlnm._FilterDatabase" localSheetId="2" hidden="1">'Marketing Companies'!$A$1:$I$301</definedName>
  </definedNames>
  <calcPr calcId="191029"/>
  <pivotCaches>
    <pivotCache cacheId="0" r:id="rId6"/>
  </pivotCaches>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2" i="1"/>
  <c r="M3" i="1"/>
  <c r="M4" i="1"/>
  <c r="M5" i="1"/>
  <c r="M6" i="1"/>
  <c r="Q6" i="1" s="1"/>
  <c r="M7" i="1"/>
  <c r="Q7" i="1" s="1"/>
  <c r="M8" i="1"/>
  <c r="M9" i="1"/>
  <c r="M10" i="1"/>
  <c r="M11" i="1"/>
  <c r="Q11" i="1" s="1"/>
  <c r="M12" i="1"/>
  <c r="M13" i="1"/>
  <c r="Q13" i="1" s="1"/>
  <c r="M14" i="1"/>
  <c r="M15" i="1"/>
  <c r="M16" i="1"/>
  <c r="M17" i="1"/>
  <c r="Q17" i="1" s="1"/>
  <c r="M18" i="1"/>
  <c r="Q18" i="1" s="1"/>
  <c r="M19" i="1"/>
  <c r="M20" i="1"/>
  <c r="M21" i="1"/>
  <c r="O21" i="1" s="1"/>
  <c r="M22" i="1"/>
  <c r="Q22" i="1" s="1"/>
  <c r="M23" i="1"/>
  <c r="Q23" i="1" s="1"/>
  <c r="M24" i="1"/>
  <c r="M25" i="1"/>
  <c r="M26" i="1"/>
  <c r="M27" i="1"/>
  <c r="Q27" i="1" s="1"/>
  <c r="M28" i="1"/>
  <c r="M29" i="1"/>
  <c r="Q29" i="1" s="1"/>
  <c r="M30" i="1"/>
  <c r="M31" i="1"/>
  <c r="M32" i="1"/>
  <c r="M33" i="1"/>
  <c r="Q33" i="1" s="1"/>
  <c r="M34" i="1"/>
  <c r="Q34" i="1" s="1"/>
  <c r="M35" i="1"/>
  <c r="M36" i="1"/>
  <c r="M37" i="1"/>
  <c r="O37" i="1" s="1"/>
  <c r="M38" i="1"/>
  <c r="Q38" i="1" s="1"/>
  <c r="M39" i="1"/>
  <c r="Q39" i="1" s="1"/>
  <c r="M40" i="1"/>
  <c r="M41" i="1"/>
  <c r="M42" i="1"/>
  <c r="M43" i="1"/>
  <c r="Q43" i="1" s="1"/>
  <c r="M44" i="1"/>
  <c r="Q44" i="1" s="1"/>
  <c r="M45" i="1"/>
  <c r="M46" i="1"/>
  <c r="M47" i="1"/>
  <c r="Q47" i="1" s="1"/>
  <c r="M48" i="1"/>
  <c r="Q48" i="1" s="1"/>
  <c r="M49" i="1"/>
  <c r="O49" i="1" s="1"/>
  <c r="M50" i="1"/>
  <c r="M51" i="1"/>
  <c r="Q51" i="1" s="1"/>
  <c r="M52" i="1"/>
  <c r="Q52" i="1" s="1"/>
  <c r="M53" i="1"/>
  <c r="O53" i="1" s="1"/>
  <c r="M54" i="1"/>
  <c r="M55" i="1"/>
  <c r="Q55" i="1" s="1"/>
  <c r="M56" i="1"/>
  <c r="Q56" i="1" s="1"/>
  <c r="M57" i="1"/>
  <c r="M58" i="1"/>
  <c r="M59" i="1"/>
  <c r="Q59" i="1" s="1"/>
  <c r="M60" i="1"/>
  <c r="Q60" i="1" s="1"/>
  <c r="M61" i="1"/>
  <c r="M62" i="1"/>
  <c r="M63" i="1"/>
  <c r="Q63" i="1" s="1"/>
  <c r="M64" i="1"/>
  <c r="Q64" i="1" s="1"/>
  <c r="M65" i="1"/>
  <c r="O65" i="1" s="1"/>
  <c r="M66" i="1"/>
  <c r="M67" i="1"/>
  <c r="Q67" i="1" s="1"/>
  <c r="M68" i="1"/>
  <c r="Q68" i="1" s="1"/>
  <c r="M69" i="1"/>
  <c r="O69" i="1" s="1"/>
  <c r="M70" i="1"/>
  <c r="M71" i="1"/>
  <c r="Q71" i="1" s="1"/>
  <c r="M72" i="1"/>
  <c r="Q72" i="1" s="1"/>
  <c r="M73" i="1"/>
  <c r="M74" i="1"/>
  <c r="M75" i="1"/>
  <c r="Q75" i="1" s="1"/>
  <c r="M76" i="1"/>
  <c r="Q76" i="1" s="1"/>
  <c r="M77" i="1"/>
  <c r="M78" i="1"/>
  <c r="M79" i="1"/>
  <c r="Q79" i="1" s="1"/>
  <c r="M80" i="1"/>
  <c r="Q80" i="1" s="1"/>
  <c r="M81" i="1"/>
  <c r="O81" i="1" s="1"/>
  <c r="M82" i="1"/>
  <c r="M83" i="1"/>
  <c r="Q83" i="1" s="1"/>
  <c r="M84" i="1"/>
  <c r="Q84" i="1" s="1"/>
  <c r="M85" i="1"/>
  <c r="O85" i="1" s="1"/>
  <c r="M86" i="1"/>
  <c r="M87" i="1"/>
  <c r="Q87" i="1" s="1"/>
  <c r="M88" i="1"/>
  <c r="Q88" i="1" s="1"/>
  <c r="M89" i="1"/>
  <c r="M90" i="1"/>
  <c r="M91" i="1"/>
  <c r="Q91" i="1" s="1"/>
  <c r="M92" i="1"/>
  <c r="Q92" i="1" s="1"/>
  <c r="M93" i="1"/>
  <c r="M94" i="1"/>
  <c r="M95" i="1"/>
  <c r="Q95" i="1" s="1"/>
  <c r="M96" i="1"/>
  <c r="Q96" i="1" s="1"/>
  <c r="M97" i="1"/>
  <c r="O97" i="1" s="1"/>
  <c r="M98" i="1"/>
  <c r="M99" i="1"/>
  <c r="Q99" i="1" s="1"/>
  <c r="M100" i="1"/>
  <c r="Q100" i="1" s="1"/>
  <c r="M101" i="1"/>
  <c r="O101" i="1" s="1"/>
  <c r="M102" i="1"/>
  <c r="M103" i="1"/>
  <c r="Q103" i="1" s="1"/>
  <c r="M104" i="1"/>
  <c r="Q104" i="1" s="1"/>
  <c r="M105" i="1"/>
  <c r="M106" i="1"/>
  <c r="M107" i="1"/>
  <c r="Q107" i="1" s="1"/>
  <c r="M108" i="1"/>
  <c r="Q108" i="1" s="1"/>
  <c r="M109" i="1"/>
  <c r="M110" i="1"/>
  <c r="M111" i="1"/>
  <c r="Q111" i="1" s="1"/>
  <c r="M112" i="1"/>
  <c r="Q112" i="1" s="1"/>
  <c r="M113" i="1"/>
  <c r="O113" i="1" s="1"/>
  <c r="M114" i="1"/>
  <c r="M115" i="1"/>
  <c r="Q115" i="1" s="1"/>
  <c r="M116" i="1"/>
  <c r="Q116" i="1" s="1"/>
  <c r="M117" i="1"/>
  <c r="O117" i="1" s="1"/>
  <c r="M118" i="1"/>
  <c r="M119" i="1"/>
  <c r="Q119" i="1" s="1"/>
  <c r="M120" i="1"/>
  <c r="Q120" i="1" s="1"/>
  <c r="M121" i="1"/>
  <c r="M122" i="1"/>
  <c r="M123" i="1"/>
  <c r="Q123" i="1" s="1"/>
  <c r="M124" i="1"/>
  <c r="Q124" i="1" s="1"/>
  <c r="M125" i="1"/>
  <c r="M126" i="1"/>
  <c r="M127" i="1"/>
  <c r="Q127" i="1" s="1"/>
  <c r="M128" i="1"/>
  <c r="Q128" i="1" s="1"/>
  <c r="M129" i="1"/>
  <c r="O129" i="1" s="1"/>
  <c r="M130" i="1"/>
  <c r="M131" i="1"/>
  <c r="Q131" i="1" s="1"/>
  <c r="M132" i="1"/>
  <c r="Q132" i="1" s="1"/>
  <c r="M133" i="1"/>
  <c r="O133" i="1" s="1"/>
  <c r="M134" i="1"/>
  <c r="M135" i="1"/>
  <c r="Q135" i="1" s="1"/>
  <c r="M136" i="1"/>
  <c r="Q136" i="1" s="1"/>
  <c r="M137" i="1"/>
  <c r="M138" i="1"/>
  <c r="M139" i="1"/>
  <c r="Q139" i="1" s="1"/>
  <c r="M140" i="1"/>
  <c r="Q140" i="1" s="1"/>
  <c r="M141" i="1"/>
  <c r="M142" i="1"/>
  <c r="M143" i="1"/>
  <c r="Q143" i="1" s="1"/>
  <c r="M144" i="1"/>
  <c r="Q144" i="1" s="1"/>
  <c r="M145" i="1"/>
  <c r="O145" i="1" s="1"/>
  <c r="M146" i="1"/>
  <c r="M147" i="1"/>
  <c r="Q147" i="1" s="1"/>
  <c r="M148" i="1"/>
  <c r="Q148" i="1" s="1"/>
  <c r="M149" i="1"/>
  <c r="O149" i="1" s="1"/>
  <c r="M150" i="1"/>
  <c r="M151" i="1"/>
  <c r="Q151" i="1" s="1"/>
  <c r="M152" i="1"/>
  <c r="Q152" i="1" s="1"/>
  <c r="M153" i="1"/>
  <c r="M154" i="1"/>
  <c r="M155" i="1"/>
  <c r="Q155" i="1" s="1"/>
  <c r="M156" i="1"/>
  <c r="Q156" i="1" s="1"/>
  <c r="M157" i="1"/>
  <c r="M158" i="1"/>
  <c r="M159" i="1"/>
  <c r="Q159" i="1" s="1"/>
  <c r="M160" i="1"/>
  <c r="Q160" i="1" s="1"/>
  <c r="M161" i="1"/>
  <c r="O161" i="1" s="1"/>
  <c r="M162" i="1"/>
  <c r="M163" i="1"/>
  <c r="Q163" i="1" s="1"/>
  <c r="M164" i="1"/>
  <c r="Q164" i="1" s="1"/>
  <c r="M165" i="1"/>
  <c r="O165" i="1" s="1"/>
  <c r="M166" i="1"/>
  <c r="M167" i="1"/>
  <c r="Q167" i="1" s="1"/>
  <c r="M168" i="1"/>
  <c r="Q168" i="1" s="1"/>
  <c r="M169" i="1"/>
  <c r="M170" i="1"/>
  <c r="O170" i="1" s="1"/>
  <c r="M171" i="1"/>
  <c r="Q171" i="1" s="1"/>
  <c r="M172" i="1"/>
  <c r="Q172" i="1" s="1"/>
  <c r="M173" i="1"/>
  <c r="O173" i="1" s="1"/>
  <c r="M174" i="1"/>
  <c r="M175" i="1"/>
  <c r="Q175" i="1" s="1"/>
  <c r="M176" i="1"/>
  <c r="Q176" i="1" s="1"/>
  <c r="M177" i="1"/>
  <c r="M178" i="1"/>
  <c r="O178" i="1" s="1"/>
  <c r="M179" i="1"/>
  <c r="Q179" i="1" s="1"/>
  <c r="M180" i="1"/>
  <c r="Q180" i="1" s="1"/>
  <c r="M181" i="1"/>
  <c r="O181" i="1" s="1"/>
  <c r="M182" i="1"/>
  <c r="M183" i="1"/>
  <c r="Q183" i="1" s="1"/>
  <c r="M184" i="1"/>
  <c r="Q184" i="1" s="1"/>
  <c r="M185" i="1"/>
  <c r="M186" i="1"/>
  <c r="O186" i="1" s="1"/>
  <c r="M187" i="1"/>
  <c r="Q187" i="1" s="1"/>
  <c r="M188" i="1"/>
  <c r="Q188" i="1" s="1"/>
  <c r="M189" i="1"/>
  <c r="O189" i="1" s="1"/>
  <c r="M190" i="1"/>
  <c r="M191" i="1"/>
  <c r="Q191" i="1" s="1"/>
  <c r="M192" i="1"/>
  <c r="Q192" i="1" s="1"/>
  <c r="M193" i="1"/>
  <c r="M194" i="1"/>
  <c r="O194" i="1" s="1"/>
  <c r="M195" i="1"/>
  <c r="Q195" i="1" s="1"/>
  <c r="M196" i="1"/>
  <c r="Q196" i="1" s="1"/>
  <c r="M197" i="1"/>
  <c r="O197" i="1" s="1"/>
  <c r="M198" i="1"/>
  <c r="M199" i="1"/>
  <c r="Q199" i="1" s="1"/>
  <c r="M200" i="1"/>
  <c r="Q200" i="1" s="1"/>
  <c r="M201" i="1"/>
  <c r="M202" i="1"/>
  <c r="O202" i="1" s="1"/>
  <c r="M203" i="1"/>
  <c r="Q203" i="1" s="1"/>
  <c r="M204" i="1"/>
  <c r="Q204" i="1" s="1"/>
  <c r="M205" i="1"/>
  <c r="O205" i="1" s="1"/>
  <c r="M206" i="1"/>
  <c r="M207" i="1"/>
  <c r="Q207" i="1" s="1"/>
  <c r="M208" i="1"/>
  <c r="Q208" i="1" s="1"/>
  <c r="M209" i="1"/>
  <c r="M210" i="1"/>
  <c r="O210" i="1" s="1"/>
  <c r="M211" i="1"/>
  <c r="Q211" i="1" s="1"/>
  <c r="M212" i="1"/>
  <c r="Q212" i="1" s="1"/>
  <c r="M213" i="1"/>
  <c r="O213" i="1" s="1"/>
  <c r="M214" i="1"/>
  <c r="M215" i="1"/>
  <c r="Q215" i="1" s="1"/>
  <c r="M216" i="1"/>
  <c r="Q216" i="1" s="1"/>
  <c r="M217" i="1"/>
  <c r="M218" i="1"/>
  <c r="O218" i="1" s="1"/>
  <c r="M219" i="1"/>
  <c r="Q219" i="1" s="1"/>
  <c r="M220" i="1"/>
  <c r="Q220" i="1" s="1"/>
  <c r="M221" i="1"/>
  <c r="O221" i="1" s="1"/>
  <c r="M222" i="1"/>
  <c r="M223" i="1"/>
  <c r="Q223" i="1" s="1"/>
  <c r="M224" i="1"/>
  <c r="Q224" i="1" s="1"/>
  <c r="M225" i="1"/>
  <c r="M226" i="1"/>
  <c r="O226" i="1" s="1"/>
  <c r="M227" i="1"/>
  <c r="Q227" i="1" s="1"/>
  <c r="M228" i="1"/>
  <c r="Q228" i="1" s="1"/>
  <c r="M229" i="1"/>
  <c r="O229" i="1" s="1"/>
  <c r="M230" i="1"/>
  <c r="M231" i="1"/>
  <c r="Q231" i="1" s="1"/>
  <c r="M232" i="1"/>
  <c r="Q232" i="1" s="1"/>
  <c r="M233" i="1"/>
  <c r="M234" i="1"/>
  <c r="O234" i="1" s="1"/>
  <c r="M235" i="1"/>
  <c r="Q235" i="1" s="1"/>
  <c r="M236" i="1"/>
  <c r="Q236" i="1" s="1"/>
  <c r="M237" i="1"/>
  <c r="O237" i="1" s="1"/>
  <c r="M238" i="1"/>
  <c r="M239" i="1"/>
  <c r="Q239" i="1" s="1"/>
  <c r="M240" i="1"/>
  <c r="Q240" i="1" s="1"/>
  <c r="M241" i="1"/>
  <c r="Q241" i="1" s="1"/>
  <c r="M242" i="1"/>
  <c r="O242" i="1" s="1"/>
  <c r="M243" i="1"/>
  <c r="Q243" i="1" s="1"/>
  <c r="M244" i="1"/>
  <c r="Q244" i="1" s="1"/>
  <c r="M245" i="1"/>
  <c r="O245" i="1" s="1"/>
  <c r="M246" i="1"/>
  <c r="M247" i="1"/>
  <c r="Q247" i="1" s="1"/>
  <c r="M248" i="1"/>
  <c r="Q248" i="1" s="1"/>
  <c r="M249" i="1"/>
  <c r="Q249" i="1" s="1"/>
  <c r="M250" i="1"/>
  <c r="Q250" i="1" s="1"/>
  <c r="M251" i="1"/>
  <c r="Q251" i="1" s="1"/>
  <c r="M252" i="1"/>
  <c r="Q252" i="1" s="1"/>
  <c r="M253" i="1"/>
  <c r="O253" i="1" s="1"/>
  <c r="M254" i="1"/>
  <c r="Q254" i="1" s="1"/>
  <c r="M255" i="1"/>
  <c r="Q255" i="1" s="1"/>
  <c r="M256" i="1"/>
  <c r="Q256" i="1" s="1"/>
  <c r="M257" i="1"/>
  <c r="Q257" i="1" s="1"/>
  <c r="M258" i="1"/>
  <c r="O258" i="1" s="1"/>
  <c r="M259" i="1"/>
  <c r="Q259" i="1" s="1"/>
  <c r="M260" i="1"/>
  <c r="Q260" i="1" s="1"/>
  <c r="M261" i="1"/>
  <c r="O261" i="1" s="1"/>
  <c r="M262" i="1"/>
  <c r="Q262" i="1" s="1"/>
  <c r="M263" i="1"/>
  <c r="Q263" i="1" s="1"/>
  <c r="M264" i="1"/>
  <c r="Q264" i="1" s="1"/>
  <c r="M265" i="1"/>
  <c r="Q265" i="1" s="1"/>
  <c r="M266" i="1"/>
  <c r="Q266" i="1" s="1"/>
  <c r="M267" i="1"/>
  <c r="Q267" i="1" s="1"/>
  <c r="M268" i="1"/>
  <c r="Q268" i="1" s="1"/>
  <c r="M269" i="1"/>
  <c r="O269" i="1" s="1"/>
  <c r="M270" i="1"/>
  <c r="Q270" i="1" s="1"/>
  <c r="M271" i="1"/>
  <c r="Q271" i="1" s="1"/>
  <c r="M272" i="1"/>
  <c r="Q272" i="1" s="1"/>
  <c r="M273" i="1"/>
  <c r="Q273" i="1" s="1"/>
  <c r="M274" i="1"/>
  <c r="O274" i="1" s="1"/>
  <c r="M275" i="1"/>
  <c r="Q275" i="1" s="1"/>
  <c r="M276" i="1"/>
  <c r="Q276" i="1" s="1"/>
  <c r="M277" i="1"/>
  <c r="O277" i="1" s="1"/>
  <c r="M278" i="1"/>
  <c r="Q278" i="1" s="1"/>
  <c r="M279" i="1"/>
  <c r="Q279" i="1" s="1"/>
  <c r="M280" i="1"/>
  <c r="Q280" i="1" s="1"/>
  <c r="M281" i="1"/>
  <c r="Q281" i="1" s="1"/>
  <c r="M282" i="1"/>
  <c r="Q282" i="1" s="1"/>
  <c r="M283" i="1"/>
  <c r="Q283" i="1" s="1"/>
  <c r="M284" i="1"/>
  <c r="Q284" i="1" s="1"/>
  <c r="M285" i="1"/>
  <c r="O285" i="1" s="1"/>
  <c r="M286" i="1"/>
  <c r="Q286" i="1" s="1"/>
  <c r="M287" i="1"/>
  <c r="Q287" i="1" s="1"/>
  <c r="M288" i="1"/>
  <c r="Q288" i="1" s="1"/>
  <c r="M289" i="1"/>
  <c r="Q289" i="1" s="1"/>
  <c r="M290" i="1"/>
  <c r="O290" i="1" s="1"/>
  <c r="M291" i="1"/>
  <c r="O291" i="1" s="1"/>
  <c r="M292" i="1"/>
  <c r="Q292" i="1" s="1"/>
  <c r="M293" i="1"/>
  <c r="Q293" i="1" s="1"/>
  <c r="M294" i="1"/>
  <c r="Q294" i="1" s="1"/>
  <c r="M295" i="1"/>
  <c r="Q295" i="1" s="1"/>
  <c r="M296" i="1"/>
  <c r="Q296" i="1" s="1"/>
  <c r="M297" i="1"/>
  <c r="O297" i="1" s="1"/>
  <c r="M298" i="1"/>
  <c r="Q298" i="1" s="1"/>
  <c r="M299" i="1"/>
  <c r="Q299" i="1" s="1"/>
  <c r="M300" i="1"/>
  <c r="Q300" i="1" s="1"/>
  <c r="M301" i="1"/>
  <c r="O301" i="1" s="1"/>
  <c r="M2" i="1"/>
  <c r="O2" i="1" s="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2" i="1"/>
  <c r="Q277" i="1" l="1"/>
  <c r="Q213" i="1"/>
  <c r="Q133" i="1"/>
  <c r="O243" i="1"/>
  <c r="O23" i="1"/>
  <c r="Q261" i="1"/>
  <c r="Q197" i="1"/>
  <c r="Q101" i="1"/>
  <c r="O34" i="1"/>
  <c r="Q2" i="1"/>
  <c r="Q245" i="1"/>
  <c r="Q181" i="1"/>
  <c r="Q69" i="1"/>
  <c r="O13" i="1"/>
  <c r="Q291" i="1"/>
  <c r="Q229" i="1"/>
  <c r="Q165" i="1"/>
  <c r="Q37" i="1"/>
  <c r="Q32" i="1"/>
  <c r="O32" i="1"/>
  <c r="Q24" i="1"/>
  <c r="O24" i="1"/>
  <c r="Q16" i="1"/>
  <c r="O16" i="1"/>
  <c r="Q12" i="1"/>
  <c r="O12" i="1"/>
  <c r="Q8" i="1"/>
  <c r="O8" i="1"/>
  <c r="Q4" i="1"/>
  <c r="O4" i="1"/>
  <c r="O300" i="1"/>
  <c r="O296" i="1"/>
  <c r="O292" i="1"/>
  <c r="O288" i="1"/>
  <c r="O284" i="1"/>
  <c r="O280" i="1"/>
  <c r="O276" i="1"/>
  <c r="O272" i="1"/>
  <c r="O268" i="1"/>
  <c r="O264" i="1"/>
  <c r="O260" i="1"/>
  <c r="O256" i="1"/>
  <c r="O252" i="1"/>
  <c r="O248" i="1"/>
  <c r="O236" i="1"/>
  <c r="O228" i="1"/>
  <c r="O220" i="1"/>
  <c r="O212" i="1"/>
  <c r="O204" i="1"/>
  <c r="O196" i="1"/>
  <c r="O188" i="1"/>
  <c r="O180" i="1"/>
  <c r="O172" i="1"/>
  <c r="O164" i="1"/>
  <c r="O156" i="1"/>
  <c r="O148" i="1"/>
  <c r="O140" i="1"/>
  <c r="O132" i="1"/>
  <c r="O124" i="1"/>
  <c r="O116" i="1"/>
  <c r="O108" i="1"/>
  <c r="O100" i="1"/>
  <c r="O92" i="1"/>
  <c r="O84" i="1"/>
  <c r="O76" i="1"/>
  <c r="O68" i="1"/>
  <c r="O60" i="1"/>
  <c r="O52" i="1"/>
  <c r="O44" i="1"/>
  <c r="Q40" i="1"/>
  <c r="O40" i="1"/>
  <c r="Q28" i="1"/>
  <c r="O28" i="1"/>
  <c r="Q35" i="1"/>
  <c r="O35" i="1"/>
  <c r="Q31" i="1"/>
  <c r="O31" i="1"/>
  <c r="Q19" i="1"/>
  <c r="O19" i="1"/>
  <c r="Q15" i="1"/>
  <c r="O15" i="1"/>
  <c r="Q3" i="1"/>
  <c r="O3" i="1"/>
  <c r="O299" i="1"/>
  <c r="O295" i="1"/>
  <c r="O287" i="1"/>
  <c r="O283" i="1"/>
  <c r="O279" i="1"/>
  <c r="O275" i="1"/>
  <c r="O271" i="1"/>
  <c r="O267" i="1"/>
  <c r="O263" i="1"/>
  <c r="O259" i="1"/>
  <c r="O255" i="1"/>
  <c r="O251" i="1"/>
  <c r="O247" i="1"/>
  <c r="O241" i="1"/>
  <c r="O235" i="1"/>
  <c r="O227" i="1"/>
  <c r="O219" i="1"/>
  <c r="O211" i="1"/>
  <c r="O203" i="1"/>
  <c r="O195" i="1"/>
  <c r="O187" i="1"/>
  <c r="O179" i="1"/>
  <c r="O171" i="1"/>
  <c r="O163" i="1"/>
  <c r="O155" i="1"/>
  <c r="O147" i="1"/>
  <c r="O139" i="1"/>
  <c r="O131" i="1"/>
  <c r="O123" i="1"/>
  <c r="O115" i="1"/>
  <c r="O107" i="1"/>
  <c r="O99" i="1"/>
  <c r="O91" i="1"/>
  <c r="O83" i="1"/>
  <c r="O75" i="1"/>
  <c r="O67" i="1"/>
  <c r="O59" i="1"/>
  <c r="O51" i="1"/>
  <c r="O43" i="1"/>
  <c r="O33" i="1"/>
  <c r="O22" i="1"/>
  <c r="O11" i="1"/>
  <c r="Q301" i="1"/>
  <c r="Q290" i="1"/>
  <c r="Q274" i="1"/>
  <c r="Q258" i="1"/>
  <c r="Q242" i="1"/>
  <c r="Q226" i="1"/>
  <c r="Q210" i="1"/>
  <c r="Q194" i="1"/>
  <c r="Q178" i="1"/>
  <c r="Q161" i="1"/>
  <c r="Q129" i="1"/>
  <c r="Q97" i="1"/>
  <c r="Q65" i="1"/>
  <c r="Q36" i="1"/>
  <c r="O36" i="1"/>
  <c r="Q20" i="1"/>
  <c r="O20" i="1"/>
  <c r="Q246" i="1"/>
  <c r="O246" i="1"/>
  <c r="Q238" i="1"/>
  <c r="O238" i="1"/>
  <c r="Q230" i="1"/>
  <c r="O230" i="1"/>
  <c r="Q222" i="1"/>
  <c r="O222" i="1"/>
  <c r="Q214" i="1"/>
  <c r="O214" i="1"/>
  <c r="Q206" i="1"/>
  <c r="O206" i="1"/>
  <c r="Q198" i="1"/>
  <c r="O198" i="1"/>
  <c r="Q190" i="1"/>
  <c r="O190" i="1"/>
  <c r="Q182" i="1"/>
  <c r="O182" i="1"/>
  <c r="Q174" i="1"/>
  <c r="O174" i="1"/>
  <c r="Q166" i="1"/>
  <c r="O166" i="1"/>
  <c r="Q162" i="1"/>
  <c r="O162" i="1"/>
  <c r="Q158" i="1"/>
  <c r="O158" i="1"/>
  <c r="Q154" i="1"/>
  <c r="O154" i="1"/>
  <c r="Q150" i="1"/>
  <c r="O150" i="1"/>
  <c r="Q146" i="1"/>
  <c r="O146" i="1"/>
  <c r="Q142" i="1"/>
  <c r="O142" i="1"/>
  <c r="Q138" i="1"/>
  <c r="O138" i="1"/>
  <c r="Q134" i="1"/>
  <c r="O134" i="1"/>
  <c r="Q130" i="1"/>
  <c r="O130" i="1"/>
  <c r="Q126" i="1"/>
  <c r="O126" i="1"/>
  <c r="Q122" i="1"/>
  <c r="O122" i="1"/>
  <c r="Q118" i="1"/>
  <c r="O118" i="1"/>
  <c r="Q114" i="1"/>
  <c r="O114" i="1"/>
  <c r="Q110" i="1"/>
  <c r="O110" i="1"/>
  <c r="Q106" i="1"/>
  <c r="O106" i="1"/>
  <c r="Q102" i="1"/>
  <c r="O102" i="1"/>
  <c r="Q98" i="1"/>
  <c r="O98" i="1"/>
  <c r="Q94" i="1"/>
  <c r="O94" i="1"/>
  <c r="Q90" i="1"/>
  <c r="O90" i="1"/>
  <c r="Q86" i="1"/>
  <c r="O86" i="1"/>
  <c r="Q82" i="1"/>
  <c r="O82" i="1"/>
  <c r="Q78" i="1"/>
  <c r="O78" i="1"/>
  <c r="Q74" i="1"/>
  <c r="O74" i="1"/>
  <c r="Q70" i="1"/>
  <c r="O70" i="1"/>
  <c r="Q66" i="1"/>
  <c r="O66" i="1"/>
  <c r="Q62" i="1"/>
  <c r="O62" i="1"/>
  <c r="Q58" i="1"/>
  <c r="O58" i="1"/>
  <c r="Q54" i="1"/>
  <c r="O54" i="1"/>
  <c r="Q50" i="1"/>
  <c r="O50" i="1"/>
  <c r="Q46" i="1"/>
  <c r="O46" i="1"/>
  <c r="Q42" i="1"/>
  <c r="O42" i="1"/>
  <c r="Q30" i="1"/>
  <c r="O30" i="1"/>
  <c r="Q26" i="1"/>
  <c r="O26" i="1"/>
  <c r="Q14" i="1"/>
  <c r="O14" i="1"/>
  <c r="Q10" i="1"/>
  <c r="O10" i="1"/>
  <c r="O298" i="1"/>
  <c r="O294" i="1"/>
  <c r="O286" i="1"/>
  <c r="O282" i="1"/>
  <c r="O278" i="1"/>
  <c r="O270" i="1"/>
  <c r="O266" i="1"/>
  <c r="O262" i="1"/>
  <c r="O254" i="1"/>
  <c r="O250" i="1"/>
  <c r="O240" i="1"/>
  <c r="O232" i="1"/>
  <c r="O224" i="1"/>
  <c r="O216" i="1"/>
  <c r="O208" i="1"/>
  <c r="O200" i="1"/>
  <c r="O192" i="1"/>
  <c r="O184" i="1"/>
  <c r="O176" i="1"/>
  <c r="O168" i="1"/>
  <c r="O160" i="1"/>
  <c r="O152" i="1"/>
  <c r="O144" i="1"/>
  <c r="O136" i="1"/>
  <c r="O128" i="1"/>
  <c r="O120" i="1"/>
  <c r="O112" i="1"/>
  <c r="O104" i="1"/>
  <c r="O96" i="1"/>
  <c r="O88" i="1"/>
  <c r="O80" i="1"/>
  <c r="O72" i="1"/>
  <c r="O64" i="1"/>
  <c r="O56" i="1"/>
  <c r="O48" i="1"/>
  <c r="O39" i="1"/>
  <c r="O29" i="1"/>
  <c r="O18" i="1"/>
  <c r="O7" i="1"/>
  <c r="Q297" i="1"/>
  <c r="Q285" i="1"/>
  <c r="Q269" i="1"/>
  <c r="Q253" i="1"/>
  <c r="Q237" i="1"/>
  <c r="Q221" i="1"/>
  <c r="Q205" i="1"/>
  <c r="Q189" i="1"/>
  <c r="Q173" i="1"/>
  <c r="Q149" i="1"/>
  <c r="Q117" i="1"/>
  <c r="Q85" i="1"/>
  <c r="Q53" i="1"/>
  <c r="Q21" i="1"/>
  <c r="O233" i="1"/>
  <c r="Q233" i="1"/>
  <c r="O225" i="1"/>
  <c r="Q225" i="1"/>
  <c r="O217" i="1"/>
  <c r="Q217" i="1"/>
  <c r="O209" i="1"/>
  <c r="Q209" i="1"/>
  <c r="O201" i="1"/>
  <c r="Q201" i="1"/>
  <c r="O193" i="1"/>
  <c r="Q193" i="1"/>
  <c r="O185" i="1"/>
  <c r="Q185" i="1"/>
  <c r="O177" i="1"/>
  <c r="Q177" i="1"/>
  <c r="O169" i="1"/>
  <c r="Q169" i="1"/>
  <c r="O157" i="1"/>
  <c r="Q157" i="1"/>
  <c r="Q153" i="1"/>
  <c r="O153" i="1"/>
  <c r="O141" i="1"/>
  <c r="Q141" i="1"/>
  <c r="Q137" i="1"/>
  <c r="O137" i="1"/>
  <c r="O125" i="1"/>
  <c r="Q125" i="1"/>
  <c r="Q121" i="1"/>
  <c r="O121" i="1"/>
  <c r="O109" i="1"/>
  <c r="Q109" i="1"/>
  <c r="Q105" i="1"/>
  <c r="O105" i="1"/>
  <c r="O93" i="1"/>
  <c r="Q93" i="1"/>
  <c r="Q89" i="1"/>
  <c r="O89" i="1"/>
  <c r="O77" i="1"/>
  <c r="Q77" i="1"/>
  <c r="Q73" i="1"/>
  <c r="O73" i="1"/>
  <c r="O61" i="1"/>
  <c r="Q61" i="1"/>
  <c r="Q57" i="1"/>
  <c r="O57" i="1"/>
  <c r="O45" i="1"/>
  <c r="Q45" i="1"/>
  <c r="Q41" i="1"/>
  <c r="O41" i="1"/>
  <c r="Q25" i="1"/>
  <c r="O25" i="1"/>
  <c r="Q9" i="1"/>
  <c r="O9" i="1"/>
  <c r="Q5" i="1"/>
  <c r="O5" i="1"/>
  <c r="O293" i="1"/>
  <c r="O289" i="1"/>
  <c r="O281" i="1"/>
  <c r="O273" i="1"/>
  <c r="O265" i="1"/>
  <c r="O257" i="1"/>
  <c r="O249" i="1"/>
  <c r="O244" i="1"/>
  <c r="O239" i="1"/>
  <c r="O231" i="1"/>
  <c r="O223" i="1"/>
  <c r="O215" i="1"/>
  <c r="O207" i="1"/>
  <c r="O199" i="1"/>
  <c r="O191" i="1"/>
  <c r="O183" i="1"/>
  <c r="O175" i="1"/>
  <c r="O167" i="1"/>
  <c r="O159" i="1"/>
  <c r="O151" i="1"/>
  <c r="O143" i="1"/>
  <c r="O135" i="1"/>
  <c r="O127" i="1"/>
  <c r="O119" i="1"/>
  <c r="O111" i="1"/>
  <c r="O103" i="1"/>
  <c r="O95" i="1"/>
  <c r="O87" i="1"/>
  <c r="O79" i="1"/>
  <c r="O71" i="1"/>
  <c r="O63" i="1"/>
  <c r="O55" i="1"/>
  <c r="O47" i="1"/>
  <c r="O38" i="1"/>
  <c r="O27" i="1"/>
  <c r="O17" i="1"/>
  <c r="O6" i="1"/>
  <c r="Q234" i="1"/>
  <c r="Q218" i="1"/>
  <c r="Q202" i="1"/>
  <c r="Q186" i="1"/>
  <c r="Q170" i="1"/>
  <c r="Q145" i="1"/>
  <c r="Q113" i="1"/>
  <c r="Q81" i="1"/>
  <c r="Q49" i="1"/>
</calcChain>
</file>

<file path=xl/sharedStrings.xml><?xml version="1.0" encoding="utf-8"?>
<sst xmlns="http://schemas.openxmlformats.org/spreadsheetml/2006/main" count="731" uniqueCount="369">
  <si>
    <t>ID</t>
  </si>
  <si>
    <t>Campaign_ID</t>
  </si>
  <si>
    <t>Channel</t>
  </si>
  <si>
    <t>Start_Date</t>
  </si>
  <si>
    <t>End_Date</t>
  </si>
  <si>
    <t>Budget</t>
  </si>
  <si>
    <t>Target_Audience</t>
  </si>
  <si>
    <t>CAMP001</t>
  </si>
  <si>
    <t>CAMP002</t>
  </si>
  <si>
    <t>CAMP003</t>
  </si>
  <si>
    <t>CAMP004</t>
  </si>
  <si>
    <t>CAMP005</t>
  </si>
  <si>
    <t>CAMP006</t>
  </si>
  <si>
    <t>CAMP007</t>
  </si>
  <si>
    <t>CAMP008</t>
  </si>
  <si>
    <t>CAMP009</t>
  </si>
  <si>
    <t>CAMP010</t>
  </si>
  <si>
    <t>CAMP011</t>
  </si>
  <si>
    <t>CAMP012</t>
  </si>
  <si>
    <t>CAMP013</t>
  </si>
  <si>
    <t>CAMP014</t>
  </si>
  <si>
    <t>CAMP015</t>
  </si>
  <si>
    <t>CAMP016</t>
  </si>
  <si>
    <t>CAMP017</t>
  </si>
  <si>
    <t>CAMP018</t>
  </si>
  <si>
    <t>CAMP019</t>
  </si>
  <si>
    <t>CAMP020</t>
  </si>
  <si>
    <t>CAMP021</t>
  </si>
  <si>
    <t>CAMP022</t>
  </si>
  <si>
    <t>CAMP023</t>
  </si>
  <si>
    <t>CAMP024</t>
  </si>
  <si>
    <t>CAMP025</t>
  </si>
  <si>
    <t>CAMP026</t>
  </si>
  <si>
    <t>CAMP027</t>
  </si>
  <si>
    <t>CAMP028</t>
  </si>
  <si>
    <t>CAMP029</t>
  </si>
  <si>
    <t>CAMP030</t>
  </si>
  <si>
    <t>CAMP031</t>
  </si>
  <si>
    <t>CAMP032</t>
  </si>
  <si>
    <t>CAMP033</t>
  </si>
  <si>
    <t>CAMP034</t>
  </si>
  <si>
    <t>CAMP035</t>
  </si>
  <si>
    <t>CAMP036</t>
  </si>
  <si>
    <t>CAMP037</t>
  </si>
  <si>
    <t>CAMP038</t>
  </si>
  <si>
    <t>CAMP039</t>
  </si>
  <si>
    <t>CAMP040</t>
  </si>
  <si>
    <t>CAMP041</t>
  </si>
  <si>
    <t>CAMP042</t>
  </si>
  <si>
    <t>CAMP043</t>
  </si>
  <si>
    <t>CAMP044</t>
  </si>
  <si>
    <t>CAMP045</t>
  </si>
  <si>
    <t>CAMP046</t>
  </si>
  <si>
    <t>CAMP047</t>
  </si>
  <si>
    <t>CAMP048</t>
  </si>
  <si>
    <t>CAMP049</t>
  </si>
  <si>
    <t>CAMP050</t>
  </si>
  <si>
    <t>CAMP051</t>
  </si>
  <si>
    <t>CAMP052</t>
  </si>
  <si>
    <t>CAMP053</t>
  </si>
  <si>
    <t>CAMP054</t>
  </si>
  <si>
    <t>CAMP055</t>
  </si>
  <si>
    <t>CAMP056</t>
  </si>
  <si>
    <t>CAMP057</t>
  </si>
  <si>
    <t>CAMP058</t>
  </si>
  <si>
    <t>CAMP059</t>
  </si>
  <si>
    <t>CAMP060</t>
  </si>
  <si>
    <t>CAMP061</t>
  </si>
  <si>
    <t>CAMP062</t>
  </si>
  <si>
    <t>CAMP063</t>
  </si>
  <si>
    <t>CAMP064</t>
  </si>
  <si>
    <t>CAMP065</t>
  </si>
  <si>
    <t>CAMP066</t>
  </si>
  <si>
    <t>CAMP067</t>
  </si>
  <si>
    <t>CAMP068</t>
  </si>
  <si>
    <t>CAMP069</t>
  </si>
  <si>
    <t>CAMP070</t>
  </si>
  <si>
    <t>CAMP071</t>
  </si>
  <si>
    <t>CAMP072</t>
  </si>
  <si>
    <t>CAMP073</t>
  </si>
  <si>
    <t>CAMP074</t>
  </si>
  <si>
    <t>CAMP075</t>
  </si>
  <si>
    <t>CAMP076</t>
  </si>
  <si>
    <t>CAMP077</t>
  </si>
  <si>
    <t>CAMP078</t>
  </si>
  <si>
    <t>CAMP079</t>
  </si>
  <si>
    <t>CAMP080</t>
  </si>
  <si>
    <t>CAMP081</t>
  </si>
  <si>
    <t>CAMP082</t>
  </si>
  <si>
    <t>CAMP083</t>
  </si>
  <si>
    <t>CAMP084</t>
  </si>
  <si>
    <t>CAMP085</t>
  </si>
  <si>
    <t>CAMP086</t>
  </si>
  <si>
    <t>CAMP087</t>
  </si>
  <si>
    <t>CAMP088</t>
  </si>
  <si>
    <t>CAMP089</t>
  </si>
  <si>
    <t>CAMP090</t>
  </si>
  <si>
    <t>CAMP091</t>
  </si>
  <si>
    <t>CAMP092</t>
  </si>
  <si>
    <t>CAMP093</t>
  </si>
  <si>
    <t>CAMP094</t>
  </si>
  <si>
    <t>CAMP095</t>
  </si>
  <si>
    <t>CAMP096</t>
  </si>
  <si>
    <t>CAMP097</t>
  </si>
  <si>
    <t>CAMP098</t>
  </si>
  <si>
    <t>CAMP099</t>
  </si>
  <si>
    <t>CAMP100</t>
  </si>
  <si>
    <t>CAMP101</t>
  </si>
  <si>
    <t>CAMP102</t>
  </si>
  <si>
    <t>CAMP103</t>
  </si>
  <si>
    <t>CAMP104</t>
  </si>
  <si>
    <t>CAMP105</t>
  </si>
  <si>
    <t>CAMP106</t>
  </si>
  <si>
    <t>CAMP107</t>
  </si>
  <si>
    <t>CAMP108</t>
  </si>
  <si>
    <t>CAMP109</t>
  </si>
  <si>
    <t>CAMP110</t>
  </si>
  <si>
    <t>CAMP111</t>
  </si>
  <si>
    <t>CAMP112</t>
  </si>
  <si>
    <t>CAMP113</t>
  </si>
  <si>
    <t>CAMP114</t>
  </si>
  <si>
    <t>CAMP115</t>
  </si>
  <si>
    <t>CAMP116</t>
  </si>
  <si>
    <t>CAMP117</t>
  </si>
  <si>
    <t>CAMP118</t>
  </si>
  <si>
    <t>CAMP119</t>
  </si>
  <si>
    <t>CAMP120</t>
  </si>
  <si>
    <t>CAMP121</t>
  </si>
  <si>
    <t>CAMP122</t>
  </si>
  <si>
    <t>CAMP123</t>
  </si>
  <si>
    <t>CAMP124</t>
  </si>
  <si>
    <t>CAMP125</t>
  </si>
  <si>
    <t>CAMP126</t>
  </si>
  <si>
    <t>CAMP127</t>
  </si>
  <si>
    <t>CAMP128</t>
  </si>
  <si>
    <t>CAMP129</t>
  </si>
  <si>
    <t>CAMP130</t>
  </si>
  <si>
    <t>CAMP131</t>
  </si>
  <si>
    <t>CAMP132</t>
  </si>
  <si>
    <t>CAMP133</t>
  </si>
  <si>
    <t>CAMP134</t>
  </si>
  <si>
    <t>CAMP135</t>
  </si>
  <si>
    <t>CAMP136</t>
  </si>
  <si>
    <t>CAMP137</t>
  </si>
  <si>
    <t>CAMP138</t>
  </si>
  <si>
    <t>CAMP139</t>
  </si>
  <si>
    <t>CAMP140</t>
  </si>
  <si>
    <t>CAMP141</t>
  </si>
  <si>
    <t>CAMP142</t>
  </si>
  <si>
    <t>CAMP143</t>
  </si>
  <si>
    <t>CAMP144</t>
  </si>
  <si>
    <t>CAMP145</t>
  </si>
  <si>
    <t>CAMP146</t>
  </si>
  <si>
    <t>CAMP147</t>
  </si>
  <si>
    <t>CAMP148</t>
  </si>
  <si>
    <t>CAMP149</t>
  </si>
  <si>
    <t>CAMP150</t>
  </si>
  <si>
    <t>CAMP151</t>
  </si>
  <si>
    <t>CAMP152</t>
  </si>
  <si>
    <t>CAMP153</t>
  </si>
  <si>
    <t>CAMP154</t>
  </si>
  <si>
    <t>CAMP155</t>
  </si>
  <si>
    <t>CAMP156</t>
  </si>
  <si>
    <t>CAMP157</t>
  </si>
  <si>
    <t>CAMP158</t>
  </si>
  <si>
    <t>CAMP159</t>
  </si>
  <si>
    <t>CAMP160</t>
  </si>
  <si>
    <t>CAMP161</t>
  </si>
  <si>
    <t>CAMP162</t>
  </si>
  <si>
    <t>CAMP163</t>
  </si>
  <si>
    <t>CAMP164</t>
  </si>
  <si>
    <t>CAMP165</t>
  </si>
  <si>
    <t>CAMP166</t>
  </si>
  <si>
    <t>CAMP167</t>
  </si>
  <si>
    <t>CAMP168</t>
  </si>
  <si>
    <t>CAMP169</t>
  </si>
  <si>
    <t>CAMP170</t>
  </si>
  <si>
    <t>CAMP171</t>
  </si>
  <si>
    <t>CAMP172</t>
  </si>
  <si>
    <t>CAMP173</t>
  </si>
  <si>
    <t>CAMP174</t>
  </si>
  <si>
    <t>CAMP175</t>
  </si>
  <si>
    <t>CAMP176</t>
  </si>
  <si>
    <t>CAMP177</t>
  </si>
  <si>
    <t>CAMP178</t>
  </si>
  <si>
    <t>CAMP179</t>
  </si>
  <si>
    <t>CAMP180</t>
  </si>
  <si>
    <t>CAMP181</t>
  </si>
  <si>
    <t>CAMP182</t>
  </si>
  <si>
    <t>CAMP183</t>
  </si>
  <si>
    <t>CAMP184</t>
  </si>
  <si>
    <t>CAMP185</t>
  </si>
  <si>
    <t>CAMP186</t>
  </si>
  <si>
    <t>CAMP187</t>
  </si>
  <si>
    <t>CAMP188</t>
  </si>
  <si>
    <t>CAMP189</t>
  </si>
  <si>
    <t>CAMP190</t>
  </si>
  <si>
    <t>CAMP191</t>
  </si>
  <si>
    <t>CAMP192</t>
  </si>
  <si>
    <t>CAMP193</t>
  </si>
  <si>
    <t>CAMP194</t>
  </si>
  <si>
    <t>CAMP195</t>
  </si>
  <si>
    <t>CAMP196</t>
  </si>
  <si>
    <t>CAMP197</t>
  </si>
  <si>
    <t>CAMP198</t>
  </si>
  <si>
    <t>CAMP199</t>
  </si>
  <si>
    <t>CAMP200</t>
  </si>
  <si>
    <t>CAMP201</t>
  </si>
  <si>
    <t>CAMP202</t>
  </si>
  <si>
    <t>CAMP203</t>
  </si>
  <si>
    <t>CAMP204</t>
  </si>
  <si>
    <t>CAMP205</t>
  </si>
  <si>
    <t>CAMP206</t>
  </si>
  <si>
    <t>CAMP207</t>
  </si>
  <si>
    <t>CAMP208</t>
  </si>
  <si>
    <t>CAMP209</t>
  </si>
  <si>
    <t>CAMP210</t>
  </si>
  <si>
    <t>CAMP211</t>
  </si>
  <si>
    <t>CAMP212</t>
  </si>
  <si>
    <t>CAMP213</t>
  </si>
  <si>
    <t>CAMP214</t>
  </si>
  <si>
    <t>CAMP215</t>
  </si>
  <si>
    <t>CAMP216</t>
  </si>
  <si>
    <t>CAMP217</t>
  </si>
  <si>
    <t>CAMP218</t>
  </si>
  <si>
    <t>CAMP219</t>
  </si>
  <si>
    <t>CAMP220</t>
  </si>
  <si>
    <t>CAMP221</t>
  </si>
  <si>
    <t>CAMP222</t>
  </si>
  <si>
    <t>CAMP223</t>
  </si>
  <si>
    <t>CAMP224</t>
  </si>
  <si>
    <t>CAMP225</t>
  </si>
  <si>
    <t>CAMP226</t>
  </si>
  <si>
    <t>CAMP227</t>
  </si>
  <si>
    <t>CAMP228</t>
  </si>
  <si>
    <t>CAMP229</t>
  </si>
  <si>
    <t>CAMP230</t>
  </si>
  <si>
    <t>CAMP231</t>
  </si>
  <si>
    <t>CAMP232</t>
  </si>
  <si>
    <t>CAMP233</t>
  </si>
  <si>
    <t>CAMP234</t>
  </si>
  <si>
    <t>CAMP235</t>
  </si>
  <si>
    <t>CAMP236</t>
  </si>
  <si>
    <t>CAMP237</t>
  </si>
  <si>
    <t>CAMP238</t>
  </si>
  <si>
    <t>CAMP239</t>
  </si>
  <si>
    <t>CAMP240</t>
  </si>
  <si>
    <t>CAMP241</t>
  </si>
  <si>
    <t>CAMP242</t>
  </si>
  <si>
    <t>CAMP243</t>
  </si>
  <si>
    <t>CAMP244</t>
  </si>
  <si>
    <t>CAMP245</t>
  </si>
  <si>
    <t>CAMP246</t>
  </si>
  <si>
    <t>CAMP247</t>
  </si>
  <si>
    <t>CAMP248</t>
  </si>
  <si>
    <t>CAMP249</t>
  </si>
  <si>
    <t>CAMP250</t>
  </si>
  <si>
    <t>CAMP251</t>
  </si>
  <si>
    <t>CAMP252</t>
  </si>
  <si>
    <t>CAMP253</t>
  </si>
  <si>
    <t>CAMP254</t>
  </si>
  <si>
    <t>CAMP255</t>
  </si>
  <si>
    <t>CAMP256</t>
  </si>
  <si>
    <t>CAMP257</t>
  </si>
  <si>
    <t>CAMP258</t>
  </si>
  <si>
    <t>CAMP259</t>
  </si>
  <si>
    <t>CAMP260</t>
  </si>
  <si>
    <t>CAMP261</t>
  </si>
  <si>
    <t>CAMP262</t>
  </si>
  <si>
    <t>CAMP263</t>
  </si>
  <si>
    <t>CAMP264</t>
  </si>
  <si>
    <t>CAMP265</t>
  </si>
  <si>
    <t>CAMP266</t>
  </si>
  <si>
    <t>CAMP267</t>
  </si>
  <si>
    <t>CAMP268</t>
  </si>
  <si>
    <t>CAMP269</t>
  </si>
  <si>
    <t>CAMP270</t>
  </si>
  <si>
    <t>CAMP271</t>
  </si>
  <si>
    <t>CAMP272</t>
  </si>
  <si>
    <t>CAMP273</t>
  </si>
  <si>
    <t>CAMP274</t>
  </si>
  <si>
    <t>CAMP275</t>
  </si>
  <si>
    <t>CAMP276</t>
  </si>
  <si>
    <t>CAMP277</t>
  </si>
  <si>
    <t>CAMP278</t>
  </si>
  <si>
    <t>CAMP279</t>
  </si>
  <si>
    <t>CAMP280</t>
  </si>
  <si>
    <t>CAMP281</t>
  </si>
  <si>
    <t>CAMP282</t>
  </si>
  <si>
    <t>CAMP283</t>
  </si>
  <si>
    <t>CAMP284</t>
  </si>
  <si>
    <t>CAMP285</t>
  </si>
  <si>
    <t>CAMP286</t>
  </si>
  <si>
    <t>CAMP287</t>
  </si>
  <si>
    <t>CAMP288</t>
  </si>
  <si>
    <t>CAMP289</t>
  </si>
  <si>
    <t>CAMP290</t>
  </si>
  <si>
    <t>CAMP291</t>
  </si>
  <si>
    <t>CAMP292</t>
  </si>
  <si>
    <t>CAMP293</t>
  </si>
  <si>
    <t>CAMP294</t>
  </si>
  <si>
    <t>CAMP295</t>
  </si>
  <si>
    <t>CAMP296</t>
  </si>
  <si>
    <t>CAMP297</t>
  </si>
  <si>
    <t>CAMP298</t>
  </si>
  <si>
    <t>CAMP299</t>
  </si>
  <si>
    <t>CAMP300</t>
  </si>
  <si>
    <t>Search Ads</t>
  </si>
  <si>
    <t>Email</t>
  </si>
  <si>
    <t>Influencer</t>
  </si>
  <si>
    <t>Social Media</t>
  </si>
  <si>
    <t>Partnership</t>
  </si>
  <si>
    <t>Clicks</t>
  </si>
  <si>
    <t>Sign_Ups</t>
  </si>
  <si>
    <t>TOTAL REVENUE</t>
  </si>
  <si>
    <t>Impressions</t>
  </si>
  <si>
    <t>Revenue Per Camp</t>
  </si>
  <si>
    <t>Conversions</t>
  </si>
  <si>
    <t>Cost Efficiency</t>
  </si>
  <si>
    <t>ROI = TOTAL REV/BUDGET</t>
  </si>
  <si>
    <t>New Users</t>
  </si>
  <si>
    <t>Existing</t>
  </si>
  <si>
    <t>Grand Total</t>
  </si>
  <si>
    <t>Total revenue by channel</t>
  </si>
  <si>
    <t>Channel Name</t>
  </si>
  <si>
    <t>Sum of Impressions</t>
  </si>
  <si>
    <t>Sum of Clicks</t>
  </si>
  <si>
    <t>Sum of Conversions</t>
  </si>
  <si>
    <t>Percent of total conversion bases on channel</t>
  </si>
  <si>
    <t>ROI based on channel</t>
  </si>
  <si>
    <t>ROI bases on channel</t>
  </si>
  <si>
    <t>1035-2034</t>
  </si>
  <si>
    <t>2035-3034</t>
  </si>
  <si>
    <t>3035-4034</t>
  </si>
  <si>
    <t>4035-5034</t>
  </si>
  <si>
    <t>5035-6034</t>
  </si>
  <si>
    <t>6035-7034</t>
  </si>
  <si>
    <t>7035-8034</t>
  </si>
  <si>
    <t>8035-9034</t>
  </si>
  <si>
    <t>9035-10034</t>
  </si>
  <si>
    <t>ROI based on budget</t>
  </si>
  <si>
    <t>ROI bases on budget</t>
  </si>
  <si>
    <t>93-10092</t>
  </si>
  <si>
    <t>10093-20092</t>
  </si>
  <si>
    <t>20093-30092</t>
  </si>
  <si>
    <t>ROI bases on conversions</t>
  </si>
  <si>
    <t>Budget used for conversion</t>
  </si>
  <si>
    <t>Average of Budget</t>
  </si>
  <si>
    <t>Average of ROI = TOTAL REV/BUDGET</t>
  </si>
  <si>
    <t>As per our understanding from the above graphs we can conclude that with less investment or budget our ROI was more but to attract more clients we had to spend more because of which our ROI started decreasing.</t>
  </si>
  <si>
    <t>Note:</t>
  </si>
  <si>
    <t>Average of TOTAL REVENUE</t>
  </si>
  <si>
    <t>Start Month</t>
  </si>
  <si>
    <t>End Month</t>
  </si>
  <si>
    <t>Row Labels</t>
  </si>
  <si>
    <t>Jan</t>
  </si>
  <si>
    <t>Feb</t>
  </si>
  <si>
    <t>Mar</t>
  </si>
  <si>
    <t>Apr</t>
  </si>
  <si>
    <t>May</t>
  </si>
  <si>
    <t>Jun</t>
  </si>
  <si>
    <t>Jul</t>
  </si>
  <si>
    <t>Aug</t>
  </si>
  <si>
    <t>Sep</t>
  </si>
  <si>
    <t>Oct</t>
  </si>
  <si>
    <t>Nov</t>
  </si>
  <si>
    <t>Dec</t>
  </si>
  <si>
    <t>Column Labels</t>
  </si>
  <si>
    <t>Start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</si>
</sst>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b/>
      <sz val="11"/>
      <color theme="1"/>
      <name val="Cambria"/>
      <family val="1"/>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4">
    <border>
      <left/>
      <right/>
      <top/>
      <bottom/>
      <diagonal/>
    </border>
    <border>
      <left style="thin">
        <color auto="1"/>
      </left>
      <right style="thin">
        <color auto="1"/>
      </right>
      <top style="thin">
        <color auto="1"/>
      </top>
      <bottom style="thin">
        <color auto="1"/>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2" fillId="0" borderId="0" applyFont="0" applyFill="0" applyBorder="0" applyAlignment="0" applyProtection="0"/>
  </cellStyleXfs>
  <cellXfs count="20">
    <xf numFmtId="0" fontId="0" fillId="0" borderId="0" xfId="0"/>
    <xf numFmtId="0" fontId="1" fillId="0" borderId="1" xfId="0" applyFont="1" applyBorder="1" applyAlignment="1">
      <alignment horizontal="center" vertical="top"/>
    </xf>
    <xf numFmtId="0" fontId="0" fillId="0" borderId="1" xfId="0" applyBorder="1"/>
    <xf numFmtId="14" fontId="1" fillId="0" borderId="1" xfId="0" applyNumberFormat="1" applyFont="1" applyBorder="1" applyAlignment="1">
      <alignment horizontal="center" vertical="top"/>
    </xf>
    <xf numFmtId="14" fontId="0" fillId="0" borderId="1" xfId="0" applyNumberFormat="1" applyBorder="1"/>
    <xf numFmtId="14" fontId="0" fillId="0" borderId="0" xfId="0" applyNumberFormat="1"/>
    <xf numFmtId="0" fontId="1" fillId="2" borderId="1" xfId="0" applyFont="1" applyFill="1" applyBorder="1" applyAlignment="1">
      <alignment horizontal="center" vertical="top"/>
    </xf>
    <xf numFmtId="0" fontId="3" fillId="0" borderId="1" xfId="0" applyFont="1" applyBorder="1"/>
    <xf numFmtId="9" fontId="0" fillId="0" borderId="1" xfId="1" applyFont="1" applyBorder="1"/>
    <xf numFmtId="2" fontId="0" fillId="0" borderId="1" xfId="0" applyNumberFormat="1" applyBorder="1"/>
    <xf numFmtId="0" fontId="0" fillId="0" borderId="0" xfId="0" pivotButton="1"/>
    <xf numFmtId="0" fontId="0" fillId="0" borderId="0" xfId="0" applyAlignment="1">
      <alignment horizontal="left"/>
    </xf>
    <xf numFmtId="0" fontId="4" fillId="0" borderId="0" xfId="0" applyFont="1" applyAlignment="1">
      <alignment vertical="center"/>
    </xf>
    <xf numFmtId="1" fontId="0" fillId="0" borderId="0" xfId="0" applyNumberFormat="1"/>
    <xf numFmtId="10" fontId="0" fillId="0" borderId="0" xfId="0" applyNumberFormat="1"/>
    <xf numFmtId="0" fontId="1" fillId="0" borderId="0" xfId="0" applyFont="1" applyAlignment="1">
      <alignment wrapText="1"/>
    </xf>
    <xf numFmtId="0" fontId="1" fillId="3" borderId="2" xfId="0" applyFont="1" applyFill="1" applyBorder="1"/>
    <xf numFmtId="0" fontId="1" fillId="3" borderId="3" xfId="0" applyFont="1" applyFill="1" applyBorder="1" applyAlignment="1">
      <alignment horizontal="left"/>
    </xf>
    <xf numFmtId="10" fontId="1" fillId="3" borderId="3" xfId="0" applyNumberFormat="1" applyFont="1" applyFill="1" applyBorder="1"/>
    <xf numFmtId="0" fontId="1" fillId="0" borderId="0" xfId="0" applyFont="1" applyAlignment="1">
      <alignment horizontal="left" vertical="top" wrapText="1"/>
    </xf>
  </cellXfs>
  <cellStyles count="2">
    <cellStyle name="Normal" xfId="0" builtinId="0"/>
    <cellStyle name="Percent" xfId="1" builtinId="5"/>
  </cellStyles>
  <dxfs count="9">
    <dxf>
      <font>
        <color rgb="FF9C0006"/>
      </font>
      <fill>
        <patternFill>
          <bgColor rgb="FFFFC7CE"/>
        </patternFill>
      </fill>
    </dxf>
    <dxf>
      <numFmt numFmtId="14" formatCode="0.00%"/>
    </dxf>
    <dxf>
      <numFmt numFmtId="2" formatCode="0.00"/>
    </dxf>
    <dxf>
      <numFmt numFmtId="14" formatCode="0.00%"/>
    </dxf>
    <dxf>
      <numFmt numFmtId="2" formatCode="0.00"/>
    </dxf>
    <dxf>
      <numFmt numFmtId="14" formatCode="0.00%"/>
    </dxf>
    <dxf>
      <numFmt numFmtId="2" formatCode="0.00"/>
    </dxf>
    <dxf>
      <numFmt numFmtId="14" formatCode="0.00%"/>
    </dxf>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[Updated_Marketing_Campaigns (1).xlsx]Graphs!PivotTable1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Conversions by Marketing Channel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Graphs!$B$3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697-4F45-878D-1FEF29C9D04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697-4F45-878D-1FEF29C9D04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697-4F45-878D-1FEF29C9D04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697-4F45-878D-1FEF29C9D04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2697-4F45-878D-1FEF29C9D04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Graphs!$A$4:$A$9</c:f>
              <c:strCache>
                <c:ptCount val="5"/>
                <c:pt idx="0">
                  <c:v>Email</c:v>
                </c:pt>
                <c:pt idx="1">
                  <c:v>Influencer</c:v>
                </c:pt>
                <c:pt idx="2">
                  <c:v>Partnership</c:v>
                </c:pt>
                <c:pt idx="3">
                  <c:v>Search Ads</c:v>
                </c:pt>
                <c:pt idx="4">
                  <c:v>Social Media</c:v>
                </c:pt>
              </c:strCache>
            </c:strRef>
          </c:cat>
          <c:val>
            <c:numRef>
              <c:f>Graphs!$B$4:$B$9</c:f>
              <c:numCache>
                <c:formatCode>General</c:formatCode>
                <c:ptCount val="5"/>
                <c:pt idx="0">
                  <c:v>85245.463768115937</c:v>
                </c:pt>
                <c:pt idx="1">
                  <c:v>87799.573333333334</c:v>
                </c:pt>
                <c:pt idx="2">
                  <c:v>79135.352941176476</c:v>
                </c:pt>
                <c:pt idx="3">
                  <c:v>89542.32</c:v>
                </c:pt>
                <c:pt idx="4">
                  <c:v>79458.145454545462</c:v>
                </c:pt>
              </c:numCache>
            </c:numRef>
          </c:val>
          <c:extLst>
            <c:ext xmlns:c16="http://schemas.microsoft.com/office/drawing/2014/chart" uri="{C3380CC4-5D6E-409C-BE32-E72D297353CC}">
              <c16:uniqueId val="{00000000-5276-4F5A-B0F7-6A769509733E}"/>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channels with highest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Graphs!$E$31:$E$32</c:f>
              <c:strCache>
                <c:ptCount val="2"/>
                <c:pt idx="0">
                  <c:v>Total revenue by channel</c:v>
                </c:pt>
                <c:pt idx="1">
                  <c:v>Average of TOTAL REVENUE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Graphs!$D$33:$D$37</c:f>
              <c:strCache>
                <c:ptCount val="5"/>
                <c:pt idx="0">
                  <c:v>CAMP097</c:v>
                </c:pt>
                <c:pt idx="1">
                  <c:v>CAMP042</c:v>
                </c:pt>
                <c:pt idx="2">
                  <c:v>CAMP079</c:v>
                </c:pt>
                <c:pt idx="3">
                  <c:v>CAMP113</c:v>
                </c:pt>
                <c:pt idx="4">
                  <c:v>CAMP112</c:v>
                </c:pt>
              </c:strCache>
            </c:strRef>
          </c:cat>
          <c:val>
            <c:numRef>
              <c:f>Graphs!$E$33:$E$37</c:f>
              <c:numCache>
                <c:formatCode>General</c:formatCode>
                <c:ptCount val="5"/>
                <c:pt idx="0">
                  <c:v>163169</c:v>
                </c:pt>
                <c:pt idx="1">
                  <c:v>159646</c:v>
                </c:pt>
                <c:pt idx="2">
                  <c:v>158601</c:v>
                </c:pt>
                <c:pt idx="3">
                  <c:v>155492</c:v>
                </c:pt>
                <c:pt idx="4">
                  <c:v>154859</c:v>
                </c:pt>
              </c:numCache>
            </c:numRef>
          </c:val>
          <c:smooth val="0"/>
          <c:extLst>
            <c:ext xmlns:c16="http://schemas.microsoft.com/office/drawing/2014/chart" uri="{C3380CC4-5D6E-409C-BE32-E72D297353CC}">
              <c16:uniqueId val="{00000000-B440-4B1A-9B34-BA97BF709719}"/>
            </c:ext>
          </c:extLst>
        </c:ser>
        <c:dLbls>
          <c:showLegendKey val="0"/>
          <c:showVal val="1"/>
          <c:showCatName val="0"/>
          <c:showSerName val="0"/>
          <c:showPercent val="0"/>
          <c:showBubbleSize val="0"/>
        </c:dLbls>
        <c:axId val="358727416"/>
        <c:axId val="358727776"/>
        <c:axId val="556419232"/>
      </c:line3DChart>
      <c:catAx>
        <c:axId val="358727416"/>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8727776"/>
        <c:crosses val="autoZero"/>
        <c:auto val="1"/>
        <c:lblAlgn val="ctr"/>
        <c:lblOffset val="100"/>
        <c:noMultiLvlLbl val="0"/>
      </c:catAx>
      <c:valAx>
        <c:axId val="35872777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8727416"/>
        <c:crosses val="autoZero"/>
        <c:crossBetween val="between"/>
      </c:valAx>
      <c:serAx>
        <c:axId val="556419232"/>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8727776"/>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376517</xdr:colOff>
      <xdr:row>0</xdr:row>
      <xdr:rowOff>0</xdr:rowOff>
    </xdr:from>
    <xdr:to>
      <xdr:col>13</xdr:col>
      <xdr:colOff>152400</xdr:colOff>
      <xdr:row>11</xdr:row>
      <xdr:rowOff>98612</xdr:rowOff>
    </xdr:to>
    <xdr:graphicFrame macro="">
      <xdr:nvGraphicFramePr>
        <xdr:cNvPr id="2" name="Chart 1">
          <a:extLst>
            <a:ext uri="{FF2B5EF4-FFF2-40B4-BE49-F238E27FC236}">
              <a16:creationId xmlns:a16="http://schemas.microsoft.com/office/drawing/2014/main" id="{A32CF406-C758-9938-CFFB-77448A3D13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470648</xdr:colOff>
      <xdr:row>29</xdr:row>
      <xdr:rowOff>67235</xdr:rowOff>
    </xdr:from>
    <xdr:to>
      <xdr:col>9</xdr:col>
      <xdr:colOff>174813</xdr:colOff>
      <xdr:row>44</xdr:row>
      <xdr:rowOff>121023</xdr:rowOff>
    </xdr:to>
    <xdr:graphicFrame macro="">
      <xdr:nvGraphicFramePr>
        <xdr:cNvPr id="3" name="Chart 2">
          <a:extLst>
            <a:ext uri="{FF2B5EF4-FFF2-40B4-BE49-F238E27FC236}">
              <a16:creationId xmlns:a16="http://schemas.microsoft.com/office/drawing/2014/main" id="{53EA57EE-F3C6-156B-919B-CE50FAFD4D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e9846a18dec0b021/Desktop/New%20folder/Updated_User_Engagement%20(1).xlsx" TargetMode="External"/><Relationship Id="rId1" Type="http://schemas.openxmlformats.org/officeDocument/2006/relationships/externalLinkPath" Target="Updated_User_Engagement%20(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d.docs.live.net/e9846a18dec0b021/Desktop/New%20folder/Updated_Revenue_Generated%20(1).xlsx" TargetMode="External"/><Relationship Id="rId1" Type="http://schemas.openxmlformats.org/officeDocument/2006/relationships/externalLinkPath" Target="Updated_Revenue_Generated%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er Engagements"/>
    </sheetNames>
    <sheetDataSet>
      <sheetData sheetId="0">
        <row r="1">
          <cell r="B1" t="str">
            <v>Campaign_ID</v>
          </cell>
          <cell r="C1" t="str">
            <v>Impressions</v>
          </cell>
          <cell r="D1" t="str">
            <v>Clicks</v>
          </cell>
          <cell r="E1" t="str">
            <v>Sign_Ups</v>
          </cell>
          <cell r="F1" t="str">
            <v>Conversions</v>
          </cell>
        </row>
        <row r="2">
          <cell r="B2" t="str">
            <v>CAMP001</v>
          </cell>
          <cell r="C2">
            <v>814161</v>
          </cell>
          <cell r="D2">
            <v>106808</v>
          </cell>
          <cell r="E2">
            <v>6529</v>
          </cell>
          <cell r="F2">
            <v>25772</v>
          </cell>
        </row>
        <row r="3">
          <cell r="B3" t="str">
            <v>CAMP002</v>
          </cell>
          <cell r="C3">
            <v>404581</v>
          </cell>
          <cell r="D3">
            <v>18110</v>
          </cell>
          <cell r="E3">
            <v>16734</v>
          </cell>
          <cell r="F3">
            <v>14873</v>
          </cell>
        </row>
        <row r="4">
          <cell r="B4" t="str">
            <v>CAMP003</v>
          </cell>
          <cell r="C4">
            <v>466514</v>
          </cell>
          <cell r="D4">
            <v>154185</v>
          </cell>
          <cell r="E4">
            <v>9471</v>
          </cell>
          <cell r="F4">
            <v>6384</v>
          </cell>
        </row>
        <row r="5">
          <cell r="B5" t="str">
            <v>CAMP004</v>
          </cell>
          <cell r="C5">
            <v>482608</v>
          </cell>
          <cell r="D5">
            <v>159899</v>
          </cell>
          <cell r="E5">
            <v>28491</v>
          </cell>
          <cell r="F5">
            <v>6398</v>
          </cell>
        </row>
        <row r="6">
          <cell r="B6" t="str">
            <v>CAMP005</v>
          </cell>
          <cell r="C6">
            <v>94402</v>
          </cell>
          <cell r="D6">
            <v>98910</v>
          </cell>
          <cell r="E6">
            <v>8418</v>
          </cell>
          <cell r="F6">
            <v>13250</v>
          </cell>
        </row>
        <row r="7">
          <cell r="B7" t="str">
            <v>CAMP006</v>
          </cell>
          <cell r="C7">
            <v>920662</v>
          </cell>
          <cell r="D7">
            <v>131018</v>
          </cell>
          <cell r="E7">
            <v>39084</v>
          </cell>
          <cell r="F7">
            <v>130</v>
          </cell>
        </row>
        <row r="8">
          <cell r="B8" t="str">
            <v>CAMP007</v>
          </cell>
          <cell r="C8">
            <v>921974</v>
          </cell>
          <cell r="D8">
            <v>52910</v>
          </cell>
          <cell r="E8">
            <v>5295</v>
          </cell>
          <cell r="F8">
            <v>2608</v>
          </cell>
        </row>
        <row r="9">
          <cell r="B9" t="str">
            <v>CAMP008</v>
          </cell>
          <cell r="C9">
            <v>459443</v>
          </cell>
          <cell r="D9">
            <v>159232</v>
          </cell>
          <cell r="E9">
            <v>3378</v>
          </cell>
          <cell r="F9">
            <v>9400</v>
          </cell>
        </row>
        <row r="10">
          <cell r="B10" t="str">
            <v>CAMP009</v>
          </cell>
          <cell r="C10">
            <v>954117</v>
          </cell>
          <cell r="D10">
            <v>136618</v>
          </cell>
          <cell r="E10">
            <v>28298</v>
          </cell>
          <cell r="F10">
            <v>21343</v>
          </cell>
        </row>
        <row r="11">
          <cell r="B11" t="str">
            <v>CAMP010</v>
          </cell>
          <cell r="C11">
            <v>395508</v>
          </cell>
          <cell r="D11">
            <v>75018</v>
          </cell>
          <cell r="E11">
            <v>11631</v>
          </cell>
          <cell r="F11">
            <v>15366</v>
          </cell>
        </row>
        <row r="12">
          <cell r="B12" t="str">
            <v>CAMP011</v>
          </cell>
          <cell r="C12">
            <v>552871</v>
          </cell>
          <cell r="D12">
            <v>48403</v>
          </cell>
          <cell r="E12">
            <v>3630</v>
          </cell>
          <cell r="F12">
            <v>23084</v>
          </cell>
        </row>
        <row r="13">
          <cell r="B13" t="str">
            <v>CAMP012</v>
          </cell>
          <cell r="C13">
            <v>26371</v>
          </cell>
          <cell r="D13">
            <v>78696</v>
          </cell>
          <cell r="E13">
            <v>8125</v>
          </cell>
          <cell r="F13">
            <v>9936</v>
          </cell>
        </row>
        <row r="14">
          <cell r="B14" t="str">
            <v>CAMP013</v>
          </cell>
          <cell r="C14">
            <v>667530</v>
          </cell>
          <cell r="D14">
            <v>114198</v>
          </cell>
          <cell r="E14">
            <v>10006</v>
          </cell>
          <cell r="F14">
            <v>12926</v>
          </cell>
        </row>
        <row r="15">
          <cell r="B15" t="str">
            <v>CAMP014</v>
          </cell>
          <cell r="C15">
            <v>978786</v>
          </cell>
          <cell r="D15">
            <v>192798</v>
          </cell>
          <cell r="E15">
            <v>7308</v>
          </cell>
          <cell r="F15">
            <v>10157</v>
          </cell>
        </row>
        <row r="16">
          <cell r="B16" t="str">
            <v>CAMP015</v>
          </cell>
          <cell r="C16">
            <v>47990</v>
          </cell>
          <cell r="D16">
            <v>69432</v>
          </cell>
          <cell r="E16">
            <v>42282</v>
          </cell>
          <cell r="F16">
            <v>4839</v>
          </cell>
        </row>
        <row r="17">
          <cell r="B17" t="str">
            <v>CAMP016</v>
          </cell>
          <cell r="C17">
            <v>878441</v>
          </cell>
          <cell r="D17">
            <v>168302</v>
          </cell>
          <cell r="E17">
            <v>6530</v>
          </cell>
          <cell r="F17">
            <v>28115</v>
          </cell>
        </row>
        <row r="18">
          <cell r="B18" t="str">
            <v>CAMP017</v>
          </cell>
          <cell r="C18">
            <v>199166</v>
          </cell>
          <cell r="D18">
            <v>102680</v>
          </cell>
          <cell r="E18">
            <v>18170</v>
          </cell>
          <cell r="F18">
            <v>652</v>
          </cell>
        </row>
        <row r="19">
          <cell r="B19" t="str">
            <v>CAMP018</v>
          </cell>
          <cell r="C19">
            <v>401247</v>
          </cell>
          <cell r="D19">
            <v>94535</v>
          </cell>
          <cell r="E19">
            <v>9439</v>
          </cell>
          <cell r="F19">
            <v>5572</v>
          </cell>
        </row>
        <row r="20">
          <cell r="B20" t="str">
            <v>CAMP019</v>
          </cell>
          <cell r="C20">
            <v>668545</v>
          </cell>
          <cell r="D20">
            <v>9413</v>
          </cell>
          <cell r="E20">
            <v>20143</v>
          </cell>
          <cell r="F20">
            <v>19640</v>
          </cell>
        </row>
        <row r="21">
          <cell r="B21" t="str">
            <v>CAMP020</v>
          </cell>
          <cell r="C21">
            <v>18347</v>
          </cell>
          <cell r="D21">
            <v>76516</v>
          </cell>
          <cell r="E21">
            <v>30087</v>
          </cell>
          <cell r="F21">
            <v>8874</v>
          </cell>
        </row>
        <row r="22">
          <cell r="B22" t="str">
            <v>CAMP021</v>
          </cell>
          <cell r="C22">
            <v>525925</v>
          </cell>
          <cell r="D22">
            <v>81763</v>
          </cell>
          <cell r="E22">
            <v>4664</v>
          </cell>
          <cell r="F22">
            <v>5300</v>
          </cell>
        </row>
        <row r="23">
          <cell r="B23" t="str">
            <v>CAMP022</v>
          </cell>
          <cell r="C23">
            <v>700441</v>
          </cell>
          <cell r="D23">
            <v>156410</v>
          </cell>
          <cell r="E23">
            <v>19496</v>
          </cell>
          <cell r="F23">
            <v>19660</v>
          </cell>
        </row>
        <row r="24">
          <cell r="B24" t="str">
            <v>CAMP023</v>
          </cell>
          <cell r="C24">
            <v>743299</v>
          </cell>
          <cell r="D24">
            <v>69540</v>
          </cell>
          <cell r="E24">
            <v>42659</v>
          </cell>
          <cell r="F24">
            <v>6432</v>
          </cell>
        </row>
        <row r="25">
          <cell r="B25" t="str">
            <v>CAMP024</v>
          </cell>
          <cell r="C25">
            <v>732769</v>
          </cell>
          <cell r="D25">
            <v>128893</v>
          </cell>
          <cell r="E25">
            <v>4968</v>
          </cell>
          <cell r="F25">
            <v>12619</v>
          </cell>
        </row>
        <row r="26">
          <cell r="B26" t="str">
            <v>CAMP025</v>
          </cell>
          <cell r="C26">
            <v>940187</v>
          </cell>
          <cell r="D26">
            <v>119361</v>
          </cell>
          <cell r="E26">
            <v>29461</v>
          </cell>
          <cell r="F26">
            <v>27199</v>
          </cell>
        </row>
        <row r="27">
          <cell r="B27" t="str">
            <v>CAMP026</v>
          </cell>
          <cell r="C27">
            <v>818000</v>
          </cell>
          <cell r="D27">
            <v>194732</v>
          </cell>
          <cell r="E27">
            <v>37848</v>
          </cell>
          <cell r="F27">
            <v>19213</v>
          </cell>
        </row>
        <row r="28">
          <cell r="B28" t="str">
            <v>CAMP027</v>
          </cell>
          <cell r="C28">
            <v>831495</v>
          </cell>
          <cell r="D28">
            <v>134013</v>
          </cell>
          <cell r="E28">
            <v>42241</v>
          </cell>
          <cell r="F28">
            <v>19056</v>
          </cell>
        </row>
        <row r="29">
          <cell r="B29" t="str">
            <v>CAMP028</v>
          </cell>
          <cell r="C29">
            <v>769619</v>
          </cell>
          <cell r="D29">
            <v>99273</v>
          </cell>
          <cell r="E29">
            <v>15265</v>
          </cell>
          <cell r="F29">
            <v>19563</v>
          </cell>
        </row>
        <row r="30">
          <cell r="B30" t="str">
            <v>CAMP029</v>
          </cell>
          <cell r="C30">
            <v>423177</v>
          </cell>
          <cell r="D30">
            <v>59702</v>
          </cell>
          <cell r="E30">
            <v>703</v>
          </cell>
          <cell r="F30">
            <v>2391</v>
          </cell>
        </row>
        <row r="31">
          <cell r="B31" t="str">
            <v>CAMP030</v>
          </cell>
          <cell r="C31">
            <v>107469</v>
          </cell>
          <cell r="D31">
            <v>128610</v>
          </cell>
          <cell r="E31">
            <v>32467</v>
          </cell>
          <cell r="F31">
            <v>21471</v>
          </cell>
        </row>
        <row r="32">
          <cell r="B32" t="str">
            <v>CAMP031</v>
          </cell>
          <cell r="C32">
            <v>231238</v>
          </cell>
          <cell r="D32">
            <v>105964</v>
          </cell>
          <cell r="E32">
            <v>23863</v>
          </cell>
          <cell r="F32">
            <v>3527</v>
          </cell>
        </row>
        <row r="33">
          <cell r="B33" t="str">
            <v>CAMP032</v>
          </cell>
          <cell r="C33">
            <v>158772</v>
          </cell>
          <cell r="D33">
            <v>1688</v>
          </cell>
          <cell r="E33">
            <v>39102</v>
          </cell>
          <cell r="F33">
            <v>157</v>
          </cell>
        </row>
        <row r="34">
          <cell r="B34" t="str">
            <v>CAMP033</v>
          </cell>
          <cell r="C34">
            <v>401636</v>
          </cell>
          <cell r="D34">
            <v>107280</v>
          </cell>
          <cell r="E34">
            <v>44670</v>
          </cell>
          <cell r="F34">
            <v>8746</v>
          </cell>
        </row>
        <row r="35">
          <cell r="B35" t="str">
            <v>CAMP034</v>
          </cell>
          <cell r="C35">
            <v>365454</v>
          </cell>
          <cell r="D35">
            <v>55272</v>
          </cell>
          <cell r="E35">
            <v>38934</v>
          </cell>
          <cell r="F35">
            <v>4983</v>
          </cell>
        </row>
        <row r="36">
          <cell r="B36" t="str">
            <v>CAMP035</v>
          </cell>
          <cell r="C36">
            <v>804643</v>
          </cell>
          <cell r="D36">
            <v>15924</v>
          </cell>
          <cell r="E36">
            <v>10563</v>
          </cell>
          <cell r="F36">
            <v>5163</v>
          </cell>
        </row>
        <row r="37">
          <cell r="B37" t="str">
            <v>CAMP036</v>
          </cell>
          <cell r="C37">
            <v>895743</v>
          </cell>
          <cell r="D37">
            <v>111984</v>
          </cell>
          <cell r="E37">
            <v>20418</v>
          </cell>
          <cell r="F37">
            <v>26467</v>
          </cell>
        </row>
        <row r="38">
          <cell r="B38" t="str">
            <v>CAMP037</v>
          </cell>
          <cell r="C38">
            <v>488917</v>
          </cell>
          <cell r="D38">
            <v>161409</v>
          </cell>
          <cell r="E38">
            <v>42869</v>
          </cell>
          <cell r="F38">
            <v>5195</v>
          </cell>
        </row>
        <row r="39">
          <cell r="B39" t="str">
            <v>CAMP038</v>
          </cell>
          <cell r="C39">
            <v>637412</v>
          </cell>
          <cell r="D39">
            <v>32479</v>
          </cell>
          <cell r="E39">
            <v>8092</v>
          </cell>
          <cell r="F39">
            <v>16702</v>
          </cell>
        </row>
        <row r="40">
          <cell r="B40" t="str">
            <v>CAMP039</v>
          </cell>
          <cell r="C40">
            <v>786829</v>
          </cell>
          <cell r="D40">
            <v>59382</v>
          </cell>
          <cell r="E40">
            <v>15447</v>
          </cell>
          <cell r="F40">
            <v>15974</v>
          </cell>
        </row>
        <row r="41">
          <cell r="B41" t="str">
            <v>CAMP040</v>
          </cell>
          <cell r="C41">
            <v>353742</v>
          </cell>
          <cell r="D41">
            <v>68505</v>
          </cell>
          <cell r="E41">
            <v>31623</v>
          </cell>
          <cell r="F41">
            <v>19320</v>
          </cell>
        </row>
        <row r="42">
          <cell r="B42" t="str">
            <v>CAMP041</v>
          </cell>
          <cell r="C42">
            <v>304084</v>
          </cell>
          <cell r="D42">
            <v>89531</v>
          </cell>
          <cell r="E42">
            <v>8493</v>
          </cell>
          <cell r="F42">
            <v>9007</v>
          </cell>
        </row>
        <row r="43">
          <cell r="B43" t="str">
            <v>CAMP042</v>
          </cell>
          <cell r="C43">
            <v>64441</v>
          </cell>
          <cell r="D43">
            <v>106059</v>
          </cell>
          <cell r="E43">
            <v>12179</v>
          </cell>
          <cell r="F43">
            <v>123</v>
          </cell>
        </row>
        <row r="44">
          <cell r="B44" t="str">
            <v>CAMP043</v>
          </cell>
          <cell r="C44">
            <v>518112</v>
          </cell>
          <cell r="D44">
            <v>166098</v>
          </cell>
          <cell r="E44">
            <v>2196</v>
          </cell>
          <cell r="F44">
            <v>11196</v>
          </cell>
        </row>
        <row r="45">
          <cell r="B45" t="str">
            <v>CAMP044</v>
          </cell>
          <cell r="C45">
            <v>946592</v>
          </cell>
          <cell r="D45">
            <v>168389</v>
          </cell>
          <cell r="E45">
            <v>19499</v>
          </cell>
          <cell r="F45">
            <v>6778</v>
          </cell>
        </row>
        <row r="46">
          <cell r="B46" t="str">
            <v>CAMP045</v>
          </cell>
          <cell r="C46">
            <v>896969</v>
          </cell>
          <cell r="D46">
            <v>59383</v>
          </cell>
          <cell r="E46">
            <v>23257</v>
          </cell>
          <cell r="F46">
            <v>4620</v>
          </cell>
        </row>
        <row r="47">
          <cell r="B47" t="str">
            <v>CAMP046</v>
          </cell>
          <cell r="C47">
            <v>484757</v>
          </cell>
          <cell r="D47">
            <v>148067</v>
          </cell>
          <cell r="E47">
            <v>27303</v>
          </cell>
          <cell r="F47">
            <v>21698</v>
          </cell>
        </row>
        <row r="48">
          <cell r="B48" t="str">
            <v>CAMP047</v>
          </cell>
          <cell r="C48">
            <v>429936</v>
          </cell>
          <cell r="D48">
            <v>67815</v>
          </cell>
          <cell r="E48">
            <v>24363</v>
          </cell>
          <cell r="F48">
            <v>1425</v>
          </cell>
        </row>
        <row r="49">
          <cell r="B49" t="str">
            <v>CAMP048</v>
          </cell>
          <cell r="C49">
            <v>765990</v>
          </cell>
          <cell r="D49">
            <v>70726</v>
          </cell>
          <cell r="E49">
            <v>35234</v>
          </cell>
          <cell r="F49">
            <v>8080</v>
          </cell>
        </row>
        <row r="50">
          <cell r="B50" t="str">
            <v>CAMP049</v>
          </cell>
          <cell r="C50">
            <v>301971</v>
          </cell>
          <cell r="D50">
            <v>51633</v>
          </cell>
          <cell r="E50">
            <v>15404</v>
          </cell>
          <cell r="F50">
            <v>4912</v>
          </cell>
        </row>
        <row r="51">
          <cell r="B51" t="str">
            <v>CAMP050</v>
          </cell>
          <cell r="C51">
            <v>945304</v>
          </cell>
          <cell r="D51">
            <v>199646</v>
          </cell>
          <cell r="E51">
            <v>3177</v>
          </cell>
          <cell r="F51">
            <v>3351</v>
          </cell>
        </row>
        <row r="52">
          <cell r="B52" t="str">
            <v>CAMP051</v>
          </cell>
          <cell r="C52">
            <v>195150</v>
          </cell>
          <cell r="D52">
            <v>193990</v>
          </cell>
          <cell r="E52">
            <v>40645</v>
          </cell>
          <cell r="F52">
            <v>2392</v>
          </cell>
        </row>
        <row r="53">
          <cell r="B53" t="str">
            <v>CAMP052</v>
          </cell>
          <cell r="C53">
            <v>626284</v>
          </cell>
          <cell r="D53">
            <v>78352</v>
          </cell>
          <cell r="E53">
            <v>155</v>
          </cell>
          <cell r="F53">
            <v>17634</v>
          </cell>
        </row>
        <row r="54">
          <cell r="B54" t="str">
            <v>CAMP053</v>
          </cell>
          <cell r="C54">
            <v>273337</v>
          </cell>
          <cell r="D54">
            <v>166167</v>
          </cell>
          <cell r="E54">
            <v>7744</v>
          </cell>
          <cell r="F54">
            <v>18158</v>
          </cell>
        </row>
        <row r="55">
          <cell r="B55" t="str">
            <v>CAMP054</v>
          </cell>
          <cell r="C55">
            <v>314970</v>
          </cell>
          <cell r="D55">
            <v>45326</v>
          </cell>
          <cell r="E55">
            <v>30226</v>
          </cell>
          <cell r="F55">
            <v>16952</v>
          </cell>
        </row>
        <row r="56">
          <cell r="B56" t="str">
            <v>CAMP055</v>
          </cell>
          <cell r="C56">
            <v>67446</v>
          </cell>
          <cell r="D56">
            <v>137051</v>
          </cell>
          <cell r="E56">
            <v>2186</v>
          </cell>
          <cell r="F56">
            <v>27682</v>
          </cell>
        </row>
        <row r="57">
          <cell r="B57" t="str">
            <v>CAMP056</v>
          </cell>
          <cell r="C57">
            <v>150892</v>
          </cell>
          <cell r="D57">
            <v>137246</v>
          </cell>
          <cell r="E57">
            <v>12949</v>
          </cell>
          <cell r="F57">
            <v>13304</v>
          </cell>
        </row>
        <row r="58">
          <cell r="B58" t="str">
            <v>CAMP057</v>
          </cell>
          <cell r="C58">
            <v>58223</v>
          </cell>
          <cell r="D58">
            <v>192802</v>
          </cell>
          <cell r="E58">
            <v>2412</v>
          </cell>
          <cell r="F58">
            <v>17065</v>
          </cell>
        </row>
        <row r="59">
          <cell r="B59" t="str">
            <v>CAMP058</v>
          </cell>
          <cell r="C59">
            <v>126844</v>
          </cell>
          <cell r="D59">
            <v>94905</v>
          </cell>
          <cell r="E59">
            <v>32478</v>
          </cell>
          <cell r="F59">
            <v>25139</v>
          </cell>
        </row>
        <row r="60">
          <cell r="B60" t="str">
            <v>CAMP059</v>
          </cell>
          <cell r="C60">
            <v>993947</v>
          </cell>
          <cell r="D60">
            <v>121872</v>
          </cell>
          <cell r="E60">
            <v>25893</v>
          </cell>
          <cell r="F60">
            <v>14753</v>
          </cell>
        </row>
        <row r="61">
          <cell r="B61" t="str">
            <v>CAMP060</v>
          </cell>
          <cell r="C61">
            <v>391858</v>
          </cell>
          <cell r="D61">
            <v>58015</v>
          </cell>
          <cell r="E61">
            <v>38310</v>
          </cell>
          <cell r="F61">
            <v>9457</v>
          </cell>
        </row>
        <row r="62">
          <cell r="B62" t="str">
            <v>CAMP061</v>
          </cell>
          <cell r="C62">
            <v>124779</v>
          </cell>
          <cell r="D62">
            <v>75335</v>
          </cell>
          <cell r="E62">
            <v>21793</v>
          </cell>
          <cell r="F62">
            <v>27891</v>
          </cell>
        </row>
        <row r="63">
          <cell r="B63" t="str">
            <v>CAMP062</v>
          </cell>
          <cell r="C63">
            <v>912961</v>
          </cell>
          <cell r="D63">
            <v>184882</v>
          </cell>
          <cell r="E63">
            <v>15727</v>
          </cell>
          <cell r="F63">
            <v>26287</v>
          </cell>
        </row>
        <row r="64">
          <cell r="B64" t="str">
            <v>CAMP063</v>
          </cell>
          <cell r="C64">
            <v>579927</v>
          </cell>
          <cell r="D64">
            <v>97598</v>
          </cell>
          <cell r="E64">
            <v>3566</v>
          </cell>
          <cell r="F64">
            <v>17735</v>
          </cell>
        </row>
        <row r="65">
          <cell r="B65" t="str">
            <v>CAMP064</v>
          </cell>
          <cell r="C65">
            <v>660086</v>
          </cell>
          <cell r="D65">
            <v>44734</v>
          </cell>
          <cell r="E65">
            <v>36984</v>
          </cell>
          <cell r="F65">
            <v>864</v>
          </cell>
        </row>
        <row r="66">
          <cell r="B66" t="str">
            <v>CAMP065</v>
          </cell>
          <cell r="C66">
            <v>352903</v>
          </cell>
          <cell r="D66">
            <v>187517</v>
          </cell>
          <cell r="E66">
            <v>42184</v>
          </cell>
          <cell r="F66">
            <v>10034</v>
          </cell>
        </row>
        <row r="67">
          <cell r="B67" t="str">
            <v>CAMP066</v>
          </cell>
          <cell r="C67">
            <v>238410</v>
          </cell>
          <cell r="D67">
            <v>70871</v>
          </cell>
          <cell r="E67">
            <v>38770</v>
          </cell>
          <cell r="F67">
            <v>12040</v>
          </cell>
        </row>
        <row r="68">
          <cell r="B68" t="str">
            <v>CAMP067</v>
          </cell>
          <cell r="C68">
            <v>138005</v>
          </cell>
          <cell r="D68">
            <v>19796</v>
          </cell>
          <cell r="E68">
            <v>3804</v>
          </cell>
          <cell r="F68">
            <v>19670</v>
          </cell>
        </row>
        <row r="69">
          <cell r="B69" t="str">
            <v>CAMP068</v>
          </cell>
          <cell r="C69">
            <v>174937</v>
          </cell>
          <cell r="D69">
            <v>121363</v>
          </cell>
          <cell r="E69">
            <v>152</v>
          </cell>
          <cell r="F69">
            <v>11980</v>
          </cell>
        </row>
        <row r="70">
          <cell r="B70" t="str">
            <v>CAMP069</v>
          </cell>
          <cell r="C70">
            <v>61032</v>
          </cell>
          <cell r="D70">
            <v>78055</v>
          </cell>
          <cell r="E70">
            <v>41515</v>
          </cell>
          <cell r="F70">
            <v>18118</v>
          </cell>
        </row>
        <row r="71">
          <cell r="B71" t="str">
            <v>CAMP070</v>
          </cell>
          <cell r="C71">
            <v>307704</v>
          </cell>
          <cell r="D71">
            <v>90506</v>
          </cell>
          <cell r="E71">
            <v>16129</v>
          </cell>
          <cell r="F71">
            <v>12678</v>
          </cell>
        </row>
        <row r="72">
          <cell r="B72" t="str">
            <v>CAMP071</v>
          </cell>
          <cell r="C72">
            <v>199665</v>
          </cell>
          <cell r="D72">
            <v>96591</v>
          </cell>
          <cell r="E72">
            <v>19826</v>
          </cell>
          <cell r="F72">
            <v>7449</v>
          </cell>
        </row>
        <row r="73">
          <cell r="B73" t="str">
            <v>CAMP072</v>
          </cell>
          <cell r="C73">
            <v>988747</v>
          </cell>
          <cell r="D73">
            <v>122377</v>
          </cell>
          <cell r="E73">
            <v>9942</v>
          </cell>
          <cell r="F73">
            <v>5716</v>
          </cell>
        </row>
        <row r="74">
          <cell r="B74" t="str">
            <v>CAMP073</v>
          </cell>
          <cell r="C74">
            <v>489950</v>
          </cell>
          <cell r="D74">
            <v>192725</v>
          </cell>
          <cell r="E74">
            <v>17234</v>
          </cell>
          <cell r="F74">
            <v>11168</v>
          </cell>
        </row>
        <row r="75">
          <cell r="B75" t="str">
            <v>CAMP074</v>
          </cell>
          <cell r="C75">
            <v>450301</v>
          </cell>
          <cell r="D75">
            <v>135473</v>
          </cell>
          <cell r="E75">
            <v>919</v>
          </cell>
          <cell r="F75">
            <v>27759</v>
          </cell>
        </row>
        <row r="76">
          <cell r="B76" t="str">
            <v>CAMP075</v>
          </cell>
          <cell r="C76">
            <v>709919</v>
          </cell>
          <cell r="D76">
            <v>163808</v>
          </cell>
          <cell r="E76">
            <v>7300</v>
          </cell>
          <cell r="F76">
            <v>18384</v>
          </cell>
        </row>
        <row r="77">
          <cell r="B77" t="str">
            <v>CAMP076</v>
          </cell>
          <cell r="C77">
            <v>871188</v>
          </cell>
          <cell r="D77">
            <v>102685</v>
          </cell>
          <cell r="E77">
            <v>25083</v>
          </cell>
          <cell r="F77">
            <v>27341</v>
          </cell>
        </row>
        <row r="78">
          <cell r="B78" t="str">
            <v>CAMP077</v>
          </cell>
          <cell r="C78">
            <v>859814</v>
          </cell>
          <cell r="D78">
            <v>97127</v>
          </cell>
          <cell r="E78">
            <v>22365</v>
          </cell>
          <cell r="F78">
            <v>19222</v>
          </cell>
        </row>
        <row r="79">
          <cell r="B79" t="str">
            <v>CAMP078</v>
          </cell>
          <cell r="C79">
            <v>929220</v>
          </cell>
          <cell r="D79">
            <v>87391</v>
          </cell>
          <cell r="E79">
            <v>4970</v>
          </cell>
          <cell r="F79">
            <v>1659</v>
          </cell>
        </row>
        <row r="80">
          <cell r="B80" t="str">
            <v>CAMP079</v>
          </cell>
          <cell r="C80">
            <v>450386</v>
          </cell>
          <cell r="D80">
            <v>191319</v>
          </cell>
          <cell r="E80">
            <v>29861</v>
          </cell>
          <cell r="F80">
            <v>11642</v>
          </cell>
        </row>
        <row r="81">
          <cell r="B81" t="str">
            <v>CAMP080</v>
          </cell>
          <cell r="C81">
            <v>882263</v>
          </cell>
          <cell r="D81">
            <v>130717</v>
          </cell>
          <cell r="E81">
            <v>1199</v>
          </cell>
          <cell r="F81">
            <v>22118</v>
          </cell>
        </row>
        <row r="82">
          <cell r="B82" t="str">
            <v>CAMP081</v>
          </cell>
          <cell r="C82">
            <v>672893</v>
          </cell>
          <cell r="D82">
            <v>92910</v>
          </cell>
          <cell r="E82">
            <v>2656</v>
          </cell>
          <cell r="F82">
            <v>16006</v>
          </cell>
        </row>
        <row r="83">
          <cell r="B83" t="str">
            <v>CAMP082</v>
          </cell>
          <cell r="C83">
            <v>299096</v>
          </cell>
          <cell r="D83">
            <v>8331</v>
          </cell>
          <cell r="E83">
            <v>5930</v>
          </cell>
          <cell r="F83">
            <v>17353</v>
          </cell>
        </row>
        <row r="84">
          <cell r="B84" t="str">
            <v>CAMP083</v>
          </cell>
          <cell r="C84">
            <v>898069</v>
          </cell>
          <cell r="D84">
            <v>155377</v>
          </cell>
          <cell r="E84">
            <v>43916</v>
          </cell>
          <cell r="F84">
            <v>29040</v>
          </cell>
        </row>
        <row r="85">
          <cell r="B85" t="str">
            <v>CAMP084</v>
          </cell>
          <cell r="C85">
            <v>526647</v>
          </cell>
          <cell r="D85">
            <v>199900</v>
          </cell>
          <cell r="E85">
            <v>46064</v>
          </cell>
          <cell r="F85">
            <v>28770</v>
          </cell>
        </row>
        <row r="86">
          <cell r="B86" t="str">
            <v>CAMP085</v>
          </cell>
          <cell r="C86">
            <v>18527</v>
          </cell>
          <cell r="D86">
            <v>197387</v>
          </cell>
          <cell r="E86">
            <v>21511</v>
          </cell>
          <cell r="F86">
            <v>26649</v>
          </cell>
        </row>
        <row r="87">
          <cell r="B87" t="str">
            <v>CAMP086</v>
          </cell>
          <cell r="C87">
            <v>382559</v>
          </cell>
          <cell r="D87">
            <v>144688</v>
          </cell>
          <cell r="E87">
            <v>24738</v>
          </cell>
          <cell r="F87">
            <v>9565</v>
          </cell>
        </row>
        <row r="88">
          <cell r="B88" t="str">
            <v>CAMP087</v>
          </cell>
          <cell r="C88">
            <v>628281</v>
          </cell>
          <cell r="D88">
            <v>66851</v>
          </cell>
          <cell r="E88">
            <v>34345</v>
          </cell>
          <cell r="F88">
            <v>8156</v>
          </cell>
        </row>
        <row r="89">
          <cell r="B89" t="str">
            <v>CAMP088</v>
          </cell>
          <cell r="C89">
            <v>910057</v>
          </cell>
          <cell r="D89">
            <v>174211</v>
          </cell>
          <cell r="E89">
            <v>542</v>
          </cell>
          <cell r="F89">
            <v>703</v>
          </cell>
        </row>
        <row r="90">
          <cell r="B90" t="str">
            <v>CAMP089</v>
          </cell>
          <cell r="C90">
            <v>633254</v>
          </cell>
          <cell r="D90">
            <v>63000</v>
          </cell>
          <cell r="E90">
            <v>21168</v>
          </cell>
          <cell r="F90">
            <v>554</v>
          </cell>
        </row>
        <row r="91">
          <cell r="B91" t="str">
            <v>CAMP090</v>
          </cell>
          <cell r="C91">
            <v>680169</v>
          </cell>
          <cell r="D91">
            <v>72117</v>
          </cell>
          <cell r="E91">
            <v>43492</v>
          </cell>
          <cell r="F91">
            <v>417</v>
          </cell>
        </row>
        <row r="92">
          <cell r="B92" t="str">
            <v>CAMP091</v>
          </cell>
          <cell r="C92">
            <v>817827</v>
          </cell>
          <cell r="D92">
            <v>76249</v>
          </cell>
          <cell r="E92">
            <v>33893</v>
          </cell>
          <cell r="F92">
            <v>9259</v>
          </cell>
        </row>
        <row r="93">
          <cell r="B93" t="str">
            <v>CAMP092</v>
          </cell>
          <cell r="C93">
            <v>837198</v>
          </cell>
          <cell r="D93">
            <v>17694</v>
          </cell>
          <cell r="E93">
            <v>14136</v>
          </cell>
          <cell r="F93">
            <v>25403</v>
          </cell>
        </row>
        <row r="94">
          <cell r="B94" t="str">
            <v>CAMP093</v>
          </cell>
          <cell r="C94">
            <v>150061</v>
          </cell>
          <cell r="D94">
            <v>155890</v>
          </cell>
          <cell r="E94">
            <v>17201</v>
          </cell>
          <cell r="F94">
            <v>19661</v>
          </cell>
        </row>
        <row r="95">
          <cell r="B95" t="str">
            <v>CAMP094</v>
          </cell>
          <cell r="C95">
            <v>249369</v>
          </cell>
          <cell r="D95">
            <v>99316</v>
          </cell>
          <cell r="E95">
            <v>9918</v>
          </cell>
          <cell r="F95">
            <v>1047</v>
          </cell>
        </row>
        <row r="96">
          <cell r="B96" t="str">
            <v>CAMP095</v>
          </cell>
          <cell r="C96">
            <v>938637</v>
          </cell>
          <cell r="D96">
            <v>164295</v>
          </cell>
          <cell r="E96">
            <v>46292</v>
          </cell>
          <cell r="F96">
            <v>6008</v>
          </cell>
        </row>
        <row r="97">
          <cell r="B97" t="str">
            <v>CAMP096</v>
          </cell>
          <cell r="C97">
            <v>163699</v>
          </cell>
          <cell r="D97">
            <v>5329</v>
          </cell>
          <cell r="E97">
            <v>31951</v>
          </cell>
          <cell r="F97">
            <v>13787</v>
          </cell>
        </row>
        <row r="98">
          <cell r="B98" t="str">
            <v>CAMP097</v>
          </cell>
          <cell r="C98">
            <v>959786</v>
          </cell>
          <cell r="D98">
            <v>167479</v>
          </cell>
          <cell r="E98">
            <v>46329</v>
          </cell>
          <cell r="F98">
            <v>13399</v>
          </cell>
        </row>
        <row r="99">
          <cell r="B99" t="str">
            <v>CAMP098</v>
          </cell>
          <cell r="C99">
            <v>545399</v>
          </cell>
          <cell r="D99">
            <v>70419</v>
          </cell>
          <cell r="E99">
            <v>37964</v>
          </cell>
          <cell r="F99">
            <v>12344</v>
          </cell>
        </row>
        <row r="100">
          <cell r="B100" t="str">
            <v>CAMP099</v>
          </cell>
          <cell r="C100">
            <v>564239</v>
          </cell>
          <cell r="D100">
            <v>3345</v>
          </cell>
          <cell r="E100">
            <v>18381</v>
          </cell>
          <cell r="F100">
            <v>28012</v>
          </cell>
        </row>
        <row r="101">
          <cell r="B101" t="str">
            <v>CAMP100</v>
          </cell>
          <cell r="C101">
            <v>374242</v>
          </cell>
          <cell r="D101">
            <v>72196</v>
          </cell>
          <cell r="E101">
            <v>16510</v>
          </cell>
          <cell r="F101">
            <v>21127</v>
          </cell>
        </row>
        <row r="102">
          <cell r="B102" t="str">
            <v>CAMP101</v>
          </cell>
          <cell r="C102">
            <v>279896</v>
          </cell>
          <cell r="D102">
            <v>27063</v>
          </cell>
          <cell r="E102">
            <v>30207</v>
          </cell>
          <cell r="F102">
            <v>5173</v>
          </cell>
        </row>
        <row r="103">
          <cell r="B103" t="str">
            <v>CAMP102</v>
          </cell>
          <cell r="C103">
            <v>354319</v>
          </cell>
          <cell r="D103">
            <v>162574</v>
          </cell>
          <cell r="E103">
            <v>32847</v>
          </cell>
          <cell r="F103">
            <v>14461</v>
          </cell>
        </row>
        <row r="104">
          <cell r="B104" t="str">
            <v>CAMP103</v>
          </cell>
          <cell r="C104">
            <v>138641</v>
          </cell>
          <cell r="D104">
            <v>20977</v>
          </cell>
          <cell r="E104">
            <v>10065</v>
          </cell>
          <cell r="F104">
            <v>20252</v>
          </cell>
        </row>
        <row r="105">
          <cell r="B105" t="str">
            <v>CAMP104</v>
          </cell>
          <cell r="C105">
            <v>493171</v>
          </cell>
          <cell r="D105">
            <v>152285</v>
          </cell>
          <cell r="E105">
            <v>8860</v>
          </cell>
          <cell r="F105">
            <v>27965</v>
          </cell>
        </row>
        <row r="106">
          <cell r="B106" t="str">
            <v>CAMP105</v>
          </cell>
          <cell r="C106">
            <v>49538</v>
          </cell>
          <cell r="D106">
            <v>176089</v>
          </cell>
          <cell r="E106">
            <v>8350</v>
          </cell>
          <cell r="F106">
            <v>27087</v>
          </cell>
        </row>
        <row r="107">
          <cell r="B107" t="str">
            <v>CAMP106</v>
          </cell>
          <cell r="C107">
            <v>901121</v>
          </cell>
          <cell r="D107">
            <v>21247</v>
          </cell>
          <cell r="E107">
            <v>27765</v>
          </cell>
          <cell r="F107">
            <v>6272</v>
          </cell>
        </row>
        <row r="108">
          <cell r="B108" t="str">
            <v>CAMP107</v>
          </cell>
          <cell r="C108">
            <v>992702</v>
          </cell>
          <cell r="D108">
            <v>134981</v>
          </cell>
          <cell r="E108">
            <v>30010</v>
          </cell>
          <cell r="F108">
            <v>21253</v>
          </cell>
        </row>
        <row r="109">
          <cell r="B109" t="str">
            <v>CAMP108</v>
          </cell>
          <cell r="C109">
            <v>511047</v>
          </cell>
          <cell r="D109">
            <v>11563</v>
          </cell>
          <cell r="E109">
            <v>15299</v>
          </cell>
          <cell r="F109">
            <v>5452</v>
          </cell>
        </row>
        <row r="110">
          <cell r="B110" t="str">
            <v>CAMP109</v>
          </cell>
          <cell r="C110">
            <v>462106</v>
          </cell>
          <cell r="D110">
            <v>103793</v>
          </cell>
          <cell r="E110">
            <v>39232</v>
          </cell>
          <cell r="F110">
            <v>6961</v>
          </cell>
        </row>
        <row r="111">
          <cell r="B111" t="str">
            <v>CAMP110</v>
          </cell>
          <cell r="C111">
            <v>812506</v>
          </cell>
          <cell r="D111">
            <v>141087</v>
          </cell>
          <cell r="E111">
            <v>32049</v>
          </cell>
          <cell r="F111">
            <v>20610</v>
          </cell>
        </row>
        <row r="112">
          <cell r="B112" t="str">
            <v>CAMP111</v>
          </cell>
          <cell r="C112">
            <v>506920</v>
          </cell>
          <cell r="D112">
            <v>170807</v>
          </cell>
          <cell r="E112">
            <v>25067</v>
          </cell>
          <cell r="F112">
            <v>25813</v>
          </cell>
        </row>
        <row r="113">
          <cell r="B113" t="str">
            <v>CAMP112</v>
          </cell>
          <cell r="C113">
            <v>827663</v>
          </cell>
          <cell r="D113">
            <v>13320</v>
          </cell>
          <cell r="E113">
            <v>43390</v>
          </cell>
          <cell r="F113">
            <v>1638</v>
          </cell>
        </row>
        <row r="114">
          <cell r="B114" t="str">
            <v>CAMP113</v>
          </cell>
          <cell r="C114">
            <v>359535</v>
          </cell>
          <cell r="D114">
            <v>46031</v>
          </cell>
          <cell r="E114">
            <v>39285</v>
          </cell>
          <cell r="F114">
            <v>5059</v>
          </cell>
        </row>
        <row r="115">
          <cell r="B115" t="str">
            <v>CAMP114</v>
          </cell>
          <cell r="C115">
            <v>793403</v>
          </cell>
          <cell r="D115">
            <v>1011</v>
          </cell>
          <cell r="E115">
            <v>6952</v>
          </cell>
          <cell r="F115">
            <v>22972</v>
          </cell>
        </row>
        <row r="116">
          <cell r="B116" t="str">
            <v>CAMP115</v>
          </cell>
          <cell r="C116">
            <v>957163</v>
          </cell>
          <cell r="D116">
            <v>135938</v>
          </cell>
          <cell r="E116">
            <v>27155</v>
          </cell>
          <cell r="F116">
            <v>24619</v>
          </cell>
        </row>
        <row r="117">
          <cell r="B117" t="str">
            <v>CAMP116</v>
          </cell>
          <cell r="C117">
            <v>798109</v>
          </cell>
          <cell r="D117">
            <v>17154</v>
          </cell>
          <cell r="E117">
            <v>44866</v>
          </cell>
          <cell r="F117">
            <v>5358</v>
          </cell>
        </row>
        <row r="118">
          <cell r="B118" t="str">
            <v>CAMP117</v>
          </cell>
          <cell r="C118">
            <v>817886</v>
          </cell>
          <cell r="D118">
            <v>27204</v>
          </cell>
          <cell r="E118">
            <v>17856</v>
          </cell>
          <cell r="F118">
            <v>1019</v>
          </cell>
        </row>
        <row r="119">
          <cell r="B119" t="str">
            <v>CAMP118</v>
          </cell>
          <cell r="C119">
            <v>81685</v>
          </cell>
          <cell r="D119">
            <v>180183</v>
          </cell>
          <cell r="E119">
            <v>20061</v>
          </cell>
          <cell r="F119">
            <v>12437</v>
          </cell>
        </row>
        <row r="120">
          <cell r="B120" t="str">
            <v>CAMP119</v>
          </cell>
          <cell r="C120">
            <v>34983</v>
          </cell>
          <cell r="D120">
            <v>66483</v>
          </cell>
          <cell r="E120">
            <v>8108</v>
          </cell>
          <cell r="F120">
            <v>13259</v>
          </cell>
        </row>
        <row r="121">
          <cell r="B121" t="str">
            <v>CAMP120</v>
          </cell>
          <cell r="C121">
            <v>917306</v>
          </cell>
          <cell r="D121">
            <v>168809</v>
          </cell>
          <cell r="E121">
            <v>20254</v>
          </cell>
          <cell r="F121">
            <v>18097</v>
          </cell>
        </row>
        <row r="122">
          <cell r="B122" t="str">
            <v>CAMP121</v>
          </cell>
          <cell r="C122">
            <v>474487</v>
          </cell>
          <cell r="D122">
            <v>98847</v>
          </cell>
          <cell r="E122">
            <v>8063</v>
          </cell>
          <cell r="F122">
            <v>19660</v>
          </cell>
        </row>
        <row r="123">
          <cell r="B123" t="str">
            <v>CAMP122</v>
          </cell>
          <cell r="C123">
            <v>287553</v>
          </cell>
          <cell r="D123">
            <v>196239</v>
          </cell>
          <cell r="E123">
            <v>43114</v>
          </cell>
          <cell r="F123">
            <v>16997</v>
          </cell>
        </row>
        <row r="124">
          <cell r="B124" t="str">
            <v>CAMP123</v>
          </cell>
          <cell r="C124">
            <v>846965</v>
          </cell>
          <cell r="D124">
            <v>171866</v>
          </cell>
          <cell r="E124">
            <v>33771</v>
          </cell>
          <cell r="F124">
            <v>8577</v>
          </cell>
        </row>
        <row r="125">
          <cell r="B125" t="str">
            <v>CAMP124</v>
          </cell>
          <cell r="C125">
            <v>629366</v>
          </cell>
          <cell r="D125">
            <v>45259</v>
          </cell>
          <cell r="E125">
            <v>35609</v>
          </cell>
          <cell r="F125">
            <v>18765</v>
          </cell>
        </row>
        <row r="126">
          <cell r="B126" t="str">
            <v>CAMP125</v>
          </cell>
          <cell r="C126">
            <v>658779</v>
          </cell>
          <cell r="D126">
            <v>35851</v>
          </cell>
          <cell r="E126">
            <v>12251</v>
          </cell>
          <cell r="F126">
            <v>26806</v>
          </cell>
        </row>
        <row r="127">
          <cell r="B127" t="str">
            <v>CAMP126</v>
          </cell>
          <cell r="C127">
            <v>421509</v>
          </cell>
          <cell r="D127">
            <v>3381</v>
          </cell>
          <cell r="E127">
            <v>13916</v>
          </cell>
          <cell r="F127">
            <v>19864</v>
          </cell>
        </row>
        <row r="128">
          <cell r="B128" t="str">
            <v>CAMP127</v>
          </cell>
          <cell r="C128">
            <v>983752</v>
          </cell>
          <cell r="D128">
            <v>199945</v>
          </cell>
          <cell r="E128">
            <v>10366</v>
          </cell>
          <cell r="F128">
            <v>24327</v>
          </cell>
        </row>
        <row r="129">
          <cell r="B129" t="str">
            <v>CAMP128</v>
          </cell>
          <cell r="C129">
            <v>206011</v>
          </cell>
          <cell r="D129">
            <v>62381</v>
          </cell>
          <cell r="E129">
            <v>36575</v>
          </cell>
          <cell r="F129">
            <v>26777</v>
          </cell>
        </row>
        <row r="130">
          <cell r="B130" t="str">
            <v>CAMP129</v>
          </cell>
          <cell r="C130">
            <v>735144</v>
          </cell>
          <cell r="D130">
            <v>183352</v>
          </cell>
          <cell r="E130">
            <v>49033</v>
          </cell>
          <cell r="F130">
            <v>2339</v>
          </cell>
        </row>
        <row r="131">
          <cell r="B131" t="str">
            <v>CAMP130</v>
          </cell>
          <cell r="C131">
            <v>226401</v>
          </cell>
          <cell r="D131">
            <v>90401</v>
          </cell>
          <cell r="E131">
            <v>21013</v>
          </cell>
          <cell r="F131">
            <v>10727</v>
          </cell>
        </row>
        <row r="132">
          <cell r="B132" t="str">
            <v>CAMP131</v>
          </cell>
          <cell r="C132">
            <v>859429</v>
          </cell>
          <cell r="D132">
            <v>152844</v>
          </cell>
          <cell r="E132">
            <v>15992</v>
          </cell>
          <cell r="F132">
            <v>3913</v>
          </cell>
        </row>
        <row r="133">
          <cell r="B133" t="str">
            <v>CAMP132</v>
          </cell>
          <cell r="C133">
            <v>229102</v>
          </cell>
          <cell r="D133">
            <v>43850</v>
          </cell>
          <cell r="E133">
            <v>19419</v>
          </cell>
          <cell r="F133">
            <v>5150</v>
          </cell>
        </row>
        <row r="134">
          <cell r="B134" t="str">
            <v>CAMP133</v>
          </cell>
          <cell r="C134">
            <v>521122</v>
          </cell>
          <cell r="D134">
            <v>15109</v>
          </cell>
          <cell r="E134">
            <v>6684</v>
          </cell>
          <cell r="F134">
            <v>16408</v>
          </cell>
        </row>
        <row r="135">
          <cell r="B135" t="str">
            <v>CAMP134</v>
          </cell>
          <cell r="C135">
            <v>448335</v>
          </cell>
          <cell r="D135">
            <v>102524</v>
          </cell>
          <cell r="E135">
            <v>24609</v>
          </cell>
          <cell r="F135">
            <v>7581</v>
          </cell>
        </row>
        <row r="136">
          <cell r="B136" t="str">
            <v>CAMP135</v>
          </cell>
          <cell r="C136">
            <v>588905</v>
          </cell>
          <cell r="D136">
            <v>153301</v>
          </cell>
          <cell r="E136">
            <v>29211</v>
          </cell>
          <cell r="F136">
            <v>6813</v>
          </cell>
        </row>
        <row r="137">
          <cell r="B137" t="str">
            <v>CAMP136</v>
          </cell>
          <cell r="C137">
            <v>503085</v>
          </cell>
          <cell r="D137">
            <v>111434</v>
          </cell>
          <cell r="E137">
            <v>2788</v>
          </cell>
          <cell r="F137">
            <v>17992</v>
          </cell>
        </row>
        <row r="138">
          <cell r="B138" t="str">
            <v>CAMP137</v>
          </cell>
          <cell r="C138">
            <v>623669</v>
          </cell>
          <cell r="D138">
            <v>143430</v>
          </cell>
          <cell r="E138">
            <v>32458</v>
          </cell>
          <cell r="F138">
            <v>1422</v>
          </cell>
        </row>
        <row r="139">
          <cell r="B139" t="str">
            <v>CAMP138</v>
          </cell>
          <cell r="C139">
            <v>881345</v>
          </cell>
          <cell r="D139">
            <v>186622</v>
          </cell>
          <cell r="E139">
            <v>16887</v>
          </cell>
          <cell r="F139">
            <v>4128</v>
          </cell>
        </row>
        <row r="140">
          <cell r="B140" t="str">
            <v>CAMP139</v>
          </cell>
          <cell r="C140">
            <v>490424</v>
          </cell>
          <cell r="D140">
            <v>165905</v>
          </cell>
          <cell r="E140">
            <v>47659</v>
          </cell>
          <cell r="F140">
            <v>7261</v>
          </cell>
        </row>
        <row r="141">
          <cell r="B141" t="str">
            <v>CAMP140</v>
          </cell>
          <cell r="C141">
            <v>80129</v>
          </cell>
          <cell r="D141">
            <v>33407</v>
          </cell>
          <cell r="E141">
            <v>19606</v>
          </cell>
          <cell r="F141">
            <v>29752</v>
          </cell>
        </row>
        <row r="142">
          <cell r="B142" t="str">
            <v>CAMP141</v>
          </cell>
          <cell r="C142">
            <v>86138</v>
          </cell>
          <cell r="D142">
            <v>76434</v>
          </cell>
          <cell r="E142">
            <v>36354</v>
          </cell>
          <cell r="F142">
            <v>959</v>
          </cell>
        </row>
        <row r="143">
          <cell r="B143" t="str">
            <v>CAMP142</v>
          </cell>
          <cell r="C143">
            <v>197615</v>
          </cell>
          <cell r="D143">
            <v>41787</v>
          </cell>
          <cell r="E143">
            <v>3721</v>
          </cell>
          <cell r="F143">
            <v>17663</v>
          </cell>
        </row>
        <row r="144">
          <cell r="B144" t="str">
            <v>CAMP143</v>
          </cell>
          <cell r="C144">
            <v>391031</v>
          </cell>
          <cell r="D144">
            <v>36910</v>
          </cell>
          <cell r="E144">
            <v>2018</v>
          </cell>
          <cell r="F144">
            <v>28867</v>
          </cell>
        </row>
        <row r="145">
          <cell r="B145" t="str">
            <v>CAMP144</v>
          </cell>
          <cell r="C145">
            <v>373787</v>
          </cell>
          <cell r="D145">
            <v>96798</v>
          </cell>
          <cell r="E145">
            <v>36941</v>
          </cell>
          <cell r="F145">
            <v>7642</v>
          </cell>
        </row>
        <row r="146">
          <cell r="B146" t="str">
            <v>CAMP145</v>
          </cell>
          <cell r="C146">
            <v>264264</v>
          </cell>
          <cell r="D146">
            <v>156105</v>
          </cell>
          <cell r="E146">
            <v>13033</v>
          </cell>
          <cell r="F146">
            <v>6831</v>
          </cell>
        </row>
        <row r="147">
          <cell r="B147" t="str">
            <v>CAMP146</v>
          </cell>
          <cell r="C147">
            <v>526085</v>
          </cell>
          <cell r="D147">
            <v>154427</v>
          </cell>
          <cell r="E147">
            <v>45215</v>
          </cell>
          <cell r="F147">
            <v>8720</v>
          </cell>
        </row>
        <row r="148">
          <cell r="B148" t="str">
            <v>CAMP147</v>
          </cell>
          <cell r="C148">
            <v>640207</v>
          </cell>
          <cell r="D148">
            <v>33760</v>
          </cell>
          <cell r="E148">
            <v>8244</v>
          </cell>
          <cell r="F148">
            <v>22006</v>
          </cell>
        </row>
        <row r="149">
          <cell r="B149" t="str">
            <v>CAMP148</v>
          </cell>
          <cell r="C149">
            <v>704465</v>
          </cell>
          <cell r="D149">
            <v>17223</v>
          </cell>
          <cell r="E149">
            <v>21025</v>
          </cell>
          <cell r="F149">
            <v>10052</v>
          </cell>
        </row>
        <row r="150">
          <cell r="B150" t="str">
            <v>CAMP149</v>
          </cell>
          <cell r="C150">
            <v>539529</v>
          </cell>
          <cell r="D150">
            <v>162317</v>
          </cell>
          <cell r="E150">
            <v>30595</v>
          </cell>
          <cell r="F150">
            <v>8994</v>
          </cell>
        </row>
        <row r="151">
          <cell r="B151" t="str">
            <v>CAMP150</v>
          </cell>
          <cell r="C151">
            <v>535121</v>
          </cell>
          <cell r="D151">
            <v>191137</v>
          </cell>
          <cell r="E151">
            <v>1066</v>
          </cell>
          <cell r="F151">
            <v>5300</v>
          </cell>
        </row>
        <row r="152">
          <cell r="B152" t="str">
            <v>CAMP151</v>
          </cell>
          <cell r="C152">
            <v>327476</v>
          </cell>
          <cell r="D152">
            <v>165741</v>
          </cell>
          <cell r="E152">
            <v>3375</v>
          </cell>
          <cell r="F152">
            <v>16461</v>
          </cell>
        </row>
        <row r="153">
          <cell r="B153" t="str">
            <v>CAMP152</v>
          </cell>
          <cell r="C153">
            <v>417290</v>
          </cell>
          <cell r="D153">
            <v>7799</v>
          </cell>
          <cell r="E153">
            <v>42741</v>
          </cell>
          <cell r="F153">
            <v>16826</v>
          </cell>
        </row>
        <row r="154">
          <cell r="B154" t="str">
            <v>CAMP153</v>
          </cell>
          <cell r="C154">
            <v>929577</v>
          </cell>
          <cell r="D154">
            <v>132456</v>
          </cell>
          <cell r="E154">
            <v>21251</v>
          </cell>
          <cell r="F154">
            <v>3869</v>
          </cell>
        </row>
        <row r="155">
          <cell r="B155" t="str">
            <v>CAMP154</v>
          </cell>
          <cell r="C155">
            <v>480988</v>
          </cell>
          <cell r="D155">
            <v>40392</v>
          </cell>
          <cell r="E155">
            <v>20670</v>
          </cell>
          <cell r="F155">
            <v>21761</v>
          </cell>
        </row>
        <row r="156">
          <cell r="B156" t="str">
            <v>CAMP155</v>
          </cell>
          <cell r="C156">
            <v>606040</v>
          </cell>
          <cell r="D156">
            <v>4581</v>
          </cell>
          <cell r="E156">
            <v>29835</v>
          </cell>
          <cell r="F156">
            <v>5733</v>
          </cell>
        </row>
        <row r="157">
          <cell r="B157" t="str">
            <v>CAMP156</v>
          </cell>
          <cell r="C157">
            <v>270146</v>
          </cell>
          <cell r="D157">
            <v>1351</v>
          </cell>
          <cell r="E157">
            <v>33625</v>
          </cell>
          <cell r="F157">
            <v>265</v>
          </cell>
        </row>
        <row r="158">
          <cell r="B158" t="str">
            <v>CAMP157</v>
          </cell>
          <cell r="C158">
            <v>57628</v>
          </cell>
          <cell r="D158">
            <v>84717</v>
          </cell>
          <cell r="E158">
            <v>47498</v>
          </cell>
          <cell r="F158">
            <v>11121</v>
          </cell>
        </row>
        <row r="159">
          <cell r="B159" t="str">
            <v>CAMP158</v>
          </cell>
          <cell r="C159">
            <v>645027</v>
          </cell>
          <cell r="D159">
            <v>3097</v>
          </cell>
          <cell r="E159">
            <v>39592</v>
          </cell>
          <cell r="F159">
            <v>19664</v>
          </cell>
        </row>
        <row r="160">
          <cell r="B160" t="str">
            <v>CAMP159</v>
          </cell>
          <cell r="C160">
            <v>171475</v>
          </cell>
          <cell r="D160">
            <v>116064</v>
          </cell>
          <cell r="E160">
            <v>10719</v>
          </cell>
          <cell r="F160">
            <v>14911</v>
          </cell>
        </row>
        <row r="161">
          <cell r="B161" t="str">
            <v>CAMP160</v>
          </cell>
          <cell r="C161">
            <v>32922</v>
          </cell>
          <cell r="D161">
            <v>45261</v>
          </cell>
          <cell r="E161">
            <v>45707</v>
          </cell>
          <cell r="F161">
            <v>11150</v>
          </cell>
        </row>
        <row r="162">
          <cell r="B162" t="str">
            <v>CAMP161</v>
          </cell>
          <cell r="C162">
            <v>98583</v>
          </cell>
          <cell r="D162">
            <v>59387</v>
          </cell>
          <cell r="E162">
            <v>4323</v>
          </cell>
          <cell r="F162">
            <v>28608</v>
          </cell>
        </row>
        <row r="163">
          <cell r="B163" t="str">
            <v>CAMP162</v>
          </cell>
          <cell r="C163">
            <v>420548</v>
          </cell>
          <cell r="D163">
            <v>52656</v>
          </cell>
          <cell r="E163">
            <v>11571</v>
          </cell>
          <cell r="F163">
            <v>7972</v>
          </cell>
        </row>
        <row r="164">
          <cell r="B164" t="str">
            <v>CAMP163</v>
          </cell>
          <cell r="C164">
            <v>156524</v>
          </cell>
          <cell r="D164">
            <v>162457</v>
          </cell>
          <cell r="E164">
            <v>49265</v>
          </cell>
          <cell r="F164">
            <v>27871</v>
          </cell>
        </row>
        <row r="165">
          <cell r="B165" t="str">
            <v>CAMP164</v>
          </cell>
          <cell r="C165">
            <v>763166</v>
          </cell>
          <cell r="D165">
            <v>16456</v>
          </cell>
          <cell r="E165">
            <v>41546</v>
          </cell>
          <cell r="F165">
            <v>22163</v>
          </cell>
        </row>
        <row r="166">
          <cell r="B166" t="str">
            <v>CAMP165</v>
          </cell>
          <cell r="C166">
            <v>946392</v>
          </cell>
          <cell r="D166">
            <v>56814</v>
          </cell>
          <cell r="E166">
            <v>19951</v>
          </cell>
          <cell r="F166">
            <v>28982</v>
          </cell>
        </row>
        <row r="167">
          <cell r="B167" t="str">
            <v>CAMP166</v>
          </cell>
          <cell r="C167">
            <v>235326</v>
          </cell>
          <cell r="D167">
            <v>162564</v>
          </cell>
          <cell r="E167">
            <v>459</v>
          </cell>
          <cell r="F167">
            <v>21414</v>
          </cell>
        </row>
        <row r="168">
          <cell r="B168" t="str">
            <v>CAMP167</v>
          </cell>
          <cell r="C168">
            <v>179187</v>
          </cell>
          <cell r="D168">
            <v>178337</v>
          </cell>
          <cell r="E168">
            <v>20911</v>
          </cell>
          <cell r="F168">
            <v>4796</v>
          </cell>
        </row>
        <row r="169">
          <cell r="B169" t="str">
            <v>CAMP168</v>
          </cell>
          <cell r="C169">
            <v>775987</v>
          </cell>
          <cell r="D169">
            <v>133084</v>
          </cell>
          <cell r="E169">
            <v>14234</v>
          </cell>
          <cell r="F169">
            <v>24689</v>
          </cell>
        </row>
        <row r="170">
          <cell r="B170" t="str">
            <v>CAMP169</v>
          </cell>
          <cell r="C170">
            <v>45025</v>
          </cell>
          <cell r="D170">
            <v>122523</v>
          </cell>
          <cell r="E170">
            <v>30216</v>
          </cell>
          <cell r="F170">
            <v>12612</v>
          </cell>
        </row>
        <row r="171">
          <cell r="B171" t="str">
            <v>CAMP170</v>
          </cell>
          <cell r="C171">
            <v>207783</v>
          </cell>
          <cell r="D171">
            <v>172053</v>
          </cell>
          <cell r="E171">
            <v>38070</v>
          </cell>
          <cell r="F171">
            <v>3606</v>
          </cell>
        </row>
        <row r="172">
          <cell r="B172" t="str">
            <v>CAMP171</v>
          </cell>
          <cell r="C172">
            <v>642893</v>
          </cell>
          <cell r="D172">
            <v>90453</v>
          </cell>
          <cell r="E172">
            <v>26927</v>
          </cell>
          <cell r="F172">
            <v>18682</v>
          </cell>
        </row>
        <row r="173">
          <cell r="B173" t="str">
            <v>CAMP172</v>
          </cell>
          <cell r="C173">
            <v>359813</v>
          </cell>
          <cell r="D173">
            <v>26933</v>
          </cell>
          <cell r="E173">
            <v>19223</v>
          </cell>
          <cell r="F173">
            <v>4265</v>
          </cell>
        </row>
        <row r="174">
          <cell r="B174" t="str">
            <v>CAMP173</v>
          </cell>
          <cell r="C174">
            <v>584645</v>
          </cell>
          <cell r="D174">
            <v>55997</v>
          </cell>
          <cell r="E174">
            <v>6406</v>
          </cell>
          <cell r="F174">
            <v>18796</v>
          </cell>
        </row>
        <row r="175">
          <cell r="B175" t="str">
            <v>CAMP174</v>
          </cell>
          <cell r="C175">
            <v>882972</v>
          </cell>
          <cell r="D175">
            <v>23115</v>
          </cell>
          <cell r="E175">
            <v>32948</v>
          </cell>
          <cell r="F175">
            <v>12027</v>
          </cell>
        </row>
        <row r="176">
          <cell r="B176" t="str">
            <v>CAMP175</v>
          </cell>
          <cell r="C176">
            <v>244925</v>
          </cell>
          <cell r="D176">
            <v>38712</v>
          </cell>
          <cell r="E176">
            <v>33408</v>
          </cell>
          <cell r="F176">
            <v>15136</v>
          </cell>
        </row>
        <row r="177">
          <cell r="B177" t="str">
            <v>CAMP176</v>
          </cell>
          <cell r="C177">
            <v>730391</v>
          </cell>
          <cell r="D177">
            <v>157178</v>
          </cell>
          <cell r="E177">
            <v>47597</v>
          </cell>
          <cell r="F177">
            <v>3519</v>
          </cell>
        </row>
        <row r="178">
          <cell r="B178" t="str">
            <v>CAMP177</v>
          </cell>
          <cell r="C178">
            <v>137482</v>
          </cell>
          <cell r="D178">
            <v>57685</v>
          </cell>
          <cell r="E178">
            <v>28780</v>
          </cell>
          <cell r="F178">
            <v>7742</v>
          </cell>
        </row>
        <row r="179">
          <cell r="B179" t="str">
            <v>CAMP178</v>
          </cell>
          <cell r="C179">
            <v>228543</v>
          </cell>
          <cell r="D179">
            <v>34662</v>
          </cell>
          <cell r="E179">
            <v>45301</v>
          </cell>
          <cell r="F179">
            <v>13007</v>
          </cell>
        </row>
        <row r="180">
          <cell r="B180" t="str">
            <v>CAMP179</v>
          </cell>
          <cell r="C180">
            <v>937854</v>
          </cell>
          <cell r="D180">
            <v>185587</v>
          </cell>
          <cell r="E180">
            <v>24912</v>
          </cell>
          <cell r="F180">
            <v>19072</v>
          </cell>
        </row>
        <row r="181">
          <cell r="B181" t="str">
            <v>CAMP180</v>
          </cell>
          <cell r="C181">
            <v>100791</v>
          </cell>
          <cell r="D181">
            <v>143408</v>
          </cell>
          <cell r="E181">
            <v>25920</v>
          </cell>
          <cell r="F181">
            <v>22938</v>
          </cell>
        </row>
        <row r="182">
          <cell r="B182" t="str">
            <v>CAMP181</v>
          </cell>
          <cell r="C182">
            <v>992878</v>
          </cell>
          <cell r="D182">
            <v>163532</v>
          </cell>
          <cell r="E182">
            <v>26365</v>
          </cell>
          <cell r="F182">
            <v>127</v>
          </cell>
        </row>
        <row r="183">
          <cell r="B183" t="str">
            <v>CAMP182</v>
          </cell>
          <cell r="C183">
            <v>179619</v>
          </cell>
          <cell r="D183">
            <v>84529</v>
          </cell>
          <cell r="E183">
            <v>3522</v>
          </cell>
          <cell r="F183">
            <v>24251</v>
          </cell>
        </row>
        <row r="184">
          <cell r="B184" t="str">
            <v>CAMP183</v>
          </cell>
          <cell r="C184">
            <v>961530</v>
          </cell>
          <cell r="D184">
            <v>180333</v>
          </cell>
          <cell r="E184">
            <v>44255</v>
          </cell>
          <cell r="F184">
            <v>28640</v>
          </cell>
        </row>
        <row r="185">
          <cell r="B185" t="str">
            <v>CAMP184</v>
          </cell>
          <cell r="C185">
            <v>962173</v>
          </cell>
          <cell r="D185">
            <v>175038</v>
          </cell>
          <cell r="E185">
            <v>32969</v>
          </cell>
          <cell r="F185">
            <v>4846</v>
          </cell>
        </row>
        <row r="186">
          <cell r="B186" t="str">
            <v>CAMP185</v>
          </cell>
          <cell r="C186">
            <v>15042</v>
          </cell>
          <cell r="D186">
            <v>152849</v>
          </cell>
          <cell r="E186">
            <v>38687</v>
          </cell>
          <cell r="F186">
            <v>638</v>
          </cell>
        </row>
        <row r="187">
          <cell r="B187" t="str">
            <v>CAMP186</v>
          </cell>
          <cell r="C187">
            <v>222545</v>
          </cell>
          <cell r="D187">
            <v>67299</v>
          </cell>
          <cell r="E187">
            <v>21597</v>
          </cell>
          <cell r="F187">
            <v>13591</v>
          </cell>
        </row>
        <row r="188">
          <cell r="B188" t="str">
            <v>CAMP187</v>
          </cell>
          <cell r="C188">
            <v>715106</v>
          </cell>
          <cell r="D188">
            <v>168464</v>
          </cell>
          <cell r="E188">
            <v>29855</v>
          </cell>
          <cell r="F188">
            <v>28367</v>
          </cell>
        </row>
        <row r="189">
          <cell r="B189" t="str">
            <v>CAMP188</v>
          </cell>
          <cell r="C189">
            <v>355550</v>
          </cell>
          <cell r="D189">
            <v>155276</v>
          </cell>
          <cell r="E189">
            <v>42270</v>
          </cell>
          <cell r="F189">
            <v>15519</v>
          </cell>
        </row>
        <row r="190">
          <cell r="B190" t="str">
            <v>CAMP189</v>
          </cell>
          <cell r="C190">
            <v>73483</v>
          </cell>
          <cell r="D190">
            <v>94071</v>
          </cell>
          <cell r="E190">
            <v>36214</v>
          </cell>
          <cell r="F190">
            <v>28797</v>
          </cell>
        </row>
        <row r="191">
          <cell r="B191" t="str">
            <v>CAMP190</v>
          </cell>
          <cell r="C191">
            <v>564073</v>
          </cell>
          <cell r="D191">
            <v>37830</v>
          </cell>
          <cell r="E191">
            <v>6768</v>
          </cell>
          <cell r="F191">
            <v>15902</v>
          </cell>
        </row>
        <row r="192">
          <cell r="B192" t="str">
            <v>CAMP191</v>
          </cell>
          <cell r="C192">
            <v>829301</v>
          </cell>
          <cell r="D192">
            <v>59529</v>
          </cell>
          <cell r="E192">
            <v>3045</v>
          </cell>
          <cell r="F192">
            <v>26651</v>
          </cell>
        </row>
        <row r="193">
          <cell r="B193" t="str">
            <v>CAMP192</v>
          </cell>
          <cell r="C193">
            <v>430216</v>
          </cell>
          <cell r="D193">
            <v>20218</v>
          </cell>
          <cell r="E193">
            <v>13695</v>
          </cell>
          <cell r="F193">
            <v>10147</v>
          </cell>
        </row>
        <row r="194">
          <cell r="B194" t="str">
            <v>CAMP193</v>
          </cell>
          <cell r="C194">
            <v>980936</v>
          </cell>
          <cell r="D194">
            <v>47688</v>
          </cell>
          <cell r="E194">
            <v>10279</v>
          </cell>
          <cell r="F194">
            <v>26570</v>
          </cell>
        </row>
        <row r="195">
          <cell r="B195" t="str">
            <v>CAMP194</v>
          </cell>
          <cell r="C195">
            <v>418136</v>
          </cell>
          <cell r="D195">
            <v>116489</v>
          </cell>
          <cell r="E195">
            <v>10273</v>
          </cell>
          <cell r="F195">
            <v>12141</v>
          </cell>
        </row>
        <row r="196">
          <cell r="B196" t="str">
            <v>CAMP195</v>
          </cell>
          <cell r="C196">
            <v>901570</v>
          </cell>
          <cell r="D196">
            <v>135275</v>
          </cell>
          <cell r="E196">
            <v>33652</v>
          </cell>
          <cell r="F196">
            <v>6849</v>
          </cell>
        </row>
        <row r="197">
          <cell r="B197" t="str">
            <v>CAMP196</v>
          </cell>
          <cell r="C197">
            <v>315186</v>
          </cell>
          <cell r="D197">
            <v>65295</v>
          </cell>
          <cell r="E197">
            <v>32127</v>
          </cell>
          <cell r="F197">
            <v>14824</v>
          </cell>
        </row>
        <row r="198">
          <cell r="B198" t="str">
            <v>CAMP197</v>
          </cell>
          <cell r="C198">
            <v>60138</v>
          </cell>
          <cell r="D198">
            <v>167310</v>
          </cell>
          <cell r="E198">
            <v>36714</v>
          </cell>
          <cell r="F198">
            <v>4818</v>
          </cell>
        </row>
        <row r="199">
          <cell r="B199" t="str">
            <v>CAMP198</v>
          </cell>
          <cell r="C199">
            <v>444699</v>
          </cell>
          <cell r="D199">
            <v>193460</v>
          </cell>
          <cell r="E199">
            <v>23140</v>
          </cell>
          <cell r="F199">
            <v>25118</v>
          </cell>
        </row>
        <row r="200">
          <cell r="B200" t="str">
            <v>CAMP199</v>
          </cell>
          <cell r="C200">
            <v>618876</v>
          </cell>
          <cell r="D200">
            <v>138521</v>
          </cell>
          <cell r="E200">
            <v>22635</v>
          </cell>
          <cell r="F200">
            <v>21808</v>
          </cell>
        </row>
        <row r="201">
          <cell r="B201" t="str">
            <v>CAMP200</v>
          </cell>
          <cell r="C201">
            <v>242587</v>
          </cell>
          <cell r="D201">
            <v>145915</v>
          </cell>
          <cell r="E201">
            <v>34719</v>
          </cell>
          <cell r="F201">
            <v>12034</v>
          </cell>
        </row>
        <row r="202">
          <cell r="B202" t="str">
            <v>CAMP201</v>
          </cell>
          <cell r="C202">
            <v>807032</v>
          </cell>
          <cell r="D202">
            <v>114500</v>
          </cell>
          <cell r="E202">
            <v>23000</v>
          </cell>
          <cell r="F202">
            <v>5156</v>
          </cell>
        </row>
        <row r="203">
          <cell r="B203" t="str">
            <v>CAMP202</v>
          </cell>
          <cell r="C203">
            <v>704692</v>
          </cell>
          <cell r="D203">
            <v>52351</v>
          </cell>
          <cell r="E203">
            <v>45667</v>
          </cell>
          <cell r="F203">
            <v>6565</v>
          </cell>
        </row>
        <row r="204">
          <cell r="B204" t="str">
            <v>CAMP203</v>
          </cell>
          <cell r="C204">
            <v>292494</v>
          </cell>
          <cell r="D204">
            <v>158176</v>
          </cell>
          <cell r="E204">
            <v>39432</v>
          </cell>
          <cell r="F204">
            <v>28318</v>
          </cell>
        </row>
        <row r="205">
          <cell r="B205" t="str">
            <v>CAMP204</v>
          </cell>
          <cell r="C205">
            <v>324545</v>
          </cell>
          <cell r="D205">
            <v>179062</v>
          </cell>
          <cell r="E205">
            <v>47632</v>
          </cell>
          <cell r="F205">
            <v>9380</v>
          </cell>
        </row>
        <row r="206">
          <cell r="B206" t="str">
            <v>CAMP205</v>
          </cell>
          <cell r="C206">
            <v>292572</v>
          </cell>
          <cell r="D206">
            <v>106282</v>
          </cell>
          <cell r="E206">
            <v>36665</v>
          </cell>
          <cell r="F206">
            <v>15779</v>
          </cell>
        </row>
        <row r="207">
          <cell r="B207" t="str">
            <v>CAMP206</v>
          </cell>
          <cell r="C207">
            <v>130785</v>
          </cell>
          <cell r="D207">
            <v>10233</v>
          </cell>
          <cell r="E207">
            <v>18266</v>
          </cell>
          <cell r="F207">
            <v>12349</v>
          </cell>
        </row>
        <row r="208">
          <cell r="B208" t="str">
            <v>CAMP207</v>
          </cell>
          <cell r="C208">
            <v>392175</v>
          </cell>
          <cell r="D208">
            <v>60677</v>
          </cell>
          <cell r="E208">
            <v>31331</v>
          </cell>
          <cell r="F208">
            <v>2369</v>
          </cell>
        </row>
        <row r="209">
          <cell r="B209" t="str">
            <v>CAMP208</v>
          </cell>
          <cell r="C209">
            <v>259802</v>
          </cell>
          <cell r="D209">
            <v>188654</v>
          </cell>
          <cell r="E209">
            <v>19756</v>
          </cell>
          <cell r="F209">
            <v>13643</v>
          </cell>
        </row>
        <row r="210">
          <cell r="B210" t="str">
            <v>CAMP209</v>
          </cell>
          <cell r="C210">
            <v>310848</v>
          </cell>
          <cell r="D210">
            <v>73794</v>
          </cell>
          <cell r="E210">
            <v>31443</v>
          </cell>
          <cell r="F210">
            <v>21319</v>
          </cell>
        </row>
        <row r="211">
          <cell r="B211" t="str">
            <v>CAMP210</v>
          </cell>
          <cell r="C211">
            <v>883034</v>
          </cell>
          <cell r="D211">
            <v>13893</v>
          </cell>
          <cell r="E211">
            <v>34830</v>
          </cell>
          <cell r="F211">
            <v>18632</v>
          </cell>
        </row>
        <row r="212">
          <cell r="B212" t="str">
            <v>CAMP211</v>
          </cell>
          <cell r="C212">
            <v>745837</v>
          </cell>
          <cell r="D212">
            <v>197218</v>
          </cell>
          <cell r="E212">
            <v>19525</v>
          </cell>
          <cell r="F212">
            <v>14339</v>
          </cell>
        </row>
        <row r="213">
          <cell r="B213" t="str">
            <v>CAMP212</v>
          </cell>
          <cell r="C213">
            <v>900402</v>
          </cell>
          <cell r="D213">
            <v>35936</v>
          </cell>
          <cell r="E213">
            <v>22696</v>
          </cell>
          <cell r="F213">
            <v>17196</v>
          </cell>
        </row>
        <row r="214">
          <cell r="B214" t="str">
            <v>CAMP213</v>
          </cell>
          <cell r="C214">
            <v>973274</v>
          </cell>
          <cell r="D214">
            <v>67090</v>
          </cell>
          <cell r="E214">
            <v>41841</v>
          </cell>
          <cell r="F214">
            <v>18317</v>
          </cell>
        </row>
        <row r="215">
          <cell r="B215" t="str">
            <v>CAMP214</v>
          </cell>
          <cell r="C215">
            <v>111836</v>
          </cell>
          <cell r="D215">
            <v>76023</v>
          </cell>
          <cell r="E215">
            <v>32497</v>
          </cell>
          <cell r="F215">
            <v>28830</v>
          </cell>
        </row>
        <row r="216">
          <cell r="B216" t="str">
            <v>CAMP215</v>
          </cell>
          <cell r="C216">
            <v>45569</v>
          </cell>
          <cell r="D216">
            <v>66164</v>
          </cell>
          <cell r="E216">
            <v>44045</v>
          </cell>
          <cell r="F216">
            <v>29178</v>
          </cell>
        </row>
        <row r="217">
          <cell r="B217" t="str">
            <v>CAMP216</v>
          </cell>
          <cell r="C217">
            <v>803895</v>
          </cell>
          <cell r="D217">
            <v>149841</v>
          </cell>
          <cell r="E217">
            <v>16812</v>
          </cell>
          <cell r="F217">
            <v>909</v>
          </cell>
        </row>
        <row r="218">
          <cell r="B218" t="str">
            <v>CAMP217</v>
          </cell>
          <cell r="C218">
            <v>397440</v>
          </cell>
          <cell r="D218">
            <v>76576</v>
          </cell>
          <cell r="E218">
            <v>23274</v>
          </cell>
          <cell r="F218">
            <v>12814</v>
          </cell>
        </row>
        <row r="219">
          <cell r="B219" t="str">
            <v>CAMP218</v>
          </cell>
          <cell r="C219">
            <v>888090</v>
          </cell>
          <cell r="D219">
            <v>83680</v>
          </cell>
          <cell r="E219">
            <v>9666</v>
          </cell>
          <cell r="F219">
            <v>27417</v>
          </cell>
        </row>
        <row r="220">
          <cell r="B220" t="str">
            <v>CAMP219</v>
          </cell>
          <cell r="C220">
            <v>68114</v>
          </cell>
          <cell r="D220">
            <v>20851</v>
          </cell>
          <cell r="E220">
            <v>25840</v>
          </cell>
          <cell r="F220">
            <v>15005</v>
          </cell>
        </row>
        <row r="221">
          <cell r="B221" t="str">
            <v>CAMP220</v>
          </cell>
          <cell r="C221">
            <v>363657</v>
          </cell>
          <cell r="D221">
            <v>93287</v>
          </cell>
          <cell r="E221">
            <v>41670</v>
          </cell>
          <cell r="F221">
            <v>28825</v>
          </cell>
        </row>
        <row r="222">
          <cell r="B222" t="str">
            <v>CAMP221</v>
          </cell>
          <cell r="C222">
            <v>932607</v>
          </cell>
          <cell r="D222">
            <v>159153</v>
          </cell>
          <cell r="E222">
            <v>18407</v>
          </cell>
          <cell r="F222">
            <v>24725</v>
          </cell>
        </row>
        <row r="223">
          <cell r="B223" t="str">
            <v>CAMP222</v>
          </cell>
          <cell r="C223">
            <v>42843</v>
          </cell>
          <cell r="D223">
            <v>183026</v>
          </cell>
          <cell r="E223">
            <v>26956</v>
          </cell>
          <cell r="F223">
            <v>22992</v>
          </cell>
        </row>
        <row r="224">
          <cell r="B224" t="str">
            <v>CAMP223</v>
          </cell>
          <cell r="C224">
            <v>798398</v>
          </cell>
          <cell r="D224">
            <v>101876</v>
          </cell>
          <cell r="E224">
            <v>7796</v>
          </cell>
          <cell r="F224">
            <v>5926</v>
          </cell>
        </row>
        <row r="225">
          <cell r="B225" t="str">
            <v>CAMP224</v>
          </cell>
          <cell r="C225">
            <v>652099</v>
          </cell>
          <cell r="D225">
            <v>52113</v>
          </cell>
          <cell r="E225">
            <v>2409</v>
          </cell>
          <cell r="F225">
            <v>5928</v>
          </cell>
        </row>
        <row r="226">
          <cell r="B226" t="str">
            <v>CAMP225</v>
          </cell>
          <cell r="C226">
            <v>786692</v>
          </cell>
          <cell r="D226">
            <v>182351</v>
          </cell>
          <cell r="E226">
            <v>42523</v>
          </cell>
          <cell r="F226">
            <v>12731</v>
          </cell>
        </row>
        <row r="227">
          <cell r="B227" t="str">
            <v>CAMP226</v>
          </cell>
          <cell r="C227">
            <v>120505</v>
          </cell>
          <cell r="D227">
            <v>1510</v>
          </cell>
          <cell r="E227">
            <v>48129</v>
          </cell>
          <cell r="F227">
            <v>17320</v>
          </cell>
        </row>
        <row r="228">
          <cell r="B228" t="str">
            <v>CAMP227</v>
          </cell>
          <cell r="C228">
            <v>14090</v>
          </cell>
          <cell r="D228">
            <v>34479</v>
          </cell>
          <cell r="E228">
            <v>18201</v>
          </cell>
          <cell r="F228">
            <v>25446</v>
          </cell>
        </row>
        <row r="229">
          <cell r="B229" t="str">
            <v>CAMP228</v>
          </cell>
          <cell r="C229">
            <v>46483</v>
          </cell>
          <cell r="D229">
            <v>79369</v>
          </cell>
          <cell r="E229">
            <v>24954</v>
          </cell>
          <cell r="F229">
            <v>27997</v>
          </cell>
        </row>
        <row r="230">
          <cell r="B230" t="str">
            <v>CAMP229</v>
          </cell>
          <cell r="C230">
            <v>454688</v>
          </cell>
          <cell r="D230">
            <v>45619</v>
          </cell>
          <cell r="E230">
            <v>19067</v>
          </cell>
          <cell r="F230">
            <v>27523</v>
          </cell>
        </row>
        <row r="231">
          <cell r="B231" t="str">
            <v>CAMP230</v>
          </cell>
          <cell r="C231">
            <v>943183</v>
          </cell>
          <cell r="D231">
            <v>55506</v>
          </cell>
          <cell r="E231">
            <v>8543</v>
          </cell>
          <cell r="F231">
            <v>21954</v>
          </cell>
        </row>
        <row r="232">
          <cell r="B232" t="str">
            <v>CAMP231</v>
          </cell>
          <cell r="C232">
            <v>942672</v>
          </cell>
          <cell r="D232">
            <v>114668</v>
          </cell>
          <cell r="E232">
            <v>4062</v>
          </cell>
          <cell r="F232">
            <v>10060</v>
          </cell>
        </row>
        <row r="233">
          <cell r="B233" t="str">
            <v>CAMP232</v>
          </cell>
          <cell r="C233">
            <v>116253</v>
          </cell>
          <cell r="D233">
            <v>190553</v>
          </cell>
          <cell r="E233">
            <v>9224</v>
          </cell>
          <cell r="F233">
            <v>14521</v>
          </cell>
        </row>
        <row r="234">
          <cell r="B234" t="str">
            <v>CAMP233</v>
          </cell>
          <cell r="C234">
            <v>79414</v>
          </cell>
          <cell r="D234">
            <v>108739</v>
          </cell>
          <cell r="E234">
            <v>24399</v>
          </cell>
          <cell r="F234">
            <v>9704</v>
          </cell>
        </row>
        <row r="235">
          <cell r="B235" t="str">
            <v>CAMP234</v>
          </cell>
          <cell r="C235">
            <v>997396</v>
          </cell>
          <cell r="D235">
            <v>14979</v>
          </cell>
          <cell r="E235">
            <v>45343</v>
          </cell>
          <cell r="F235">
            <v>15236</v>
          </cell>
        </row>
        <row r="236">
          <cell r="B236" t="str">
            <v>CAMP235</v>
          </cell>
          <cell r="C236">
            <v>221459</v>
          </cell>
          <cell r="D236">
            <v>159197</v>
          </cell>
          <cell r="E236">
            <v>44166</v>
          </cell>
          <cell r="F236">
            <v>17789</v>
          </cell>
        </row>
        <row r="237">
          <cell r="B237" t="str">
            <v>CAMP236</v>
          </cell>
          <cell r="C237">
            <v>789155</v>
          </cell>
          <cell r="D237">
            <v>182497</v>
          </cell>
          <cell r="E237">
            <v>39978</v>
          </cell>
          <cell r="F237">
            <v>6507</v>
          </cell>
        </row>
        <row r="238">
          <cell r="B238" t="str">
            <v>CAMP237</v>
          </cell>
          <cell r="C238">
            <v>588129</v>
          </cell>
          <cell r="D238">
            <v>24581</v>
          </cell>
          <cell r="E238">
            <v>23018</v>
          </cell>
          <cell r="F238">
            <v>24300</v>
          </cell>
        </row>
        <row r="239">
          <cell r="B239" t="str">
            <v>CAMP238</v>
          </cell>
          <cell r="C239">
            <v>996256</v>
          </cell>
          <cell r="D239">
            <v>43433</v>
          </cell>
          <cell r="E239">
            <v>33212</v>
          </cell>
          <cell r="F239">
            <v>27646</v>
          </cell>
        </row>
        <row r="240">
          <cell r="B240" t="str">
            <v>CAMP239</v>
          </cell>
          <cell r="C240">
            <v>340110</v>
          </cell>
          <cell r="D240">
            <v>16266</v>
          </cell>
          <cell r="E240">
            <v>38005</v>
          </cell>
          <cell r="F240">
            <v>10559</v>
          </cell>
        </row>
        <row r="241">
          <cell r="B241" t="str">
            <v>CAMP240</v>
          </cell>
          <cell r="C241">
            <v>74327</v>
          </cell>
          <cell r="D241">
            <v>79809</v>
          </cell>
          <cell r="E241">
            <v>42644</v>
          </cell>
          <cell r="F241">
            <v>17402</v>
          </cell>
        </row>
        <row r="242">
          <cell r="B242" t="str">
            <v>CAMP241</v>
          </cell>
          <cell r="C242">
            <v>444840</v>
          </cell>
          <cell r="D242">
            <v>93859</v>
          </cell>
          <cell r="E242">
            <v>48228</v>
          </cell>
          <cell r="F242">
            <v>282</v>
          </cell>
        </row>
        <row r="243">
          <cell r="B243" t="str">
            <v>CAMP242</v>
          </cell>
          <cell r="C243">
            <v>821158</v>
          </cell>
          <cell r="D243">
            <v>92342</v>
          </cell>
          <cell r="E243">
            <v>36398</v>
          </cell>
          <cell r="F243">
            <v>8004</v>
          </cell>
        </row>
        <row r="244">
          <cell r="B244" t="str">
            <v>CAMP243</v>
          </cell>
          <cell r="C244">
            <v>554316</v>
          </cell>
          <cell r="D244">
            <v>58111</v>
          </cell>
          <cell r="E244">
            <v>6869</v>
          </cell>
          <cell r="F244">
            <v>27843</v>
          </cell>
        </row>
        <row r="245">
          <cell r="B245" t="str">
            <v>CAMP244</v>
          </cell>
          <cell r="C245">
            <v>183275</v>
          </cell>
          <cell r="D245">
            <v>199037</v>
          </cell>
          <cell r="E245">
            <v>27600</v>
          </cell>
          <cell r="F245">
            <v>29916</v>
          </cell>
        </row>
        <row r="246">
          <cell r="B246" t="str">
            <v>CAMP245</v>
          </cell>
          <cell r="C246">
            <v>784786</v>
          </cell>
          <cell r="D246">
            <v>195558</v>
          </cell>
          <cell r="E246">
            <v>7272</v>
          </cell>
          <cell r="F246">
            <v>19806</v>
          </cell>
        </row>
        <row r="247">
          <cell r="B247" t="str">
            <v>CAMP246</v>
          </cell>
          <cell r="C247">
            <v>539288</v>
          </cell>
          <cell r="D247">
            <v>45482</v>
          </cell>
          <cell r="E247">
            <v>24259</v>
          </cell>
          <cell r="F247">
            <v>19732</v>
          </cell>
        </row>
        <row r="248">
          <cell r="B248" t="str">
            <v>CAMP247</v>
          </cell>
          <cell r="C248">
            <v>392024</v>
          </cell>
          <cell r="D248">
            <v>1447</v>
          </cell>
          <cell r="E248">
            <v>34531</v>
          </cell>
          <cell r="F248">
            <v>9981</v>
          </cell>
        </row>
        <row r="249">
          <cell r="B249" t="str">
            <v>CAMP248</v>
          </cell>
          <cell r="C249">
            <v>40425</v>
          </cell>
          <cell r="D249">
            <v>160291</v>
          </cell>
          <cell r="E249">
            <v>23150</v>
          </cell>
          <cell r="F249">
            <v>27529</v>
          </cell>
        </row>
        <row r="250">
          <cell r="B250" t="str">
            <v>CAMP249</v>
          </cell>
          <cell r="C250">
            <v>704566</v>
          </cell>
          <cell r="D250">
            <v>129406</v>
          </cell>
          <cell r="E250">
            <v>4993</v>
          </cell>
          <cell r="F250">
            <v>13176</v>
          </cell>
        </row>
        <row r="251">
          <cell r="B251" t="str">
            <v>CAMP250</v>
          </cell>
          <cell r="C251">
            <v>470340</v>
          </cell>
          <cell r="D251">
            <v>176101</v>
          </cell>
          <cell r="E251">
            <v>22477</v>
          </cell>
          <cell r="F251">
            <v>11872</v>
          </cell>
        </row>
        <row r="252">
          <cell r="B252" t="str">
            <v>CAMP251</v>
          </cell>
          <cell r="C252">
            <v>108017</v>
          </cell>
          <cell r="D252">
            <v>15090</v>
          </cell>
          <cell r="E252">
            <v>34132</v>
          </cell>
          <cell r="F252">
            <v>15976</v>
          </cell>
        </row>
        <row r="253">
          <cell r="B253" t="str">
            <v>CAMP252</v>
          </cell>
          <cell r="C253">
            <v>192616</v>
          </cell>
          <cell r="D253">
            <v>175978</v>
          </cell>
          <cell r="E253">
            <v>1649</v>
          </cell>
          <cell r="F253">
            <v>24292</v>
          </cell>
        </row>
        <row r="254">
          <cell r="B254" t="str">
            <v>CAMP253</v>
          </cell>
          <cell r="C254">
            <v>844879</v>
          </cell>
          <cell r="D254">
            <v>53152</v>
          </cell>
          <cell r="E254">
            <v>37239</v>
          </cell>
          <cell r="F254">
            <v>93</v>
          </cell>
        </row>
        <row r="255">
          <cell r="B255" t="str">
            <v>CAMP254</v>
          </cell>
          <cell r="C255">
            <v>742053</v>
          </cell>
          <cell r="D255">
            <v>154300</v>
          </cell>
          <cell r="E255">
            <v>49293</v>
          </cell>
          <cell r="F255">
            <v>8819</v>
          </cell>
        </row>
        <row r="256">
          <cell r="B256" t="str">
            <v>CAMP255</v>
          </cell>
          <cell r="C256">
            <v>139540</v>
          </cell>
          <cell r="D256">
            <v>148448</v>
          </cell>
          <cell r="E256">
            <v>40464</v>
          </cell>
          <cell r="F256">
            <v>27648</v>
          </cell>
        </row>
        <row r="257">
          <cell r="B257" t="str">
            <v>CAMP256</v>
          </cell>
          <cell r="C257">
            <v>848047</v>
          </cell>
          <cell r="D257">
            <v>110809</v>
          </cell>
          <cell r="E257">
            <v>47255</v>
          </cell>
          <cell r="F257">
            <v>12695</v>
          </cell>
        </row>
        <row r="258">
          <cell r="B258" t="str">
            <v>CAMP257</v>
          </cell>
          <cell r="C258">
            <v>805379</v>
          </cell>
          <cell r="D258">
            <v>176646</v>
          </cell>
          <cell r="E258">
            <v>25807</v>
          </cell>
          <cell r="F258">
            <v>14648</v>
          </cell>
        </row>
        <row r="259">
          <cell r="B259" t="str">
            <v>CAMP258</v>
          </cell>
          <cell r="C259">
            <v>516059</v>
          </cell>
          <cell r="D259">
            <v>148461</v>
          </cell>
          <cell r="E259">
            <v>28770</v>
          </cell>
          <cell r="F259">
            <v>18603</v>
          </cell>
        </row>
        <row r="260">
          <cell r="B260" t="str">
            <v>CAMP259</v>
          </cell>
          <cell r="C260">
            <v>41397</v>
          </cell>
          <cell r="D260">
            <v>181977</v>
          </cell>
          <cell r="E260">
            <v>43862</v>
          </cell>
          <cell r="F260">
            <v>29921</v>
          </cell>
        </row>
        <row r="261">
          <cell r="B261" t="str">
            <v>CAMP260</v>
          </cell>
          <cell r="C261">
            <v>368151</v>
          </cell>
          <cell r="D261">
            <v>194648</v>
          </cell>
          <cell r="E261">
            <v>4105</v>
          </cell>
          <cell r="F261">
            <v>3294</v>
          </cell>
        </row>
        <row r="262">
          <cell r="B262" t="str">
            <v>CAMP261</v>
          </cell>
          <cell r="C262">
            <v>357798</v>
          </cell>
          <cell r="D262">
            <v>33630</v>
          </cell>
          <cell r="E262">
            <v>42610</v>
          </cell>
          <cell r="F262">
            <v>19259</v>
          </cell>
        </row>
        <row r="263">
          <cell r="B263" t="str">
            <v>CAMP262</v>
          </cell>
          <cell r="C263">
            <v>333196</v>
          </cell>
          <cell r="D263">
            <v>2705</v>
          </cell>
          <cell r="E263">
            <v>17160</v>
          </cell>
          <cell r="F263">
            <v>565</v>
          </cell>
        </row>
        <row r="264">
          <cell r="B264" t="str">
            <v>CAMP263</v>
          </cell>
          <cell r="C264">
            <v>429114</v>
          </cell>
          <cell r="D264">
            <v>173711</v>
          </cell>
          <cell r="E264">
            <v>48342</v>
          </cell>
          <cell r="F264">
            <v>26043</v>
          </cell>
        </row>
        <row r="265">
          <cell r="B265" t="str">
            <v>CAMP264</v>
          </cell>
          <cell r="C265">
            <v>327627</v>
          </cell>
          <cell r="D265">
            <v>23685</v>
          </cell>
          <cell r="E265">
            <v>13544</v>
          </cell>
          <cell r="F265">
            <v>28845</v>
          </cell>
        </row>
        <row r="266">
          <cell r="B266" t="str">
            <v>CAMP265</v>
          </cell>
          <cell r="C266">
            <v>872943</v>
          </cell>
          <cell r="D266">
            <v>95150</v>
          </cell>
          <cell r="E266">
            <v>41046</v>
          </cell>
          <cell r="F266">
            <v>10797</v>
          </cell>
        </row>
        <row r="267">
          <cell r="B267" t="str">
            <v>CAMP266</v>
          </cell>
          <cell r="C267">
            <v>518214</v>
          </cell>
          <cell r="D267">
            <v>181119</v>
          </cell>
          <cell r="E267">
            <v>33171</v>
          </cell>
          <cell r="F267">
            <v>21588</v>
          </cell>
        </row>
        <row r="268">
          <cell r="B268" t="str">
            <v>CAMP267</v>
          </cell>
          <cell r="C268">
            <v>753369</v>
          </cell>
          <cell r="D268">
            <v>134949</v>
          </cell>
          <cell r="E268">
            <v>42980</v>
          </cell>
          <cell r="F268">
            <v>19984</v>
          </cell>
        </row>
        <row r="269">
          <cell r="B269" t="str">
            <v>CAMP268</v>
          </cell>
          <cell r="C269">
            <v>550531</v>
          </cell>
          <cell r="D269">
            <v>79676</v>
          </cell>
          <cell r="E269">
            <v>12181</v>
          </cell>
          <cell r="F269">
            <v>23091</v>
          </cell>
        </row>
        <row r="270">
          <cell r="B270" t="str">
            <v>CAMP269</v>
          </cell>
          <cell r="C270">
            <v>89283</v>
          </cell>
          <cell r="D270">
            <v>136012</v>
          </cell>
          <cell r="E270">
            <v>12847</v>
          </cell>
          <cell r="F270">
            <v>5464</v>
          </cell>
        </row>
        <row r="271">
          <cell r="B271" t="str">
            <v>CAMP270</v>
          </cell>
          <cell r="C271">
            <v>627042</v>
          </cell>
          <cell r="D271">
            <v>59383</v>
          </cell>
          <cell r="E271">
            <v>23440</v>
          </cell>
          <cell r="F271">
            <v>26880</v>
          </cell>
        </row>
        <row r="272">
          <cell r="B272" t="str">
            <v>CAMP271</v>
          </cell>
          <cell r="C272">
            <v>824871</v>
          </cell>
          <cell r="D272">
            <v>102310</v>
          </cell>
          <cell r="E272">
            <v>22185</v>
          </cell>
          <cell r="F272">
            <v>6146</v>
          </cell>
        </row>
        <row r="273">
          <cell r="B273" t="str">
            <v>CAMP272</v>
          </cell>
          <cell r="C273">
            <v>746339</v>
          </cell>
          <cell r="D273">
            <v>147587</v>
          </cell>
          <cell r="E273">
            <v>16978</v>
          </cell>
          <cell r="F273">
            <v>19344</v>
          </cell>
        </row>
        <row r="274">
          <cell r="B274" t="str">
            <v>CAMP273</v>
          </cell>
          <cell r="C274">
            <v>294441</v>
          </cell>
          <cell r="D274">
            <v>160173</v>
          </cell>
          <cell r="E274">
            <v>30068</v>
          </cell>
          <cell r="F274">
            <v>11748</v>
          </cell>
        </row>
        <row r="275">
          <cell r="B275" t="str">
            <v>CAMP274</v>
          </cell>
          <cell r="C275">
            <v>97865</v>
          </cell>
          <cell r="D275">
            <v>180855</v>
          </cell>
          <cell r="E275">
            <v>36457</v>
          </cell>
          <cell r="F275">
            <v>8383</v>
          </cell>
        </row>
        <row r="276">
          <cell r="B276" t="str">
            <v>CAMP275</v>
          </cell>
          <cell r="C276">
            <v>590805</v>
          </cell>
          <cell r="D276">
            <v>24938</v>
          </cell>
          <cell r="E276">
            <v>7163</v>
          </cell>
          <cell r="F276">
            <v>6024</v>
          </cell>
        </row>
        <row r="277">
          <cell r="B277" t="str">
            <v>CAMP276</v>
          </cell>
          <cell r="C277">
            <v>262249</v>
          </cell>
          <cell r="D277">
            <v>187864</v>
          </cell>
          <cell r="E277">
            <v>23571</v>
          </cell>
          <cell r="F277">
            <v>9097</v>
          </cell>
        </row>
        <row r="278">
          <cell r="B278" t="str">
            <v>CAMP277</v>
          </cell>
          <cell r="C278">
            <v>190525</v>
          </cell>
          <cell r="D278">
            <v>6576</v>
          </cell>
          <cell r="E278">
            <v>26279</v>
          </cell>
          <cell r="F278">
            <v>9047</v>
          </cell>
        </row>
        <row r="279">
          <cell r="B279" t="str">
            <v>CAMP278</v>
          </cell>
          <cell r="C279">
            <v>386175</v>
          </cell>
          <cell r="D279">
            <v>174491</v>
          </cell>
          <cell r="E279">
            <v>40202</v>
          </cell>
          <cell r="F279">
            <v>12175</v>
          </cell>
        </row>
        <row r="280">
          <cell r="B280" t="str">
            <v>CAMP279</v>
          </cell>
          <cell r="C280">
            <v>630120</v>
          </cell>
          <cell r="D280">
            <v>145394</v>
          </cell>
          <cell r="E280">
            <v>40020</v>
          </cell>
          <cell r="F280">
            <v>12063</v>
          </cell>
        </row>
        <row r="281">
          <cell r="B281" t="str">
            <v>CAMP280</v>
          </cell>
          <cell r="C281">
            <v>626371</v>
          </cell>
          <cell r="D281">
            <v>125385</v>
          </cell>
          <cell r="E281">
            <v>43382</v>
          </cell>
          <cell r="F281">
            <v>19852</v>
          </cell>
        </row>
        <row r="282">
          <cell r="B282" t="str">
            <v>CAMP281</v>
          </cell>
          <cell r="C282">
            <v>273483</v>
          </cell>
          <cell r="D282">
            <v>184977</v>
          </cell>
          <cell r="E282">
            <v>6338</v>
          </cell>
          <cell r="F282">
            <v>24708</v>
          </cell>
        </row>
        <row r="283">
          <cell r="B283" t="str">
            <v>CAMP282</v>
          </cell>
          <cell r="C283">
            <v>356028</v>
          </cell>
          <cell r="D283">
            <v>19881</v>
          </cell>
          <cell r="E283">
            <v>46979</v>
          </cell>
          <cell r="F283">
            <v>4104</v>
          </cell>
        </row>
        <row r="284">
          <cell r="B284" t="str">
            <v>CAMP283</v>
          </cell>
          <cell r="C284">
            <v>748458</v>
          </cell>
          <cell r="D284">
            <v>176695</v>
          </cell>
          <cell r="E284">
            <v>40313</v>
          </cell>
          <cell r="F284">
            <v>4664</v>
          </cell>
        </row>
        <row r="285">
          <cell r="B285" t="str">
            <v>CAMP284</v>
          </cell>
          <cell r="C285">
            <v>439688</v>
          </cell>
          <cell r="D285">
            <v>55999</v>
          </cell>
          <cell r="E285">
            <v>37957</v>
          </cell>
          <cell r="F285">
            <v>26236</v>
          </cell>
        </row>
        <row r="286">
          <cell r="B286" t="str">
            <v>CAMP285</v>
          </cell>
          <cell r="C286">
            <v>913797</v>
          </cell>
          <cell r="D286">
            <v>188267</v>
          </cell>
          <cell r="E286">
            <v>34222</v>
          </cell>
          <cell r="F286">
            <v>24029</v>
          </cell>
        </row>
        <row r="287">
          <cell r="B287" t="str">
            <v>CAMP286</v>
          </cell>
          <cell r="C287">
            <v>598715</v>
          </cell>
          <cell r="D287">
            <v>153155</v>
          </cell>
          <cell r="E287">
            <v>10448</v>
          </cell>
          <cell r="F287">
            <v>18995</v>
          </cell>
        </row>
        <row r="288">
          <cell r="B288" t="str">
            <v>CAMP287</v>
          </cell>
          <cell r="C288">
            <v>915849</v>
          </cell>
          <cell r="D288">
            <v>136270</v>
          </cell>
          <cell r="E288">
            <v>25731</v>
          </cell>
          <cell r="F288">
            <v>3579</v>
          </cell>
        </row>
        <row r="289">
          <cell r="B289" t="str">
            <v>CAMP288</v>
          </cell>
          <cell r="C289">
            <v>690352</v>
          </cell>
          <cell r="D289">
            <v>188117</v>
          </cell>
          <cell r="E289">
            <v>17079</v>
          </cell>
          <cell r="F289">
            <v>14860</v>
          </cell>
        </row>
        <row r="290">
          <cell r="B290" t="str">
            <v>CAMP289</v>
          </cell>
          <cell r="C290">
            <v>101934</v>
          </cell>
          <cell r="D290">
            <v>22015</v>
          </cell>
          <cell r="E290">
            <v>31910</v>
          </cell>
          <cell r="F290">
            <v>4322</v>
          </cell>
        </row>
        <row r="291">
          <cell r="B291" t="str">
            <v>CAMP290</v>
          </cell>
          <cell r="C291">
            <v>540062</v>
          </cell>
          <cell r="D291">
            <v>40939</v>
          </cell>
          <cell r="E291">
            <v>37111</v>
          </cell>
          <cell r="F291">
            <v>7041</v>
          </cell>
        </row>
        <row r="292">
          <cell r="B292" t="str">
            <v>CAMP291</v>
          </cell>
          <cell r="C292">
            <v>881751</v>
          </cell>
          <cell r="D292">
            <v>60025</v>
          </cell>
          <cell r="E292">
            <v>11523</v>
          </cell>
          <cell r="F292">
            <v>13763</v>
          </cell>
        </row>
        <row r="293">
          <cell r="B293" t="str">
            <v>CAMP292</v>
          </cell>
          <cell r="C293">
            <v>923504</v>
          </cell>
          <cell r="D293">
            <v>17810</v>
          </cell>
          <cell r="E293">
            <v>19319</v>
          </cell>
          <cell r="F293">
            <v>24880</v>
          </cell>
        </row>
        <row r="294">
          <cell r="B294" t="str">
            <v>CAMP293</v>
          </cell>
          <cell r="C294">
            <v>683469</v>
          </cell>
          <cell r="D294">
            <v>93870</v>
          </cell>
          <cell r="E294">
            <v>35723</v>
          </cell>
          <cell r="F294">
            <v>29893</v>
          </cell>
        </row>
        <row r="295">
          <cell r="B295" t="str">
            <v>CAMP294</v>
          </cell>
          <cell r="C295">
            <v>174353</v>
          </cell>
          <cell r="D295">
            <v>165944</v>
          </cell>
          <cell r="E295">
            <v>31393</v>
          </cell>
          <cell r="F295">
            <v>11123</v>
          </cell>
        </row>
        <row r="296">
          <cell r="B296" t="str">
            <v>CAMP295</v>
          </cell>
          <cell r="C296">
            <v>46342</v>
          </cell>
          <cell r="D296">
            <v>42004</v>
          </cell>
          <cell r="E296">
            <v>709</v>
          </cell>
          <cell r="F296">
            <v>5581</v>
          </cell>
        </row>
        <row r="297">
          <cell r="B297" t="str">
            <v>CAMP296</v>
          </cell>
          <cell r="C297">
            <v>90303</v>
          </cell>
          <cell r="D297">
            <v>53529</v>
          </cell>
          <cell r="E297">
            <v>12304</v>
          </cell>
          <cell r="F297">
            <v>26661</v>
          </cell>
        </row>
        <row r="298">
          <cell r="B298" t="str">
            <v>CAMP297</v>
          </cell>
          <cell r="C298">
            <v>476300</v>
          </cell>
          <cell r="D298">
            <v>171679</v>
          </cell>
          <cell r="E298">
            <v>10584</v>
          </cell>
          <cell r="F298">
            <v>26390</v>
          </cell>
        </row>
        <row r="299">
          <cell r="B299" t="str">
            <v>CAMP298</v>
          </cell>
          <cell r="C299">
            <v>913533</v>
          </cell>
          <cell r="D299">
            <v>140401</v>
          </cell>
          <cell r="E299">
            <v>12112</v>
          </cell>
          <cell r="F299">
            <v>17365</v>
          </cell>
        </row>
        <row r="300">
          <cell r="B300" t="str">
            <v>CAMP299</v>
          </cell>
          <cell r="C300">
            <v>33723</v>
          </cell>
          <cell r="D300">
            <v>81712</v>
          </cell>
          <cell r="E300">
            <v>49690</v>
          </cell>
          <cell r="F300">
            <v>10555</v>
          </cell>
        </row>
        <row r="301">
          <cell r="B301" t="str">
            <v>CAMP300</v>
          </cell>
          <cell r="C301">
            <v>356586</v>
          </cell>
          <cell r="D301">
            <v>46113</v>
          </cell>
          <cell r="E301">
            <v>12098</v>
          </cell>
          <cell r="F301">
            <v>13083</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1">
          <cell r="B1" t="str">
            <v>Campaign_ID</v>
          </cell>
          <cell r="C1" t="str">
            <v>New_User_Revenue</v>
          </cell>
          <cell r="D1" t="str">
            <v>Returning_User_Revenue</v>
          </cell>
          <cell r="E1" t="str">
            <v>TOTAL REVENUE</v>
          </cell>
        </row>
        <row r="2">
          <cell r="B2" t="str">
            <v>CAMP001</v>
          </cell>
          <cell r="C2">
            <v>9205</v>
          </cell>
          <cell r="D2">
            <v>62389</v>
          </cell>
          <cell r="E2">
            <v>71594</v>
          </cell>
        </row>
        <row r="3">
          <cell r="B3" t="str">
            <v>CAMP002</v>
          </cell>
          <cell r="C3">
            <v>21917</v>
          </cell>
          <cell r="D3">
            <v>52878</v>
          </cell>
          <cell r="E3">
            <v>74795</v>
          </cell>
        </row>
        <row r="4">
          <cell r="B4" t="str">
            <v>CAMP003</v>
          </cell>
          <cell r="C4">
            <v>57646</v>
          </cell>
          <cell r="D4">
            <v>73488</v>
          </cell>
          <cell r="E4">
            <v>131134</v>
          </cell>
        </row>
        <row r="5">
          <cell r="B5" t="str">
            <v>CAMP004</v>
          </cell>
          <cell r="C5">
            <v>79808</v>
          </cell>
          <cell r="D5">
            <v>34267</v>
          </cell>
          <cell r="E5">
            <v>114075</v>
          </cell>
        </row>
        <row r="6">
          <cell r="B6" t="str">
            <v>CAMP005</v>
          </cell>
          <cell r="C6">
            <v>59122</v>
          </cell>
          <cell r="D6">
            <v>19355</v>
          </cell>
          <cell r="E6">
            <v>78477</v>
          </cell>
        </row>
        <row r="7">
          <cell r="B7" t="str">
            <v>CAMP006</v>
          </cell>
          <cell r="C7">
            <v>21601</v>
          </cell>
          <cell r="D7">
            <v>49237</v>
          </cell>
          <cell r="E7">
            <v>70838</v>
          </cell>
        </row>
        <row r="8">
          <cell r="B8" t="str">
            <v>CAMP007</v>
          </cell>
          <cell r="C8">
            <v>67859</v>
          </cell>
          <cell r="D8">
            <v>33373</v>
          </cell>
          <cell r="E8">
            <v>101232</v>
          </cell>
        </row>
        <row r="9">
          <cell r="B9" t="str">
            <v>CAMP008</v>
          </cell>
          <cell r="C9">
            <v>29261</v>
          </cell>
          <cell r="D9">
            <v>14945</v>
          </cell>
          <cell r="E9">
            <v>44206</v>
          </cell>
        </row>
        <row r="10">
          <cell r="B10" t="str">
            <v>CAMP009</v>
          </cell>
          <cell r="C10">
            <v>63853</v>
          </cell>
          <cell r="D10">
            <v>31124</v>
          </cell>
          <cell r="E10">
            <v>94977</v>
          </cell>
        </row>
        <row r="11">
          <cell r="B11" t="str">
            <v>CAMP010</v>
          </cell>
          <cell r="C11">
            <v>2268</v>
          </cell>
          <cell r="D11">
            <v>55210</v>
          </cell>
          <cell r="E11">
            <v>57478</v>
          </cell>
        </row>
        <row r="12">
          <cell r="B12" t="str">
            <v>CAMP011</v>
          </cell>
          <cell r="C12">
            <v>22263</v>
          </cell>
          <cell r="D12">
            <v>35700</v>
          </cell>
          <cell r="E12">
            <v>57963</v>
          </cell>
        </row>
        <row r="13">
          <cell r="B13" t="str">
            <v>CAMP012</v>
          </cell>
          <cell r="C13">
            <v>59382</v>
          </cell>
          <cell r="D13">
            <v>50263</v>
          </cell>
          <cell r="E13">
            <v>109645</v>
          </cell>
        </row>
        <row r="14">
          <cell r="B14" t="str">
            <v>CAMP013</v>
          </cell>
          <cell r="C14">
            <v>11709</v>
          </cell>
          <cell r="D14">
            <v>24846</v>
          </cell>
          <cell r="E14">
            <v>36555</v>
          </cell>
        </row>
        <row r="15">
          <cell r="B15" t="str">
            <v>CAMP014</v>
          </cell>
          <cell r="C15">
            <v>25576</v>
          </cell>
          <cell r="D15">
            <v>32771</v>
          </cell>
          <cell r="E15">
            <v>58347</v>
          </cell>
        </row>
        <row r="16">
          <cell r="B16" t="str">
            <v>CAMP015</v>
          </cell>
          <cell r="C16">
            <v>22795</v>
          </cell>
          <cell r="D16">
            <v>23525</v>
          </cell>
          <cell r="E16">
            <v>46320</v>
          </cell>
        </row>
        <row r="17">
          <cell r="B17" t="str">
            <v>CAMP016</v>
          </cell>
          <cell r="C17">
            <v>23113</v>
          </cell>
          <cell r="D17">
            <v>64862</v>
          </cell>
          <cell r="E17">
            <v>87975</v>
          </cell>
        </row>
        <row r="18">
          <cell r="B18" t="str">
            <v>CAMP017</v>
          </cell>
          <cell r="C18">
            <v>20854</v>
          </cell>
          <cell r="D18">
            <v>54660</v>
          </cell>
          <cell r="E18">
            <v>75514</v>
          </cell>
        </row>
        <row r="19">
          <cell r="B19" t="str">
            <v>CAMP018</v>
          </cell>
          <cell r="C19">
            <v>51950</v>
          </cell>
          <cell r="D19">
            <v>62824</v>
          </cell>
          <cell r="E19">
            <v>114774</v>
          </cell>
        </row>
        <row r="20">
          <cell r="B20" t="str">
            <v>CAMP019</v>
          </cell>
          <cell r="C20">
            <v>58944</v>
          </cell>
          <cell r="D20">
            <v>26170</v>
          </cell>
          <cell r="E20">
            <v>85114</v>
          </cell>
        </row>
        <row r="21">
          <cell r="B21" t="str">
            <v>CAMP020</v>
          </cell>
          <cell r="C21">
            <v>45534</v>
          </cell>
          <cell r="D21">
            <v>27884</v>
          </cell>
          <cell r="E21">
            <v>73418</v>
          </cell>
        </row>
        <row r="22">
          <cell r="B22" t="str">
            <v>CAMP021</v>
          </cell>
          <cell r="C22">
            <v>22507</v>
          </cell>
          <cell r="D22">
            <v>46064</v>
          </cell>
          <cell r="E22">
            <v>68571</v>
          </cell>
        </row>
        <row r="23">
          <cell r="B23" t="str">
            <v>CAMP022</v>
          </cell>
          <cell r="C23">
            <v>67884</v>
          </cell>
          <cell r="D23">
            <v>45365</v>
          </cell>
          <cell r="E23">
            <v>113249</v>
          </cell>
        </row>
        <row r="24">
          <cell r="B24" t="str">
            <v>CAMP023</v>
          </cell>
          <cell r="C24">
            <v>34893</v>
          </cell>
          <cell r="D24">
            <v>68309</v>
          </cell>
          <cell r="E24">
            <v>103202</v>
          </cell>
        </row>
        <row r="25">
          <cell r="B25" t="str">
            <v>CAMP024</v>
          </cell>
          <cell r="C25">
            <v>57159</v>
          </cell>
          <cell r="D25">
            <v>35896</v>
          </cell>
          <cell r="E25">
            <v>93055</v>
          </cell>
        </row>
        <row r="26">
          <cell r="B26" t="str">
            <v>CAMP025</v>
          </cell>
          <cell r="C26">
            <v>52099</v>
          </cell>
          <cell r="D26">
            <v>18770</v>
          </cell>
          <cell r="E26">
            <v>70869</v>
          </cell>
        </row>
        <row r="27">
          <cell r="B27" t="str">
            <v>CAMP026</v>
          </cell>
          <cell r="C27">
            <v>5722</v>
          </cell>
          <cell r="D27">
            <v>73464</v>
          </cell>
          <cell r="E27">
            <v>79186</v>
          </cell>
        </row>
        <row r="28">
          <cell r="B28" t="str">
            <v>CAMP027</v>
          </cell>
          <cell r="C28">
            <v>27601</v>
          </cell>
          <cell r="D28">
            <v>30191</v>
          </cell>
          <cell r="E28">
            <v>57792</v>
          </cell>
        </row>
        <row r="29">
          <cell r="B29" t="str">
            <v>CAMP028</v>
          </cell>
          <cell r="C29">
            <v>42385</v>
          </cell>
          <cell r="D29">
            <v>19267</v>
          </cell>
          <cell r="E29">
            <v>61652</v>
          </cell>
        </row>
        <row r="30">
          <cell r="B30" t="str">
            <v>CAMP029</v>
          </cell>
          <cell r="C30">
            <v>41831</v>
          </cell>
          <cell r="D30">
            <v>54899</v>
          </cell>
          <cell r="E30">
            <v>96730</v>
          </cell>
        </row>
        <row r="31">
          <cell r="B31" t="str">
            <v>CAMP030</v>
          </cell>
          <cell r="C31">
            <v>28025</v>
          </cell>
          <cell r="D31">
            <v>54025</v>
          </cell>
          <cell r="E31">
            <v>82050</v>
          </cell>
        </row>
        <row r="32">
          <cell r="B32" t="str">
            <v>CAMP031</v>
          </cell>
          <cell r="C32">
            <v>83282</v>
          </cell>
          <cell r="D32">
            <v>69997</v>
          </cell>
          <cell r="E32">
            <v>153279</v>
          </cell>
        </row>
        <row r="33">
          <cell r="B33" t="str">
            <v>CAMP032</v>
          </cell>
          <cell r="C33">
            <v>24208</v>
          </cell>
          <cell r="D33">
            <v>42586</v>
          </cell>
          <cell r="E33">
            <v>66794</v>
          </cell>
        </row>
        <row r="34">
          <cell r="B34" t="str">
            <v>CAMP033</v>
          </cell>
          <cell r="C34">
            <v>8661</v>
          </cell>
          <cell r="D34">
            <v>63742</v>
          </cell>
          <cell r="E34">
            <v>72403</v>
          </cell>
        </row>
        <row r="35">
          <cell r="B35" t="str">
            <v>CAMP034</v>
          </cell>
          <cell r="C35">
            <v>92082</v>
          </cell>
          <cell r="D35">
            <v>13060</v>
          </cell>
          <cell r="E35">
            <v>105142</v>
          </cell>
        </row>
        <row r="36">
          <cell r="B36" t="str">
            <v>CAMP035</v>
          </cell>
          <cell r="C36">
            <v>7950</v>
          </cell>
          <cell r="D36">
            <v>68086</v>
          </cell>
          <cell r="E36">
            <v>76036</v>
          </cell>
        </row>
        <row r="37">
          <cell r="B37" t="str">
            <v>CAMP036</v>
          </cell>
          <cell r="C37">
            <v>49682</v>
          </cell>
          <cell r="D37">
            <v>50353</v>
          </cell>
          <cell r="E37">
            <v>100035</v>
          </cell>
        </row>
        <row r="38">
          <cell r="B38" t="str">
            <v>CAMP037</v>
          </cell>
          <cell r="C38">
            <v>47363</v>
          </cell>
          <cell r="D38">
            <v>55970</v>
          </cell>
          <cell r="E38">
            <v>103333</v>
          </cell>
        </row>
        <row r="39">
          <cell r="B39" t="str">
            <v>CAMP038</v>
          </cell>
          <cell r="C39">
            <v>87671</v>
          </cell>
          <cell r="D39">
            <v>54882</v>
          </cell>
          <cell r="E39">
            <v>142553</v>
          </cell>
        </row>
        <row r="40">
          <cell r="B40" t="str">
            <v>CAMP039</v>
          </cell>
          <cell r="C40">
            <v>81626</v>
          </cell>
          <cell r="D40">
            <v>14731</v>
          </cell>
          <cell r="E40">
            <v>96357</v>
          </cell>
        </row>
        <row r="41">
          <cell r="B41" t="str">
            <v>CAMP040</v>
          </cell>
          <cell r="C41">
            <v>64394</v>
          </cell>
          <cell r="D41">
            <v>69809</v>
          </cell>
          <cell r="E41">
            <v>134203</v>
          </cell>
        </row>
        <row r="42">
          <cell r="B42" t="str">
            <v>CAMP041</v>
          </cell>
          <cell r="C42">
            <v>50898</v>
          </cell>
          <cell r="D42">
            <v>55331</v>
          </cell>
          <cell r="E42">
            <v>106229</v>
          </cell>
        </row>
        <row r="43">
          <cell r="B43" t="str">
            <v>CAMP042</v>
          </cell>
          <cell r="C43">
            <v>98895</v>
          </cell>
          <cell r="D43">
            <v>60751</v>
          </cell>
          <cell r="E43">
            <v>159646</v>
          </cell>
        </row>
        <row r="44">
          <cell r="B44" t="str">
            <v>CAMP043</v>
          </cell>
          <cell r="C44">
            <v>39956</v>
          </cell>
          <cell r="D44">
            <v>50676</v>
          </cell>
          <cell r="E44">
            <v>90632</v>
          </cell>
        </row>
        <row r="45">
          <cell r="B45" t="str">
            <v>CAMP044</v>
          </cell>
          <cell r="C45">
            <v>91452</v>
          </cell>
          <cell r="D45">
            <v>663</v>
          </cell>
          <cell r="E45">
            <v>92115</v>
          </cell>
        </row>
        <row r="46">
          <cell r="B46" t="str">
            <v>CAMP045</v>
          </cell>
          <cell r="C46">
            <v>1564</v>
          </cell>
          <cell r="D46">
            <v>71346</v>
          </cell>
          <cell r="E46">
            <v>72910</v>
          </cell>
        </row>
        <row r="47">
          <cell r="B47" t="str">
            <v>CAMP046</v>
          </cell>
          <cell r="C47">
            <v>66227</v>
          </cell>
          <cell r="D47">
            <v>6499</v>
          </cell>
          <cell r="E47">
            <v>72726</v>
          </cell>
        </row>
        <row r="48">
          <cell r="B48" t="str">
            <v>CAMP047</v>
          </cell>
          <cell r="C48">
            <v>70713</v>
          </cell>
          <cell r="D48">
            <v>36264</v>
          </cell>
          <cell r="E48">
            <v>106977</v>
          </cell>
        </row>
        <row r="49">
          <cell r="B49" t="str">
            <v>CAMP048</v>
          </cell>
          <cell r="C49">
            <v>91757</v>
          </cell>
          <cell r="D49">
            <v>16862</v>
          </cell>
          <cell r="E49">
            <v>108619</v>
          </cell>
        </row>
        <row r="50">
          <cell r="B50" t="str">
            <v>CAMP049</v>
          </cell>
          <cell r="C50">
            <v>67247</v>
          </cell>
          <cell r="D50">
            <v>43146</v>
          </cell>
          <cell r="E50">
            <v>110393</v>
          </cell>
        </row>
        <row r="51">
          <cell r="B51" t="str">
            <v>CAMP050</v>
          </cell>
          <cell r="C51">
            <v>1106</v>
          </cell>
          <cell r="D51">
            <v>36981</v>
          </cell>
          <cell r="E51">
            <v>38087</v>
          </cell>
        </row>
        <row r="52">
          <cell r="B52" t="str">
            <v>CAMP051</v>
          </cell>
          <cell r="C52">
            <v>34522</v>
          </cell>
          <cell r="D52">
            <v>759</v>
          </cell>
          <cell r="E52">
            <v>35281</v>
          </cell>
        </row>
        <row r="53">
          <cell r="B53" t="str">
            <v>CAMP052</v>
          </cell>
          <cell r="C53">
            <v>35395</v>
          </cell>
          <cell r="D53">
            <v>5736</v>
          </cell>
          <cell r="E53">
            <v>41131</v>
          </cell>
        </row>
        <row r="54">
          <cell r="B54" t="str">
            <v>CAMP053</v>
          </cell>
          <cell r="C54">
            <v>30856</v>
          </cell>
          <cell r="D54">
            <v>58008</v>
          </cell>
          <cell r="E54">
            <v>88864</v>
          </cell>
        </row>
        <row r="55">
          <cell r="B55" t="str">
            <v>CAMP054</v>
          </cell>
          <cell r="C55">
            <v>74195</v>
          </cell>
          <cell r="D55">
            <v>56222</v>
          </cell>
          <cell r="E55">
            <v>130417</v>
          </cell>
        </row>
        <row r="56">
          <cell r="B56" t="str">
            <v>CAMP055</v>
          </cell>
          <cell r="C56">
            <v>34705</v>
          </cell>
          <cell r="D56">
            <v>46600</v>
          </cell>
          <cell r="E56">
            <v>81305</v>
          </cell>
        </row>
        <row r="57">
          <cell r="B57" t="str">
            <v>CAMP056</v>
          </cell>
          <cell r="C57">
            <v>12474</v>
          </cell>
          <cell r="D57">
            <v>71389</v>
          </cell>
          <cell r="E57">
            <v>83863</v>
          </cell>
        </row>
        <row r="58">
          <cell r="B58" t="str">
            <v>CAMP057</v>
          </cell>
          <cell r="C58">
            <v>38277</v>
          </cell>
          <cell r="D58">
            <v>46297</v>
          </cell>
          <cell r="E58">
            <v>84574</v>
          </cell>
        </row>
        <row r="59">
          <cell r="B59" t="str">
            <v>CAMP058</v>
          </cell>
          <cell r="C59">
            <v>33653</v>
          </cell>
          <cell r="D59">
            <v>52983</v>
          </cell>
          <cell r="E59">
            <v>86636</v>
          </cell>
        </row>
        <row r="60">
          <cell r="B60" t="str">
            <v>CAMP059</v>
          </cell>
          <cell r="C60">
            <v>37850</v>
          </cell>
          <cell r="D60">
            <v>28999</v>
          </cell>
          <cell r="E60">
            <v>66849</v>
          </cell>
        </row>
        <row r="61">
          <cell r="B61" t="str">
            <v>CAMP060</v>
          </cell>
          <cell r="C61">
            <v>72020</v>
          </cell>
          <cell r="D61">
            <v>63115</v>
          </cell>
          <cell r="E61">
            <v>135135</v>
          </cell>
        </row>
        <row r="62">
          <cell r="B62" t="str">
            <v>CAMP061</v>
          </cell>
          <cell r="C62">
            <v>93809</v>
          </cell>
          <cell r="D62">
            <v>17554</v>
          </cell>
          <cell r="E62">
            <v>111363</v>
          </cell>
        </row>
        <row r="63">
          <cell r="B63" t="str">
            <v>CAMP062</v>
          </cell>
          <cell r="C63">
            <v>21534</v>
          </cell>
          <cell r="D63">
            <v>14715</v>
          </cell>
          <cell r="E63">
            <v>36249</v>
          </cell>
        </row>
        <row r="64">
          <cell r="B64" t="str">
            <v>CAMP063</v>
          </cell>
          <cell r="C64">
            <v>61296</v>
          </cell>
          <cell r="D64">
            <v>49566</v>
          </cell>
          <cell r="E64">
            <v>110862</v>
          </cell>
        </row>
        <row r="65">
          <cell r="B65" t="str">
            <v>CAMP064</v>
          </cell>
          <cell r="C65">
            <v>57345</v>
          </cell>
          <cell r="D65">
            <v>40952</v>
          </cell>
          <cell r="E65">
            <v>98297</v>
          </cell>
        </row>
        <row r="66">
          <cell r="B66" t="str">
            <v>CAMP065</v>
          </cell>
          <cell r="C66">
            <v>93321</v>
          </cell>
          <cell r="D66">
            <v>37568</v>
          </cell>
          <cell r="E66">
            <v>130889</v>
          </cell>
        </row>
        <row r="67">
          <cell r="B67" t="str">
            <v>CAMP066</v>
          </cell>
          <cell r="C67">
            <v>75257</v>
          </cell>
          <cell r="D67">
            <v>16483</v>
          </cell>
          <cell r="E67">
            <v>91740</v>
          </cell>
        </row>
        <row r="68">
          <cell r="B68" t="str">
            <v>CAMP067</v>
          </cell>
          <cell r="C68">
            <v>46553</v>
          </cell>
          <cell r="D68">
            <v>65776</v>
          </cell>
          <cell r="E68">
            <v>112329</v>
          </cell>
        </row>
        <row r="69">
          <cell r="B69" t="str">
            <v>CAMP068</v>
          </cell>
          <cell r="C69">
            <v>61944</v>
          </cell>
          <cell r="D69">
            <v>50079</v>
          </cell>
          <cell r="E69">
            <v>112023</v>
          </cell>
        </row>
        <row r="70">
          <cell r="B70" t="str">
            <v>CAMP069</v>
          </cell>
          <cell r="C70">
            <v>47641</v>
          </cell>
          <cell r="D70">
            <v>28841</v>
          </cell>
          <cell r="E70">
            <v>76482</v>
          </cell>
        </row>
        <row r="71">
          <cell r="B71" t="str">
            <v>CAMP070</v>
          </cell>
          <cell r="C71">
            <v>4134</v>
          </cell>
          <cell r="D71">
            <v>37602</v>
          </cell>
          <cell r="E71">
            <v>41736</v>
          </cell>
        </row>
        <row r="72">
          <cell r="B72" t="str">
            <v>CAMP071</v>
          </cell>
          <cell r="C72">
            <v>79663</v>
          </cell>
          <cell r="D72">
            <v>61566</v>
          </cell>
          <cell r="E72">
            <v>141229</v>
          </cell>
        </row>
        <row r="73">
          <cell r="B73" t="str">
            <v>CAMP072</v>
          </cell>
          <cell r="C73">
            <v>90040</v>
          </cell>
          <cell r="D73">
            <v>36071</v>
          </cell>
          <cell r="E73">
            <v>126111</v>
          </cell>
        </row>
        <row r="74">
          <cell r="B74" t="str">
            <v>CAMP073</v>
          </cell>
          <cell r="C74">
            <v>43070</v>
          </cell>
          <cell r="D74">
            <v>25119</v>
          </cell>
          <cell r="E74">
            <v>68189</v>
          </cell>
        </row>
        <row r="75">
          <cell r="B75" t="str">
            <v>CAMP074</v>
          </cell>
          <cell r="C75">
            <v>77283</v>
          </cell>
          <cell r="D75">
            <v>59642</v>
          </cell>
          <cell r="E75">
            <v>136925</v>
          </cell>
        </row>
        <row r="76">
          <cell r="B76" t="str">
            <v>CAMP075</v>
          </cell>
          <cell r="C76">
            <v>84209</v>
          </cell>
          <cell r="D76">
            <v>33979</v>
          </cell>
          <cell r="E76">
            <v>118188</v>
          </cell>
        </row>
        <row r="77">
          <cell r="B77" t="str">
            <v>CAMP076</v>
          </cell>
          <cell r="C77">
            <v>71284</v>
          </cell>
          <cell r="D77">
            <v>48116</v>
          </cell>
          <cell r="E77">
            <v>119400</v>
          </cell>
        </row>
        <row r="78">
          <cell r="B78" t="str">
            <v>CAMP077</v>
          </cell>
          <cell r="C78">
            <v>96613</v>
          </cell>
          <cell r="D78">
            <v>25639</v>
          </cell>
          <cell r="E78">
            <v>122252</v>
          </cell>
        </row>
        <row r="79">
          <cell r="B79" t="str">
            <v>CAMP078</v>
          </cell>
          <cell r="C79">
            <v>67933</v>
          </cell>
          <cell r="D79">
            <v>64852</v>
          </cell>
          <cell r="E79">
            <v>132785</v>
          </cell>
        </row>
        <row r="80">
          <cell r="B80" t="str">
            <v>CAMP079</v>
          </cell>
          <cell r="C80">
            <v>93566</v>
          </cell>
          <cell r="D80">
            <v>65035</v>
          </cell>
          <cell r="E80">
            <v>158601</v>
          </cell>
        </row>
        <row r="81">
          <cell r="B81" t="str">
            <v>CAMP080</v>
          </cell>
          <cell r="C81">
            <v>32928</v>
          </cell>
          <cell r="D81">
            <v>63675</v>
          </cell>
          <cell r="E81">
            <v>96603</v>
          </cell>
        </row>
        <row r="82">
          <cell r="B82" t="str">
            <v>CAMP081</v>
          </cell>
          <cell r="C82">
            <v>28181</v>
          </cell>
          <cell r="D82">
            <v>46356</v>
          </cell>
          <cell r="E82">
            <v>74537</v>
          </cell>
        </row>
        <row r="83">
          <cell r="B83" t="str">
            <v>CAMP082</v>
          </cell>
          <cell r="C83">
            <v>68361</v>
          </cell>
          <cell r="D83">
            <v>16886</v>
          </cell>
          <cell r="E83">
            <v>85247</v>
          </cell>
        </row>
        <row r="84">
          <cell r="B84" t="str">
            <v>CAMP083</v>
          </cell>
          <cell r="C84">
            <v>18086</v>
          </cell>
          <cell r="D84">
            <v>24730</v>
          </cell>
          <cell r="E84">
            <v>42816</v>
          </cell>
        </row>
        <row r="85">
          <cell r="B85" t="str">
            <v>CAMP084</v>
          </cell>
          <cell r="C85">
            <v>24044</v>
          </cell>
          <cell r="D85">
            <v>69376</v>
          </cell>
          <cell r="E85">
            <v>93420</v>
          </cell>
        </row>
        <row r="86">
          <cell r="B86" t="str">
            <v>CAMP085</v>
          </cell>
          <cell r="C86">
            <v>85805</v>
          </cell>
          <cell r="D86">
            <v>67636</v>
          </cell>
          <cell r="E86">
            <v>153441</v>
          </cell>
        </row>
        <row r="87">
          <cell r="B87" t="str">
            <v>CAMP086</v>
          </cell>
          <cell r="C87">
            <v>5733</v>
          </cell>
          <cell r="D87">
            <v>35278</v>
          </cell>
          <cell r="E87">
            <v>41011</v>
          </cell>
        </row>
        <row r="88">
          <cell r="B88" t="str">
            <v>CAMP087</v>
          </cell>
          <cell r="C88">
            <v>38964</v>
          </cell>
          <cell r="D88">
            <v>4727</v>
          </cell>
          <cell r="E88">
            <v>43691</v>
          </cell>
        </row>
        <row r="89">
          <cell r="B89" t="str">
            <v>CAMP088</v>
          </cell>
          <cell r="C89">
            <v>99985</v>
          </cell>
          <cell r="D89">
            <v>42714</v>
          </cell>
          <cell r="E89">
            <v>142699</v>
          </cell>
        </row>
        <row r="90">
          <cell r="B90" t="str">
            <v>CAMP089</v>
          </cell>
          <cell r="C90">
            <v>44404</v>
          </cell>
          <cell r="D90">
            <v>60346</v>
          </cell>
          <cell r="E90">
            <v>104750</v>
          </cell>
        </row>
        <row r="91">
          <cell r="B91" t="str">
            <v>CAMP090</v>
          </cell>
          <cell r="C91">
            <v>58088</v>
          </cell>
          <cell r="D91">
            <v>56200</v>
          </cell>
          <cell r="E91">
            <v>114288</v>
          </cell>
        </row>
        <row r="92">
          <cell r="B92" t="str">
            <v>CAMP091</v>
          </cell>
          <cell r="C92">
            <v>68305</v>
          </cell>
          <cell r="D92">
            <v>38190</v>
          </cell>
          <cell r="E92">
            <v>106495</v>
          </cell>
        </row>
        <row r="93">
          <cell r="B93" t="str">
            <v>CAMP092</v>
          </cell>
          <cell r="C93">
            <v>57673</v>
          </cell>
          <cell r="D93">
            <v>69800</v>
          </cell>
          <cell r="E93">
            <v>127473</v>
          </cell>
        </row>
        <row r="94">
          <cell r="B94" t="str">
            <v>CAMP093</v>
          </cell>
          <cell r="C94">
            <v>33371</v>
          </cell>
          <cell r="D94">
            <v>69678</v>
          </cell>
          <cell r="E94">
            <v>103049</v>
          </cell>
        </row>
        <row r="95">
          <cell r="B95" t="str">
            <v>CAMP094</v>
          </cell>
          <cell r="C95">
            <v>62249</v>
          </cell>
          <cell r="D95">
            <v>22598</v>
          </cell>
          <cell r="E95">
            <v>84847</v>
          </cell>
        </row>
        <row r="96">
          <cell r="B96" t="str">
            <v>CAMP095</v>
          </cell>
          <cell r="C96">
            <v>13486</v>
          </cell>
          <cell r="D96">
            <v>11053</v>
          </cell>
          <cell r="E96">
            <v>24539</v>
          </cell>
        </row>
        <row r="97">
          <cell r="B97" t="str">
            <v>CAMP096</v>
          </cell>
          <cell r="C97">
            <v>64610</v>
          </cell>
          <cell r="D97">
            <v>49311</v>
          </cell>
          <cell r="E97">
            <v>113921</v>
          </cell>
        </row>
        <row r="98">
          <cell r="B98" t="str">
            <v>CAMP097</v>
          </cell>
          <cell r="C98">
            <v>89475</v>
          </cell>
          <cell r="D98">
            <v>73694</v>
          </cell>
          <cell r="E98">
            <v>163169</v>
          </cell>
        </row>
        <row r="99">
          <cell r="B99" t="str">
            <v>CAMP098</v>
          </cell>
          <cell r="C99">
            <v>57614</v>
          </cell>
          <cell r="D99">
            <v>28369</v>
          </cell>
          <cell r="E99">
            <v>85983</v>
          </cell>
        </row>
        <row r="100">
          <cell r="B100" t="str">
            <v>CAMP099</v>
          </cell>
          <cell r="C100">
            <v>85075</v>
          </cell>
          <cell r="D100">
            <v>46659</v>
          </cell>
          <cell r="E100">
            <v>131734</v>
          </cell>
        </row>
        <row r="101">
          <cell r="B101" t="str">
            <v>CAMP100</v>
          </cell>
          <cell r="C101">
            <v>65596</v>
          </cell>
          <cell r="D101">
            <v>40525</v>
          </cell>
          <cell r="E101">
            <v>106121</v>
          </cell>
        </row>
        <row r="102">
          <cell r="B102" t="str">
            <v>CAMP101</v>
          </cell>
          <cell r="C102">
            <v>79546</v>
          </cell>
          <cell r="D102">
            <v>17377</v>
          </cell>
          <cell r="E102">
            <v>96923</v>
          </cell>
        </row>
        <row r="103">
          <cell r="B103" t="str">
            <v>CAMP102</v>
          </cell>
          <cell r="C103">
            <v>71259</v>
          </cell>
          <cell r="D103">
            <v>11753</v>
          </cell>
          <cell r="E103">
            <v>83012</v>
          </cell>
        </row>
        <row r="104">
          <cell r="B104" t="str">
            <v>CAMP103</v>
          </cell>
          <cell r="C104">
            <v>58322</v>
          </cell>
          <cell r="D104">
            <v>5900</v>
          </cell>
          <cell r="E104">
            <v>64222</v>
          </cell>
        </row>
        <row r="105">
          <cell r="B105" t="str">
            <v>CAMP104</v>
          </cell>
          <cell r="C105">
            <v>71086</v>
          </cell>
          <cell r="D105">
            <v>37720</v>
          </cell>
          <cell r="E105">
            <v>108806</v>
          </cell>
        </row>
        <row r="106">
          <cell r="B106" t="str">
            <v>CAMP105</v>
          </cell>
          <cell r="C106">
            <v>3982</v>
          </cell>
          <cell r="D106">
            <v>1389</v>
          </cell>
          <cell r="E106">
            <v>5371</v>
          </cell>
        </row>
        <row r="107">
          <cell r="B107" t="str">
            <v>CAMP106</v>
          </cell>
          <cell r="C107">
            <v>66186</v>
          </cell>
          <cell r="D107">
            <v>60724</v>
          </cell>
          <cell r="E107">
            <v>126910</v>
          </cell>
        </row>
        <row r="108">
          <cell r="B108" t="str">
            <v>CAMP107</v>
          </cell>
          <cell r="C108">
            <v>30386</v>
          </cell>
          <cell r="D108">
            <v>30641</v>
          </cell>
          <cell r="E108">
            <v>61027</v>
          </cell>
        </row>
        <row r="109">
          <cell r="B109" t="str">
            <v>CAMP108</v>
          </cell>
          <cell r="C109">
            <v>94951</v>
          </cell>
          <cell r="D109">
            <v>10240</v>
          </cell>
          <cell r="E109">
            <v>105191</v>
          </cell>
        </row>
        <row r="110">
          <cell r="B110" t="str">
            <v>CAMP109</v>
          </cell>
          <cell r="C110">
            <v>11024</v>
          </cell>
          <cell r="D110">
            <v>13498</v>
          </cell>
          <cell r="E110">
            <v>24522</v>
          </cell>
        </row>
        <row r="111">
          <cell r="B111" t="str">
            <v>CAMP110</v>
          </cell>
          <cell r="C111">
            <v>33808</v>
          </cell>
          <cell r="D111">
            <v>54676</v>
          </cell>
          <cell r="E111">
            <v>88484</v>
          </cell>
        </row>
        <row r="112">
          <cell r="B112" t="str">
            <v>CAMP111</v>
          </cell>
          <cell r="C112">
            <v>99203</v>
          </cell>
          <cell r="D112">
            <v>3687</v>
          </cell>
          <cell r="E112">
            <v>102890</v>
          </cell>
        </row>
        <row r="113">
          <cell r="B113" t="str">
            <v>CAMP112</v>
          </cell>
          <cell r="C113">
            <v>87110</v>
          </cell>
          <cell r="D113">
            <v>67749</v>
          </cell>
          <cell r="E113">
            <v>154859</v>
          </cell>
        </row>
        <row r="114">
          <cell r="B114" t="str">
            <v>CAMP113</v>
          </cell>
          <cell r="C114">
            <v>95203</v>
          </cell>
          <cell r="D114">
            <v>60289</v>
          </cell>
          <cell r="E114">
            <v>155492</v>
          </cell>
        </row>
        <row r="115">
          <cell r="B115" t="str">
            <v>CAMP114</v>
          </cell>
          <cell r="C115">
            <v>57484</v>
          </cell>
          <cell r="D115">
            <v>575</v>
          </cell>
          <cell r="E115">
            <v>58059</v>
          </cell>
        </row>
        <row r="116">
          <cell r="B116" t="str">
            <v>CAMP115</v>
          </cell>
          <cell r="C116">
            <v>27722</v>
          </cell>
          <cell r="D116">
            <v>19973</v>
          </cell>
          <cell r="E116">
            <v>47695</v>
          </cell>
        </row>
        <row r="117">
          <cell r="B117" t="str">
            <v>CAMP116</v>
          </cell>
          <cell r="C117">
            <v>46627</v>
          </cell>
          <cell r="D117">
            <v>28619</v>
          </cell>
          <cell r="E117">
            <v>75246</v>
          </cell>
        </row>
        <row r="118">
          <cell r="B118" t="str">
            <v>CAMP117</v>
          </cell>
          <cell r="C118">
            <v>60993</v>
          </cell>
          <cell r="D118">
            <v>72483</v>
          </cell>
          <cell r="E118">
            <v>133476</v>
          </cell>
        </row>
        <row r="119">
          <cell r="B119" t="str">
            <v>CAMP118</v>
          </cell>
          <cell r="C119">
            <v>8295</v>
          </cell>
          <cell r="D119">
            <v>830</v>
          </cell>
          <cell r="E119">
            <v>9125</v>
          </cell>
        </row>
        <row r="120">
          <cell r="B120" t="str">
            <v>CAMP119</v>
          </cell>
          <cell r="C120">
            <v>30626</v>
          </cell>
          <cell r="D120">
            <v>7272</v>
          </cell>
          <cell r="E120">
            <v>37898</v>
          </cell>
        </row>
        <row r="121">
          <cell r="B121" t="str">
            <v>CAMP120</v>
          </cell>
          <cell r="C121">
            <v>2311</v>
          </cell>
          <cell r="D121">
            <v>20201</v>
          </cell>
          <cell r="E121">
            <v>22512</v>
          </cell>
        </row>
        <row r="122">
          <cell r="B122" t="str">
            <v>CAMP121</v>
          </cell>
          <cell r="C122">
            <v>69400</v>
          </cell>
          <cell r="D122">
            <v>17754</v>
          </cell>
          <cell r="E122">
            <v>87154</v>
          </cell>
        </row>
        <row r="123">
          <cell r="B123" t="str">
            <v>CAMP122</v>
          </cell>
          <cell r="C123">
            <v>73683</v>
          </cell>
          <cell r="D123">
            <v>38865</v>
          </cell>
          <cell r="E123">
            <v>112548</v>
          </cell>
        </row>
        <row r="124">
          <cell r="B124" t="str">
            <v>CAMP123</v>
          </cell>
          <cell r="C124">
            <v>60518</v>
          </cell>
          <cell r="D124">
            <v>69563</v>
          </cell>
          <cell r="E124">
            <v>130081</v>
          </cell>
        </row>
        <row r="125">
          <cell r="B125" t="str">
            <v>CAMP124</v>
          </cell>
          <cell r="C125">
            <v>62760</v>
          </cell>
          <cell r="D125">
            <v>17844</v>
          </cell>
          <cell r="E125">
            <v>80604</v>
          </cell>
        </row>
        <row r="126">
          <cell r="B126" t="str">
            <v>CAMP125</v>
          </cell>
          <cell r="C126">
            <v>33293</v>
          </cell>
          <cell r="D126">
            <v>14644</v>
          </cell>
          <cell r="E126">
            <v>47937</v>
          </cell>
        </row>
        <row r="127">
          <cell r="B127" t="str">
            <v>CAMP126</v>
          </cell>
          <cell r="C127">
            <v>54751</v>
          </cell>
          <cell r="D127">
            <v>36279</v>
          </cell>
          <cell r="E127">
            <v>91030</v>
          </cell>
        </row>
        <row r="128">
          <cell r="B128" t="str">
            <v>CAMP127</v>
          </cell>
          <cell r="C128">
            <v>19087</v>
          </cell>
          <cell r="D128">
            <v>27898</v>
          </cell>
          <cell r="E128">
            <v>46985</v>
          </cell>
        </row>
        <row r="129">
          <cell r="B129" t="str">
            <v>CAMP128</v>
          </cell>
          <cell r="C129">
            <v>22516</v>
          </cell>
          <cell r="D129">
            <v>3568</v>
          </cell>
          <cell r="E129">
            <v>26084</v>
          </cell>
        </row>
        <row r="130">
          <cell r="B130" t="str">
            <v>CAMP129</v>
          </cell>
          <cell r="C130">
            <v>77628</v>
          </cell>
          <cell r="D130">
            <v>69499</v>
          </cell>
          <cell r="E130">
            <v>147127</v>
          </cell>
        </row>
        <row r="131">
          <cell r="B131" t="str">
            <v>CAMP130</v>
          </cell>
          <cell r="C131">
            <v>81204</v>
          </cell>
          <cell r="D131">
            <v>8129</v>
          </cell>
          <cell r="E131">
            <v>89333</v>
          </cell>
        </row>
        <row r="132">
          <cell r="B132" t="str">
            <v>CAMP131</v>
          </cell>
          <cell r="C132">
            <v>5466</v>
          </cell>
          <cell r="D132">
            <v>33350</v>
          </cell>
          <cell r="E132">
            <v>38816</v>
          </cell>
        </row>
        <row r="133">
          <cell r="B133" t="str">
            <v>CAMP132</v>
          </cell>
          <cell r="C133">
            <v>33731</v>
          </cell>
          <cell r="D133">
            <v>26629</v>
          </cell>
          <cell r="E133">
            <v>60360</v>
          </cell>
        </row>
        <row r="134">
          <cell r="B134" t="str">
            <v>CAMP133</v>
          </cell>
          <cell r="C134">
            <v>22423</v>
          </cell>
          <cell r="D134">
            <v>4343</v>
          </cell>
          <cell r="E134">
            <v>26766</v>
          </cell>
        </row>
        <row r="135">
          <cell r="B135" t="str">
            <v>CAMP134</v>
          </cell>
          <cell r="C135">
            <v>34292</v>
          </cell>
          <cell r="D135">
            <v>44658</v>
          </cell>
          <cell r="E135">
            <v>78950</v>
          </cell>
        </row>
        <row r="136">
          <cell r="B136" t="str">
            <v>CAMP135</v>
          </cell>
          <cell r="C136">
            <v>56279</v>
          </cell>
          <cell r="D136">
            <v>54048</v>
          </cell>
          <cell r="E136">
            <v>110327</v>
          </cell>
        </row>
        <row r="137">
          <cell r="B137" t="str">
            <v>CAMP136</v>
          </cell>
          <cell r="C137">
            <v>50809</v>
          </cell>
          <cell r="D137">
            <v>56101</v>
          </cell>
          <cell r="E137">
            <v>106910</v>
          </cell>
        </row>
        <row r="138">
          <cell r="B138" t="str">
            <v>CAMP137</v>
          </cell>
          <cell r="C138">
            <v>23951</v>
          </cell>
          <cell r="D138">
            <v>15998</v>
          </cell>
          <cell r="E138">
            <v>39949</v>
          </cell>
        </row>
        <row r="139">
          <cell r="B139" t="str">
            <v>CAMP138</v>
          </cell>
          <cell r="C139">
            <v>9095</v>
          </cell>
          <cell r="D139">
            <v>59039</v>
          </cell>
          <cell r="E139">
            <v>68134</v>
          </cell>
        </row>
        <row r="140">
          <cell r="B140" t="str">
            <v>CAMP139</v>
          </cell>
          <cell r="C140">
            <v>76375</v>
          </cell>
          <cell r="D140">
            <v>21699</v>
          </cell>
          <cell r="E140">
            <v>98074</v>
          </cell>
        </row>
        <row r="141">
          <cell r="B141" t="str">
            <v>CAMP140</v>
          </cell>
          <cell r="C141">
            <v>6789</v>
          </cell>
          <cell r="D141">
            <v>36442</v>
          </cell>
          <cell r="E141">
            <v>43231</v>
          </cell>
        </row>
        <row r="142">
          <cell r="B142" t="str">
            <v>CAMP141</v>
          </cell>
          <cell r="C142">
            <v>40351</v>
          </cell>
          <cell r="D142">
            <v>70706</v>
          </cell>
          <cell r="E142">
            <v>111057</v>
          </cell>
        </row>
        <row r="143">
          <cell r="B143" t="str">
            <v>CAMP142</v>
          </cell>
          <cell r="C143">
            <v>36265</v>
          </cell>
          <cell r="D143">
            <v>40919</v>
          </cell>
          <cell r="E143">
            <v>77184</v>
          </cell>
        </row>
        <row r="144">
          <cell r="B144" t="str">
            <v>CAMP143</v>
          </cell>
          <cell r="C144">
            <v>15848</v>
          </cell>
          <cell r="D144">
            <v>56134</v>
          </cell>
          <cell r="E144">
            <v>71982</v>
          </cell>
        </row>
        <row r="145">
          <cell r="B145" t="str">
            <v>CAMP144</v>
          </cell>
          <cell r="C145">
            <v>9983</v>
          </cell>
          <cell r="D145">
            <v>61681</v>
          </cell>
          <cell r="E145">
            <v>71664</v>
          </cell>
        </row>
        <row r="146">
          <cell r="B146" t="str">
            <v>CAMP145</v>
          </cell>
          <cell r="C146">
            <v>6005</v>
          </cell>
          <cell r="D146">
            <v>18281</v>
          </cell>
          <cell r="E146">
            <v>24286</v>
          </cell>
        </row>
        <row r="147">
          <cell r="B147" t="str">
            <v>CAMP146</v>
          </cell>
          <cell r="C147">
            <v>33904</v>
          </cell>
          <cell r="D147">
            <v>34192</v>
          </cell>
          <cell r="E147">
            <v>68096</v>
          </cell>
        </row>
        <row r="148">
          <cell r="B148" t="str">
            <v>CAMP147</v>
          </cell>
          <cell r="C148">
            <v>81340</v>
          </cell>
          <cell r="D148">
            <v>21935</v>
          </cell>
          <cell r="E148">
            <v>103275</v>
          </cell>
        </row>
        <row r="149">
          <cell r="B149" t="str">
            <v>CAMP148</v>
          </cell>
          <cell r="C149">
            <v>80925</v>
          </cell>
          <cell r="D149">
            <v>6869</v>
          </cell>
          <cell r="E149">
            <v>87794</v>
          </cell>
        </row>
        <row r="150">
          <cell r="B150" t="str">
            <v>CAMP149</v>
          </cell>
          <cell r="C150">
            <v>3258</v>
          </cell>
          <cell r="D150">
            <v>22093</v>
          </cell>
          <cell r="E150">
            <v>25351</v>
          </cell>
        </row>
        <row r="151">
          <cell r="B151" t="str">
            <v>CAMP150</v>
          </cell>
          <cell r="C151">
            <v>45813</v>
          </cell>
          <cell r="D151">
            <v>66494</v>
          </cell>
          <cell r="E151">
            <v>112307</v>
          </cell>
        </row>
        <row r="152">
          <cell r="B152" t="str">
            <v>CAMP151</v>
          </cell>
          <cell r="C152">
            <v>15728</v>
          </cell>
          <cell r="D152">
            <v>73609</v>
          </cell>
          <cell r="E152">
            <v>89337</v>
          </cell>
        </row>
        <row r="153">
          <cell r="B153" t="str">
            <v>CAMP152</v>
          </cell>
          <cell r="C153">
            <v>25987</v>
          </cell>
          <cell r="D153">
            <v>51101</v>
          </cell>
          <cell r="E153">
            <v>77088</v>
          </cell>
        </row>
        <row r="154">
          <cell r="B154" t="str">
            <v>CAMP153</v>
          </cell>
          <cell r="C154">
            <v>77965</v>
          </cell>
          <cell r="D154">
            <v>28839</v>
          </cell>
          <cell r="E154">
            <v>106804</v>
          </cell>
        </row>
        <row r="155">
          <cell r="B155" t="str">
            <v>CAMP154</v>
          </cell>
          <cell r="C155">
            <v>99723</v>
          </cell>
          <cell r="D155">
            <v>28470</v>
          </cell>
          <cell r="E155">
            <v>128193</v>
          </cell>
        </row>
        <row r="156">
          <cell r="B156" t="str">
            <v>CAMP155</v>
          </cell>
          <cell r="C156">
            <v>98832</v>
          </cell>
          <cell r="D156">
            <v>18555</v>
          </cell>
          <cell r="E156">
            <v>117387</v>
          </cell>
        </row>
        <row r="157">
          <cell r="B157" t="str">
            <v>CAMP156</v>
          </cell>
          <cell r="C157">
            <v>40262</v>
          </cell>
          <cell r="D157">
            <v>9004</v>
          </cell>
          <cell r="E157">
            <v>49266</v>
          </cell>
        </row>
        <row r="158">
          <cell r="B158" t="str">
            <v>CAMP157</v>
          </cell>
          <cell r="C158">
            <v>1972</v>
          </cell>
          <cell r="D158">
            <v>47641</v>
          </cell>
          <cell r="E158">
            <v>49613</v>
          </cell>
        </row>
        <row r="159">
          <cell r="B159" t="str">
            <v>CAMP158</v>
          </cell>
          <cell r="C159">
            <v>98721</v>
          </cell>
          <cell r="D159">
            <v>38818</v>
          </cell>
          <cell r="E159">
            <v>137539</v>
          </cell>
        </row>
        <row r="160">
          <cell r="B160" t="str">
            <v>CAMP159</v>
          </cell>
          <cell r="C160">
            <v>85269</v>
          </cell>
          <cell r="D160">
            <v>22215</v>
          </cell>
          <cell r="E160">
            <v>107484</v>
          </cell>
        </row>
        <row r="161">
          <cell r="B161" t="str">
            <v>CAMP160</v>
          </cell>
          <cell r="C161">
            <v>4920</v>
          </cell>
          <cell r="D161">
            <v>69498</v>
          </cell>
          <cell r="E161">
            <v>74418</v>
          </cell>
        </row>
        <row r="162">
          <cell r="B162" t="str">
            <v>CAMP161</v>
          </cell>
          <cell r="C162">
            <v>94498</v>
          </cell>
          <cell r="D162">
            <v>51068</v>
          </cell>
          <cell r="E162">
            <v>145566</v>
          </cell>
        </row>
        <row r="163">
          <cell r="B163" t="str">
            <v>CAMP162</v>
          </cell>
          <cell r="C163">
            <v>85734</v>
          </cell>
          <cell r="D163">
            <v>40432</v>
          </cell>
          <cell r="E163">
            <v>126166</v>
          </cell>
        </row>
        <row r="164">
          <cell r="B164" t="str">
            <v>CAMP163</v>
          </cell>
          <cell r="C164">
            <v>1746</v>
          </cell>
          <cell r="D164">
            <v>56521</v>
          </cell>
          <cell r="E164">
            <v>58267</v>
          </cell>
        </row>
        <row r="165">
          <cell r="B165" t="str">
            <v>CAMP164</v>
          </cell>
          <cell r="C165">
            <v>67504</v>
          </cell>
          <cell r="D165">
            <v>49007</v>
          </cell>
          <cell r="E165">
            <v>116511</v>
          </cell>
        </row>
        <row r="166">
          <cell r="B166" t="str">
            <v>CAMP165</v>
          </cell>
          <cell r="C166">
            <v>98270</v>
          </cell>
          <cell r="D166">
            <v>21219</v>
          </cell>
          <cell r="E166">
            <v>119489</v>
          </cell>
        </row>
        <row r="167">
          <cell r="B167" t="str">
            <v>CAMP166</v>
          </cell>
          <cell r="C167">
            <v>85432</v>
          </cell>
          <cell r="D167">
            <v>54711</v>
          </cell>
          <cell r="E167">
            <v>140143</v>
          </cell>
        </row>
        <row r="168">
          <cell r="B168" t="str">
            <v>CAMP167</v>
          </cell>
          <cell r="C168">
            <v>94429</v>
          </cell>
          <cell r="D168">
            <v>17628</v>
          </cell>
          <cell r="E168">
            <v>112057</v>
          </cell>
        </row>
        <row r="169">
          <cell r="B169" t="str">
            <v>CAMP168</v>
          </cell>
          <cell r="C169">
            <v>44901</v>
          </cell>
          <cell r="D169">
            <v>17309</v>
          </cell>
          <cell r="E169">
            <v>62210</v>
          </cell>
        </row>
        <row r="170">
          <cell r="B170" t="str">
            <v>CAMP169</v>
          </cell>
          <cell r="C170">
            <v>80378</v>
          </cell>
          <cell r="D170">
            <v>3635</v>
          </cell>
          <cell r="E170">
            <v>84013</v>
          </cell>
        </row>
        <row r="171">
          <cell r="B171" t="str">
            <v>CAMP170</v>
          </cell>
          <cell r="C171">
            <v>6066</v>
          </cell>
          <cell r="D171">
            <v>38445</v>
          </cell>
          <cell r="E171">
            <v>44511</v>
          </cell>
        </row>
        <row r="172">
          <cell r="B172" t="str">
            <v>CAMP171</v>
          </cell>
          <cell r="C172">
            <v>68471</v>
          </cell>
          <cell r="D172">
            <v>8280</v>
          </cell>
          <cell r="E172">
            <v>76751</v>
          </cell>
        </row>
        <row r="173">
          <cell r="B173" t="str">
            <v>CAMP172</v>
          </cell>
          <cell r="C173">
            <v>72549</v>
          </cell>
          <cell r="D173">
            <v>39963</v>
          </cell>
          <cell r="E173">
            <v>112512</v>
          </cell>
        </row>
        <row r="174">
          <cell r="B174" t="str">
            <v>CAMP173</v>
          </cell>
          <cell r="C174">
            <v>71488</v>
          </cell>
          <cell r="D174">
            <v>38069</v>
          </cell>
          <cell r="E174">
            <v>109557</v>
          </cell>
        </row>
        <row r="175">
          <cell r="B175" t="str">
            <v>CAMP174</v>
          </cell>
          <cell r="C175">
            <v>31692</v>
          </cell>
          <cell r="D175">
            <v>42919</v>
          </cell>
          <cell r="E175">
            <v>74611</v>
          </cell>
        </row>
        <row r="176">
          <cell r="B176" t="str">
            <v>CAMP175</v>
          </cell>
          <cell r="C176">
            <v>56023</v>
          </cell>
          <cell r="D176">
            <v>50588</v>
          </cell>
          <cell r="E176">
            <v>106611</v>
          </cell>
        </row>
        <row r="177">
          <cell r="B177" t="str">
            <v>CAMP176</v>
          </cell>
          <cell r="C177">
            <v>53032</v>
          </cell>
          <cell r="D177">
            <v>64061</v>
          </cell>
          <cell r="E177">
            <v>117093</v>
          </cell>
        </row>
        <row r="178">
          <cell r="B178" t="str">
            <v>CAMP177</v>
          </cell>
          <cell r="C178">
            <v>74091</v>
          </cell>
          <cell r="D178">
            <v>35835</v>
          </cell>
          <cell r="E178">
            <v>109926</v>
          </cell>
        </row>
        <row r="179">
          <cell r="B179" t="str">
            <v>CAMP178</v>
          </cell>
          <cell r="C179">
            <v>53116</v>
          </cell>
          <cell r="D179">
            <v>9047</v>
          </cell>
          <cell r="E179">
            <v>62163</v>
          </cell>
        </row>
        <row r="180">
          <cell r="B180" t="str">
            <v>CAMP179</v>
          </cell>
          <cell r="C180">
            <v>45207</v>
          </cell>
          <cell r="D180">
            <v>60835</v>
          </cell>
          <cell r="E180">
            <v>106042</v>
          </cell>
        </row>
        <row r="181">
          <cell r="B181" t="str">
            <v>CAMP180</v>
          </cell>
          <cell r="C181">
            <v>62793</v>
          </cell>
          <cell r="D181">
            <v>25785</v>
          </cell>
          <cell r="E181">
            <v>88578</v>
          </cell>
        </row>
        <row r="182">
          <cell r="B182" t="str">
            <v>CAMP181</v>
          </cell>
          <cell r="C182">
            <v>36864</v>
          </cell>
          <cell r="D182">
            <v>23918</v>
          </cell>
          <cell r="E182">
            <v>60782</v>
          </cell>
        </row>
        <row r="183">
          <cell r="B183" t="str">
            <v>CAMP182</v>
          </cell>
          <cell r="C183">
            <v>61114</v>
          </cell>
          <cell r="D183">
            <v>70911</v>
          </cell>
          <cell r="E183">
            <v>132025</v>
          </cell>
        </row>
        <row r="184">
          <cell r="B184" t="str">
            <v>CAMP183</v>
          </cell>
          <cell r="C184">
            <v>31504</v>
          </cell>
          <cell r="D184">
            <v>37879</v>
          </cell>
          <cell r="E184">
            <v>69383</v>
          </cell>
        </row>
        <row r="185">
          <cell r="B185" t="str">
            <v>CAMP184</v>
          </cell>
          <cell r="C185">
            <v>15473</v>
          </cell>
          <cell r="D185">
            <v>19206</v>
          </cell>
          <cell r="E185">
            <v>34679</v>
          </cell>
        </row>
        <row r="186">
          <cell r="B186" t="str">
            <v>CAMP185</v>
          </cell>
          <cell r="C186">
            <v>80176</v>
          </cell>
          <cell r="D186">
            <v>39319</v>
          </cell>
          <cell r="E186">
            <v>119495</v>
          </cell>
        </row>
        <row r="187">
          <cell r="B187" t="str">
            <v>CAMP186</v>
          </cell>
          <cell r="C187">
            <v>39895</v>
          </cell>
          <cell r="D187">
            <v>15197</v>
          </cell>
          <cell r="E187">
            <v>55092</v>
          </cell>
        </row>
        <row r="188">
          <cell r="B188" t="str">
            <v>CAMP187</v>
          </cell>
          <cell r="C188">
            <v>50449</v>
          </cell>
          <cell r="D188">
            <v>16005</v>
          </cell>
          <cell r="E188">
            <v>66454</v>
          </cell>
        </row>
        <row r="189">
          <cell r="B189" t="str">
            <v>CAMP188</v>
          </cell>
          <cell r="C189">
            <v>31483</v>
          </cell>
          <cell r="D189">
            <v>26211</v>
          </cell>
          <cell r="E189">
            <v>57694</v>
          </cell>
        </row>
        <row r="190">
          <cell r="B190" t="str">
            <v>CAMP189</v>
          </cell>
          <cell r="C190">
            <v>24254</v>
          </cell>
          <cell r="D190">
            <v>55951</v>
          </cell>
          <cell r="E190">
            <v>80205</v>
          </cell>
        </row>
        <row r="191">
          <cell r="B191" t="str">
            <v>CAMP190</v>
          </cell>
          <cell r="C191">
            <v>43307</v>
          </cell>
          <cell r="D191">
            <v>56419</v>
          </cell>
          <cell r="E191">
            <v>99726</v>
          </cell>
        </row>
        <row r="192">
          <cell r="B192" t="str">
            <v>CAMP191</v>
          </cell>
          <cell r="C192">
            <v>72630</v>
          </cell>
          <cell r="D192">
            <v>13501</v>
          </cell>
          <cell r="E192">
            <v>86131</v>
          </cell>
        </row>
        <row r="193">
          <cell r="B193" t="str">
            <v>CAMP192</v>
          </cell>
          <cell r="C193">
            <v>45159</v>
          </cell>
          <cell r="D193">
            <v>19335</v>
          </cell>
          <cell r="E193">
            <v>64494</v>
          </cell>
        </row>
        <row r="194">
          <cell r="B194" t="str">
            <v>CAMP193</v>
          </cell>
          <cell r="C194">
            <v>15039</v>
          </cell>
          <cell r="D194">
            <v>24635</v>
          </cell>
          <cell r="E194">
            <v>39674</v>
          </cell>
        </row>
        <row r="195">
          <cell r="B195" t="str">
            <v>CAMP194</v>
          </cell>
          <cell r="C195">
            <v>87251</v>
          </cell>
          <cell r="D195">
            <v>29017</v>
          </cell>
          <cell r="E195">
            <v>116268</v>
          </cell>
        </row>
        <row r="196">
          <cell r="B196" t="str">
            <v>CAMP195</v>
          </cell>
          <cell r="C196">
            <v>6144</v>
          </cell>
          <cell r="D196">
            <v>28575</v>
          </cell>
          <cell r="E196">
            <v>34719</v>
          </cell>
        </row>
        <row r="197">
          <cell r="B197" t="str">
            <v>CAMP196</v>
          </cell>
          <cell r="C197">
            <v>86588</v>
          </cell>
          <cell r="D197">
            <v>3222</v>
          </cell>
          <cell r="E197">
            <v>89810</v>
          </cell>
        </row>
        <row r="198">
          <cell r="B198" t="str">
            <v>CAMP197</v>
          </cell>
          <cell r="C198">
            <v>88715</v>
          </cell>
          <cell r="D198">
            <v>31294</v>
          </cell>
          <cell r="E198">
            <v>120009</v>
          </cell>
        </row>
        <row r="199">
          <cell r="B199" t="str">
            <v>CAMP198</v>
          </cell>
          <cell r="C199">
            <v>79626</v>
          </cell>
          <cell r="D199">
            <v>4971</v>
          </cell>
          <cell r="E199">
            <v>84597</v>
          </cell>
        </row>
        <row r="200">
          <cell r="B200" t="str">
            <v>CAMP199</v>
          </cell>
          <cell r="C200">
            <v>34628</v>
          </cell>
          <cell r="D200">
            <v>44345</v>
          </cell>
          <cell r="E200">
            <v>78973</v>
          </cell>
        </row>
        <row r="201">
          <cell r="B201" t="str">
            <v>CAMP200</v>
          </cell>
          <cell r="C201">
            <v>39949</v>
          </cell>
          <cell r="D201">
            <v>15312</v>
          </cell>
          <cell r="E201">
            <v>55261</v>
          </cell>
        </row>
        <row r="202">
          <cell r="B202" t="str">
            <v>CAMP201</v>
          </cell>
          <cell r="C202">
            <v>30522</v>
          </cell>
          <cell r="D202">
            <v>51099</v>
          </cell>
          <cell r="E202">
            <v>81621</v>
          </cell>
        </row>
        <row r="203">
          <cell r="B203" t="str">
            <v>CAMP202</v>
          </cell>
          <cell r="C203">
            <v>83999</v>
          </cell>
          <cell r="D203">
            <v>20179</v>
          </cell>
          <cell r="E203">
            <v>104178</v>
          </cell>
        </row>
        <row r="204">
          <cell r="B204" t="str">
            <v>CAMP203</v>
          </cell>
          <cell r="C204">
            <v>6994</v>
          </cell>
          <cell r="D204">
            <v>29076</v>
          </cell>
          <cell r="E204">
            <v>36070</v>
          </cell>
        </row>
        <row r="205">
          <cell r="B205" t="str">
            <v>CAMP204</v>
          </cell>
          <cell r="C205">
            <v>11787</v>
          </cell>
          <cell r="D205">
            <v>9395</v>
          </cell>
          <cell r="E205">
            <v>21182</v>
          </cell>
        </row>
        <row r="206">
          <cell r="B206" t="str">
            <v>CAMP205</v>
          </cell>
          <cell r="C206">
            <v>17359</v>
          </cell>
          <cell r="D206">
            <v>40737</v>
          </cell>
          <cell r="E206">
            <v>58096</v>
          </cell>
        </row>
        <row r="207">
          <cell r="B207" t="str">
            <v>CAMP206</v>
          </cell>
          <cell r="C207">
            <v>50507</v>
          </cell>
          <cell r="D207">
            <v>35499</v>
          </cell>
          <cell r="E207">
            <v>86006</v>
          </cell>
        </row>
        <row r="208">
          <cell r="B208" t="str">
            <v>CAMP207</v>
          </cell>
          <cell r="C208">
            <v>57385</v>
          </cell>
          <cell r="D208">
            <v>34137</v>
          </cell>
          <cell r="E208">
            <v>91522</v>
          </cell>
        </row>
        <row r="209">
          <cell r="B209" t="str">
            <v>CAMP208</v>
          </cell>
          <cell r="C209">
            <v>47740</v>
          </cell>
          <cell r="D209">
            <v>4041</v>
          </cell>
          <cell r="E209">
            <v>51781</v>
          </cell>
        </row>
        <row r="210">
          <cell r="B210" t="str">
            <v>CAMP209</v>
          </cell>
          <cell r="C210">
            <v>6349</v>
          </cell>
          <cell r="D210">
            <v>71567</v>
          </cell>
          <cell r="E210">
            <v>77916</v>
          </cell>
        </row>
        <row r="211">
          <cell r="B211" t="str">
            <v>CAMP210</v>
          </cell>
          <cell r="C211">
            <v>14102</v>
          </cell>
          <cell r="D211">
            <v>5473</v>
          </cell>
          <cell r="E211">
            <v>19575</v>
          </cell>
        </row>
        <row r="212">
          <cell r="B212" t="str">
            <v>CAMP211</v>
          </cell>
          <cell r="C212">
            <v>33859</v>
          </cell>
          <cell r="D212">
            <v>63600</v>
          </cell>
          <cell r="E212">
            <v>97459</v>
          </cell>
        </row>
        <row r="213">
          <cell r="B213" t="str">
            <v>CAMP212</v>
          </cell>
          <cell r="C213">
            <v>60454</v>
          </cell>
          <cell r="D213">
            <v>54364</v>
          </cell>
          <cell r="E213">
            <v>114818</v>
          </cell>
        </row>
        <row r="214">
          <cell r="B214" t="str">
            <v>CAMP213</v>
          </cell>
          <cell r="C214">
            <v>9689</v>
          </cell>
          <cell r="D214">
            <v>8431</v>
          </cell>
          <cell r="E214">
            <v>18120</v>
          </cell>
        </row>
        <row r="215">
          <cell r="B215" t="str">
            <v>CAMP214</v>
          </cell>
          <cell r="C215">
            <v>11830</v>
          </cell>
          <cell r="D215">
            <v>49951</v>
          </cell>
          <cell r="E215">
            <v>61781</v>
          </cell>
        </row>
        <row r="216">
          <cell r="B216" t="str">
            <v>CAMP215</v>
          </cell>
          <cell r="C216">
            <v>81030</v>
          </cell>
          <cell r="D216">
            <v>37247</v>
          </cell>
          <cell r="E216">
            <v>118277</v>
          </cell>
        </row>
        <row r="217">
          <cell r="B217" t="str">
            <v>CAMP216</v>
          </cell>
          <cell r="C217">
            <v>16707</v>
          </cell>
          <cell r="D217">
            <v>65959</v>
          </cell>
          <cell r="E217">
            <v>82666</v>
          </cell>
        </row>
        <row r="218">
          <cell r="B218" t="str">
            <v>CAMP217</v>
          </cell>
          <cell r="C218">
            <v>78875</v>
          </cell>
          <cell r="D218">
            <v>26570</v>
          </cell>
          <cell r="E218">
            <v>105445</v>
          </cell>
        </row>
        <row r="219">
          <cell r="B219" t="str">
            <v>CAMP218</v>
          </cell>
          <cell r="C219">
            <v>89580</v>
          </cell>
          <cell r="D219">
            <v>27742</v>
          </cell>
          <cell r="E219">
            <v>117322</v>
          </cell>
        </row>
        <row r="220">
          <cell r="B220" t="str">
            <v>CAMP219</v>
          </cell>
          <cell r="C220">
            <v>47788</v>
          </cell>
          <cell r="D220">
            <v>25208</v>
          </cell>
          <cell r="E220">
            <v>72996</v>
          </cell>
        </row>
        <row r="221">
          <cell r="B221" t="str">
            <v>CAMP220</v>
          </cell>
          <cell r="C221">
            <v>33553</v>
          </cell>
          <cell r="D221">
            <v>17200</v>
          </cell>
          <cell r="E221">
            <v>50753</v>
          </cell>
        </row>
        <row r="222">
          <cell r="B222" t="str">
            <v>CAMP221</v>
          </cell>
          <cell r="C222">
            <v>11732</v>
          </cell>
          <cell r="D222">
            <v>39840</v>
          </cell>
          <cell r="E222">
            <v>51572</v>
          </cell>
        </row>
        <row r="223">
          <cell r="B223" t="str">
            <v>CAMP222</v>
          </cell>
          <cell r="C223">
            <v>40323</v>
          </cell>
          <cell r="D223">
            <v>11730</v>
          </cell>
          <cell r="E223">
            <v>52053</v>
          </cell>
        </row>
        <row r="224">
          <cell r="B224" t="str">
            <v>CAMP223</v>
          </cell>
          <cell r="C224">
            <v>49781</v>
          </cell>
          <cell r="D224">
            <v>50745</v>
          </cell>
          <cell r="E224">
            <v>100526</v>
          </cell>
        </row>
        <row r="225">
          <cell r="B225" t="str">
            <v>CAMP224</v>
          </cell>
          <cell r="C225">
            <v>40168</v>
          </cell>
          <cell r="D225">
            <v>35395</v>
          </cell>
          <cell r="E225">
            <v>75563</v>
          </cell>
        </row>
        <row r="226">
          <cell r="B226" t="str">
            <v>CAMP225</v>
          </cell>
          <cell r="C226">
            <v>11058</v>
          </cell>
          <cell r="D226">
            <v>27820</v>
          </cell>
          <cell r="E226">
            <v>38878</v>
          </cell>
        </row>
        <row r="227">
          <cell r="B227" t="str">
            <v>CAMP226</v>
          </cell>
          <cell r="C227">
            <v>3781</v>
          </cell>
          <cell r="D227">
            <v>47133</v>
          </cell>
          <cell r="E227">
            <v>50914</v>
          </cell>
        </row>
        <row r="228">
          <cell r="B228" t="str">
            <v>CAMP227</v>
          </cell>
          <cell r="C228">
            <v>1846</v>
          </cell>
          <cell r="D228">
            <v>73820</v>
          </cell>
          <cell r="E228">
            <v>75666</v>
          </cell>
        </row>
        <row r="229">
          <cell r="B229" t="str">
            <v>CAMP228</v>
          </cell>
          <cell r="C229">
            <v>67688</v>
          </cell>
          <cell r="D229">
            <v>52068</v>
          </cell>
          <cell r="E229">
            <v>119756</v>
          </cell>
        </row>
        <row r="230">
          <cell r="B230" t="str">
            <v>CAMP229</v>
          </cell>
          <cell r="C230">
            <v>20712</v>
          </cell>
          <cell r="D230">
            <v>46010</v>
          </cell>
          <cell r="E230">
            <v>66722</v>
          </cell>
        </row>
        <row r="231">
          <cell r="B231" t="str">
            <v>CAMP230</v>
          </cell>
          <cell r="C231">
            <v>7240</v>
          </cell>
          <cell r="D231">
            <v>8487</v>
          </cell>
          <cell r="E231">
            <v>15727</v>
          </cell>
        </row>
        <row r="232">
          <cell r="B232" t="str">
            <v>CAMP231</v>
          </cell>
          <cell r="C232">
            <v>17139</v>
          </cell>
          <cell r="D232">
            <v>11939</v>
          </cell>
          <cell r="E232">
            <v>29078</v>
          </cell>
        </row>
        <row r="233">
          <cell r="B233" t="str">
            <v>CAMP232</v>
          </cell>
          <cell r="C233">
            <v>23557</v>
          </cell>
          <cell r="D233">
            <v>8316</v>
          </cell>
          <cell r="E233">
            <v>31873</v>
          </cell>
        </row>
        <row r="234">
          <cell r="B234" t="str">
            <v>CAMP233</v>
          </cell>
          <cell r="C234">
            <v>87713</v>
          </cell>
          <cell r="D234">
            <v>40567</v>
          </cell>
          <cell r="E234">
            <v>128280</v>
          </cell>
        </row>
        <row r="235">
          <cell r="B235" t="str">
            <v>CAMP234</v>
          </cell>
          <cell r="C235">
            <v>10502</v>
          </cell>
          <cell r="D235">
            <v>6751</v>
          </cell>
          <cell r="E235">
            <v>17253</v>
          </cell>
        </row>
        <row r="236">
          <cell r="B236" t="str">
            <v>CAMP235</v>
          </cell>
          <cell r="C236">
            <v>28410</v>
          </cell>
          <cell r="D236">
            <v>31018</v>
          </cell>
          <cell r="E236">
            <v>59428</v>
          </cell>
        </row>
        <row r="237">
          <cell r="B237" t="str">
            <v>CAMP236</v>
          </cell>
          <cell r="C237">
            <v>38482</v>
          </cell>
          <cell r="D237">
            <v>22314</v>
          </cell>
          <cell r="E237">
            <v>60796</v>
          </cell>
        </row>
        <row r="238">
          <cell r="B238" t="str">
            <v>CAMP237</v>
          </cell>
          <cell r="C238">
            <v>25592</v>
          </cell>
          <cell r="D238">
            <v>21261</v>
          </cell>
          <cell r="E238">
            <v>46853</v>
          </cell>
        </row>
        <row r="239">
          <cell r="B239" t="str">
            <v>CAMP238</v>
          </cell>
          <cell r="C239">
            <v>27487</v>
          </cell>
          <cell r="D239">
            <v>16955</v>
          </cell>
          <cell r="E239">
            <v>44442</v>
          </cell>
        </row>
        <row r="240">
          <cell r="B240" t="str">
            <v>CAMP239</v>
          </cell>
          <cell r="C240">
            <v>45369</v>
          </cell>
          <cell r="D240">
            <v>55121</v>
          </cell>
          <cell r="E240">
            <v>100490</v>
          </cell>
        </row>
        <row r="241">
          <cell r="B241" t="str">
            <v>CAMP240</v>
          </cell>
          <cell r="C241">
            <v>47283</v>
          </cell>
          <cell r="D241">
            <v>9458</v>
          </cell>
          <cell r="E241">
            <v>56741</v>
          </cell>
        </row>
        <row r="242">
          <cell r="B242" t="str">
            <v>CAMP241</v>
          </cell>
          <cell r="C242">
            <v>76785</v>
          </cell>
          <cell r="D242">
            <v>53689</v>
          </cell>
          <cell r="E242">
            <v>130474</v>
          </cell>
        </row>
        <row r="243">
          <cell r="B243" t="str">
            <v>CAMP242</v>
          </cell>
          <cell r="C243">
            <v>84849</v>
          </cell>
          <cell r="D243">
            <v>10266</v>
          </cell>
          <cell r="E243">
            <v>95115</v>
          </cell>
        </row>
        <row r="244">
          <cell r="B244" t="str">
            <v>CAMP243</v>
          </cell>
          <cell r="C244">
            <v>89794</v>
          </cell>
          <cell r="D244">
            <v>2487</v>
          </cell>
          <cell r="E244">
            <v>92281</v>
          </cell>
        </row>
        <row r="245">
          <cell r="B245" t="str">
            <v>CAMP244</v>
          </cell>
          <cell r="C245">
            <v>26676</v>
          </cell>
          <cell r="D245">
            <v>67323</v>
          </cell>
          <cell r="E245">
            <v>93999</v>
          </cell>
        </row>
        <row r="246">
          <cell r="B246" t="str">
            <v>CAMP245</v>
          </cell>
          <cell r="C246">
            <v>71887</v>
          </cell>
          <cell r="D246">
            <v>50022</v>
          </cell>
          <cell r="E246">
            <v>121909</v>
          </cell>
        </row>
        <row r="247">
          <cell r="B247" t="str">
            <v>CAMP246</v>
          </cell>
          <cell r="C247">
            <v>27524</v>
          </cell>
          <cell r="D247">
            <v>33183</v>
          </cell>
          <cell r="E247">
            <v>60707</v>
          </cell>
        </row>
        <row r="248">
          <cell r="B248" t="str">
            <v>CAMP247</v>
          </cell>
          <cell r="C248">
            <v>19166</v>
          </cell>
          <cell r="D248">
            <v>5515</v>
          </cell>
          <cell r="E248">
            <v>24681</v>
          </cell>
        </row>
        <row r="249">
          <cell r="B249" t="str">
            <v>CAMP248</v>
          </cell>
          <cell r="C249">
            <v>44853</v>
          </cell>
          <cell r="D249">
            <v>3788</v>
          </cell>
          <cell r="E249">
            <v>48641</v>
          </cell>
        </row>
        <row r="250">
          <cell r="B250" t="str">
            <v>CAMP249</v>
          </cell>
          <cell r="C250">
            <v>44962</v>
          </cell>
          <cell r="D250">
            <v>20966</v>
          </cell>
          <cell r="E250">
            <v>65928</v>
          </cell>
        </row>
        <row r="251">
          <cell r="B251" t="str">
            <v>CAMP250</v>
          </cell>
          <cell r="C251">
            <v>44641</v>
          </cell>
          <cell r="D251">
            <v>62737</v>
          </cell>
          <cell r="E251">
            <v>107378</v>
          </cell>
        </row>
        <row r="252">
          <cell r="B252" t="str">
            <v>CAMP251</v>
          </cell>
          <cell r="C252">
            <v>94595</v>
          </cell>
          <cell r="D252">
            <v>49541</v>
          </cell>
          <cell r="E252">
            <v>144136</v>
          </cell>
        </row>
        <row r="253">
          <cell r="B253" t="str">
            <v>CAMP252</v>
          </cell>
          <cell r="C253">
            <v>11091</v>
          </cell>
          <cell r="D253">
            <v>7573</v>
          </cell>
          <cell r="E253">
            <v>18664</v>
          </cell>
        </row>
        <row r="254">
          <cell r="B254" t="str">
            <v>CAMP253</v>
          </cell>
          <cell r="C254">
            <v>29825</v>
          </cell>
          <cell r="D254">
            <v>11458</v>
          </cell>
          <cell r="E254">
            <v>41283</v>
          </cell>
        </row>
        <row r="255">
          <cell r="B255" t="str">
            <v>CAMP254</v>
          </cell>
          <cell r="C255">
            <v>72636</v>
          </cell>
          <cell r="D255">
            <v>73924</v>
          </cell>
          <cell r="E255">
            <v>146560</v>
          </cell>
        </row>
        <row r="256">
          <cell r="B256" t="str">
            <v>CAMP255</v>
          </cell>
          <cell r="C256">
            <v>23639</v>
          </cell>
          <cell r="D256">
            <v>70371</v>
          </cell>
          <cell r="E256">
            <v>94010</v>
          </cell>
        </row>
        <row r="257">
          <cell r="B257" t="str">
            <v>CAMP256</v>
          </cell>
          <cell r="C257">
            <v>88628</v>
          </cell>
          <cell r="D257">
            <v>47593</v>
          </cell>
          <cell r="E257">
            <v>136221</v>
          </cell>
        </row>
        <row r="258">
          <cell r="B258" t="str">
            <v>CAMP257</v>
          </cell>
          <cell r="C258">
            <v>18944</v>
          </cell>
          <cell r="D258">
            <v>32606</v>
          </cell>
          <cell r="E258">
            <v>51550</v>
          </cell>
        </row>
        <row r="259">
          <cell r="B259" t="str">
            <v>CAMP258</v>
          </cell>
          <cell r="C259">
            <v>21229</v>
          </cell>
          <cell r="D259">
            <v>60647</v>
          </cell>
          <cell r="E259">
            <v>81876</v>
          </cell>
        </row>
        <row r="260">
          <cell r="B260" t="str">
            <v>CAMP259</v>
          </cell>
          <cell r="C260">
            <v>14346</v>
          </cell>
          <cell r="D260">
            <v>54915</v>
          </cell>
          <cell r="E260">
            <v>69261</v>
          </cell>
        </row>
        <row r="261">
          <cell r="B261" t="str">
            <v>CAMP260</v>
          </cell>
          <cell r="C261">
            <v>82996</v>
          </cell>
          <cell r="D261">
            <v>836</v>
          </cell>
          <cell r="E261">
            <v>83832</v>
          </cell>
        </row>
        <row r="262">
          <cell r="B262" t="str">
            <v>CAMP261</v>
          </cell>
          <cell r="C262">
            <v>4627</v>
          </cell>
          <cell r="D262">
            <v>45756</v>
          </cell>
          <cell r="E262">
            <v>50383</v>
          </cell>
        </row>
        <row r="263">
          <cell r="B263" t="str">
            <v>CAMP262</v>
          </cell>
          <cell r="C263">
            <v>42935</v>
          </cell>
          <cell r="D263">
            <v>47281</v>
          </cell>
          <cell r="E263">
            <v>90216</v>
          </cell>
        </row>
        <row r="264">
          <cell r="B264" t="str">
            <v>CAMP263</v>
          </cell>
          <cell r="C264">
            <v>10019</v>
          </cell>
          <cell r="D264">
            <v>15658</v>
          </cell>
          <cell r="E264">
            <v>25677</v>
          </cell>
        </row>
        <row r="265">
          <cell r="B265" t="str">
            <v>CAMP264</v>
          </cell>
          <cell r="C265">
            <v>8665</v>
          </cell>
          <cell r="D265">
            <v>34719</v>
          </cell>
          <cell r="E265">
            <v>43384</v>
          </cell>
        </row>
        <row r="266">
          <cell r="B266" t="str">
            <v>CAMP265</v>
          </cell>
          <cell r="C266">
            <v>7508</v>
          </cell>
          <cell r="D266">
            <v>5005</v>
          </cell>
          <cell r="E266">
            <v>12513</v>
          </cell>
        </row>
        <row r="267">
          <cell r="B267" t="str">
            <v>CAMP266</v>
          </cell>
          <cell r="C267">
            <v>18932</v>
          </cell>
          <cell r="D267">
            <v>33396</v>
          </cell>
          <cell r="E267">
            <v>52328</v>
          </cell>
        </row>
        <row r="268">
          <cell r="B268" t="str">
            <v>CAMP267</v>
          </cell>
          <cell r="C268">
            <v>77656</v>
          </cell>
          <cell r="D268">
            <v>72303</v>
          </cell>
          <cell r="E268">
            <v>149959</v>
          </cell>
        </row>
        <row r="269">
          <cell r="B269" t="str">
            <v>CAMP268</v>
          </cell>
          <cell r="C269">
            <v>58989</v>
          </cell>
          <cell r="D269">
            <v>64293</v>
          </cell>
          <cell r="E269">
            <v>123282</v>
          </cell>
        </row>
        <row r="270">
          <cell r="B270" t="str">
            <v>CAMP269</v>
          </cell>
          <cell r="C270">
            <v>2660</v>
          </cell>
          <cell r="D270">
            <v>66422</v>
          </cell>
          <cell r="E270">
            <v>69082</v>
          </cell>
        </row>
        <row r="271">
          <cell r="B271" t="str">
            <v>CAMP270</v>
          </cell>
          <cell r="C271">
            <v>32391</v>
          </cell>
          <cell r="D271">
            <v>18106</v>
          </cell>
          <cell r="E271">
            <v>50497</v>
          </cell>
        </row>
        <row r="272">
          <cell r="B272" t="str">
            <v>CAMP271</v>
          </cell>
          <cell r="C272">
            <v>64330</v>
          </cell>
          <cell r="D272">
            <v>52599</v>
          </cell>
          <cell r="E272">
            <v>116929</v>
          </cell>
        </row>
        <row r="273">
          <cell r="B273" t="str">
            <v>CAMP272</v>
          </cell>
          <cell r="C273">
            <v>31227</v>
          </cell>
          <cell r="D273">
            <v>15481</v>
          </cell>
          <cell r="E273">
            <v>46708</v>
          </cell>
        </row>
        <row r="274">
          <cell r="B274" t="str">
            <v>CAMP273</v>
          </cell>
          <cell r="C274">
            <v>7741</v>
          </cell>
          <cell r="D274">
            <v>66692</v>
          </cell>
          <cell r="E274">
            <v>74433</v>
          </cell>
        </row>
        <row r="275">
          <cell r="B275" t="str">
            <v>CAMP274</v>
          </cell>
          <cell r="C275">
            <v>3863</v>
          </cell>
          <cell r="D275">
            <v>48065</v>
          </cell>
          <cell r="E275">
            <v>51928</v>
          </cell>
        </row>
        <row r="276">
          <cell r="B276" t="str">
            <v>CAMP275</v>
          </cell>
          <cell r="C276">
            <v>3042</v>
          </cell>
          <cell r="D276">
            <v>24444</v>
          </cell>
          <cell r="E276">
            <v>27486</v>
          </cell>
        </row>
        <row r="277">
          <cell r="B277" t="str">
            <v>CAMP276</v>
          </cell>
          <cell r="C277">
            <v>53998</v>
          </cell>
          <cell r="D277">
            <v>74255</v>
          </cell>
          <cell r="E277">
            <v>128253</v>
          </cell>
        </row>
        <row r="278">
          <cell r="B278" t="str">
            <v>CAMP277</v>
          </cell>
          <cell r="C278">
            <v>33836</v>
          </cell>
          <cell r="D278">
            <v>5498</v>
          </cell>
          <cell r="E278">
            <v>39334</v>
          </cell>
        </row>
        <row r="279">
          <cell r="B279" t="str">
            <v>CAMP278</v>
          </cell>
          <cell r="C279">
            <v>22705</v>
          </cell>
          <cell r="D279">
            <v>61674</v>
          </cell>
          <cell r="E279">
            <v>84379</v>
          </cell>
        </row>
        <row r="280">
          <cell r="B280" t="str">
            <v>CAMP279</v>
          </cell>
          <cell r="C280">
            <v>66048</v>
          </cell>
          <cell r="D280">
            <v>19576</v>
          </cell>
          <cell r="E280">
            <v>85624</v>
          </cell>
        </row>
        <row r="281">
          <cell r="B281" t="str">
            <v>CAMP280</v>
          </cell>
          <cell r="C281">
            <v>25480</v>
          </cell>
          <cell r="D281">
            <v>24028</v>
          </cell>
          <cell r="E281">
            <v>49508</v>
          </cell>
        </row>
        <row r="282">
          <cell r="B282" t="str">
            <v>CAMP281</v>
          </cell>
          <cell r="C282">
            <v>21955</v>
          </cell>
          <cell r="D282">
            <v>74627</v>
          </cell>
          <cell r="E282">
            <v>96582</v>
          </cell>
        </row>
        <row r="283">
          <cell r="B283" t="str">
            <v>CAMP282</v>
          </cell>
          <cell r="C283">
            <v>35064</v>
          </cell>
          <cell r="D283">
            <v>49012</v>
          </cell>
          <cell r="E283">
            <v>84076</v>
          </cell>
        </row>
        <row r="284">
          <cell r="B284" t="str">
            <v>CAMP283</v>
          </cell>
          <cell r="C284">
            <v>2762</v>
          </cell>
          <cell r="D284">
            <v>37882</v>
          </cell>
          <cell r="E284">
            <v>40644</v>
          </cell>
        </row>
        <row r="285">
          <cell r="B285" t="str">
            <v>CAMP284</v>
          </cell>
          <cell r="C285">
            <v>90238</v>
          </cell>
          <cell r="D285">
            <v>12519</v>
          </cell>
          <cell r="E285">
            <v>102757</v>
          </cell>
        </row>
        <row r="286">
          <cell r="B286" t="str">
            <v>CAMP285</v>
          </cell>
          <cell r="C286">
            <v>71781</v>
          </cell>
          <cell r="D286">
            <v>62545</v>
          </cell>
          <cell r="E286">
            <v>134326</v>
          </cell>
        </row>
        <row r="287">
          <cell r="B287" t="str">
            <v>CAMP286</v>
          </cell>
          <cell r="C287">
            <v>18436</v>
          </cell>
          <cell r="D287">
            <v>52526</v>
          </cell>
          <cell r="E287">
            <v>70962</v>
          </cell>
        </row>
        <row r="288">
          <cell r="B288" t="str">
            <v>CAMP287</v>
          </cell>
          <cell r="C288">
            <v>79108</v>
          </cell>
          <cell r="D288">
            <v>63843</v>
          </cell>
          <cell r="E288">
            <v>142951</v>
          </cell>
        </row>
        <row r="289">
          <cell r="B289" t="str">
            <v>CAMP288</v>
          </cell>
          <cell r="C289">
            <v>36441</v>
          </cell>
          <cell r="D289">
            <v>67981</v>
          </cell>
          <cell r="E289">
            <v>104422</v>
          </cell>
        </row>
        <row r="290">
          <cell r="B290" t="str">
            <v>CAMP289</v>
          </cell>
          <cell r="C290">
            <v>8013</v>
          </cell>
          <cell r="D290">
            <v>2112</v>
          </cell>
          <cell r="E290">
            <v>10125</v>
          </cell>
        </row>
        <row r="291">
          <cell r="B291" t="str">
            <v>CAMP290</v>
          </cell>
          <cell r="C291">
            <v>11841</v>
          </cell>
          <cell r="D291">
            <v>64052</v>
          </cell>
          <cell r="E291">
            <v>75893</v>
          </cell>
        </row>
        <row r="292">
          <cell r="B292" t="str">
            <v>CAMP291</v>
          </cell>
          <cell r="C292">
            <v>84077</v>
          </cell>
          <cell r="D292">
            <v>70182</v>
          </cell>
          <cell r="E292">
            <v>154259</v>
          </cell>
        </row>
        <row r="293">
          <cell r="B293" t="str">
            <v>CAMP292</v>
          </cell>
          <cell r="C293">
            <v>88459</v>
          </cell>
          <cell r="D293">
            <v>1936</v>
          </cell>
          <cell r="E293">
            <v>90395</v>
          </cell>
        </row>
        <row r="294">
          <cell r="B294" t="str">
            <v>CAMP293</v>
          </cell>
          <cell r="C294">
            <v>59059</v>
          </cell>
          <cell r="D294">
            <v>61668</v>
          </cell>
          <cell r="E294">
            <v>120727</v>
          </cell>
        </row>
        <row r="295">
          <cell r="B295" t="str">
            <v>CAMP294</v>
          </cell>
          <cell r="C295">
            <v>52789</v>
          </cell>
          <cell r="D295">
            <v>19323</v>
          </cell>
          <cell r="E295">
            <v>72112</v>
          </cell>
        </row>
        <row r="296">
          <cell r="B296" t="str">
            <v>CAMP295</v>
          </cell>
          <cell r="C296">
            <v>89035</v>
          </cell>
          <cell r="D296">
            <v>12558</v>
          </cell>
          <cell r="E296">
            <v>101593</v>
          </cell>
        </row>
        <row r="297">
          <cell r="B297" t="str">
            <v>CAMP296</v>
          </cell>
          <cell r="C297">
            <v>61088</v>
          </cell>
          <cell r="D297">
            <v>65692</v>
          </cell>
          <cell r="E297">
            <v>126780</v>
          </cell>
        </row>
        <row r="298">
          <cell r="B298" t="str">
            <v>CAMP297</v>
          </cell>
          <cell r="C298">
            <v>90567</v>
          </cell>
          <cell r="D298">
            <v>21474</v>
          </cell>
          <cell r="E298">
            <v>112041</v>
          </cell>
        </row>
        <row r="299">
          <cell r="B299" t="str">
            <v>CAMP298</v>
          </cell>
          <cell r="C299">
            <v>55750</v>
          </cell>
          <cell r="D299">
            <v>35145</v>
          </cell>
          <cell r="E299">
            <v>90895</v>
          </cell>
        </row>
        <row r="300">
          <cell r="B300" t="str">
            <v>CAMP299</v>
          </cell>
          <cell r="C300">
            <v>57581</v>
          </cell>
          <cell r="D300">
            <v>54312</v>
          </cell>
          <cell r="E300">
            <v>111893</v>
          </cell>
        </row>
        <row r="301">
          <cell r="B301" t="str">
            <v>CAMP300</v>
          </cell>
          <cell r="C301">
            <v>60421</v>
          </cell>
          <cell r="D301">
            <v>36376</v>
          </cell>
          <cell r="E301">
            <v>96797</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 Gupta" refreshedDate="45605.764419328705" createdVersion="8" refreshedVersion="8" minRefreshableVersion="3" recordCount="300" xr:uid="{32943748-1BEE-4238-9BCC-179D7D596A7A}">
  <cacheSource type="worksheet">
    <worksheetSource ref="A1:S301" sheet="Marketing Companies"/>
  </cacheSource>
  <cacheFields count="22">
    <cacheField name="ID" numFmtId="0">
      <sharedItems containsSemiMixedTypes="0" containsString="0" containsNumber="1" containsInteger="1" minValue="1" maxValue="300"/>
    </cacheField>
    <cacheField name="Campaign_ID" numFmtId="0">
      <sharedItems count="300">
        <s v="CAMP001"/>
        <s v="CAMP002"/>
        <s v="CAMP003"/>
        <s v="CAMP004"/>
        <s v="CAMP005"/>
        <s v="CAMP006"/>
        <s v="CAMP007"/>
        <s v="CAMP008"/>
        <s v="CAMP009"/>
        <s v="CAMP010"/>
        <s v="CAMP011"/>
        <s v="CAMP012"/>
        <s v="CAMP013"/>
        <s v="CAMP014"/>
        <s v="CAMP015"/>
        <s v="CAMP016"/>
        <s v="CAMP017"/>
        <s v="CAMP018"/>
        <s v="CAMP019"/>
        <s v="CAMP020"/>
        <s v="CAMP021"/>
        <s v="CAMP022"/>
        <s v="CAMP023"/>
        <s v="CAMP024"/>
        <s v="CAMP025"/>
        <s v="CAMP026"/>
        <s v="CAMP027"/>
        <s v="CAMP028"/>
        <s v="CAMP029"/>
        <s v="CAMP030"/>
        <s v="CAMP031"/>
        <s v="CAMP032"/>
        <s v="CAMP033"/>
        <s v="CAMP034"/>
        <s v="CAMP035"/>
        <s v="CAMP036"/>
        <s v="CAMP037"/>
        <s v="CAMP038"/>
        <s v="CAMP039"/>
        <s v="CAMP040"/>
        <s v="CAMP041"/>
        <s v="CAMP042"/>
        <s v="CAMP043"/>
        <s v="CAMP044"/>
        <s v="CAMP045"/>
        <s v="CAMP046"/>
        <s v="CAMP047"/>
        <s v="CAMP048"/>
        <s v="CAMP049"/>
        <s v="CAMP050"/>
        <s v="CAMP051"/>
        <s v="CAMP052"/>
        <s v="CAMP053"/>
        <s v="CAMP054"/>
        <s v="CAMP055"/>
        <s v="CAMP056"/>
        <s v="CAMP057"/>
        <s v="CAMP058"/>
        <s v="CAMP059"/>
        <s v="CAMP060"/>
        <s v="CAMP061"/>
        <s v="CAMP062"/>
        <s v="CAMP063"/>
        <s v="CAMP064"/>
        <s v="CAMP065"/>
        <s v="CAMP066"/>
        <s v="CAMP067"/>
        <s v="CAMP068"/>
        <s v="CAMP069"/>
        <s v="CAMP070"/>
        <s v="CAMP071"/>
        <s v="CAMP072"/>
        <s v="CAMP073"/>
        <s v="CAMP074"/>
        <s v="CAMP075"/>
        <s v="CAMP076"/>
        <s v="CAMP077"/>
        <s v="CAMP078"/>
        <s v="CAMP079"/>
        <s v="CAMP080"/>
        <s v="CAMP081"/>
        <s v="CAMP082"/>
        <s v="CAMP083"/>
        <s v="CAMP084"/>
        <s v="CAMP085"/>
        <s v="CAMP086"/>
        <s v="CAMP087"/>
        <s v="CAMP088"/>
        <s v="CAMP089"/>
        <s v="CAMP090"/>
        <s v="CAMP091"/>
        <s v="CAMP092"/>
        <s v="CAMP093"/>
        <s v="CAMP094"/>
        <s v="CAMP095"/>
        <s v="CAMP096"/>
        <s v="CAMP097"/>
        <s v="CAMP098"/>
        <s v="CAMP099"/>
        <s v="CAMP100"/>
        <s v="CAMP101"/>
        <s v="CAMP102"/>
        <s v="CAMP103"/>
        <s v="CAMP104"/>
        <s v="CAMP105"/>
        <s v="CAMP106"/>
        <s v="CAMP107"/>
        <s v="CAMP108"/>
        <s v="CAMP109"/>
        <s v="CAMP110"/>
        <s v="CAMP111"/>
        <s v="CAMP112"/>
        <s v="CAMP113"/>
        <s v="CAMP114"/>
        <s v="CAMP115"/>
        <s v="CAMP116"/>
        <s v="CAMP117"/>
        <s v="CAMP118"/>
        <s v="CAMP119"/>
        <s v="CAMP120"/>
        <s v="CAMP121"/>
        <s v="CAMP122"/>
        <s v="CAMP123"/>
        <s v="CAMP124"/>
        <s v="CAMP125"/>
        <s v="CAMP126"/>
        <s v="CAMP127"/>
        <s v="CAMP128"/>
        <s v="CAMP129"/>
        <s v="CAMP130"/>
        <s v="CAMP131"/>
        <s v="CAMP132"/>
        <s v="CAMP133"/>
        <s v="CAMP134"/>
        <s v="CAMP135"/>
        <s v="CAMP136"/>
        <s v="CAMP137"/>
        <s v="CAMP138"/>
        <s v="CAMP139"/>
        <s v="CAMP140"/>
        <s v="CAMP141"/>
        <s v="CAMP142"/>
        <s v="CAMP143"/>
        <s v="CAMP144"/>
        <s v="CAMP145"/>
        <s v="CAMP146"/>
        <s v="CAMP147"/>
        <s v="CAMP148"/>
        <s v="CAMP149"/>
        <s v="CAMP150"/>
        <s v="CAMP151"/>
        <s v="CAMP152"/>
        <s v="CAMP153"/>
        <s v="CAMP154"/>
        <s v="CAMP155"/>
        <s v="CAMP156"/>
        <s v="CAMP157"/>
        <s v="CAMP158"/>
        <s v="CAMP159"/>
        <s v="CAMP160"/>
        <s v="CAMP161"/>
        <s v="CAMP162"/>
        <s v="CAMP163"/>
        <s v="CAMP164"/>
        <s v="CAMP165"/>
        <s v="CAMP166"/>
        <s v="CAMP167"/>
        <s v="CAMP168"/>
        <s v="CAMP169"/>
        <s v="CAMP170"/>
        <s v="CAMP171"/>
        <s v="CAMP172"/>
        <s v="CAMP173"/>
        <s v="CAMP174"/>
        <s v="CAMP175"/>
        <s v="CAMP176"/>
        <s v="CAMP177"/>
        <s v="CAMP178"/>
        <s v="CAMP179"/>
        <s v="CAMP180"/>
        <s v="CAMP181"/>
        <s v="CAMP182"/>
        <s v="CAMP183"/>
        <s v="CAMP184"/>
        <s v="CAMP185"/>
        <s v="CAMP186"/>
        <s v="CAMP187"/>
        <s v="CAMP188"/>
        <s v="CAMP189"/>
        <s v="CAMP190"/>
        <s v="CAMP191"/>
        <s v="CAMP192"/>
        <s v="CAMP193"/>
        <s v="CAMP194"/>
        <s v="CAMP195"/>
        <s v="CAMP196"/>
        <s v="CAMP197"/>
        <s v="CAMP198"/>
        <s v="CAMP199"/>
        <s v="CAMP200"/>
        <s v="CAMP201"/>
        <s v="CAMP202"/>
        <s v="CAMP203"/>
        <s v="CAMP204"/>
        <s v="CAMP205"/>
        <s v="CAMP206"/>
        <s v="CAMP207"/>
        <s v="CAMP208"/>
        <s v="CAMP209"/>
        <s v="CAMP210"/>
        <s v="CAMP211"/>
        <s v="CAMP212"/>
        <s v="CAMP213"/>
        <s v="CAMP214"/>
        <s v="CAMP215"/>
        <s v="CAMP216"/>
        <s v="CAMP217"/>
        <s v="CAMP218"/>
        <s v="CAMP219"/>
        <s v="CAMP220"/>
        <s v="CAMP221"/>
        <s v="CAMP222"/>
        <s v="CAMP223"/>
        <s v="CAMP224"/>
        <s v="CAMP225"/>
        <s v="CAMP226"/>
        <s v="CAMP227"/>
        <s v="CAMP228"/>
        <s v="CAMP229"/>
        <s v="CAMP230"/>
        <s v="CAMP231"/>
        <s v="CAMP232"/>
        <s v="CAMP233"/>
        <s v="CAMP234"/>
        <s v="CAMP235"/>
        <s v="CAMP236"/>
        <s v="CAMP237"/>
        <s v="CAMP238"/>
        <s v="CAMP239"/>
        <s v="CAMP240"/>
        <s v="CAMP241"/>
        <s v="CAMP242"/>
        <s v="CAMP243"/>
        <s v="CAMP244"/>
        <s v="CAMP245"/>
        <s v="CAMP246"/>
        <s v="CAMP247"/>
        <s v="CAMP248"/>
        <s v="CAMP249"/>
        <s v="CAMP250"/>
        <s v="CAMP251"/>
        <s v="CAMP252"/>
        <s v="CAMP253"/>
        <s v="CAMP254"/>
        <s v="CAMP255"/>
        <s v="CAMP256"/>
        <s v="CAMP257"/>
        <s v="CAMP258"/>
        <s v="CAMP259"/>
        <s v="CAMP260"/>
        <s v="CAMP261"/>
        <s v="CAMP262"/>
        <s v="CAMP263"/>
        <s v="CAMP264"/>
        <s v="CAMP265"/>
        <s v="CAMP266"/>
        <s v="CAMP267"/>
        <s v="CAMP268"/>
        <s v="CAMP269"/>
        <s v="CAMP270"/>
        <s v="CAMP271"/>
        <s v="CAMP272"/>
        <s v="CAMP273"/>
        <s v="CAMP274"/>
        <s v="CAMP275"/>
        <s v="CAMP276"/>
        <s v="CAMP277"/>
        <s v="CAMP278"/>
        <s v="CAMP279"/>
        <s v="CAMP280"/>
        <s v="CAMP281"/>
        <s v="CAMP282"/>
        <s v="CAMP283"/>
        <s v="CAMP284"/>
        <s v="CAMP285"/>
        <s v="CAMP286"/>
        <s v="CAMP287"/>
        <s v="CAMP288"/>
        <s v="CAMP289"/>
        <s v="CAMP290"/>
        <s v="CAMP291"/>
        <s v="CAMP292"/>
        <s v="CAMP293"/>
        <s v="CAMP294"/>
        <s v="CAMP295"/>
        <s v="CAMP296"/>
        <s v="CAMP297"/>
        <s v="CAMP298"/>
        <s v="CAMP299"/>
        <s v="CAMP300"/>
      </sharedItems>
    </cacheField>
    <cacheField name="Channel" numFmtId="0">
      <sharedItems count="5">
        <s v="Search Ads"/>
        <s v="Email"/>
        <s v="Influencer"/>
        <s v="Social Media"/>
        <s v="Partnership"/>
      </sharedItems>
    </cacheField>
    <cacheField name="Start_Date" numFmtId="14">
      <sharedItems containsSemiMixedTypes="0" containsNonDate="0" containsDate="1" containsString="0" minDate="2023-01-01T00:00:00" maxDate="2023-12-29T00:00:00" count="203">
        <d v="2023-10-04T00:00:00"/>
        <d v="2023-11-21T00:00:00"/>
        <d v="2023-01-23T00:00:00"/>
        <d v="2023-08-16T00:00:00"/>
        <d v="2023-03-25T00:00:00"/>
        <d v="2023-05-16T00:00:00"/>
        <d v="2023-03-03T00:00:00"/>
        <d v="2023-05-22T00:00:00"/>
        <d v="2023-01-06T00:00:00"/>
        <d v="2023-09-14T00:00:00"/>
        <d v="2023-05-17T00:00:00"/>
        <d v="2023-07-27T00:00:00"/>
        <d v="2023-05-20T00:00:00"/>
        <d v="2023-01-05T00:00:00"/>
        <d v="2023-12-15T00:00:00"/>
        <d v="2023-10-10T00:00:00"/>
        <d v="2023-03-16T00:00:00"/>
        <d v="2023-11-05T00:00:00"/>
        <d v="2023-08-08T00:00:00"/>
        <d v="2023-11-04T00:00:00"/>
        <d v="2023-12-28T00:00:00"/>
        <d v="2023-10-02T00:00:00"/>
        <d v="2023-10-18T00:00:00"/>
        <d v="2023-02-21T00:00:00"/>
        <d v="2023-06-08T00:00:00"/>
        <d v="2023-11-11T00:00:00"/>
        <d v="2023-11-08T00:00:00"/>
        <d v="2023-12-10T00:00:00"/>
        <d v="2023-11-23T00:00:00"/>
        <d v="2023-02-23T00:00:00"/>
        <d v="2023-11-01T00:00:00"/>
        <d v="2023-04-05T00:00:00"/>
        <d v="2023-03-01T00:00:00"/>
        <d v="2023-12-03T00:00:00"/>
        <d v="2023-06-04T00:00:00"/>
        <d v="2023-05-05T00:00:00"/>
        <d v="2023-06-13T00:00:00"/>
        <d v="2023-02-28T00:00:00"/>
        <d v="2023-04-17T00:00:00"/>
        <d v="2023-07-21T00:00:00"/>
        <d v="2023-10-28T00:00:00"/>
        <d v="2023-09-27T00:00:00"/>
        <d v="2023-02-08T00:00:00"/>
        <d v="2023-06-17T00:00:00"/>
        <d v="2023-01-14T00:00:00"/>
        <d v="2023-07-28T00:00:00"/>
        <d v="2023-12-02T00:00:00"/>
        <d v="2023-09-22T00:00:00"/>
        <d v="2023-09-20T00:00:00"/>
        <d v="2023-07-29T00:00:00"/>
        <d v="2023-03-02T00:00:00"/>
        <d v="2023-02-26T00:00:00"/>
        <d v="2023-08-26T00:00:00"/>
        <d v="2023-06-01T00:00:00"/>
        <d v="2023-10-08T00:00:00"/>
        <d v="2023-04-11T00:00:00"/>
        <d v="2023-11-02T00:00:00"/>
        <d v="2023-01-31T00:00:00"/>
        <d v="2023-02-24T00:00:00"/>
        <d v="2023-06-03T00:00:00"/>
        <d v="2023-12-20T00:00:00"/>
        <d v="2023-12-24T00:00:00"/>
        <d v="2023-07-05T00:00:00"/>
        <d v="2023-01-30T00:00:00"/>
        <d v="2023-11-06T00:00:00"/>
        <d v="2023-04-30T00:00:00"/>
        <d v="2023-12-09T00:00:00"/>
        <d v="2023-01-08T00:00:00"/>
        <d v="2023-04-16T00:00:00"/>
        <d v="2023-05-18T00:00:00"/>
        <d v="2023-07-02T00:00:00"/>
        <d v="2023-12-06T00:00:00"/>
        <d v="2023-05-29T00:00:00"/>
        <d v="2023-09-17T00:00:00"/>
        <d v="2023-05-07T00:00:00"/>
        <d v="2023-10-26T00:00:00"/>
        <d v="2023-03-07T00:00:00"/>
        <d v="2023-01-21T00:00:00"/>
        <d v="2023-10-20T00:00:00"/>
        <d v="2023-04-23T00:00:00"/>
        <d v="2023-05-19T00:00:00"/>
        <d v="2023-12-27T00:00:00"/>
        <d v="2023-12-14T00:00:00"/>
        <d v="2023-02-13T00:00:00"/>
        <d v="2023-03-05T00:00:00"/>
        <d v="2023-09-23T00:00:00"/>
        <d v="2023-04-02T00:00:00"/>
        <d v="2023-04-22T00:00:00"/>
        <d v="2023-11-29T00:00:00"/>
        <d v="2023-11-27T00:00:00"/>
        <d v="2023-08-15T00:00:00"/>
        <d v="2023-08-14T00:00:00"/>
        <d v="2023-05-12T00:00:00"/>
        <d v="2023-08-17T00:00:00"/>
        <d v="2023-05-09T00:00:00"/>
        <d v="2023-10-23T00:00:00"/>
        <d v="2023-01-25T00:00:00"/>
        <d v="2023-07-06T00:00:00"/>
        <d v="2023-12-22T00:00:00"/>
        <d v="2023-11-22T00:00:00"/>
        <d v="2023-05-15T00:00:00"/>
        <d v="2023-01-04T00:00:00"/>
        <d v="2023-06-18T00:00:00"/>
        <d v="2023-10-12T00:00:00"/>
        <d v="2023-01-27T00:00:00"/>
        <d v="2023-08-13T00:00:00"/>
        <d v="2023-09-06T00:00:00"/>
        <d v="2023-07-17T00:00:00"/>
        <d v="2023-05-06T00:00:00"/>
        <d v="2023-03-14T00:00:00"/>
        <d v="2023-09-04T00:00:00"/>
        <d v="2023-12-07T00:00:00"/>
        <d v="2023-07-15T00:00:00"/>
        <d v="2023-08-02T00:00:00"/>
        <d v="2023-04-19T00:00:00"/>
        <d v="2023-11-20T00:00:00"/>
        <d v="2023-04-13T00:00:00"/>
        <d v="2023-11-24T00:00:00"/>
        <d v="2023-08-12T00:00:00"/>
        <d v="2023-05-14T00:00:00"/>
        <d v="2023-04-18T00:00:00"/>
        <d v="2023-05-30T00:00:00"/>
        <d v="2023-06-21T00:00:00"/>
        <d v="2023-02-16T00:00:00"/>
        <d v="2023-01-01T00:00:00"/>
        <d v="2023-06-29T00:00:00"/>
        <d v="2023-03-31T00:00:00"/>
        <d v="2023-05-04T00:00:00"/>
        <d v="2023-04-07T00:00:00"/>
        <d v="2023-07-26T00:00:00"/>
        <d v="2023-02-02T00:00:00"/>
        <d v="2023-04-26T00:00:00"/>
        <d v="2023-11-12T00:00:00"/>
        <d v="2023-11-10T00:00:00"/>
        <d v="2023-06-28T00:00:00"/>
        <d v="2023-06-23T00:00:00"/>
        <d v="2023-08-22T00:00:00"/>
        <d v="2023-05-13T00:00:00"/>
        <d v="2023-04-04T00:00:00"/>
        <d v="2023-07-14T00:00:00"/>
        <d v="2023-06-14T00:00:00"/>
        <d v="2023-07-10T00:00:00"/>
        <d v="2023-07-25T00:00:00"/>
        <d v="2023-03-15T00:00:00"/>
        <d v="2023-08-07T00:00:00"/>
        <d v="2023-12-21T00:00:00"/>
        <d v="2023-04-01T00:00:00"/>
        <d v="2023-10-30T00:00:00"/>
        <d v="2023-10-31T00:00:00"/>
        <d v="2023-04-15T00:00:00"/>
        <d v="2023-01-07T00:00:00"/>
        <d v="2023-09-03T00:00:00"/>
        <d v="2023-01-16T00:00:00"/>
        <d v="2023-06-19T00:00:00"/>
        <d v="2023-06-16T00:00:00"/>
        <d v="2023-03-24T00:00:00"/>
        <d v="2023-08-09T00:00:00"/>
        <d v="2023-11-18T00:00:00"/>
        <d v="2023-11-19T00:00:00"/>
        <d v="2023-04-25T00:00:00"/>
        <d v="2023-12-01T00:00:00"/>
        <d v="2023-08-18T00:00:00"/>
        <d v="2023-08-10T00:00:00"/>
        <d v="2023-06-24T00:00:00"/>
        <d v="2023-06-11T00:00:00"/>
        <d v="2023-09-26T00:00:00"/>
        <d v="2023-03-08T00:00:00"/>
        <d v="2023-06-05T00:00:00"/>
        <d v="2023-07-04T00:00:00"/>
        <d v="2023-05-01T00:00:00"/>
        <d v="2023-12-11T00:00:00"/>
        <d v="2023-07-08T00:00:00"/>
        <d v="2023-08-27T00:00:00"/>
        <d v="2023-06-15T00:00:00"/>
        <d v="2023-07-31T00:00:00"/>
        <d v="2023-03-12T00:00:00"/>
        <d v="2023-04-03T00:00:00"/>
        <d v="2023-04-20T00:00:00"/>
        <d v="2023-11-26T00:00:00"/>
        <d v="2023-11-30T00:00:00"/>
        <d v="2023-06-09T00:00:00"/>
        <d v="2023-03-23T00:00:00"/>
        <d v="2023-02-05T00:00:00"/>
        <d v="2023-09-01T00:00:00"/>
        <d v="2023-09-08T00:00:00"/>
        <d v="2023-09-12T00:00:00"/>
        <d v="2023-10-09T00:00:00"/>
        <d v="2023-01-22T00:00:00"/>
        <d v="2023-07-18T00:00:00"/>
        <d v="2023-12-13T00:00:00"/>
        <d v="2023-03-20T00:00:00"/>
        <d v="2023-11-15T00:00:00"/>
        <d v="2023-07-19T00:00:00"/>
        <d v="2023-10-29T00:00:00"/>
        <d v="2023-02-17T00:00:00"/>
        <d v="2023-07-07T00:00:00"/>
        <d v="2023-06-20T00:00:00"/>
        <d v="2023-08-31T00:00:00"/>
        <d v="2023-12-12T00:00:00"/>
        <d v="2023-12-05T00:00:00"/>
        <d v="2023-01-18T00:00:00"/>
        <d v="2023-12-17T00:00:00"/>
        <d v="2023-06-02T00:00:00"/>
      </sharedItems>
      <fieldGroup par="18"/>
    </cacheField>
    <cacheField name="End_Date" numFmtId="14">
      <sharedItems containsSemiMixedTypes="0" containsNonDate="0" containsDate="1" containsString="0" minDate="2023-01-16T00:00:00" maxDate="2024-02-05T00:00:00" count="214">
        <d v="2023-05-27T00:00:00"/>
        <d v="2023-12-07T00:00:00"/>
        <d v="2023-06-29T00:00:00"/>
        <d v="2023-03-15T00:00:00"/>
        <d v="2023-07-12T00:00:00"/>
        <d v="2023-06-17T00:00:00"/>
        <d v="2023-06-26T00:00:00"/>
        <d v="2024-01-04T00:00:00"/>
        <d v="2023-09-14T00:00:00"/>
        <d v="2023-05-31T00:00:00"/>
        <d v="2023-09-08T00:00:00"/>
        <d v="2023-03-03T00:00:00"/>
        <d v="2023-05-23T00:00:00"/>
        <d v="2023-12-19T00:00:00"/>
        <d v="2023-06-22T00:00:00"/>
        <d v="2023-01-28T00:00:00"/>
        <d v="2023-05-14T00:00:00"/>
        <d v="2023-11-14T00:00:00"/>
        <d v="2024-01-25T00:00:00"/>
        <d v="2023-10-31T00:00:00"/>
        <d v="2023-11-02T00:00:00"/>
        <d v="2023-05-11T00:00:00"/>
        <d v="2023-04-13T00:00:00"/>
        <d v="2023-05-20T00:00:00"/>
        <d v="2023-07-09T00:00:00"/>
        <d v="2024-01-14T00:00:00"/>
        <d v="2023-03-09T00:00:00"/>
        <d v="2023-05-06T00:00:00"/>
        <d v="2023-03-21T00:00:00"/>
        <d v="2023-12-14T00:00:00"/>
        <d v="2023-03-30T00:00:00"/>
        <d v="2023-06-11T00:00:00"/>
        <d v="2023-10-03T00:00:00"/>
        <d v="2023-10-06T00:00:00"/>
        <d v="2023-03-05T00:00:00"/>
        <d v="2023-04-02T00:00:00"/>
        <d v="2023-11-05T00:00:00"/>
        <d v="2023-05-12T00:00:00"/>
        <d v="2023-05-05T00:00:00"/>
        <d v="2023-07-14T00:00:00"/>
        <d v="2023-03-06T00:00:00"/>
        <d v="2023-03-28T00:00:00"/>
        <d v="2023-12-28T00:00:00"/>
        <d v="2023-10-28T00:00:00"/>
        <d v="2023-01-19T00:00:00"/>
        <d v="2023-03-31T00:00:00"/>
        <d v="2023-04-10T00:00:00"/>
        <d v="2023-12-03T00:00:00"/>
        <d v="2024-01-26T00:00:00"/>
        <d v="2023-02-05T00:00:00"/>
        <d v="2023-08-12T00:00:00"/>
        <d v="2023-02-27T00:00:00"/>
        <d v="2023-02-13T00:00:00"/>
        <d v="2023-12-25T00:00:00"/>
        <d v="2023-07-15T00:00:00"/>
        <d v="2023-11-16T00:00:00"/>
        <d v="2023-04-28T00:00:00"/>
        <d v="2023-10-08T00:00:00"/>
        <d v="2023-10-01T00:00:00"/>
        <d v="2024-01-23T00:00:00"/>
        <d v="2024-01-15T00:00:00"/>
        <d v="2023-09-06T00:00:00"/>
        <d v="2023-12-27T00:00:00"/>
        <d v="2024-01-31T00:00:00"/>
        <d v="2024-01-24T00:00:00"/>
        <d v="2023-04-26T00:00:00"/>
        <d v="2023-04-16T00:00:00"/>
        <d v="2023-03-25T00:00:00"/>
        <d v="2023-05-01T00:00:00"/>
        <d v="2023-01-26T00:00:00"/>
        <d v="2023-04-30T00:00:00"/>
        <d v="2023-08-29T00:00:00"/>
        <d v="2023-07-02T00:00:00"/>
        <d v="2024-01-29T00:00:00"/>
        <d v="2023-11-01T00:00:00"/>
        <d v="2023-04-25T00:00:00"/>
        <d v="2023-08-21T00:00:00"/>
        <d v="2023-11-18T00:00:00"/>
        <d v="2023-12-26T00:00:00"/>
        <d v="2023-08-14T00:00:00"/>
        <d v="2023-10-19T00:00:00"/>
        <d v="2023-08-26T00:00:00"/>
        <d v="2023-06-21T00:00:00"/>
        <d v="2023-03-29T00:00:00"/>
        <d v="2023-10-17T00:00:00"/>
        <d v="2023-02-24T00:00:00"/>
        <d v="2023-09-07T00:00:00"/>
        <d v="2023-05-19T00:00:00"/>
        <d v="2023-10-27T00:00:00"/>
        <d v="2023-07-30T00:00:00"/>
        <d v="2023-07-07T00:00:00"/>
        <d v="2023-08-15T00:00:00"/>
        <d v="2023-11-13T00:00:00"/>
        <d v="2023-11-22T00:00:00"/>
        <d v="2023-01-16T00:00:00"/>
        <d v="2023-06-03T00:00:00"/>
        <d v="2023-08-23T00:00:00"/>
        <d v="2024-01-06T00:00:00"/>
        <d v="2023-06-27T00:00:00"/>
        <d v="2023-03-07T00:00:00"/>
        <d v="2023-09-15T00:00:00"/>
        <d v="2024-01-09T00:00:00"/>
        <d v="2023-07-06T00:00:00"/>
        <d v="2023-05-24T00:00:00"/>
        <d v="2024-01-16T00:00:00"/>
        <d v="2023-07-29T00:00:00"/>
        <d v="2023-06-05T00:00:00"/>
        <d v="2023-10-14T00:00:00"/>
        <d v="2023-02-18T00:00:00"/>
        <d v="2023-06-16T00:00:00"/>
        <d v="2023-02-23T00:00:00"/>
        <d v="2023-09-30T00:00:00"/>
        <d v="2023-10-09T00:00:00"/>
        <d v="2023-01-22T00:00:00"/>
        <d v="2024-02-01T00:00:00"/>
        <d v="2023-10-05T00:00:00"/>
        <d v="2023-12-13T00:00:00"/>
        <d v="2024-01-21T00:00:00"/>
        <d v="2023-12-23T00:00:00"/>
        <d v="2024-02-02T00:00:00"/>
        <d v="2023-07-13T00:00:00"/>
        <d v="2023-11-19T00:00:00"/>
        <d v="2023-01-25T00:00:00"/>
        <d v="2023-07-16T00:00:00"/>
        <d v="2023-07-28T00:00:00"/>
        <d v="2023-11-11T00:00:00"/>
        <d v="2023-04-05T00:00:00"/>
        <d v="2023-03-19T00:00:00"/>
        <d v="2023-03-04T00:00:00"/>
        <d v="2023-06-14T00:00:00"/>
        <d v="2023-05-16T00:00:00"/>
        <d v="2023-01-29T00:00:00"/>
        <d v="2023-04-18T00:00:00"/>
        <d v="2023-09-09T00:00:00"/>
        <d v="2023-08-17T00:00:00"/>
        <d v="2023-02-25T00:00:00"/>
        <d v="2023-06-23T00:00:00"/>
        <d v="2023-06-08T00:00:00"/>
        <d v="2023-02-22T00:00:00"/>
        <d v="2023-03-16T00:00:00"/>
        <d v="2023-05-09T00:00:00"/>
        <d v="2023-04-21T00:00:00"/>
        <d v="2024-01-03T00:00:00"/>
        <d v="2023-04-19T00:00:00"/>
        <d v="2023-12-02T00:00:00"/>
        <d v="2023-06-15T00:00:00"/>
        <d v="2023-11-04T00:00:00"/>
        <d v="2023-04-09T00:00:00"/>
        <d v="2023-10-04T00:00:00"/>
        <d v="2023-12-30T00:00:00"/>
        <d v="2023-06-19T00:00:00"/>
        <d v="2023-04-06T00:00:00"/>
        <d v="2023-08-19T00:00:00"/>
        <d v="2023-08-11T00:00:00"/>
        <d v="2023-12-12T00:00:00"/>
        <d v="2023-09-25T00:00:00"/>
        <d v="2023-03-18T00:00:00"/>
        <d v="2023-12-05T00:00:00"/>
        <d v="2023-06-09T00:00:00"/>
        <d v="2024-01-19T00:00:00"/>
        <d v="2023-09-02T00:00:00"/>
        <d v="2023-09-28T00:00:00"/>
        <d v="2023-11-24T00:00:00"/>
        <d v="2023-11-30T00:00:00"/>
        <d v="2023-06-10T00:00:00"/>
        <d v="2023-07-25T00:00:00"/>
        <d v="2023-09-03T00:00:00"/>
        <d v="2023-08-10T00:00:00"/>
        <d v="2023-09-01T00:00:00"/>
        <d v="2023-12-09T00:00:00"/>
        <d v="2023-10-22T00:00:00"/>
        <d v="2023-12-29T00:00:00"/>
        <d v="2024-01-17T00:00:00"/>
        <d v="2023-01-23T00:00:00"/>
        <d v="2023-10-21T00:00:00"/>
        <d v="2024-01-05T00:00:00"/>
        <d v="2023-09-19T00:00:00"/>
        <d v="2023-06-20T00:00:00"/>
        <d v="2023-05-10T00:00:00"/>
        <d v="2023-01-27T00:00:00"/>
        <d v="2023-12-16T00:00:00"/>
        <d v="2023-10-29T00:00:00"/>
        <d v="2023-03-11T00:00:00"/>
        <d v="2023-06-28T00:00:00"/>
        <d v="2023-11-27T00:00:00"/>
        <d v="2023-05-08T00:00:00"/>
        <d v="2023-04-27T00:00:00"/>
        <d v="2023-10-18T00:00:00"/>
        <d v="2023-10-07T00:00:00"/>
        <d v="2023-08-13T00:00:00"/>
        <d v="2023-08-01T00:00:00"/>
        <d v="2023-09-26T00:00:00"/>
        <d v="2023-02-15T00:00:00"/>
        <d v="2023-02-04T00:00:00"/>
        <d v="2023-06-13T00:00:00"/>
        <d v="2024-01-13T00:00:00"/>
        <d v="2023-08-18T00:00:00"/>
        <d v="2023-11-28T00:00:00"/>
        <d v="2023-09-23T00:00:00"/>
        <d v="2023-07-04T00:00:00"/>
        <d v="2023-07-23T00:00:00"/>
        <d v="2023-11-08T00:00:00"/>
        <d v="2023-02-14T00:00:00"/>
        <d v="2023-04-20T00:00:00"/>
        <d v="2023-09-11T00:00:00"/>
        <d v="2023-06-30T00:00:00"/>
        <d v="2023-08-20T00:00:00"/>
        <d v="2023-10-15T00:00:00"/>
        <d v="2023-03-22T00:00:00"/>
        <d v="2023-08-04T00:00:00"/>
        <d v="2024-02-04T00:00:00"/>
        <d v="2024-01-18T00:00:00"/>
        <d v="2023-05-30T00:00:00"/>
        <d v="2023-11-09T00:00:00"/>
      </sharedItems>
      <fieldGroup par="21"/>
    </cacheField>
    <cacheField name="Budget" numFmtId="0">
      <sharedItems containsSemiMixedTypes="0" containsString="0" containsNumber="1" containsInteger="1" minValue="1035" maxValue="9926" count="295">
        <n v="4952"/>
        <n v="4115"/>
        <n v="2134"/>
        <n v="4525"/>
        <n v="5470"/>
        <n v="3963"/>
        <n v="7895"/>
        <n v="9075"/>
        <n v="9071"/>
        <n v="5378"/>
        <n v="9752"/>
        <n v="3742"/>
        <n v="5704"/>
        <n v="5452"/>
        <n v="7743"/>
        <n v="6630"/>
        <n v="3562"/>
        <n v="8434"/>
        <n v="4366"/>
        <n v="8078"/>
        <n v="9804"/>
        <n v="5545"/>
        <n v="1571"/>
        <n v="4748"/>
        <n v="1901"/>
        <n v="3309"/>
        <n v="7182"/>
        <n v="7232"/>
        <n v="6839"/>
        <n v="7514"/>
        <n v="8300"/>
        <n v="4096"/>
        <n v="4458"/>
        <n v="9019"/>
        <n v="4971"/>
        <n v="4661"/>
        <n v="2291"/>
        <n v="9589"/>
        <n v="3532"/>
        <n v="3129"/>
        <n v="2711"/>
        <n v="6802"/>
        <n v="9058"/>
        <n v="3489"/>
        <n v="2169"/>
        <n v="5057"/>
        <n v="7613"/>
        <n v="1183"/>
        <n v="5207"/>
        <n v="6346"/>
        <n v="3827"/>
        <n v="7241"/>
        <n v="3286"/>
        <n v="6131"/>
        <n v="8137"/>
        <n v="6217"/>
        <n v="6471"/>
        <n v="3349"/>
        <n v="3822"/>
        <n v="3598"/>
        <n v="5147"/>
        <n v="9087"/>
        <n v="5867"/>
        <n v="2882"/>
        <n v="8802"/>
        <n v="6533"/>
        <n v="1645"/>
        <n v="6497"/>
        <n v="5039"/>
        <n v="7927"/>
        <n v="7990"/>
        <n v="7324"/>
        <n v="6479"/>
        <n v="7407"/>
        <n v="1761"/>
        <n v="4997"/>
        <n v="5791"/>
        <n v="1625"/>
        <n v="9587"/>
        <n v="6837"/>
        <n v="4383"/>
        <n v="3555"/>
        <n v="5600"/>
        <n v="6305"/>
        <n v="7758"/>
        <n v="8762"/>
        <n v="4308"/>
        <n v="1165"/>
        <n v="2415"/>
        <n v="2821"/>
        <n v="1523"/>
        <n v="8228"/>
        <n v="9295"/>
        <n v="1699"/>
        <n v="7273"/>
        <n v="1448"/>
        <n v="9146"/>
        <n v="4467"/>
        <n v="7517"/>
        <n v="4087"/>
        <n v="1131"/>
        <n v="1213"/>
        <n v="4356"/>
        <n v="2614"/>
        <n v="3927"/>
        <n v="5940"/>
        <n v="2383"/>
        <n v="5845"/>
        <n v="6538"/>
        <n v="4070"/>
        <n v="1656"/>
        <n v="3593"/>
        <n v="4105"/>
        <n v="8340"/>
        <n v="2510"/>
        <n v="2130"/>
        <n v="1595"/>
        <n v="5850"/>
        <n v="2440"/>
        <n v="6015"/>
        <n v="1324"/>
        <n v="6535"/>
        <n v="9854"/>
        <n v="8232"/>
        <n v="8909"/>
        <n v="1079"/>
        <n v="9275"/>
        <n v="6130"/>
        <n v="6620"/>
        <n v="2731"/>
        <n v="2360"/>
        <n v="6440"/>
        <n v="1363"/>
        <n v="5562"/>
        <n v="3386"/>
        <n v="9889"/>
        <n v="4478"/>
        <n v="8951"/>
        <n v="4399"/>
        <n v="5409"/>
        <n v="3874"/>
        <n v="3317"/>
        <n v="7034"/>
        <n v="1078"/>
        <n v="9142"/>
        <n v="6908"/>
        <n v="6703"/>
        <n v="8413"/>
        <n v="4163"/>
        <n v="7188"/>
        <n v="2623"/>
        <n v="7091"/>
        <n v="2613"/>
        <n v="9702"/>
        <n v="8581"/>
        <n v="6727"/>
        <n v="8812"/>
        <n v="6041"/>
        <n v="3391"/>
        <n v="8888"/>
        <n v="8209"/>
        <n v="2776"/>
        <n v="8087"/>
        <n v="3321"/>
        <n v="2344"/>
        <n v="1236"/>
        <n v="3127"/>
        <n v="7218"/>
        <n v="2186"/>
        <n v="7822"/>
        <n v="4062"/>
        <n v="6781"/>
        <n v="8970"/>
        <n v="9565"/>
        <n v="3474"/>
        <n v="1611"/>
        <n v="7905"/>
        <n v="4995"/>
        <n v="3352"/>
        <n v="6503"/>
        <n v="2674"/>
        <n v="7915"/>
        <n v="8781"/>
        <n v="6726"/>
        <n v="2659"/>
        <n v="8326"/>
        <n v="6323"/>
        <n v="4549"/>
        <n v="8484"/>
        <n v="7835"/>
        <n v="7388"/>
        <n v="1243"/>
        <n v="3581"/>
        <n v="4215"/>
        <n v="3800"/>
        <n v="7410"/>
        <n v="2681"/>
        <n v="4047"/>
        <n v="1797"/>
        <n v="8363"/>
        <n v="5560"/>
        <n v="3274"/>
        <n v="9637"/>
        <n v="2655"/>
        <n v="3422"/>
        <n v="2781"/>
        <n v="7437"/>
        <n v="2307"/>
        <n v="6718"/>
        <n v="2631"/>
        <n v="4384"/>
        <n v="7941"/>
        <n v="3015"/>
        <n v="9378"/>
        <n v="7015"/>
        <n v="4966"/>
        <n v="5049"/>
        <n v="6596"/>
        <n v="8824"/>
        <n v="6691"/>
        <n v="2004"/>
        <n v="6127"/>
        <n v="4796"/>
        <n v="5843"/>
        <n v="4293"/>
        <n v="2064"/>
        <n v="9404"/>
        <n v="5199"/>
        <n v="9772"/>
        <n v="9686"/>
        <n v="8116"/>
        <n v="5080"/>
        <n v="3596"/>
        <n v="9926"/>
        <n v="1373"/>
        <n v="8459"/>
        <n v="7064"/>
        <n v="6681"/>
        <n v="4257"/>
        <n v="5361"/>
        <n v="7194"/>
        <n v="9177"/>
        <n v="3547"/>
        <n v="6156"/>
        <n v="8454"/>
        <n v="6746"/>
        <n v="8315"/>
        <n v="1035"/>
        <n v="5878"/>
        <n v="7173"/>
        <n v="1060"/>
        <n v="8505"/>
        <n v="7979"/>
        <n v="2057"/>
        <n v="5531"/>
        <n v="4958"/>
        <n v="2435"/>
        <n v="4300"/>
        <n v="9248"/>
        <n v="7421"/>
        <n v="4818"/>
        <n v="8498"/>
        <n v="3589"/>
        <n v="1957"/>
        <n v="6912"/>
        <n v="5210"/>
        <n v="7592"/>
        <n v="4940"/>
        <n v="1769"/>
        <n v="5354"/>
        <n v="2858"/>
        <n v="4834"/>
        <n v="6580"/>
        <n v="4742"/>
        <n v="2575"/>
        <n v="6709"/>
        <n v="3993"/>
        <n v="2306"/>
        <n v="2164"/>
        <n v="4313"/>
        <n v="1960"/>
        <n v="4492"/>
        <n v="4946"/>
        <n v="7432"/>
        <n v="8452"/>
        <n v="3780"/>
        <n v="2229"/>
        <n v="7703"/>
        <n v="5745"/>
        <n v="4599"/>
        <n v="7930"/>
        <n v="2181"/>
        <n v="4004"/>
        <n v="3514"/>
        <n v="7786"/>
      </sharedItems>
      <fieldGroup base="5">
        <rangePr startNum="1035" endNum="9926" groupInterval="1000"/>
        <groupItems count="11">
          <s v="&lt;1035"/>
          <s v="1035-2034"/>
          <s v="2035-3034"/>
          <s v="3035-4034"/>
          <s v="4035-5034"/>
          <s v="5035-6034"/>
          <s v="6035-7034"/>
          <s v="7035-8034"/>
          <s v="8035-9034"/>
          <s v="9035-10034"/>
          <s v="&gt;10035"/>
        </groupItems>
      </fieldGroup>
    </cacheField>
    <cacheField name="Target_Audience" numFmtId="0">
      <sharedItems containsSemiMixedTypes="0" containsString="0" containsNumber="1" containsInteger="1" minValue="5081" maxValue="49983"/>
    </cacheField>
    <cacheField name="Impressions" numFmtId="0">
      <sharedItems containsSemiMixedTypes="0" containsString="0" containsNumber="1" containsInteger="1" minValue="14090" maxValue="997396" count="300">
        <n v="814161"/>
        <n v="404581"/>
        <n v="466514"/>
        <n v="482608"/>
        <n v="94402"/>
        <n v="920662"/>
        <n v="921974"/>
        <n v="459443"/>
        <n v="954117"/>
        <n v="395508"/>
        <n v="552871"/>
        <n v="26371"/>
        <n v="667530"/>
        <n v="978786"/>
        <n v="47990"/>
        <n v="878441"/>
        <n v="199166"/>
        <n v="401247"/>
        <n v="668545"/>
        <n v="18347"/>
        <n v="525925"/>
        <n v="700441"/>
        <n v="743299"/>
        <n v="732769"/>
        <n v="940187"/>
        <n v="818000"/>
        <n v="831495"/>
        <n v="769619"/>
        <n v="423177"/>
        <n v="107469"/>
        <n v="231238"/>
        <n v="158772"/>
        <n v="401636"/>
        <n v="365454"/>
        <n v="804643"/>
        <n v="895743"/>
        <n v="488917"/>
        <n v="637412"/>
        <n v="786829"/>
        <n v="353742"/>
        <n v="304084"/>
        <n v="64441"/>
        <n v="518112"/>
        <n v="946592"/>
        <n v="896969"/>
        <n v="484757"/>
        <n v="429936"/>
        <n v="765990"/>
        <n v="301971"/>
        <n v="945304"/>
        <n v="195150"/>
        <n v="626284"/>
        <n v="273337"/>
        <n v="314970"/>
        <n v="67446"/>
        <n v="150892"/>
        <n v="58223"/>
        <n v="126844"/>
        <n v="993947"/>
        <n v="391858"/>
        <n v="124779"/>
        <n v="912961"/>
        <n v="579927"/>
        <n v="660086"/>
        <n v="352903"/>
        <n v="238410"/>
        <n v="138005"/>
        <n v="174937"/>
        <n v="61032"/>
        <n v="307704"/>
        <n v="199665"/>
        <n v="988747"/>
        <n v="489950"/>
        <n v="450301"/>
        <n v="709919"/>
        <n v="871188"/>
        <n v="859814"/>
        <n v="929220"/>
        <n v="450386"/>
        <n v="882263"/>
        <n v="672893"/>
        <n v="299096"/>
        <n v="898069"/>
        <n v="526647"/>
        <n v="18527"/>
        <n v="382559"/>
        <n v="628281"/>
        <n v="910057"/>
        <n v="633254"/>
        <n v="680169"/>
        <n v="817827"/>
        <n v="837198"/>
        <n v="150061"/>
        <n v="249369"/>
        <n v="938637"/>
        <n v="163699"/>
        <n v="959786"/>
        <n v="545399"/>
        <n v="564239"/>
        <n v="374242"/>
        <n v="279896"/>
        <n v="354319"/>
        <n v="138641"/>
        <n v="493171"/>
        <n v="49538"/>
        <n v="901121"/>
        <n v="992702"/>
        <n v="511047"/>
        <n v="462106"/>
        <n v="812506"/>
        <n v="506920"/>
        <n v="827663"/>
        <n v="359535"/>
        <n v="793403"/>
        <n v="957163"/>
        <n v="798109"/>
        <n v="817886"/>
        <n v="81685"/>
        <n v="34983"/>
        <n v="917306"/>
        <n v="474487"/>
        <n v="287553"/>
        <n v="846965"/>
        <n v="629366"/>
        <n v="658779"/>
        <n v="421509"/>
        <n v="983752"/>
        <n v="206011"/>
        <n v="735144"/>
        <n v="226401"/>
        <n v="859429"/>
        <n v="229102"/>
        <n v="521122"/>
        <n v="448335"/>
        <n v="588905"/>
        <n v="503085"/>
        <n v="623669"/>
        <n v="881345"/>
        <n v="490424"/>
        <n v="80129"/>
        <n v="86138"/>
        <n v="197615"/>
        <n v="391031"/>
        <n v="373787"/>
        <n v="264264"/>
        <n v="526085"/>
        <n v="640207"/>
        <n v="704465"/>
        <n v="539529"/>
        <n v="535121"/>
        <n v="327476"/>
        <n v="417290"/>
        <n v="929577"/>
        <n v="480988"/>
        <n v="606040"/>
        <n v="270146"/>
        <n v="57628"/>
        <n v="645027"/>
        <n v="171475"/>
        <n v="32922"/>
        <n v="98583"/>
        <n v="420548"/>
        <n v="156524"/>
        <n v="763166"/>
        <n v="946392"/>
        <n v="235326"/>
        <n v="179187"/>
        <n v="775987"/>
        <n v="45025"/>
        <n v="207783"/>
        <n v="642893"/>
        <n v="359813"/>
        <n v="584645"/>
        <n v="882972"/>
        <n v="244925"/>
        <n v="730391"/>
        <n v="137482"/>
        <n v="228543"/>
        <n v="937854"/>
        <n v="100791"/>
        <n v="992878"/>
        <n v="179619"/>
        <n v="961530"/>
        <n v="962173"/>
        <n v="15042"/>
        <n v="222545"/>
        <n v="715106"/>
        <n v="355550"/>
        <n v="73483"/>
        <n v="564073"/>
        <n v="829301"/>
        <n v="430216"/>
        <n v="980936"/>
        <n v="418136"/>
        <n v="901570"/>
        <n v="315186"/>
        <n v="60138"/>
        <n v="444699"/>
        <n v="618876"/>
        <n v="242587"/>
        <n v="807032"/>
        <n v="704692"/>
        <n v="292494"/>
        <n v="324545"/>
        <n v="292572"/>
        <n v="130785"/>
        <n v="392175"/>
        <n v="259802"/>
        <n v="310848"/>
        <n v="883034"/>
        <n v="745837"/>
        <n v="900402"/>
        <n v="973274"/>
        <n v="111836"/>
        <n v="45569"/>
        <n v="803895"/>
        <n v="397440"/>
        <n v="888090"/>
        <n v="68114"/>
        <n v="363657"/>
        <n v="932607"/>
        <n v="42843"/>
        <n v="798398"/>
        <n v="652099"/>
        <n v="786692"/>
        <n v="120505"/>
        <n v="14090"/>
        <n v="46483"/>
        <n v="454688"/>
        <n v="943183"/>
        <n v="942672"/>
        <n v="116253"/>
        <n v="79414"/>
        <n v="997396"/>
        <n v="221459"/>
        <n v="789155"/>
        <n v="588129"/>
        <n v="996256"/>
        <n v="340110"/>
        <n v="74327"/>
        <n v="444840"/>
        <n v="821158"/>
        <n v="554316"/>
        <n v="183275"/>
        <n v="784786"/>
        <n v="539288"/>
        <n v="392024"/>
        <n v="40425"/>
        <n v="704566"/>
        <n v="470340"/>
        <n v="108017"/>
        <n v="192616"/>
        <n v="844879"/>
        <n v="742053"/>
        <n v="139540"/>
        <n v="848047"/>
        <n v="805379"/>
        <n v="516059"/>
        <n v="41397"/>
        <n v="368151"/>
        <n v="357798"/>
        <n v="333196"/>
        <n v="429114"/>
        <n v="327627"/>
        <n v="872943"/>
        <n v="518214"/>
        <n v="753369"/>
        <n v="550531"/>
        <n v="89283"/>
        <n v="627042"/>
        <n v="824871"/>
        <n v="746339"/>
        <n v="294441"/>
        <n v="97865"/>
        <n v="590805"/>
        <n v="262249"/>
        <n v="190525"/>
        <n v="386175"/>
        <n v="630120"/>
        <n v="626371"/>
        <n v="273483"/>
        <n v="356028"/>
        <n v="748458"/>
        <n v="439688"/>
        <n v="913797"/>
        <n v="598715"/>
        <n v="915849"/>
        <n v="690352"/>
        <n v="101934"/>
        <n v="540062"/>
        <n v="881751"/>
        <n v="923504"/>
        <n v="683469"/>
        <n v="174353"/>
        <n v="46342"/>
        <n v="90303"/>
        <n v="476300"/>
        <n v="913533"/>
        <n v="33723"/>
        <n v="356586"/>
      </sharedItems>
    </cacheField>
    <cacheField name="Clicks" numFmtId="0">
      <sharedItems containsSemiMixedTypes="0" containsString="0" containsNumber="1" containsInteger="1" minValue="1011" maxValue="199945"/>
    </cacheField>
    <cacheField name="Sign_Ups" numFmtId="0">
      <sharedItems containsSemiMixedTypes="0" containsString="0" containsNumber="1" containsInteger="1" minValue="152" maxValue="49690"/>
    </cacheField>
    <cacheField name="TOTAL REVENUE" numFmtId="0">
      <sharedItems containsSemiMixedTypes="0" containsString="0" containsNumber="1" containsInteger="1" minValue="5371" maxValue="163169" count="300">
        <n v="71594"/>
        <n v="74795"/>
        <n v="131134"/>
        <n v="114075"/>
        <n v="78477"/>
        <n v="70838"/>
        <n v="101232"/>
        <n v="44206"/>
        <n v="94977"/>
        <n v="57478"/>
        <n v="57963"/>
        <n v="109645"/>
        <n v="36555"/>
        <n v="58347"/>
        <n v="46320"/>
        <n v="87975"/>
        <n v="75514"/>
        <n v="114774"/>
        <n v="85114"/>
        <n v="73418"/>
        <n v="68571"/>
        <n v="113249"/>
        <n v="103202"/>
        <n v="93055"/>
        <n v="70869"/>
        <n v="79186"/>
        <n v="57792"/>
        <n v="61652"/>
        <n v="96730"/>
        <n v="82050"/>
        <n v="153279"/>
        <n v="66794"/>
        <n v="72403"/>
        <n v="105142"/>
        <n v="76036"/>
        <n v="100035"/>
        <n v="103333"/>
        <n v="142553"/>
        <n v="96357"/>
        <n v="134203"/>
        <n v="106229"/>
        <n v="159646"/>
        <n v="90632"/>
        <n v="92115"/>
        <n v="72910"/>
        <n v="72726"/>
        <n v="106977"/>
        <n v="108619"/>
        <n v="110393"/>
        <n v="38087"/>
        <n v="35281"/>
        <n v="41131"/>
        <n v="88864"/>
        <n v="130417"/>
        <n v="81305"/>
        <n v="83863"/>
        <n v="84574"/>
        <n v="86636"/>
        <n v="66849"/>
        <n v="135135"/>
        <n v="111363"/>
        <n v="36249"/>
        <n v="110862"/>
        <n v="98297"/>
        <n v="130889"/>
        <n v="91740"/>
        <n v="112329"/>
        <n v="112023"/>
        <n v="76482"/>
        <n v="41736"/>
        <n v="141229"/>
        <n v="126111"/>
        <n v="68189"/>
        <n v="136925"/>
        <n v="118188"/>
        <n v="119400"/>
        <n v="122252"/>
        <n v="132785"/>
        <n v="158601"/>
        <n v="96603"/>
        <n v="74537"/>
        <n v="85247"/>
        <n v="42816"/>
        <n v="93420"/>
        <n v="153441"/>
        <n v="41011"/>
        <n v="43691"/>
        <n v="142699"/>
        <n v="104750"/>
        <n v="114288"/>
        <n v="106495"/>
        <n v="127473"/>
        <n v="103049"/>
        <n v="84847"/>
        <n v="24539"/>
        <n v="113921"/>
        <n v="163169"/>
        <n v="85983"/>
        <n v="131734"/>
        <n v="106121"/>
        <n v="96923"/>
        <n v="83012"/>
        <n v="64222"/>
        <n v="108806"/>
        <n v="5371"/>
        <n v="126910"/>
        <n v="61027"/>
        <n v="105191"/>
        <n v="24522"/>
        <n v="88484"/>
        <n v="102890"/>
        <n v="154859"/>
        <n v="155492"/>
        <n v="58059"/>
        <n v="47695"/>
        <n v="75246"/>
        <n v="133476"/>
        <n v="9125"/>
        <n v="37898"/>
        <n v="22512"/>
        <n v="87154"/>
        <n v="112548"/>
        <n v="130081"/>
        <n v="80604"/>
        <n v="47937"/>
        <n v="91030"/>
        <n v="46985"/>
        <n v="26084"/>
        <n v="147127"/>
        <n v="89333"/>
        <n v="38816"/>
        <n v="60360"/>
        <n v="26766"/>
        <n v="78950"/>
        <n v="110327"/>
        <n v="106910"/>
        <n v="39949"/>
        <n v="68134"/>
        <n v="98074"/>
        <n v="43231"/>
        <n v="111057"/>
        <n v="77184"/>
        <n v="71982"/>
        <n v="71664"/>
        <n v="24286"/>
        <n v="68096"/>
        <n v="103275"/>
        <n v="87794"/>
        <n v="25351"/>
        <n v="112307"/>
        <n v="89337"/>
        <n v="77088"/>
        <n v="106804"/>
        <n v="128193"/>
        <n v="117387"/>
        <n v="49266"/>
        <n v="49613"/>
        <n v="137539"/>
        <n v="107484"/>
        <n v="74418"/>
        <n v="145566"/>
        <n v="126166"/>
        <n v="58267"/>
        <n v="116511"/>
        <n v="119489"/>
        <n v="140143"/>
        <n v="112057"/>
        <n v="62210"/>
        <n v="84013"/>
        <n v="44511"/>
        <n v="76751"/>
        <n v="112512"/>
        <n v="109557"/>
        <n v="74611"/>
        <n v="106611"/>
        <n v="117093"/>
        <n v="109926"/>
        <n v="62163"/>
        <n v="106042"/>
        <n v="88578"/>
        <n v="60782"/>
        <n v="132025"/>
        <n v="69383"/>
        <n v="34679"/>
        <n v="119495"/>
        <n v="55092"/>
        <n v="66454"/>
        <n v="57694"/>
        <n v="80205"/>
        <n v="99726"/>
        <n v="86131"/>
        <n v="64494"/>
        <n v="39674"/>
        <n v="116268"/>
        <n v="34719"/>
        <n v="89810"/>
        <n v="120009"/>
        <n v="84597"/>
        <n v="78973"/>
        <n v="55261"/>
        <n v="81621"/>
        <n v="104178"/>
        <n v="36070"/>
        <n v="21182"/>
        <n v="58096"/>
        <n v="86006"/>
        <n v="91522"/>
        <n v="51781"/>
        <n v="77916"/>
        <n v="19575"/>
        <n v="97459"/>
        <n v="114818"/>
        <n v="18120"/>
        <n v="61781"/>
        <n v="118277"/>
        <n v="82666"/>
        <n v="105445"/>
        <n v="117322"/>
        <n v="72996"/>
        <n v="50753"/>
        <n v="51572"/>
        <n v="52053"/>
        <n v="100526"/>
        <n v="75563"/>
        <n v="38878"/>
        <n v="50914"/>
        <n v="75666"/>
        <n v="119756"/>
        <n v="66722"/>
        <n v="15727"/>
        <n v="29078"/>
        <n v="31873"/>
        <n v="128280"/>
        <n v="17253"/>
        <n v="59428"/>
        <n v="60796"/>
        <n v="46853"/>
        <n v="44442"/>
        <n v="100490"/>
        <n v="56741"/>
        <n v="130474"/>
        <n v="95115"/>
        <n v="92281"/>
        <n v="93999"/>
        <n v="121909"/>
        <n v="60707"/>
        <n v="24681"/>
        <n v="48641"/>
        <n v="65928"/>
        <n v="107378"/>
        <n v="144136"/>
        <n v="18664"/>
        <n v="41283"/>
        <n v="146560"/>
        <n v="94010"/>
        <n v="136221"/>
        <n v="51550"/>
        <n v="81876"/>
        <n v="69261"/>
        <n v="83832"/>
        <n v="50383"/>
        <n v="90216"/>
        <n v="25677"/>
        <n v="43384"/>
        <n v="12513"/>
        <n v="52328"/>
        <n v="149959"/>
        <n v="123282"/>
        <n v="69082"/>
        <n v="50497"/>
        <n v="116929"/>
        <n v="46708"/>
        <n v="74433"/>
        <n v="51928"/>
        <n v="27486"/>
        <n v="128253"/>
        <n v="39334"/>
        <n v="84379"/>
        <n v="85624"/>
        <n v="49508"/>
        <n v="96582"/>
        <n v="84076"/>
        <n v="40644"/>
        <n v="102757"/>
        <n v="134326"/>
        <n v="70962"/>
        <n v="142951"/>
        <n v="104422"/>
        <n v="10125"/>
        <n v="75893"/>
        <n v="154259"/>
        <n v="90395"/>
        <n v="120727"/>
        <n v="72112"/>
        <n v="101593"/>
        <n v="126780"/>
        <n v="112041"/>
        <n v="90895"/>
        <n v="111893"/>
        <n v="96797"/>
      </sharedItems>
    </cacheField>
    <cacheField name="Conversions" numFmtId="0">
      <sharedItems containsSemiMixedTypes="0" containsString="0" containsNumber="1" containsInteger="1" minValue="93" maxValue="29921" count="298">
        <n v="25772"/>
        <n v="14873"/>
        <n v="6384"/>
        <n v="6398"/>
        <n v="13250"/>
        <n v="130"/>
        <n v="2608"/>
        <n v="9400"/>
        <n v="21343"/>
        <n v="15366"/>
        <n v="23084"/>
        <n v="9936"/>
        <n v="12926"/>
        <n v="10157"/>
        <n v="4839"/>
        <n v="28115"/>
        <n v="652"/>
        <n v="5572"/>
        <n v="19640"/>
        <n v="8874"/>
        <n v="5300"/>
        <n v="19660"/>
        <n v="6432"/>
        <n v="12619"/>
        <n v="27199"/>
        <n v="19213"/>
        <n v="19056"/>
        <n v="19563"/>
        <n v="2391"/>
        <n v="21471"/>
        <n v="3527"/>
        <n v="157"/>
        <n v="8746"/>
        <n v="4983"/>
        <n v="5163"/>
        <n v="26467"/>
        <n v="5195"/>
        <n v="16702"/>
        <n v="15974"/>
        <n v="19320"/>
        <n v="9007"/>
        <n v="123"/>
        <n v="11196"/>
        <n v="6778"/>
        <n v="4620"/>
        <n v="21698"/>
        <n v="1425"/>
        <n v="8080"/>
        <n v="4912"/>
        <n v="3351"/>
        <n v="2392"/>
        <n v="17634"/>
        <n v="18158"/>
        <n v="16952"/>
        <n v="27682"/>
        <n v="13304"/>
        <n v="17065"/>
        <n v="25139"/>
        <n v="14753"/>
        <n v="9457"/>
        <n v="27891"/>
        <n v="26287"/>
        <n v="17735"/>
        <n v="864"/>
        <n v="10034"/>
        <n v="12040"/>
        <n v="19670"/>
        <n v="11980"/>
        <n v="18118"/>
        <n v="12678"/>
        <n v="7449"/>
        <n v="5716"/>
        <n v="11168"/>
        <n v="27759"/>
        <n v="18384"/>
        <n v="27341"/>
        <n v="19222"/>
        <n v="1659"/>
        <n v="11642"/>
        <n v="22118"/>
        <n v="16006"/>
        <n v="17353"/>
        <n v="29040"/>
        <n v="28770"/>
        <n v="26649"/>
        <n v="9565"/>
        <n v="8156"/>
        <n v="703"/>
        <n v="554"/>
        <n v="417"/>
        <n v="9259"/>
        <n v="25403"/>
        <n v="19661"/>
        <n v="1047"/>
        <n v="6008"/>
        <n v="13787"/>
        <n v="13399"/>
        <n v="12344"/>
        <n v="28012"/>
        <n v="21127"/>
        <n v="5173"/>
        <n v="14461"/>
        <n v="20252"/>
        <n v="27965"/>
        <n v="27087"/>
        <n v="6272"/>
        <n v="21253"/>
        <n v="5452"/>
        <n v="6961"/>
        <n v="20610"/>
        <n v="25813"/>
        <n v="1638"/>
        <n v="5059"/>
        <n v="22972"/>
        <n v="24619"/>
        <n v="5358"/>
        <n v="1019"/>
        <n v="12437"/>
        <n v="13259"/>
        <n v="18097"/>
        <n v="16997"/>
        <n v="8577"/>
        <n v="18765"/>
        <n v="26806"/>
        <n v="19864"/>
        <n v="24327"/>
        <n v="26777"/>
        <n v="2339"/>
        <n v="10727"/>
        <n v="3913"/>
        <n v="5150"/>
        <n v="16408"/>
        <n v="7581"/>
        <n v="6813"/>
        <n v="17992"/>
        <n v="1422"/>
        <n v="4128"/>
        <n v="7261"/>
        <n v="29752"/>
        <n v="959"/>
        <n v="17663"/>
        <n v="28867"/>
        <n v="7642"/>
        <n v="6831"/>
        <n v="8720"/>
        <n v="22006"/>
        <n v="10052"/>
        <n v="8994"/>
        <n v="16461"/>
        <n v="16826"/>
        <n v="3869"/>
        <n v="21761"/>
        <n v="5733"/>
        <n v="265"/>
        <n v="11121"/>
        <n v="19664"/>
        <n v="14911"/>
        <n v="11150"/>
        <n v="28608"/>
        <n v="7972"/>
        <n v="27871"/>
        <n v="22163"/>
        <n v="28982"/>
        <n v="21414"/>
        <n v="4796"/>
        <n v="24689"/>
        <n v="12612"/>
        <n v="3606"/>
        <n v="18682"/>
        <n v="4265"/>
        <n v="18796"/>
        <n v="12027"/>
        <n v="15136"/>
        <n v="3519"/>
        <n v="7742"/>
        <n v="13007"/>
        <n v="19072"/>
        <n v="22938"/>
        <n v="127"/>
        <n v="24251"/>
        <n v="28640"/>
        <n v="4846"/>
        <n v="638"/>
        <n v="13591"/>
        <n v="28367"/>
        <n v="15519"/>
        <n v="28797"/>
        <n v="15902"/>
        <n v="26651"/>
        <n v="10147"/>
        <n v="26570"/>
        <n v="12141"/>
        <n v="6849"/>
        <n v="14824"/>
        <n v="4818"/>
        <n v="25118"/>
        <n v="21808"/>
        <n v="12034"/>
        <n v="5156"/>
        <n v="6565"/>
        <n v="28318"/>
        <n v="9380"/>
        <n v="15779"/>
        <n v="12349"/>
        <n v="2369"/>
        <n v="13643"/>
        <n v="21319"/>
        <n v="18632"/>
        <n v="14339"/>
        <n v="17196"/>
        <n v="18317"/>
        <n v="28830"/>
        <n v="29178"/>
        <n v="909"/>
        <n v="12814"/>
        <n v="27417"/>
        <n v="15005"/>
        <n v="28825"/>
        <n v="24725"/>
        <n v="22992"/>
        <n v="5926"/>
        <n v="5928"/>
        <n v="12731"/>
        <n v="17320"/>
        <n v="25446"/>
        <n v="27997"/>
        <n v="27523"/>
        <n v="21954"/>
        <n v="10060"/>
        <n v="14521"/>
        <n v="9704"/>
        <n v="15236"/>
        <n v="17789"/>
        <n v="6507"/>
        <n v="24300"/>
        <n v="27646"/>
        <n v="10559"/>
        <n v="17402"/>
        <n v="282"/>
        <n v="8004"/>
        <n v="27843"/>
        <n v="29916"/>
        <n v="19806"/>
        <n v="19732"/>
        <n v="9981"/>
        <n v="27529"/>
        <n v="13176"/>
        <n v="11872"/>
        <n v="15976"/>
        <n v="24292"/>
        <n v="93"/>
        <n v="8819"/>
        <n v="27648"/>
        <n v="12695"/>
        <n v="14648"/>
        <n v="18603"/>
        <n v="29921"/>
        <n v="3294"/>
        <n v="19259"/>
        <n v="565"/>
        <n v="26043"/>
        <n v="28845"/>
        <n v="10797"/>
        <n v="21588"/>
        <n v="19984"/>
        <n v="23091"/>
        <n v="5464"/>
        <n v="26880"/>
        <n v="6146"/>
        <n v="19344"/>
        <n v="11748"/>
        <n v="8383"/>
        <n v="6024"/>
        <n v="9097"/>
        <n v="9047"/>
        <n v="12175"/>
        <n v="12063"/>
        <n v="19852"/>
        <n v="24708"/>
        <n v="4104"/>
        <n v="4664"/>
        <n v="26236"/>
        <n v="24029"/>
        <n v="18995"/>
        <n v="3579"/>
        <n v="14860"/>
        <n v="4322"/>
        <n v="7041"/>
        <n v="13763"/>
        <n v="24880"/>
        <n v="29893"/>
        <n v="11123"/>
        <n v="5581"/>
        <n v="26661"/>
        <n v="26390"/>
        <n v="17365"/>
        <n v="10555"/>
        <n v="13083"/>
      </sharedItems>
      <fieldGroup base="11">
        <rangePr startNum="93" endNum="29921" groupInterval="10000"/>
        <groupItems count="5">
          <s v="&lt;93"/>
          <s v="93-10092"/>
          <s v="10093-20092"/>
          <s v="20093-30092"/>
          <s v="&gt;30093"/>
        </groupItems>
      </fieldGroup>
    </cacheField>
    <cacheField name="Revenue Per Camp" numFmtId="2">
      <sharedItems containsSemiMixedTypes="0" containsString="0" containsNumber="1" minValue="0.19828700114446043" maxValue="1297.9349593495936"/>
    </cacheField>
    <cacheField name="Cost Efficiency" numFmtId="9">
      <sharedItems containsSemiMixedTypes="0" containsString="0" containsNumber="1" minValue="2.4539753186324096E-2" maxValue="1.6310498883097544"/>
    </cacheField>
    <cacheField name="ROI = TOTAL REV/BUDGET" numFmtId="2">
      <sharedItems containsSemiMixedTypes="0" containsString="0" containsNumber="1" minValue="1.36235199138859" maxValue="128.51037735849056" count="300">
        <n v="14.457592891760905"/>
        <n v="18.17618469015796"/>
        <n v="61.449859418931581"/>
        <n v="25.209944751381215"/>
        <n v="14.346800731261427"/>
        <n v="17.874842291193541"/>
        <n v="12.822292590246992"/>
        <n v="4.871184573002755"/>
        <n v="10.470400176386287"/>
        <n v="10.687616214206024"/>
        <n v="5.9437038556193604"/>
        <n v="29.301175841795832"/>
        <n v="6.4086605890603083"/>
        <n v="10.701944240645634"/>
        <n v="5.9821774506005427"/>
        <n v="13.26923076923077"/>
        <n v="21.199887703537339"/>
        <n v="13.608489447474508"/>
        <n v="19.494732020155748"/>
        <n v="9.0886358009408266"/>
        <n v="6.9941860465116283"/>
        <n v="20.423624887285843"/>
        <n v="65.691915977084662"/>
        <n v="19.598778433024432"/>
        <n v="37.279852709100474"/>
        <n v="23.930492595950437"/>
        <n v="8.0467836257309937"/>
        <n v="8.5248893805309738"/>
        <n v="14.143880684310572"/>
        <n v="10.919616715464466"/>
        <n v="18.467349397590361"/>
        <n v="16.30712890625"/>
        <n v="16.241139524450425"/>
        <n v="11.657833462689878"/>
        <n v="15.295916314624824"/>
        <n v="21.462132589573052"/>
        <n v="45.10388476647752"/>
        <n v="14.866305141307748"/>
        <n v="27.281143827859569"/>
        <n v="42.890060722275486"/>
        <n v="39.184433788270013"/>
        <n v="23.470449867685975"/>
        <n v="10.005740781629498"/>
        <n v="26.401547721410147"/>
        <n v="33.614568925772247"/>
        <n v="14.381253707731856"/>
        <n v="14.051884933666097"/>
        <n v="91.816568047337284"/>
        <n v="21.200883426157095"/>
        <n v="6.0017333753545543"/>
        <n v="9.2189704729553181"/>
        <n v="5.6802927772407124"/>
        <n v="27.043213633597077"/>
        <n v="21.271733811776219"/>
        <n v="9.9920117979599361"/>
        <n v="13.489303522599325"/>
        <n v="13.069695564827693"/>
        <n v="25.869214690952525"/>
        <n v="17.490580847723706"/>
        <n v="37.558365758754867"/>
        <n v="21.636487274140276"/>
        <n v="3.9891053152855727"/>
        <n v="18.895858189875575"/>
        <n v="34.107217210270647"/>
        <n v="14.87037037037037"/>
        <n v="14.042553191489361"/>
        <n v="68.285106382978725"/>
        <n v="17.242265661074342"/>
        <n v="15.178011510220282"/>
        <n v="5.2650435221395231"/>
        <n v="17.675719649561952"/>
        <n v="17.218869470234843"/>
        <n v="10.524617996604414"/>
        <n v="18.485891724044823"/>
        <n v="67.114139693356051"/>
        <n v="23.894336601961175"/>
        <n v="21.11068900017268"/>
        <n v="81.713846153846148"/>
        <n v="16.543339939501408"/>
        <n v="14.129442738043002"/>
        <n v="17.005932010038787"/>
        <n v="23.979465541490857"/>
        <n v="7.6457142857142859"/>
        <n v="14.816812053925457"/>
        <n v="19.778422273781903"/>
        <n v="4.6805523853001594"/>
        <n v="10.141829155060353"/>
        <n v="122.48841201716738"/>
        <n v="43.374741200828154"/>
        <n v="40.513293158454452"/>
        <n v="69.924491135915957"/>
        <n v="15.492586290714632"/>
        <n v="11.086498117267348"/>
        <n v="49.939376103590348"/>
        <n v="3.3739859755259176"/>
        <n v="78.674723756906076"/>
        <n v="17.840476711130549"/>
        <n v="19.248488918737408"/>
        <n v="17.524810429692696"/>
        <n v="25.965500367017373"/>
        <n v="85.696728558797531"/>
        <n v="68.435284418796371"/>
        <n v="14.743342516069788"/>
        <n v="41.624330527926553"/>
        <n v="1.367710720651897"/>
        <n v="21.365319865319865"/>
        <n v="26.637712789175033"/>
        <n v="44.142257658413762"/>
        <n v="4.1953806672369547"/>
        <n v="13.53380238605078"/>
        <n v="25.280098280098279"/>
        <n v="93.513888888888886"/>
        <n v="43.276370720846089"/>
        <n v="14.143483556638246"/>
        <n v="5.7188249400479618"/>
        <n v="29.978486055776891"/>
        <n v="62.664788732394364"/>
        <n v="5.7210031347962387"/>
        <n v="6.4782905982905987"/>
        <n v="9.2262295081967221"/>
        <n v="14.489443059019118"/>
        <n v="85.006042296072508"/>
        <n v="19.905279265493498"/>
        <n v="8.1798254515932616"/>
        <n v="5.8232507288629733"/>
        <n v="10.217757324054327"/>
        <n v="43.544949026876736"/>
        <n v="2.812291105121294"/>
        <n v="18.560237164122618"/>
        <n v="14.573083197389886"/>
        <n v="5.8634441087613292"/>
        <n v="22.101794214573417"/>
        <n v="11.341525423728813"/>
        <n v="12.259316770186336"/>
        <n v="80.944240645634636"/>
        <n v="19.221503056454512"/>
        <n v="11.798287064382752"/>
        <n v="6.8898776418242491"/>
        <n v="21.90129522108084"/>
        <n v="4.8297396938889507"/>
        <n v="25.245964992043646"/>
        <n v="14.26955074875208"/>
        <n v="18.580795043882294"/>
        <n v="21.605064817606269"/>
        <n v="3.4526585157804948"/>
        <n v="63.168831168831169"/>
        <n v="11.296762196455918"/>
        <n v="12.709033005211349"/>
        <n v="3.7820378934805312"/>
        <n v="13.349221443004874"/>
        <n v="21.459764592841701"/>
        <n v="10.724540901502504"/>
        <n v="11.932074628533124"/>
        <n v="48.872664887533361"/>
        <n v="16.554364687632209"/>
        <n v="18.854190585533868"/>
        <n v="5.1136878994021853"/>
        <n v="16.028318377811445"/>
        <n v="15.977999108071948"/>
        <n v="8.4450748978665455"/>
        <n v="24.096341665287206"/>
        <n v="37.206133883810082"/>
        <n v="6.5556930693069306"/>
        <n v="14.19308076501401"/>
        <n v="43.043587896253605"/>
        <n v="17.329417583776433"/>
        <n v="33.741945197229747"/>
        <n v="26.540102389078498"/>
        <n v="67.971682847896446"/>
        <n v="14.234409977614327"/>
        <n v="10.63327791632031"/>
        <n v="51.469350411710884"/>
        <n v="14.006264382510867"/>
        <n v="18.368045297882816"/>
        <n v="15.722017401563191"/>
        <n v="13.053846153846154"/>
        <n v="11.492524830109776"/>
        <n v="17.893782383419691"/>
        <n v="65.823711980136565"/>
        <n v="11.205313092979127"/>
        <n v="12.168568568568569"/>
        <n v="39.386933174224346"/>
        <n v="10.669383361525449"/>
        <n v="12.968960359012716"/>
        <n v="15.097283638660771"/>
        <n v="6.2740006832934743"/>
        <n v="9.8801665179898901"/>
        <n v="21.697630688228656"/>
        <n v="9.6330771078549127"/>
        <n v="15.771943697611894"/>
        <n v="18.934051439876896"/>
        <n v="7.6018387553041018"/>
        <n v="5.0636885768985325"/>
        <n v="15.737412019491067"/>
        <n v="27.931617055510859"/>
        <n v="25.079586707623569"/>
        <n v="28.471886120996441"/>
        <n v="22.262368421052631"/>
        <n v="10.657624831309041"/>
        <n v="20.612085042894442"/>
        <n v="20.168272794662712"/>
        <n v="57.973288814691152"/>
        <n v="4.3130455578141813"/>
        <n v="3.8097122302158275"/>
        <n v="17.744654856444715"/>
        <n v="8.9245615855556704"/>
        <n v="34.471563088512241"/>
        <n v="15.131794272355348"/>
        <n v="28.017259978425027"/>
        <n v="2.6321097216619607"/>
        <n v="42.244906805374946"/>
        <n v="17.091098541232508"/>
        <n v="6.8871151653363736"/>
        <n v="14.092381386861314"/>
        <n v="14.894471729001385"/>
        <n v="27.418242122719736"/>
        <n v="16.128020801468338"/>
        <n v="12.510343356792493"/>
        <n v="10.405702066999288"/>
        <n v="10.220096657269432"/>
        <n v="10.214299861358684"/>
        <n v="7.8916009702850216"/>
        <n v="11.392339075249319"/>
        <n v="11.293229711552833"/>
        <n v="19.400199600798402"/>
        <n v="8.3097763995430061"/>
        <n v="15.776897414512094"/>
        <n v="20.495635803525587"/>
        <n v="15.542045189843932"/>
        <n v="7.6196705426356592"/>
        <n v="3.0920884729902167"/>
        <n v="6.1306020388536258"/>
        <n v="13.127302496930005"/>
        <n v="1.7812306421639479"/>
        <n v="7.3223262690980775"/>
        <n v="11.967716535433071"/>
        <n v="13.029199110122358"/>
        <n v="38.147639484978541"/>
        <n v="10.123916985694137"/>
        <n v="41.326292789512017"/>
        <n v="15.424281830003547"/>
        <n v="13.464750849377124"/>
        <n v="13.812453225565035"/>
        <n v="22.081042988019732"/>
        <n v="22.73997388546913"/>
        <n v="8.4385599110369753"/>
        <n v="2.68944099378882"/>
        <n v="13.713278827177897"/>
        <n v="10.709551656920079"/>
        <n v="12.701443103856162"/>
        <n v="21.366142899495998"/>
        <n v="2.244618159951894"/>
        <n v="39.88695652173913"/>
        <n v="24.933650901667235"/>
        <n v="13.106092290533947"/>
        <n v="128.51037735849056"/>
        <n v="6.0611405055849499"/>
        <n v="10.2614362702093"/>
        <n v="33.67087992221682"/>
        <n v="15.156752847586331"/>
        <n v="10.161960467930617"/>
        <n v="37.049691991786446"/>
        <n v="5.9713953488372091"/>
        <n v="4.6911764705882355"/>
        <n v="1.6861608947581188"/>
        <n v="10.860938148609382"/>
        <n v="17.646387385267122"/>
        <n v="34.349958205628312"/>
        <n v="35.299948901379665"/>
        <n v="7.3057002314814818"/>
        <n v="22.443186180422266"/>
        <n v="6.1522655426765018"/>
        <n v="15.067408906882591"/>
        <n v="29.354437535330696"/>
        <n v="5.133731789316399"/>
        <n v="44.875087473757873"/>
        <n v="8.1369466280513034"/>
        <n v="12.823556231003039"/>
        <n v="18.056516237874316"/>
        <n v="19.226407766990292"/>
        <n v="14.395886123118199"/>
        <n v="21.055847733533685"/>
        <n v="17.625325238508239"/>
        <n v="47.484750462107208"/>
        <n v="31.14444702063529"/>
        <n v="36.205102040816328"/>
        <n v="31.823463935886018"/>
        <n v="21.112414071977355"/>
        <n v="1.36235199138859"/>
        <n v="8.9792948414576426"/>
        <n v="40.809259259259257"/>
        <n v="40.554060116644237"/>
        <n v="15.672724912371804"/>
        <n v="12.552132288946911"/>
        <n v="22.090237008045229"/>
        <n v="15.987389659520806"/>
        <n v="51.371389270976614"/>
        <n v="22.70104895104895"/>
        <n v="31.84206033010814"/>
        <n v="12.432185974826611"/>
      </sharedItems>
    </cacheField>
    <cacheField name="New Users" numFmtId="0">
      <sharedItems containsSemiMixedTypes="0" containsString="0" containsNumber="1" containsInteger="1" minValue="152" maxValue="49690" count="300">
        <n v="6529"/>
        <n v="16734"/>
        <n v="9471"/>
        <n v="28491"/>
        <n v="8418"/>
        <n v="39084"/>
        <n v="5295"/>
        <n v="3378"/>
        <n v="28298"/>
        <n v="11631"/>
        <n v="3630"/>
        <n v="8125"/>
        <n v="10006"/>
        <n v="7308"/>
        <n v="42282"/>
        <n v="6530"/>
        <n v="18170"/>
        <n v="9439"/>
        <n v="20143"/>
        <n v="30087"/>
        <n v="4664"/>
        <n v="19496"/>
        <n v="42659"/>
        <n v="4968"/>
        <n v="29461"/>
        <n v="37848"/>
        <n v="42241"/>
        <n v="15265"/>
        <n v="703"/>
        <n v="32467"/>
        <n v="23863"/>
        <n v="39102"/>
        <n v="44670"/>
        <n v="38934"/>
        <n v="10563"/>
        <n v="20418"/>
        <n v="42869"/>
        <n v="8092"/>
        <n v="15447"/>
        <n v="31623"/>
        <n v="8493"/>
        <n v="12179"/>
        <n v="2196"/>
        <n v="19499"/>
        <n v="23257"/>
        <n v="27303"/>
        <n v="24363"/>
        <n v="35234"/>
        <n v="15404"/>
        <n v="3177"/>
        <n v="40645"/>
        <n v="155"/>
        <n v="7744"/>
        <n v="30226"/>
        <n v="2186"/>
        <n v="12949"/>
        <n v="2412"/>
        <n v="32478"/>
        <n v="25893"/>
        <n v="38310"/>
        <n v="21793"/>
        <n v="15727"/>
        <n v="3566"/>
        <n v="36984"/>
        <n v="42184"/>
        <n v="38770"/>
        <n v="3804"/>
        <n v="152"/>
        <n v="41515"/>
        <n v="16129"/>
        <n v="19826"/>
        <n v="9942"/>
        <n v="17234"/>
        <n v="919"/>
        <n v="7300"/>
        <n v="25083"/>
        <n v="22365"/>
        <n v="4970"/>
        <n v="29861"/>
        <n v="1199"/>
        <n v="2656"/>
        <n v="5930"/>
        <n v="43916"/>
        <n v="46064"/>
        <n v="21511"/>
        <n v="24738"/>
        <n v="34345"/>
        <n v="542"/>
        <n v="21168"/>
        <n v="43492"/>
        <n v="33893"/>
        <n v="14136"/>
        <n v="17201"/>
        <n v="9918"/>
        <n v="46292"/>
        <n v="31951"/>
        <n v="46329"/>
        <n v="37964"/>
        <n v="18381"/>
        <n v="16510"/>
        <n v="30207"/>
        <n v="32847"/>
        <n v="10065"/>
        <n v="8860"/>
        <n v="8350"/>
        <n v="27765"/>
        <n v="30010"/>
        <n v="15299"/>
        <n v="39232"/>
        <n v="32049"/>
        <n v="25067"/>
        <n v="43390"/>
        <n v="39285"/>
        <n v="6952"/>
        <n v="27155"/>
        <n v="44866"/>
        <n v="17856"/>
        <n v="20061"/>
        <n v="8108"/>
        <n v="20254"/>
        <n v="8063"/>
        <n v="43114"/>
        <n v="33771"/>
        <n v="35609"/>
        <n v="12251"/>
        <n v="13916"/>
        <n v="10366"/>
        <n v="36575"/>
        <n v="49033"/>
        <n v="21013"/>
        <n v="15992"/>
        <n v="19419"/>
        <n v="6684"/>
        <n v="24609"/>
        <n v="29211"/>
        <n v="2788"/>
        <n v="32458"/>
        <n v="16887"/>
        <n v="47659"/>
        <n v="19606"/>
        <n v="36354"/>
        <n v="3721"/>
        <n v="2018"/>
        <n v="36941"/>
        <n v="13033"/>
        <n v="45215"/>
        <n v="8244"/>
        <n v="21025"/>
        <n v="30595"/>
        <n v="1066"/>
        <n v="3375"/>
        <n v="42741"/>
        <n v="21251"/>
        <n v="20670"/>
        <n v="29835"/>
        <n v="33625"/>
        <n v="47498"/>
        <n v="39592"/>
        <n v="10719"/>
        <n v="45707"/>
        <n v="4323"/>
        <n v="11571"/>
        <n v="49265"/>
        <n v="41546"/>
        <n v="19951"/>
        <n v="459"/>
        <n v="20911"/>
        <n v="14234"/>
        <n v="30216"/>
        <n v="38070"/>
        <n v="26927"/>
        <n v="19223"/>
        <n v="6406"/>
        <n v="32948"/>
        <n v="33408"/>
        <n v="47597"/>
        <n v="28780"/>
        <n v="45301"/>
        <n v="24912"/>
        <n v="25920"/>
        <n v="26365"/>
        <n v="3522"/>
        <n v="44255"/>
        <n v="32969"/>
        <n v="38687"/>
        <n v="21597"/>
        <n v="29855"/>
        <n v="42270"/>
        <n v="36214"/>
        <n v="6768"/>
        <n v="3045"/>
        <n v="13695"/>
        <n v="10279"/>
        <n v="10273"/>
        <n v="33652"/>
        <n v="32127"/>
        <n v="36714"/>
        <n v="23140"/>
        <n v="22635"/>
        <n v="34719"/>
        <n v="23000"/>
        <n v="45667"/>
        <n v="39432"/>
        <n v="47632"/>
        <n v="36665"/>
        <n v="18266"/>
        <n v="31331"/>
        <n v="19756"/>
        <n v="31443"/>
        <n v="34830"/>
        <n v="19525"/>
        <n v="22696"/>
        <n v="41841"/>
        <n v="32497"/>
        <n v="44045"/>
        <n v="16812"/>
        <n v="23274"/>
        <n v="9666"/>
        <n v="25840"/>
        <n v="41670"/>
        <n v="18407"/>
        <n v="26956"/>
        <n v="7796"/>
        <n v="2409"/>
        <n v="42523"/>
        <n v="48129"/>
        <n v="18201"/>
        <n v="24954"/>
        <n v="19067"/>
        <n v="8543"/>
        <n v="4062"/>
        <n v="9224"/>
        <n v="24399"/>
        <n v="45343"/>
        <n v="44166"/>
        <n v="39978"/>
        <n v="23018"/>
        <n v="33212"/>
        <n v="38005"/>
        <n v="42644"/>
        <n v="48228"/>
        <n v="36398"/>
        <n v="6869"/>
        <n v="27600"/>
        <n v="7272"/>
        <n v="24259"/>
        <n v="34531"/>
        <n v="23150"/>
        <n v="4993"/>
        <n v="22477"/>
        <n v="34132"/>
        <n v="1649"/>
        <n v="37239"/>
        <n v="49293"/>
        <n v="40464"/>
        <n v="47255"/>
        <n v="25807"/>
        <n v="28770"/>
        <n v="43862"/>
        <n v="4105"/>
        <n v="42610"/>
        <n v="17160"/>
        <n v="48342"/>
        <n v="13544"/>
        <n v="41046"/>
        <n v="33171"/>
        <n v="42980"/>
        <n v="12181"/>
        <n v="12847"/>
        <n v="23440"/>
        <n v="22185"/>
        <n v="16978"/>
        <n v="30068"/>
        <n v="36457"/>
        <n v="7163"/>
        <n v="23571"/>
        <n v="26279"/>
        <n v="40202"/>
        <n v="40020"/>
        <n v="43382"/>
        <n v="6338"/>
        <n v="46979"/>
        <n v="40313"/>
        <n v="37957"/>
        <n v="34222"/>
        <n v="10448"/>
        <n v="25731"/>
        <n v="17079"/>
        <n v="31910"/>
        <n v="37111"/>
        <n v="11523"/>
        <n v="19319"/>
        <n v="35723"/>
        <n v="31393"/>
        <n v="709"/>
        <n v="12304"/>
        <n v="10584"/>
        <n v="12112"/>
        <n v="49690"/>
        <n v="12098"/>
      </sharedItems>
    </cacheField>
    <cacheField name="Existing" numFmtId="0">
      <sharedItems containsString="0" containsBlank="1" containsNumber="1" containsInteger="1" minValue="161" maxValue="26849" count="103">
        <n v="19243"/>
        <m/>
        <n v="4832"/>
        <n v="6022"/>
        <n v="3735"/>
        <n v="19454"/>
        <n v="1811"/>
        <n v="2920"/>
        <n v="2849"/>
        <n v="21585"/>
        <n v="636"/>
        <n v="164"/>
        <n v="7651"/>
        <n v="4298"/>
        <n v="1688"/>
        <n v="6049"/>
        <n v="8610"/>
        <n v="527"/>
        <n v="514"/>
        <n v="9000"/>
        <n v="174"/>
        <n v="17479"/>
        <n v="10414"/>
        <n v="25496"/>
        <n v="355"/>
        <n v="14653"/>
        <n v="6098"/>
        <n v="10560"/>
        <n v="14169"/>
        <n v="15866"/>
        <n v="11828"/>
        <n v="26840"/>
        <n v="11084"/>
        <n v="2258"/>
        <n v="20919"/>
        <n v="13350"/>
        <n v="11423"/>
        <n v="5138"/>
        <n v="161"/>
        <n v="11267"/>
        <n v="2460"/>
        <n v="9631"/>
        <n v="4617"/>
        <n v="10187"/>
        <n v="19105"/>
        <n v="18737"/>
        <n v="746"/>
        <n v="16020"/>
        <n v="5151"/>
        <n v="11597"/>
        <n v="14555"/>
        <n v="5948"/>
        <n v="13961"/>
        <n v="9724"/>
        <n v="15204"/>
        <n v="10146"/>
        <n v="13942"/>
        <n v="26849"/>
        <n v="13762"/>
        <n v="4234"/>
        <n v="13086"/>
        <n v="1091"/>
        <n v="4192"/>
        <n v="24285"/>
        <n v="9031"/>
        <n v="20955"/>
        <n v="10455"/>
        <n v="12390"/>
        <n v="20729"/>
        <n v="9134"/>
        <n v="23606"/>
        <n v="16291"/>
        <n v="1868"/>
        <n v="1978"/>
        <n v="17751"/>
        <n v="6318"/>
        <n v="3519"/>
        <n v="7245"/>
        <n v="3043"/>
        <n v="8456"/>
        <n v="13411"/>
        <n v="5998"/>
        <n v="5297"/>
        <n v="1282"/>
        <n v="20974"/>
        <n v="2316"/>
        <n v="12534"/>
        <n v="4379"/>
        <n v="8183"/>
        <n v="22643"/>
        <n v="15301"/>
        <n v="10910"/>
        <n v="3440"/>
        <n v="2366"/>
        <n v="18370"/>
        <n v="8547"/>
        <n v="2240"/>
        <n v="5561"/>
        <n v="4872"/>
        <n v="14357"/>
        <n v="15806"/>
        <n v="5253"/>
        <n v="985"/>
      </sharedItems>
    </cacheField>
    <cacheField name="Days (Start_Date)" numFmtId="0" databaseField="0">
      <fieldGroup base="3">
        <rangePr groupBy="days" startDate="2023-01-01T00:00:00" endDate="2023-12-29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9-12-2023"/>
        </groupItems>
      </fieldGroup>
    </cacheField>
    <cacheField name="Months (Start_Date)" numFmtId="0" databaseField="0">
      <fieldGroup base="3">
        <rangePr groupBy="months" startDate="2023-01-01T00:00:00" endDate="2023-12-29T00:00:00"/>
        <groupItems count="14">
          <s v="&lt;01-01-2023"/>
          <s v="Jan"/>
          <s v="Feb"/>
          <s v="Mar"/>
          <s v="Apr"/>
          <s v="May"/>
          <s v="Jun"/>
          <s v="Jul"/>
          <s v="Aug"/>
          <s v="Sep"/>
          <s v="Oct"/>
          <s v="Nov"/>
          <s v="Dec"/>
          <s v="&gt;29-12-2023"/>
        </groupItems>
      </fieldGroup>
    </cacheField>
    <cacheField name="Months (End_Date)" numFmtId="0" databaseField="0">
      <fieldGroup base="4">
        <rangePr groupBy="months" startDate="2023-01-16T00:00:00" endDate="2024-02-05T00:00:00"/>
        <groupItems count="14">
          <s v="&lt;16-01-2023"/>
          <s v="Jan"/>
          <s v="Feb"/>
          <s v="Mar"/>
          <s v="Apr"/>
          <s v="May"/>
          <s v="Jun"/>
          <s v="Jul"/>
          <s v="Aug"/>
          <s v="Sep"/>
          <s v="Oct"/>
          <s v="Nov"/>
          <s v="Dec"/>
          <s v="&gt;05-02-2024"/>
        </groupItems>
      </fieldGroup>
    </cacheField>
    <cacheField name="Quarters (End_Date)" numFmtId="0" databaseField="0">
      <fieldGroup base="4">
        <rangePr groupBy="quarters" startDate="2023-01-16T00:00:00" endDate="2024-02-05T00:00:00"/>
        <groupItems count="6">
          <s v="&lt;16-01-2023"/>
          <s v="Qtr1"/>
          <s v="Qtr2"/>
          <s v="Qtr3"/>
          <s v="Qtr4"/>
          <s v="&gt;05-02-2024"/>
        </groupItems>
      </fieldGroup>
    </cacheField>
    <cacheField name="Years (End_Date)" numFmtId="0" databaseField="0">
      <fieldGroup base="4">
        <rangePr groupBy="years" startDate="2023-01-16T00:00:00" endDate="2024-02-05T00:00:00"/>
        <groupItems count="4">
          <s v="&lt;16-01-2023"/>
          <s v="2023"/>
          <s v="2024"/>
          <s v="&gt;05-02-20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n v="1"/>
    <x v="0"/>
    <x v="0"/>
    <x v="0"/>
    <x v="0"/>
    <x v="0"/>
    <n v="16037"/>
    <x v="0"/>
    <n v="106808"/>
    <n v="6529"/>
    <x v="0"/>
    <x v="0"/>
    <n v="2.7779760980909516"/>
    <n v="0.30878593253102199"/>
    <x v="0"/>
    <x v="0"/>
    <x v="0"/>
  </r>
  <r>
    <n v="2"/>
    <x v="1"/>
    <x v="1"/>
    <x v="1"/>
    <x v="1"/>
    <x v="1"/>
    <n v="19737"/>
    <x v="1"/>
    <n v="18110"/>
    <n v="16734"/>
    <x v="1"/>
    <x v="1"/>
    <n v="5.0289114502790291"/>
    <n v="0.20849166540001013"/>
    <x v="1"/>
    <x v="1"/>
    <x v="1"/>
  </r>
  <r>
    <n v="3"/>
    <x v="2"/>
    <x v="2"/>
    <x v="2"/>
    <x v="2"/>
    <x v="2"/>
    <n v="41115"/>
    <x v="2"/>
    <n v="154185"/>
    <n v="9471"/>
    <x v="2"/>
    <x v="2"/>
    <n v="20.541040100250626"/>
    <n v="5.1903198346102394E-2"/>
    <x v="2"/>
    <x v="2"/>
    <x v="1"/>
  </r>
  <r>
    <n v="4"/>
    <x v="3"/>
    <x v="2"/>
    <x v="3"/>
    <x v="3"/>
    <x v="3"/>
    <n v="25368"/>
    <x v="3"/>
    <n v="159899"/>
    <n v="28491"/>
    <x v="3"/>
    <x v="3"/>
    <n v="17.82979055954986"/>
    <n v="0.17837432986439608"/>
    <x v="3"/>
    <x v="3"/>
    <x v="1"/>
  </r>
  <r>
    <n v="5"/>
    <x v="4"/>
    <x v="2"/>
    <x v="4"/>
    <x v="4"/>
    <x v="4"/>
    <n v="24991"/>
    <x v="4"/>
    <n v="98910"/>
    <n v="8418"/>
    <x v="4"/>
    <x v="4"/>
    <n v="5.9227924528301887"/>
    <n v="0.218878796366692"/>
    <x v="4"/>
    <x v="4"/>
    <x v="2"/>
  </r>
  <r>
    <n v="6"/>
    <x v="5"/>
    <x v="3"/>
    <x v="5"/>
    <x v="5"/>
    <x v="5"/>
    <n v="12820"/>
    <x v="5"/>
    <n v="131018"/>
    <n v="39084"/>
    <x v="5"/>
    <x v="5"/>
    <n v="544.90769230769229"/>
    <n v="0.30912636505460217"/>
    <x v="5"/>
    <x v="5"/>
    <x v="1"/>
  </r>
  <r>
    <n v="7"/>
    <x v="6"/>
    <x v="2"/>
    <x v="6"/>
    <x v="6"/>
    <x v="6"/>
    <n v="42219"/>
    <x v="6"/>
    <n v="52910"/>
    <n v="5295"/>
    <x v="6"/>
    <x v="6"/>
    <n v="38.815950920245399"/>
    <n v="0.18700111324285273"/>
    <x v="6"/>
    <x v="6"/>
    <x v="1"/>
  </r>
  <r>
    <n v="8"/>
    <x v="7"/>
    <x v="4"/>
    <x v="7"/>
    <x v="7"/>
    <x v="7"/>
    <n v="12021"/>
    <x v="7"/>
    <n v="159232"/>
    <n v="3378"/>
    <x v="7"/>
    <x v="7"/>
    <n v="4.7027659574468084"/>
    <n v="0.75492887446967805"/>
    <x v="7"/>
    <x v="7"/>
    <x v="3"/>
  </r>
  <r>
    <n v="9"/>
    <x v="8"/>
    <x v="0"/>
    <x v="8"/>
    <x v="8"/>
    <x v="8"/>
    <n v="11932"/>
    <x v="8"/>
    <n v="136618"/>
    <n v="28298"/>
    <x v="8"/>
    <x v="8"/>
    <n v="4.4500304549501006"/>
    <n v="0.76022460610124032"/>
    <x v="8"/>
    <x v="8"/>
    <x v="1"/>
  </r>
  <r>
    <n v="10"/>
    <x v="9"/>
    <x v="1"/>
    <x v="9"/>
    <x v="9"/>
    <x v="9"/>
    <n v="17369"/>
    <x v="9"/>
    <n v="75018"/>
    <n v="11631"/>
    <x v="9"/>
    <x v="9"/>
    <n v="3.7405961213067811"/>
    <n v="0.30963210317231848"/>
    <x v="9"/>
    <x v="9"/>
    <x v="4"/>
  </r>
  <r>
    <n v="11"/>
    <x v="10"/>
    <x v="1"/>
    <x v="10"/>
    <x v="10"/>
    <x v="10"/>
    <n v="24372"/>
    <x v="10"/>
    <n v="48403"/>
    <n v="3630"/>
    <x v="10"/>
    <x v="10"/>
    <n v="2.510959972275169"/>
    <n v="0.40013129821106186"/>
    <x v="10"/>
    <x v="10"/>
    <x v="5"/>
  </r>
  <r>
    <n v="12"/>
    <x v="11"/>
    <x v="0"/>
    <x v="11"/>
    <x v="11"/>
    <x v="11"/>
    <n v="7086"/>
    <x v="11"/>
    <n v="78696"/>
    <n v="8125"/>
    <x v="11"/>
    <x v="11"/>
    <n v="11.035124798711756"/>
    <n v="0.52808354501834598"/>
    <x v="11"/>
    <x v="11"/>
    <x v="6"/>
  </r>
  <r>
    <n v="13"/>
    <x v="12"/>
    <x v="4"/>
    <x v="12"/>
    <x v="12"/>
    <x v="12"/>
    <n v="28498"/>
    <x v="12"/>
    <n v="114198"/>
    <n v="10006"/>
    <x v="12"/>
    <x v="12"/>
    <n v="2.8280210428593531"/>
    <n v="0.20015439679977542"/>
    <x v="12"/>
    <x v="12"/>
    <x v="7"/>
  </r>
  <r>
    <n v="14"/>
    <x v="13"/>
    <x v="3"/>
    <x v="13"/>
    <x v="13"/>
    <x v="13"/>
    <n v="17837"/>
    <x v="13"/>
    <n v="192798"/>
    <n v="7308"/>
    <x v="13"/>
    <x v="13"/>
    <n v="5.7445111745594168"/>
    <n v="0.30565678084879744"/>
    <x v="13"/>
    <x v="13"/>
    <x v="8"/>
  </r>
  <r>
    <n v="15"/>
    <x v="14"/>
    <x v="1"/>
    <x v="14"/>
    <x v="14"/>
    <x v="14"/>
    <n v="38130"/>
    <x v="14"/>
    <n v="69432"/>
    <n v="42282"/>
    <x v="14"/>
    <x v="14"/>
    <n v="9.5722256664600121"/>
    <n v="0.2030684500393391"/>
    <x v="14"/>
    <x v="14"/>
    <x v="1"/>
  </r>
  <r>
    <n v="16"/>
    <x v="15"/>
    <x v="3"/>
    <x v="15"/>
    <x v="15"/>
    <x v="15"/>
    <n v="9648"/>
    <x v="15"/>
    <n v="168302"/>
    <n v="6530"/>
    <x v="15"/>
    <x v="15"/>
    <n v="3.1291125733594165"/>
    <n v="0.68718905472636815"/>
    <x v="15"/>
    <x v="15"/>
    <x v="9"/>
  </r>
  <r>
    <n v="17"/>
    <x v="16"/>
    <x v="3"/>
    <x v="16"/>
    <x v="16"/>
    <x v="16"/>
    <n v="17059"/>
    <x v="16"/>
    <n v="102680"/>
    <n v="18170"/>
    <x v="16"/>
    <x v="16"/>
    <n v="115.81901840490798"/>
    <n v="0.20880473650272582"/>
    <x v="16"/>
    <x v="16"/>
    <x v="1"/>
  </r>
  <r>
    <n v="18"/>
    <x v="17"/>
    <x v="1"/>
    <x v="17"/>
    <x v="17"/>
    <x v="17"/>
    <n v="18956"/>
    <x v="17"/>
    <n v="94535"/>
    <n v="9439"/>
    <x v="17"/>
    <x v="17"/>
    <n v="20.598348887293611"/>
    <n v="0.4449250896813674"/>
    <x v="17"/>
    <x v="17"/>
    <x v="1"/>
  </r>
  <r>
    <n v="19"/>
    <x v="18"/>
    <x v="3"/>
    <x v="18"/>
    <x v="18"/>
    <x v="18"/>
    <n v="39227"/>
    <x v="18"/>
    <n v="9413"/>
    <n v="20143"/>
    <x v="18"/>
    <x v="18"/>
    <n v="4.333706720977597"/>
    <n v="0.11130088969332348"/>
    <x v="18"/>
    <x v="18"/>
    <x v="1"/>
  </r>
  <r>
    <n v="20"/>
    <x v="19"/>
    <x v="0"/>
    <x v="19"/>
    <x v="19"/>
    <x v="19"/>
    <n v="48685"/>
    <x v="19"/>
    <n v="76516"/>
    <n v="30087"/>
    <x v="19"/>
    <x v="19"/>
    <n v="8.2733829163849446"/>
    <n v="0.16592379583033789"/>
    <x v="19"/>
    <x v="19"/>
    <x v="1"/>
  </r>
  <r>
    <n v="21"/>
    <x v="20"/>
    <x v="2"/>
    <x v="3"/>
    <x v="20"/>
    <x v="20"/>
    <n v="44715"/>
    <x v="20"/>
    <n v="81763"/>
    <n v="4664"/>
    <x v="20"/>
    <x v="20"/>
    <n v="12.937924528301886"/>
    <n v="0.21925528346192552"/>
    <x v="20"/>
    <x v="20"/>
    <x v="10"/>
  </r>
  <r>
    <n v="22"/>
    <x v="21"/>
    <x v="1"/>
    <x v="20"/>
    <x v="21"/>
    <x v="21"/>
    <n v="38310"/>
    <x v="21"/>
    <n v="156410"/>
    <n v="19496"/>
    <x v="21"/>
    <x v="21"/>
    <n v="5.7603763987792469"/>
    <n v="0.14474027669015924"/>
    <x v="21"/>
    <x v="21"/>
    <x v="11"/>
  </r>
  <r>
    <n v="23"/>
    <x v="22"/>
    <x v="2"/>
    <x v="21"/>
    <x v="22"/>
    <x v="22"/>
    <n v="12128"/>
    <x v="22"/>
    <n v="69540"/>
    <n v="42659"/>
    <x v="22"/>
    <x v="22"/>
    <n v="16.045087064676618"/>
    <n v="0.12953496042216359"/>
    <x v="22"/>
    <x v="22"/>
    <x v="1"/>
  </r>
  <r>
    <n v="24"/>
    <x v="23"/>
    <x v="1"/>
    <x v="22"/>
    <x v="23"/>
    <x v="23"/>
    <n v="5239"/>
    <x v="23"/>
    <n v="128893"/>
    <n v="4968"/>
    <x v="23"/>
    <x v="23"/>
    <n v="7.3741976384816548"/>
    <n v="0.90627982439396837"/>
    <x v="23"/>
    <x v="23"/>
    <x v="12"/>
  </r>
  <r>
    <n v="25"/>
    <x v="24"/>
    <x v="4"/>
    <x v="23"/>
    <x v="24"/>
    <x v="24"/>
    <n v="19223"/>
    <x v="24"/>
    <n v="119361"/>
    <n v="29461"/>
    <x v="24"/>
    <x v="24"/>
    <n v="2.6055737343284679"/>
    <n v="9.8891952348748896E-2"/>
    <x v="24"/>
    <x v="24"/>
    <x v="1"/>
  </r>
  <r>
    <n v="26"/>
    <x v="25"/>
    <x v="2"/>
    <x v="24"/>
    <x v="25"/>
    <x v="25"/>
    <n v="32018"/>
    <x v="25"/>
    <n v="194732"/>
    <n v="37848"/>
    <x v="25"/>
    <x v="25"/>
    <n v="4.1214802477489201"/>
    <n v="0.10334811668436504"/>
    <x v="25"/>
    <x v="25"/>
    <x v="1"/>
  </r>
  <r>
    <n v="27"/>
    <x v="26"/>
    <x v="1"/>
    <x v="25"/>
    <x v="26"/>
    <x v="26"/>
    <n v="12315"/>
    <x v="26"/>
    <n v="134013"/>
    <n v="42241"/>
    <x v="26"/>
    <x v="26"/>
    <n v="3.0327455919395465"/>
    <n v="0.58319123020706454"/>
    <x v="26"/>
    <x v="26"/>
    <x v="1"/>
  </r>
  <r>
    <n v="28"/>
    <x v="27"/>
    <x v="3"/>
    <x v="26"/>
    <x v="27"/>
    <x v="27"/>
    <n v="40661"/>
    <x v="27"/>
    <n v="99273"/>
    <n v="15265"/>
    <x v="27"/>
    <x v="27"/>
    <n v="3.1514593876194859"/>
    <n v="0.17786084946263003"/>
    <x v="27"/>
    <x v="27"/>
    <x v="13"/>
  </r>
  <r>
    <n v="29"/>
    <x v="28"/>
    <x v="2"/>
    <x v="21"/>
    <x v="28"/>
    <x v="28"/>
    <n v="43887"/>
    <x v="28"/>
    <n v="59702"/>
    <n v="703"/>
    <x v="28"/>
    <x v="28"/>
    <n v="40.455876202425763"/>
    <n v="0.15583202315036343"/>
    <x v="28"/>
    <x v="28"/>
    <x v="14"/>
  </r>
  <r>
    <n v="30"/>
    <x v="29"/>
    <x v="2"/>
    <x v="27"/>
    <x v="29"/>
    <x v="29"/>
    <n v="11117"/>
    <x v="29"/>
    <n v="128610"/>
    <n v="32467"/>
    <x v="29"/>
    <x v="29"/>
    <n v="3.8214335615481345"/>
    <n v="0.67590177206080782"/>
    <x v="29"/>
    <x v="29"/>
    <x v="1"/>
  </r>
  <r>
    <n v="31"/>
    <x v="30"/>
    <x v="2"/>
    <x v="28"/>
    <x v="18"/>
    <x v="30"/>
    <n v="47898"/>
    <x v="30"/>
    <n v="105964"/>
    <n v="23863"/>
    <x v="30"/>
    <x v="30"/>
    <n v="43.458746810320385"/>
    <n v="0.17328489707294667"/>
    <x v="30"/>
    <x v="30"/>
    <x v="1"/>
  </r>
  <r>
    <n v="32"/>
    <x v="31"/>
    <x v="1"/>
    <x v="29"/>
    <x v="30"/>
    <x v="31"/>
    <n v="45391"/>
    <x v="31"/>
    <n v="1688"/>
    <n v="39102"/>
    <x v="31"/>
    <x v="31"/>
    <n v="425.43949044585986"/>
    <n v="9.0238152937807056E-2"/>
    <x v="31"/>
    <x v="31"/>
    <x v="1"/>
  </r>
  <r>
    <n v="33"/>
    <x v="32"/>
    <x v="3"/>
    <x v="30"/>
    <x v="31"/>
    <x v="32"/>
    <n v="17448"/>
    <x v="32"/>
    <n v="107280"/>
    <n v="44670"/>
    <x v="32"/>
    <x v="32"/>
    <n v="8.2784129887948783"/>
    <n v="0.25550206327372765"/>
    <x v="32"/>
    <x v="32"/>
    <x v="1"/>
  </r>
  <r>
    <n v="34"/>
    <x v="33"/>
    <x v="3"/>
    <x v="31"/>
    <x v="32"/>
    <x v="33"/>
    <n v="8436"/>
    <x v="33"/>
    <n v="55272"/>
    <n v="38934"/>
    <x v="33"/>
    <x v="33"/>
    <n v="21.100140477623921"/>
    <n v="1.069108582266477"/>
    <x v="33"/>
    <x v="33"/>
    <x v="1"/>
  </r>
  <r>
    <n v="35"/>
    <x v="34"/>
    <x v="3"/>
    <x v="32"/>
    <x v="33"/>
    <x v="34"/>
    <n v="28847"/>
    <x v="34"/>
    <n v="15924"/>
    <n v="10563"/>
    <x v="34"/>
    <x v="34"/>
    <n v="14.727096649234941"/>
    <n v="0.17232294519360766"/>
    <x v="34"/>
    <x v="34"/>
    <x v="1"/>
  </r>
  <r>
    <n v="36"/>
    <x v="35"/>
    <x v="1"/>
    <x v="33"/>
    <x v="0"/>
    <x v="35"/>
    <n v="36604"/>
    <x v="35"/>
    <n v="111984"/>
    <n v="20418"/>
    <x v="35"/>
    <x v="35"/>
    <n v="3.7796123474515433"/>
    <n v="0.12733581029395694"/>
    <x v="35"/>
    <x v="35"/>
    <x v="15"/>
  </r>
  <r>
    <n v="37"/>
    <x v="36"/>
    <x v="4"/>
    <x v="34"/>
    <x v="34"/>
    <x v="36"/>
    <n v="38135"/>
    <x v="36"/>
    <n v="161409"/>
    <n v="42869"/>
    <x v="36"/>
    <x v="36"/>
    <n v="19.890856592877768"/>
    <n v="6.0076045627376423E-2"/>
    <x v="36"/>
    <x v="36"/>
    <x v="1"/>
  </r>
  <r>
    <n v="38"/>
    <x v="37"/>
    <x v="0"/>
    <x v="35"/>
    <x v="35"/>
    <x v="37"/>
    <n v="41980"/>
    <x v="37"/>
    <n v="32479"/>
    <n v="8092"/>
    <x v="37"/>
    <x v="37"/>
    <n v="8.5350856184888038"/>
    <n v="0.2284182944259171"/>
    <x v="37"/>
    <x v="37"/>
    <x v="16"/>
  </r>
  <r>
    <n v="39"/>
    <x v="38"/>
    <x v="2"/>
    <x v="36"/>
    <x v="36"/>
    <x v="38"/>
    <n v="19314"/>
    <x v="38"/>
    <n v="59382"/>
    <n v="15447"/>
    <x v="38"/>
    <x v="38"/>
    <n v="6.0321146863653441"/>
    <n v="0.18287252770011392"/>
    <x v="38"/>
    <x v="38"/>
    <x v="17"/>
  </r>
  <r>
    <n v="40"/>
    <x v="39"/>
    <x v="2"/>
    <x v="37"/>
    <x v="37"/>
    <x v="39"/>
    <n v="18236"/>
    <x v="39"/>
    <n v="68505"/>
    <n v="31623"/>
    <x v="39"/>
    <x v="39"/>
    <n v="6.9463250517598345"/>
    <n v="0.17158368063171747"/>
    <x v="39"/>
    <x v="39"/>
    <x v="1"/>
  </r>
  <r>
    <n v="41"/>
    <x v="40"/>
    <x v="4"/>
    <x v="38"/>
    <x v="34"/>
    <x v="40"/>
    <n v="27746"/>
    <x v="40"/>
    <n v="89531"/>
    <n v="8493"/>
    <x v="40"/>
    <x v="40"/>
    <n v="11.794049072943267"/>
    <n v="9.7707777697686155E-2"/>
    <x v="40"/>
    <x v="40"/>
    <x v="18"/>
  </r>
  <r>
    <n v="42"/>
    <x v="41"/>
    <x v="0"/>
    <x v="39"/>
    <x v="38"/>
    <x v="41"/>
    <n v="17264"/>
    <x v="41"/>
    <n v="106059"/>
    <n v="12179"/>
    <x v="41"/>
    <x v="41"/>
    <n v="1297.9349593495936"/>
    <n v="0.39399907321594069"/>
    <x v="41"/>
    <x v="41"/>
    <x v="1"/>
  </r>
  <r>
    <n v="43"/>
    <x v="42"/>
    <x v="4"/>
    <x v="40"/>
    <x v="39"/>
    <x v="42"/>
    <n v="12392"/>
    <x v="42"/>
    <n v="166098"/>
    <n v="2196"/>
    <x v="42"/>
    <x v="42"/>
    <n v="8.0950339406931047"/>
    <n v="0.7309554551323435"/>
    <x v="42"/>
    <x v="42"/>
    <x v="19"/>
  </r>
  <r>
    <n v="44"/>
    <x v="43"/>
    <x v="1"/>
    <x v="41"/>
    <x v="40"/>
    <x v="43"/>
    <n v="40422"/>
    <x v="43"/>
    <n v="168389"/>
    <n v="19499"/>
    <x v="43"/>
    <x v="43"/>
    <n v="13.590292121569785"/>
    <n v="8.6314383256642424E-2"/>
    <x v="43"/>
    <x v="43"/>
    <x v="1"/>
  </r>
  <r>
    <n v="45"/>
    <x v="44"/>
    <x v="1"/>
    <x v="28"/>
    <x v="41"/>
    <x v="44"/>
    <n v="25111"/>
    <x v="44"/>
    <n v="59383"/>
    <n v="23257"/>
    <x v="44"/>
    <x v="44"/>
    <n v="15.781385281385282"/>
    <n v="8.637648839154155E-2"/>
    <x v="44"/>
    <x v="44"/>
    <x v="1"/>
  </r>
  <r>
    <n v="46"/>
    <x v="45"/>
    <x v="0"/>
    <x v="42"/>
    <x v="42"/>
    <x v="45"/>
    <n v="10239"/>
    <x v="45"/>
    <n v="148067"/>
    <n v="27303"/>
    <x v="45"/>
    <x v="45"/>
    <n v="3.3517374873260208"/>
    <n v="0.49389588827033892"/>
    <x v="45"/>
    <x v="45"/>
    <x v="1"/>
  </r>
  <r>
    <n v="47"/>
    <x v="46"/>
    <x v="1"/>
    <x v="43"/>
    <x v="43"/>
    <x v="46"/>
    <n v="22975"/>
    <x v="46"/>
    <n v="67815"/>
    <n v="24363"/>
    <x v="46"/>
    <x v="46"/>
    <n v="75.071578947368423"/>
    <n v="0.33136017410228508"/>
    <x v="46"/>
    <x v="46"/>
    <x v="1"/>
  </r>
  <r>
    <n v="48"/>
    <x v="47"/>
    <x v="0"/>
    <x v="10"/>
    <x v="44"/>
    <x v="47"/>
    <n v="18666"/>
    <x v="47"/>
    <n v="70726"/>
    <n v="35234"/>
    <x v="47"/>
    <x v="47"/>
    <n v="13.442945544554455"/>
    <n v="6.3377263473695489E-2"/>
    <x v="47"/>
    <x v="47"/>
    <x v="1"/>
  </r>
  <r>
    <n v="49"/>
    <x v="48"/>
    <x v="3"/>
    <x v="44"/>
    <x v="45"/>
    <x v="48"/>
    <n v="16675"/>
    <x v="48"/>
    <n v="51633"/>
    <n v="15404"/>
    <x v="48"/>
    <x v="48"/>
    <n v="22.474144951140065"/>
    <n v="0.31226386806596701"/>
    <x v="48"/>
    <x v="48"/>
    <x v="1"/>
  </r>
  <r>
    <n v="50"/>
    <x v="49"/>
    <x v="0"/>
    <x v="45"/>
    <x v="46"/>
    <x v="49"/>
    <n v="11445"/>
    <x v="49"/>
    <n v="199646"/>
    <n v="3177"/>
    <x v="49"/>
    <x v="49"/>
    <n v="11.365860937033721"/>
    <n v="0.55447793796417655"/>
    <x v="49"/>
    <x v="49"/>
    <x v="20"/>
  </r>
  <r>
    <n v="51"/>
    <x v="50"/>
    <x v="3"/>
    <x v="2"/>
    <x v="47"/>
    <x v="50"/>
    <n v="18649"/>
    <x v="50"/>
    <n v="193990"/>
    <n v="40645"/>
    <x v="50"/>
    <x v="50"/>
    <n v="14.749581939799331"/>
    <n v="0.20521207571451552"/>
    <x v="50"/>
    <x v="50"/>
    <x v="1"/>
  </r>
  <r>
    <n v="52"/>
    <x v="51"/>
    <x v="4"/>
    <x v="46"/>
    <x v="48"/>
    <x v="51"/>
    <n v="8799"/>
    <x v="51"/>
    <n v="78352"/>
    <n v="155"/>
    <x v="51"/>
    <x v="51"/>
    <n v="2.3324827038675284"/>
    <n v="0.82293442436640529"/>
    <x v="51"/>
    <x v="51"/>
    <x v="21"/>
  </r>
  <r>
    <n v="53"/>
    <x v="52"/>
    <x v="4"/>
    <x v="47"/>
    <x v="49"/>
    <x v="52"/>
    <n v="5432"/>
    <x v="52"/>
    <n v="166167"/>
    <n v="7744"/>
    <x v="52"/>
    <x v="52"/>
    <n v="4.8939310496750741"/>
    <n v="0.60493372606774665"/>
    <x v="52"/>
    <x v="52"/>
    <x v="22"/>
  </r>
  <r>
    <n v="54"/>
    <x v="53"/>
    <x v="1"/>
    <x v="3"/>
    <x v="50"/>
    <x v="53"/>
    <n v="48870"/>
    <x v="53"/>
    <n v="45326"/>
    <n v="30226"/>
    <x v="53"/>
    <x v="53"/>
    <n v="7.6933105238319959"/>
    <n v="0.12545528954368734"/>
    <x v="53"/>
    <x v="53"/>
    <x v="1"/>
  </r>
  <r>
    <n v="55"/>
    <x v="54"/>
    <x v="3"/>
    <x v="48"/>
    <x v="51"/>
    <x v="54"/>
    <n v="26893"/>
    <x v="54"/>
    <n v="137051"/>
    <n v="2186"/>
    <x v="54"/>
    <x v="54"/>
    <n v="2.9371071454374684"/>
    <n v="0.30256944186219464"/>
    <x v="54"/>
    <x v="54"/>
    <x v="23"/>
  </r>
  <r>
    <n v="56"/>
    <x v="55"/>
    <x v="3"/>
    <x v="49"/>
    <x v="52"/>
    <x v="55"/>
    <n v="29953"/>
    <x v="55"/>
    <n v="137246"/>
    <n v="12949"/>
    <x v="55"/>
    <x v="55"/>
    <n v="6.3035929043896575"/>
    <n v="0.20755850832971656"/>
    <x v="55"/>
    <x v="55"/>
    <x v="24"/>
  </r>
  <r>
    <n v="57"/>
    <x v="56"/>
    <x v="3"/>
    <x v="50"/>
    <x v="53"/>
    <x v="56"/>
    <n v="34409"/>
    <x v="56"/>
    <n v="192802"/>
    <n v="2412"/>
    <x v="56"/>
    <x v="56"/>
    <n v="4.9559917960738353"/>
    <n v="0.18806126304164608"/>
    <x v="56"/>
    <x v="56"/>
    <x v="25"/>
  </r>
  <r>
    <n v="58"/>
    <x v="57"/>
    <x v="3"/>
    <x v="51"/>
    <x v="54"/>
    <x v="57"/>
    <n v="18282"/>
    <x v="57"/>
    <n v="94905"/>
    <n v="32478"/>
    <x v="57"/>
    <x v="57"/>
    <n v="3.4462786904809262"/>
    <n v="0.18318564708456406"/>
    <x v="57"/>
    <x v="57"/>
    <x v="1"/>
  </r>
  <r>
    <n v="59"/>
    <x v="58"/>
    <x v="2"/>
    <x v="52"/>
    <x v="55"/>
    <x v="58"/>
    <n v="32892"/>
    <x v="58"/>
    <n v="121872"/>
    <n v="25893"/>
    <x v="58"/>
    <x v="58"/>
    <n v="4.5312139903748392"/>
    <n v="0.11619846771251369"/>
    <x v="58"/>
    <x v="58"/>
    <x v="1"/>
  </r>
  <r>
    <n v="60"/>
    <x v="59"/>
    <x v="2"/>
    <x v="53"/>
    <x v="56"/>
    <x v="59"/>
    <n v="23500"/>
    <x v="59"/>
    <n v="58015"/>
    <n v="38310"/>
    <x v="59"/>
    <x v="59"/>
    <n v="14.28941524796447"/>
    <n v="0.15310638297872339"/>
    <x v="59"/>
    <x v="59"/>
    <x v="1"/>
  </r>
  <r>
    <n v="61"/>
    <x v="60"/>
    <x v="4"/>
    <x v="54"/>
    <x v="57"/>
    <x v="60"/>
    <n v="36445"/>
    <x v="60"/>
    <n v="75335"/>
    <n v="21793"/>
    <x v="60"/>
    <x v="60"/>
    <n v="3.9927933742067334"/>
    <n v="0.14122650569351078"/>
    <x v="60"/>
    <x v="60"/>
    <x v="26"/>
  </r>
  <r>
    <n v="62"/>
    <x v="61"/>
    <x v="2"/>
    <x v="13"/>
    <x v="58"/>
    <x v="61"/>
    <n v="32080"/>
    <x v="61"/>
    <n v="184882"/>
    <n v="15727"/>
    <x v="61"/>
    <x v="61"/>
    <n v="1.3789705938296497"/>
    <n v="0.28326059850374063"/>
    <x v="61"/>
    <x v="61"/>
    <x v="27"/>
  </r>
  <r>
    <n v="63"/>
    <x v="62"/>
    <x v="1"/>
    <x v="55"/>
    <x v="59"/>
    <x v="62"/>
    <n v="10884"/>
    <x v="62"/>
    <n v="97598"/>
    <n v="3566"/>
    <x v="62"/>
    <x v="62"/>
    <n v="6.2510290386241891"/>
    <n v="0.53904814406468216"/>
    <x v="62"/>
    <x v="62"/>
    <x v="28"/>
  </r>
  <r>
    <n v="64"/>
    <x v="63"/>
    <x v="2"/>
    <x v="56"/>
    <x v="60"/>
    <x v="63"/>
    <n v="5370"/>
    <x v="63"/>
    <n v="44734"/>
    <n v="36984"/>
    <x v="63"/>
    <x v="63"/>
    <n v="113.76967592592592"/>
    <n v="0.53668528864059595"/>
    <x v="63"/>
    <x v="63"/>
    <x v="1"/>
  </r>
  <r>
    <n v="65"/>
    <x v="64"/>
    <x v="0"/>
    <x v="27"/>
    <x v="61"/>
    <x v="64"/>
    <n v="44841"/>
    <x v="64"/>
    <n v="187517"/>
    <n v="42184"/>
    <x v="64"/>
    <x v="64"/>
    <n v="13.044548534981065"/>
    <n v="0.19629357061617717"/>
    <x v="64"/>
    <x v="64"/>
    <x v="1"/>
  </r>
  <r>
    <n v="66"/>
    <x v="65"/>
    <x v="3"/>
    <x v="57"/>
    <x v="62"/>
    <x v="65"/>
    <n v="18686"/>
    <x v="65"/>
    <n v="70871"/>
    <n v="38770"/>
    <x v="65"/>
    <x v="65"/>
    <n v="7.6196013289036548"/>
    <n v="0.34962003639088085"/>
    <x v="65"/>
    <x v="65"/>
    <x v="1"/>
  </r>
  <r>
    <n v="67"/>
    <x v="66"/>
    <x v="4"/>
    <x v="58"/>
    <x v="63"/>
    <x v="66"/>
    <n v="45419"/>
    <x v="66"/>
    <n v="19796"/>
    <n v="3804"/>
    <x v="66"/>
    <x v="66"/>
    <n v="5.7106761565836299"/>
    <n v="3.6218322728373588E-2"/>
    <x v="66"/>
    <x v="66"/>
    <x v="29"/>
  </r>
  <r>
    <n v="68"/>
    <x v="67"/>
    <x v="0"/>
    <x v="59"/>
    <x v="64"/>
    <x v="67"/>
    <n v="26603"/>
    <x v="67"/>
    <n v="121363"/>
    <n v="152"/>
    <x v="67"/>
    <x v="67"/>
    <n v="9.3508347245409009"/>
    <n v="0.24422057662669625"/>
    <x v="67"/>
    <x v="67"/>
    <x v="30"/>
  </r>
  <r>
    <n v="69"/>
    <x v="68"/>
    <x v="2"/>
    <x v="0"/>
    <x v="65"/>
    <x v="68"/>
    <n v="45921"/>
    <x v="68"/>
    <n v="78055"/>
    <n v="41515"/>
    <x v="68"/>
    <x v="68"/>
    <n v="4.2213268572690144"/>
    <n v="0.1097319309248492"/>
    <x v="68"/>
    <x v="68"/>
    <x v="1"/>
  </r>
  <r>
    <n v="70"/>
    <x v="69"/>
    <x v="0"/>
    <x v="60"/>
    <x v="66"/>
    <x v="69"/>
    <n v="19273"/>
    <x v="69"/>
    <n v="90506"/>
    <n v="16129"/>
    <x v="69"/>
    <x v="69"/>
    <n v="3.2920018930430666"/>
    <n v="0.41130078347947907"/>
    <x v="69"/>
    <x v="69"/>
    <x v="1"/>
  </r>
  <r>
    <n v="71"/>
    <x v="70"/>
    <x v="0"/>
    <x v="61"/>
    <x v="67"/>
    <x v="70"/>
    <n v="32137"/>
    <x v="70"/>
    <n v="96591"/>
    <n v="19826"/>
    <x v="70"/>
    <x v="70"/>
    <n v="18.959457645321521"/>
    <n v="0.2486230824283536"/>
    <x v="70"/>
    <x v="70"/>
    <x v="1"/>
  </r>
  <r>
    <n v="72"/>
    <x v="71"/>
    <x v="0"/>
    <x v="62"/>
    <x v="68"/>
    <x v="71"/>
    <n v="42063"/>
    <x v="71"/>
    <n v="122377"/>
    <n v="9942"/>
    <x v="71"/>
    <x v="71"/>
    <n v="22.062806158152554"/>
    <n v="0.17411977272186957"/>
    <x v="71"/>
    <x v="71"/>
    <x v="1"/>
  </r>
  <r>
    <n v="73"/>
    <x v="72"/>
    <x v="2"/>
    <x v="63"/>
    <x v="69"/>
    <x v="72"/>
    <n v="16929"/>
    <x v="72"/>
    <n v="192725"/>
    <n v="17234"/>
    <x v="72"/>
    <x v="72"/>
    <n v="6.1057485673352438"/>
    <n v="0.38271604938271603"/>
    <x v="72"/>
    <x v="72"/>
    <x v="1"/>
  </r>
  <r>
    <n v="74"/>
    <x v="73"/>
    <x v="0"/>
    <x v="64"/>
    <x v="15"/>
    <x v="73"/>
    <n v="47084"/>
    <x v="73"/>
    <n v="135473"/>
    <n v="919"/>
    <x v="73"/>
    <x v="73"/>
    <n v="4.9326344608955655"/>
    <n v="0.15731458669611759"/>
    <x v="73"/>
    <x v="73"/>
    <x v="31"/>
  </r>
  <r>
    <n v="75"/>
    <x v="74"/>
    <x v="0"/>
    <x v="65"/>
    <x v="70"/>
    <x v="74"/>
    <n v="24021"/>
    <x v="74"/>
    <n v="163808"/>
    <n v="7300"/>
    <x v="74"/>
    <x v="74"/>
    <n v="6.4288511749347261"/>
    <n v="7.3310853003621834E-2"/>
    <x v="74"/>
    <x v="74"/>
    <x v="32"/>
  </r>
  <r>
    <n v="76"/>
    <x v="75"/>
    <x v="0"/>
    <x v="66"/>
    <x v="71"/>
    <x v="75"/>
    <n v="45556"/>
    <x v="75"/>
    <n v="102685"/>
    <n v="25083"/>
    <x v="75"/>
    <x v="75"/>
    <n v="4.367067773673238"/>
    <n v="0.1096891737641584"/>
    <x v="75"/>
    <x v="75"/>
    <x v="33"/>
  </r>
  <r>
    <n v="77"/>
    <x v="76"/>
    <x v="1"/>
    <x v="67"/>
    <x v="72"/>
    <x v="76"/>
    <n v="41018"/>
    <x v="76"/>
    <n v="97127"/>
    <n v="22365"/>
    <x v="76"/>
    <x v="76"/>
    <n v="6.3600041618978258"/>
    <n v="0.14118192013262471"/>
    <x v="76"/>
    <x v="76"/>
    <x v="1"/>
  </r>
  <r>
    <n v="78"/>
    <x v="77"/>
    <x v="0"/>
    <x v="68"/>
    <x v="73"/>
    <x v="77"/>
    <n v="6435"/>
    <x v="77"/>
    <n v="87391"/>
    <n v="4970"/>
    <x v="77"/>
    <x v="77"/>
    <n v="80.039180229053642"/>
    <n v="0.25252525252525254"/>
    <x v="77"/>
    <x v="77"/>
    <x v="1"/>
  </r>
  <r>
    <n v="79"/>
    <x v="78"/>
    <x v="2"/>
    <x v="69"/>
    <x v="74"/>
    <x v="78"/>
    <n v="9192"/>
    <x v="78"/>
    <n v="191319"/>
    <n v="29861"/>
    <x v="78"/>
    <x v="78"/>
    <n v="13.623174712248755"/>
    <n v="1.0429721496953872"/>
    <x v="78"/>
    <x v="78"/>
    <x v="1"/>
  </r>
  <r>
    <n v="80"/>
    <x v="79"/>
    <x v="4"/>
    <x v="70"/>
    <x v="75"/>
    <x v="79"/>
    <n v="8859"/>
    <x v="79"/>
    <n v="130717"/>
    <n v="1199"/>
    <x v="79"/>
    <x v="79"/>
    <n v="4.3676191337372279"/>
    <n v="0.77175753471046393"/>
    <x v="79"/>
    <x v="79"/>
    <x v="34"/>
  </r>
  <r>
    <n v="81"/>
    <x v="80"/>
    <x v="1"/>
    <x v="71"/>
    <x v="76"/>
    <x v="80"/>
    <n v="27882"/>
    <x v="80"/>
    <n v="92910"/>
    <n v="2656"/>
    <x v="80"/>
    <x v="80"/>
    <n v="4.656816193927277"/>
    <n v="0.15719819238218205"/>
    <x v="80"/>
    <x v="80"/>
    <x v="35"/>
  </r>
  <r>
    <n v="82"/>
    <x v="81"/>
    <x v="3"/>
    <x v="49"/>
    <x v="77"/>
    <x v="81"/>
    <n v="22709"/>
    <x v="81"/>
    <n v="8331"/>
    <n v="5930"/>
    <x v="81"/>
    <x v="81"/>
    <n v="4.9125223304327781"/>
    <n v="0.1565458628737505"/>
    <x v="81"/>
    <x v="81"/>
    <x v="36"/>
  </r>
  <r>
    <n v="83"/>
    <x v="82"/>
    <x v="3"/>
    <x v="72"/>
    <x v="78"/>
    <x v="82"/>
    <n v="13292"/>
    <x v="82"/>
    <n v="155377"/>
    <n v="43916"/>
    <x v="82"/>
    <x v="82"/>
    <n v="1.4743801652892563"/>
    <n v="0.42130604875112848"/>
    <x v="82"/>
    <x v="82"/>
    <x v="1"/>
  </r>
  <r>
    <n v="84"/>
    <x v="83"/>
    <x v="2"/>
    <x v="73"/>
    <x v="79"/>
    <x v="83"/>
    <n v="25816"/>
    <x v="83"/>
    <n v="199900"/>
    <n v="46064"/>
    <x v="83"/>
    <x v="83"/>
    <n v="3.2471324296141812"/>
    <n v="0.24422838549736597"/>
    <x v="83"/>
    <x v="83"/>
    <x v="1"/>
  </r>
  <r>
    <n v="85"/>
    <x v="84"/>
    <x v="1"/>
    <x v="74"/>
    <x v="80"/>
    <x v="84"/>
    <n v="11720"/>
    <x v="84"/>
    <n v="197387"/>
    <n v="21511"/>
    <x v="84"/>
    <x v="84"/>
    <n v="5.7578520770010133"/>
    <n v="0.66194539249146755"/>
    <x v="84"/>
    <x v="84"/>
    <x v="37"/>
  </r>
  <r>
    <n v="86"/>
    <x v="85"/>
    <x v="1"/>
    <x v="75"/>
    <x v="81"/>
    <x v="85"/>
    <n v="5372"/>
    <x v="85"/>
    <n v="144688"/>
    <n v="24738"/>
    <x v="85"/>
    <x v="85"/>
    <n v="4.2876110820700468"/>
    <n v="1.6310498883097544"/>
    <x v="85"/>
    <x v="85"/>
    <x v="1"/>
  </r>
  <r>
    <n v="87"/>
    <x v="86"/>
    <x v="3"/>
    <x v="76"/>
    <x v="82"/>
    <x v="86"/>
    <n v="8168"/>
    <x v="86"/>
    <n v="66851"/>
    <n v="34345"/>
    <x v="86"/>
    <x v="86"/>
    <n v="5.3569151544874938"/>
    <n v="0.5274240940254652"/>
    <x v="86"/>
    <x v="86"/>
    <x v="1"/>
  </r>
  <r>
    <n v="88"/>
    <x v="87"/>
    <x v="4"/>
    <x v="77"/>
    <x v="83"/>
    <x v="87"/>
    <n v="22890"/>
    <x v="87"/>
    <n v="174211"/>
    <n v="542"/>
    <x v="87"/>
    <x v="87"/>
    <n v="202.98577524893315"/>
    <n v="5.0895587592835301E-2"/>
    <x v="87"/>
    <x v="87"/>
    <x v="38"/>
  </r>
  <r>
    <n v="89"/>
    <x v="88"/>
    <x v="0"/>
    <x v="78"/>
    <x v="84"/>
    <x v="88"/>
    <n v="34547"/>
    <x v="88"/>
    <n v="63000"/>
    <n v="21168"/>
    <x v="88"/>
    <x v="88"/>
    <n v="189.07942238267148"/>
    <n v="6.9904767418299707E-2"/>
    <x v="88"/>
    <x v="88"/>
    <x v="1"/>
  </r>
  <r>
    <n v="90"/>
    <x v="89"/>
    <x v="4"/>
    <x v="1"/>
    <x v="85"/>
    <x v="89"/>
    <n v="36109"/>
    <x v="89"/>
    <n v="72117"/>
    <n v="43492"/>
    <x v="89"/>
    <x v="89"/>
    <n v="274.07194244604318"/>
    <n v="7.8124567282394974E-2"/>
    <x v="89"/>
    <x v="89"/>
    <x v="1"/>
  </r>
  <r>
    <n v="91"/>
    <x v="90"/>
    <x v="1"/>
    <x v="79"/>
    <x v="86"/>
    <x v="90"/>
    <n v="17629"/>
    <x v="90"/>
    <n v="76249"/>
    <n v="33893"/>
    <x v="90"/>
    <x v="90"/>
    <n v="11.501782049897397"/>
    <n v="8.6391740881502074E-2"/>
    <x v="90"/>
    <x v="90"/>
    <x v="1"/>
  </r>
  <r>
    <n v="92"/>
    <x v="91"/>
    <x v="2"/>
    <x v="80"/>
    <x v="87"/>
    <x v="91"/>
    <n v="11424"/>
    <x v="91"/>
    <n v="17694"/>
    <n v="14136"/>
    <x v="91"/>
    <x v="91"/>
    <n v="5.0180293666102429"/>
    <n v="0.72023809523809523"/>
    <x v="91"/>
    <x v="91"/>
    <x v="39"/>
  </r>
  <r>
    <n v="93"/>
    <x v="92"/>
    <x v="4"/>
    <x v="52"/>
    <x v="88"/>
    <x v="92"/>
    <n v="46986"/>
    <x v="92"/>
    <n v="155890"/>
    <n v="17201"/>
    <x v="92"/>
    <x v="92"/>
    <n v="5.2412898631809162"/>
    <n v="0.19782488400800238"/>
    <x v="92"/>
    <x v="92"/>
    <x v="40"/>
  </r>
  <r>
    <n v="94"/>
    <x v="93"/>
    <x v="4"/>
    <x v="81"/>
    <x v="5"/>
    <x v="93"/>
    <n v="28037"/>
    <x v="93"/>
    <n v="99316"/>
    <n v="9918"/>
    <x v="93"/>
    <x v="93"/>
    <n v="81.038204393505254"/>
    <n v="6.0598494846096231E-2"/>
    <x v="93"/>
    <x v="93"/>
    <x v="1"/>
  </r>
  <r>
    <n v="95"/>
    <x v="94"/>
    <x v="1"/>
    <x v="82"/>
    <x v="31"/>
    <x v="94"/>
    <n v="41295"/>
    <x v="94"/>
    <n v="164295"/>
    <n v="46292"/>
    <x v="94"/>
    <x v="94"/>
    <n v="4.0843874833555258"/>
    <n v="0.17612301731444485"/>
    <x v="94"/>
    <x v="94"/>
    <x v="1"/>
  </r>
  <r>
    <n v="96"/>
    <x v="95"/>
    <x v="3"/>
    <x v="83"/>
    <x v="89"/>
    <x v="95"/>
    <n v="40019"/>
    <x v="95"/>
    <n v="5329"/>
    <n v="31951"/>
    <x v="95"/>
    <x v="95"/>
    <n v="8.2629288460143613"/>
    <n v="3.6182813163747218E-2"/>
    <x v="95"/>
    <x v="95"/>
    <x v="1"/>
  </r>
  <r>
    <n v="97"/>
    <x v="96"/>
    <x v="1"/>
    <x v="84"/>
    <x v="90"/>
    <x v="96"/>
    <n v="38011"/>
    <x v="96"/>
    <n v="167479"/>
    <n v="46329"/>
    <x v="96"/>
    <x v="96"/>
    <n v="12.177699828345398"/>
    <n v="0.24061455894346373"/>
    <x v="96"/>
    <x v="96"/>
    <x v="1"/>
  </r>
  <r>
    <n v="98"/>
    <x v="97"/>
    <x v="4"/>
    <x v="85"/>
    <x v="91"/>
    <x v="97"/>
    <n v="37540"/>
    <x v="97"/>
    <n v="70419"/>
    <n v="37964"/>
    <x v="97"/>
    <x v="97"/>
    <n v="6.9655703175631887"/>
    <n v="0.11899307405434204"/>
    <x v="97"/>
    <x v="97"/>
    <x v="1"/>
  </r>
  <r>
    <n v="99"/>
    <x v="98"/>
    <x v="4"/>
    <x v="86"/>
    <x v="92"/>
    <x v="98"/>
    <n v="18151"/>
    <x v="98"/>
    <n v="3345"/>
    <n v="18381"/>
    <x v="98"/>
    <x v="98"/>
    <n v="4.7027702413251466"/>
    <n v="0.41413696215084567"/>
    <x v="98"/>
    <x v="98"/>
    <x v="41"/>
  </r>
  <r>
    <n v="100"/>
    <x v="99"/>
    <x v="2"/>
    <x v="87"/>
    <x v="93"/>
    <x v="99"/>
    <n v="9161"/>
    <x v="99"/>
    <n v="72196"/>
    <n v="16510"/>
    <x v="99"/>
    <x v="99"/>
    <n v="5.0230037392909548"/>
    <n v="0.44613033511625366"/>
    <x v="99"/>
    <x v="99"/>
    <x v="42"/>
  </r>
  <r>
    <n v="101"/>
    <x v="100"/>
    <x v="4"/>
    <x v="71"/>
    <x v="94"/>
    <x v="100"/>
    <n v="7512"/>
    <x v="100"/>
    <n v="27063"/>
    <n v="30207"/>
    <x v="100"/>
    <x v="100"/>
    <n v="18.736323216702107"/>
    <n v="0.1505591054313099"/>
    <x v="100"/>
    <x v="100"/>
    <x v="1"/>
  </r>
  <r>
    <n v="102"/>
    <x v="101"/>
    <x v="2"/>
    <x v="88"/>
    <x v="95"/>
    <x v="101"/>
    <n v="49430"/>
    <x v="101"/>
    <n v="162574"/>
    <n v="32847"/>
    <x v="101"/>
    <x v="101"/>
    <n v="5.7404052278542288"/>
    <n v="2.4539753186324096E-2"/>
    <x v="101"/>
    <x v="101"/>
    <x v="1"/>
  </r>
  <r>
    <n v="103"/>
    <x v="102"/>
    <x v="4"/>
    <x v="21"/>
    <x v="89"/>
    <x v="102"/>
    <n v="34807"/>
    <x v="102"/>
    <n v="20977"/>
    <n v="10065"/>
    <x v="102"/>
    <x v="102"/>
    <n v="3.1711435907564685"/>
    <n v="0.12514724049760106"/>
    <x v="102"/>
    <x v="102"/>
    <x v="43"/>
  </r>
  <r>
    <n v="104"/>
    <x v="103"/>
    <x v="3"/>
    <x v="89"/>
    <x v="96"/>
    <x v="103"/>
    <n v="27383"/>
    <x v="103"/>
    <n v="152285"/>
    <n v="8860"/>
    <x v="103"/>
    <x v="103"/>
    <n v="3.8907920615054534"/>
    <n v="9.546068728773327E-2"/>
    <x v="103"/>
    <x v="103"/>
    <x v="44"/>
  </r>
  <r>
    <n v="105"/>
    <x v="104"/>
    <x v="4"/>
    <x v="90"/>
    <x v="97"/>
    <x v="104"/>
    <n v="44109"/>
    <x v="104"/>
    <n v="176089"/>
    <n v="8350"/>
    <x v="104"/>
    <x v="104"/>
    <n v="0.19828700114446043"/>
    <n v="8.9029449772155336E-2"/>
    <x v="104"/>
    <x v="104"/>
    <x v="45"/>
  </r>
  <r>
    <n v="106"/>
    <x v="105"/>
    <x v="2"/>
    <x v="91"/>
    <x v="98"/>
    <x v="105"/>
    <n v="13993"/>
    <x v="105"/>
    <n v="21247"/>
    <n v="27765"/>
    <x v="105"/>
    <x v="105"/>
    <n v="20.234375"/>
    <n v="0.42449796326734796"/>
    <x v="105"/>
    <x v="105"/>
    <x v="1"/>
  </r>
  <r>
    <n v="107"/>
    <x v="106"/>
    <x v="2"/>
    <x v="92"/>
    <x v="99"/>
    <x v="36"/>
    <n v="26634"/>
    <x v="106"/>
    <n v="134981"/>
    <n v="30010"/>
    <x v="106"/>
    <x v="106"/>
    <n v="2.8714534418670303"/>
    <n v="8.6017871893069003E-2"/>
    <x v="106"/>
    <x v="106"/>
    <x v="1"/>
  </r>
  <r>
    <n v="108"/>
    <x v="107"/>
    <x v="2"/>
    <x v="93"/>
    <x v="100"/>
    <x v="106"/>
    <n v="25855"/>
    <x v="107"/>
    <n v="11563"/>
    <n v="15299"/>
    <x v="107"/>
    <x v="107"/>
    <n v="19.29402054292003"/>
    <n v="9.2167859214852058E-2"/>
    <x v="107"/>
    <x v="107"/>
    <x v="1"/>
  </r>
  <r>
    <n v="109"/>
    <x v="108"/>
    <x v="4"/>
    <x v="25"/>
    <x v="101"/>
    <x v="107"/>
    <n v="8983"/>
    <x v="108"/>
    <n v="103793"/>
    <n v="39232"/>
    <x v="108"/>
    <x v="108"/>
    <n v="3.5227697169946848"/>
    <n v="0.65067349437827005"/>
    <x v="108"/>
    <x v="108"/>
    <x v="1"/>
  </r>
  <r>
    <n v="110"/>
    <x v="109"/>
    <x v="2"/>
    <x v="94"/>
    <x v="49"/>
    <x v="108"/>
    <n v="42703"/>
    <x v="109"/>
    <n v="141087"/>
    <n v="32049"/>
    <x v="109"/>
    <x v="109"/>
    <n v="4.2932557011159629"/>
    <n v="0.15310399737723346"/>
    <x v="109"/>
    <x v="109"/>
    <x v="1"/>
  </r>
  <r>
    <n v="111"/>
    <x v="110"/>
    <x v="0"/>
    <x v="95"/>
    <x v="102"/>
    <x v="109"/>
    <n v="44709"/>
    <x v="110"/>
    <n v="170807"/>
    <n v="25067"/>
    <x v="110"/>
    <x v="110"/>
    <n v="3.9859760585751367"/>
    <n v="9.1033125321523634E-2"/>
    <x v="110"/>
    <x v="110"/>
    <x v="46"/>
  </r>
  <r>
    <n v="112"/>
    <x v="111"/>
    <x v="3"/>
    <x v="96"/>
    <x v="16"/>
    <x v="110"/>
    <n v="24169"/>
    <x v="111"/>
    <n v="13320"/>
    <n v="43390"/>
    <x v="111"/>
    <x v="111"/>
    <n v="94.541514041514048"/>
    <n v="6.8517522446108647E-2"/>
    <x v="111"/>
    <x v="111"/>
    <x v="1"/>
  </r>
  <r>
    <n v="113"/>
    <x v="112"/>
    <x v="4"/>
    <x v="97"/>
    <x v="103"/>
    <x v="111"/>
    <n v="19640"/>
    <x v="112"/>
    <n v="46031"/>
    <n v="39285"/>
    <x v="112"/>
    <x v="112"/>
    <n v="30.735718521446927"/>
    <n v="0.18294297352342159"/>
    <x v="112"/>
    <x v="112"/>
    <x v="1"/>
  </r>
  <r>
    <n v="114"/>
    <x v="113"/>
    <x v="2"/>
    <x v="78"/>
    <x v="104"/>
    <x v="112"/>
    <n v="5945"/>
    <x v="113"/>
    <n v="1011"/>
    <n v="6952"/>
    <x v="113"/>
    <x v="113"/>
    <n v="2.527381159672645"/>
    <n v="0.69049621530698069"/>
    <x v="113"/>
    <x v="113"/>
    <x v="47"/>
  </r>
  <r>
    <n v="115"/>
    <x v="114"/>
    <x v="3"/>
    <x v="98"/>
    <x v="68"/>
    <x v="113"/>
    <n v="5848"/>
    <x v="114"/>
    <n v="135938"/>
    <n v="27155"/>
    <x v="114"/>
    <x v="114"/>
    <n v="1.9373248304155328"/>
    <n v="1.4261285909712722"/>
    <x v="114"/>
    <x v="114"/>
    <x v="1"/>
  </r>
  <r>
    <n v="116"/>
    <x v="115"/>
    <x v="4"/>
    <x v="99"/>
    <x v="105"/>
    <x v="114"/>
    <n v="33856"/>
    <x v="115"/>
    <n v="17154"/>
    <n v="44866"/>
    <x v="115"/>
    <x v="115"/>
    <n v="14.043673012318029"/>
    <n v="7.4137523629489596E-2"/>
    <x v="115"/>
    <x v="115"/>
    <x v="1"/>
  </r>
  <r>
    <n v="117"/>
    <x v="116"/>
    <x v="3"/>
    <x v="100"/>
    <x v="71"/>
    <x v="115"/>
    <n v="12640"/>
    <x v="116"/>
    <n v="27204"/>
    <n v="17856"/>
    <x v="116"/>
    <x v="116"/>
    <n v="130.98724239450442"/>
    <n v="0.16851265822784811"/>
    <x v="116"/>
    <x v="116"/>
    <x v="1"/>
  </r>
  <r>
    <n v="118"/>
    <x v="117"/>
    <x v="0"/>
    <x v="101"/>
    <x v="106"/>
    <x v="116"/>
    <n v="31042"/>
    <x v="117"/>
    <n v="180183"/>
    <n v="20061"/>
    <x v="117"/>
    <x v="117"/>
    <n v="0.73369783709897884"/>
    <n v="5.1381998582565556E-2"/>
    <x v="117"/>
    <x v="117"/>
    <x v="1"/>
  </r>
  <r>
    <n v="119"/>
    <x v="118"/>
    <x v="4"/>
    <x v="90"/>
    <x v="107"/>
    <x v="117"/>
    <n v="18189"/>
    <x v="118"/>
    <n v="66483"/>
    <n v="8108"/>
    <x v="118"/>
    <x v="118"/>
    <n v="2.8582849385323175"/>
    <n v="0.32162295893122217"/>
    <x v="118"/>
    <x v="118"/>
    <x v="48"/>
  </r>
  <r>
    <n v="120"/>
    <x v="119"/>
    <x v="2"/>
    <x v="102"/>
    <x v="16"/>
    <x v="118"/>
    <n v="35515"/>
    <x v="119"/>
    <n v="168809"/>
    <n v="20254"/>
    <x v="119"/>
    <x v="119"/>
    <n v="1.2439630878046084"/>
    <n v="6.8703364775447001E-2"/>
    <x v="119"/>
    <x v="119"/>
    <x v="1"/>
  </r>
  <r>
    <n v="121"/>
    <x v="120"/>
    <x v="1"/>
    <x v="103"/>
    <x v="108"/>
    <x v="119"/>
    <n v="7093"/>
    <x v="120"/>
    <n v="98847"/>
    <n v="8063"/>
    <x v="120"/>
    <x v="21"/>
    <n v="4.4330620549338757"/>
    <n v="0.84801917383335679"/>
    <x v="120"/>
    <x v="120"/>
    <x v="49"/>
  </r>
  <r>
    <n v="122"/>
    <x v="121"/>
    <x v="2"/>
    <x v="1"/>
    <x v="109"/>
    <x v="120"/>
    <n v="42856"/>
    <x v="121"/>
    <n v="196239"/>
    <n v="43114"/>
    <x v="121"/>
    <x v="120"/>
    <n v="6.6216391127846093"/>
    <n v="3.0894157177524733E-2"/>
    <x v="121"/>
    <x v="121"/>
    <x v="1"/>
  </r>
  <r>
    <n v="123"/>
    <x v="122"/>
    <x v="4"/>
    <x v="104"/>
    <x v="110"/>
    <x v="121"/>
    <n v="47558"/>
    <x v="122"/>
    <n v="171866"/>
    <n v="33771"/>
    <x v="122"/>
    <x v="121"/>
    <n v="15.166258598577592"/>
    <n v="0.13741116110854115"/>
    <x v="122"/>
    <x v="122"/>
    <x v="1"/>
  </r>
  <r>
    <n v="124"/>
    <x v="123"/>
    <x v="2"/>
    <x v="105"/>
    <x v="111"/>
    <x v="122"/>
    <n v="29166"/>
    <x v="123"/>
    <n v="45259"/>
    <n v="35609"/>
    <x v="123"/>
    <x v="122"/>
    <n v="4.2954436450839326"/>
    <n v="0.33785915106631009"/>
    <x v="123"/>
    <x v="123"/>
    <x v="1"/>
  </r>
  <r>
    <n v="125"/>
    <x v="124"/>
    <x v="1"/>
    <x v="106"/>
    <x v="112"/>
    <x v="123"/>
    <n v="31794"/>
    <x v="124"/>
    <n v="35851"/>
    <n v="12251"/>
    <x v="124"/>
    <x v="123"/>
    <n v="1.7882936655972543"/>
    <n v="0.25891677675033026"/>
    <x v="124"/>
    <x v="124"/>
    <x v="50"/>
  </r>
  <r>
    <n v="126"/>
    <x v="125"/>
    <x v="1"/>
    <x v="39"/>
    <x v="113"/>
    <x v="124"/>
    <n v="22143"/>
    <x v="125"/>
    <n v="3381"/>
    <n v="13916"/>
    <x v="125"/>
    <x v="124"/>
    <n v="4.5826621022956102"/>
    <n v="0.40233933974619518"/>
    <x v="125"/>
    <x v="125"/>
    <x v="51"/>
  </r>
  <r>
    <n v="127"/>
    <x v="126"/>
    <x v="1"/>
    <x v="107"/>
    <x v="114"/>
    <x v="125"/>
    <n v="25880"/>
    <x v="126"/>
    <n v="199945"/>
    <n v="10366"/>
    <x v="126"/>
    <x v="125"/>
    <n v="1.9313931023143009"/>
    <n v="4.1692426584234929E-2"/>
    <x v="126"/>
    <x v="126"/>
    <x v="52"/>
  </r>
  <r>
    <n v="128"/>
    <x v="127"/>
    <x v="2"/>
    <x v="5"/>
    <x v="115"/>
    <x v="126"/>
    <n v="41155"/>
    <x v="127"/>
    <n v="62381"/>
    <n v="36575"/>
    <x v="127"/>
    <x v="126"/>
    <n v="0.97411958023677037"/>
    <n v="0.2253675130603815"/>
    <x v="127"/>
    <x v="127"/>
    <x v="1"/>
  </r>
  <r>
    <n v="129"/>
    <x v="128"/>
    <x v="4"/>
    <x v="108"/>
    <x v="56"/>
    <x v="69"/>
    <n v="10785"/>
    <x v="128"/>
    <n v="183352"/>
    <n v="49033"/>
    <x v="128"/>
    <x v="127"/>
    <n v="62.901667379221891"/>
    <n v="0.73500231803430693"/>
    <x v="128"/>
    <x v="128"/>
    <x v="1"/>
  </r>
  <r>
    <n v="130"/>
    <x v="129"/>
    <x v="2"/>
    <x v="31"/>
    <x v="116"/>
    <x v="127"/>
    <n v="43030"/>
    <x v="129"/>
    <n v="90401"/>
    <n v="21013"/>
    <x v="129"/>
    <x v="128"/>
    <n v="8.3278642677356203"/>
    <n v="0.14245874970950501"/>
    <x v="129"/>
    <x v="129"/>
    <x v="1"/>
  </r>
  <r>
    <n v="131"/>
    <x v="130"/>
    <x v="1"/>
    <x v="109"/>
    <x v="117"/>
    <x v="128"/>
    <n v="5877"/>
    <x v="130"/>
    <n v="152844"/>
    <n v="15992"/>
    <x v="130"/>
    <x v="129"/>
    <n v="9.9197546639407097"/>
    <n v="1.1264250467925812"/>
    <x v="130"/>
    <x v="130"/>
    <x v="1"/>
  </r>
  <r>
    <n v="132"/>
    <x v="131"/>
    <x v="0"/>
    <x v="110"/>
    <x v="118"/>
    <x v="129"/>
    <n v="12997"/>
    <x v="131"/>
    <n v="43850"/>
    <n v="19419"/>
    <x v="131"/>
    <x v="130"/>
    <n v="11.720388349514563"/>
    <n v="0.2101254135569747"/>
    <x v="131"/>
    <x v="131"/>
    <x v="1"/>
  </r>
  <r>
    <n v="133"/>
    <x v="132"/>
    <x v="1"/>
    <x v="111"/>
    <x v="119"/>
    <x v="130"/>
    <n v="33853"/>
    <x v="132"/>
    <n v="15109"/>
    <n v="6684"/>
    <x v="132"/>
    <x v="131"/>
    <n v="1.6312774256460263"/>
    <n v="6.9713171653915454E-2"/>
    <x v="132"/>
    <x v="132"/>
    <x v="53"/>
  </r>
  <r>
    <n v="134"/>
    <x v="133"/>
    <x v="1"/>
    <x v="5"/>
    <x v="117"/>
    <x v="131"/>
    <n v="5081"/>
    <x v="133"/>
    <n v="102524"/>
    <n v="24609"/>
    <x v="133"/>
    <x v="132"/>
    <n v="10.414193378182297"/>
    <n v="1.2674670340484158"/>
    <x v="133"/>
    <x v="133"/>
    <x v="1"/>
  </r>
  <r>
    <n v="135"/>
    <x v="134"/>
    <x v="4"/>
    <x v="112"/>
    <x v="120"/>
    <x v="132"/>
    <n v="40014"/>
    <x v="134"/>
    <n v="153301"/>
    <n v="29211"/>
    <x v="134"/>
    <x v="133"/>
    <n v="16.193600469690299"/>
    <n v="3.4063077922727045E-2"/>
    <x v="134"/>
    <x v="134"/>
    <x v="1"/>
  </r>
  <r>
    <n v="136"/>
    <x v="135"/>
    <x v="2"/>
    <x v="113"/>
    <x v="121"/>
    <x v="133"/>
    <n v="17316"/>
    <x v="135"/>
    <n v="111434"/>
    <n v="2788"/>
    <x v="135"/>
    <x v="134"/>
    <n v="5.9420853712761224"/>
    <n v="0.3212058212058212"/>
    <x v="135"/>
    <x v="135"/>
    <x v="54"/>
  </r>
  <r>
    <n v="137"/>
    <x v="136"/>
    <x v="4"/>
    <x v="114"/>
    <x v="58"/>
    <x v="134"/>
    <n v="37389"/>
    <x v="136"/>
    <n v="143430"/>
    <n v="32458"/>
    <x v="136"/>
    <x v="135"/>
    <n v="28.093530239099859"/>
    <n v="9.0561395062718986E-2"/>
    <x v="136"/>
    <x v="136"/>
    <x v="1"/>
  </r>
  <r>
    <n v="138"/>
    <x v="137"/>
    <x v="2"/>
    <x v="115"/>
    <x v="29"/>
    <x v="135"/>
    <n v="17772"/>
    <x v="137"/>
    <n v="186622"/>
    <n v="16887"/>
    <x v="137"/>
    <x v="136"/>
    <n v="16.50532945736434"/>
    <n v="0.55643709205491787"/>
    <x v="137"/>
    <x v="137"/>
    <x v="1"/>
  </r>
  <r>
    <n v="139"/>
    <x v="138"/>
    <x v="1"/>
    <x v="116"/>
    <x v="14"/>
    <x v="136"/>
    <n v="49983"/>
    <x v="138"/>
    <n v="165905"/>
    <n v="47659"/>
    <x v="138"/>
    <x v="137"/>
    <n v="13.506954964880871"/>
    <n v="8.9590460756657261E-2"/>
    <x v="138"/>
    <x v="138"/>
    <x v="1"/>
  </r>
  <r>
    <n v="140"/>
    <x v="139"/>
    <x v="1"/>
    <x v="111"/>
    <x v="122"/>
    <x v="137"/>
    <n v="25978"/>
    <x v="139"/>
    <n v="33407"/>
    <n v="19606"/>
    <x v="139"/>
    <x v="138"/>
    <n v="1.4530451734337186"/>
    <n v="0.34456078220032332"/>
    <x v="139"/>
    <x v="139"/>
    <x v="55"/>
  </r>
  <r>
    <n v="141"/>
    <x v="140"/>
    <x v="1"/>
    <x v="117"/>
    <x v="21"/>
    <x v="138"/>
    <n v="9274"/>
    <x v="140"/>
    <n v="76434"/>
    <n v="36354"/>
    <x v="140"/>
    <x v="139"/>
    <n v="115.80500521376433"/>
    <n v="0.47433685572568474"/>
    <x v="140"/>
    <x v="140"/>
    <x v="1"/>
  </r>
  <r>
    <n v="142"/>
    <x v="141"/>
    <x v="2"/>
    <x v="4"/>
    <x v="37"/>
    <x v="139"/>
    <n v="8670"/>
    <x v="141"/>
    <n v="41787"/>
    <n v="3721"/>
    <x v="141"/>
    <x v="140"/>
    <n v="4.369812602615637"/>
    <n v="0.62387543252595157"/>
    <x v="141"/>
    <x v="141"/>
    <x v="56"/>
  </r>
  <r>
    <n v="143"/>
    <x v="142"/>
    <x v="1"/>
    <x v="118"/>
    <x v="123"/>
    <x v="140"/>
    <n v="11325"/>
    <x v="142"/>
    <n v="36910"/>
    <n v="2018"/>
    <x v="142"/>
    <x v="141"/>
    <n v="2.4935739772058061"/>
    <n v="0.34207505518763798"/>
    <x v="142"/>
    <x v="142"/>
    <x v="57"/>
  </r>
  <r>
    <n v="144"/>
    <x v="143"/>
    <x v="4"/>
    <x v="9"/>
    <x v="10"/>
    <x v="141"/>
    <n v="31378"/>
    <x v="143"/>
    <n v="96798"/>
    <n v="36941"/>
    <x v="143"/>
    <x v="142"/>
    <n v="9.3776498298874635"/>
    <n v="0.10571100771240997"/>
    <x v="143"/>
    <x v="143"/>
    <x v="1"/>
  </r>
  <r>
    <n v="145"/>
    <x v="144"/>
    <x v="4"/>
    <x v="119"/>
    <x v="124"/>
    <x v="142"/>
    <n v="33203"/>
    <x v="144"/>
    <n v="156105"/>
    <n v="13033"/>
    <x v="144"/>
    <x v="143"/>
    <n v="3.5552627726540771"/>
    <n v="0.21184832695840738"/>
    <x v="144"/>
    <x v="144"/>
    <x v="1"/>
  </r>
  <r>
    <n v="146"/>
    <x v="145"/>
    <x v="1"/>
    <x v="82"/>
    <x v="125"/>
    <x v="143"/>
    <n v="16195"/>
    <x v="145"/>
    <n v="154427"/>
    <n v="45215"/>
    <x v="145"/>
    <x v="144"/>
    <n v="7.8091743119266059"/>
    <n v="6.6563754245137385E-2"/>
    <x v="145"/>
    <x v="145"/>
    <x v="1"/>
  </r>
  <r>
    <n v="147"/>
    <x v="146"/>
    <x v="0"/>
    <x v="120"/>
    <x v="126"/>
    <x v="144"/>
    <n v="31014"/>
    <x v="146"/>
    <n v="33760"/>
    <n v="8244"/>
    <x v="146"/>
    <x v="145"/>
    <n v="4.6930382622921023"/>
    <n v="0.29477010382407942"/>
    <x v="146"/>
    <x v="146"/>
    <x v="58"/>
  </r>
  <r>
    <n v="148"/>
    <x v="147"/>
    <x v="2"/>
    <x v="67"/>
    <x v="127"/>
    <x v="145"/>
    <n v="10947"/>
    <x v="147"/>
    <n v="17223"/>
    <n v="21025"/>
    <x v="147"/>
    <x v="146"/>
    <n v="8.733983286908078"/>
    <n v="0.63104046770804789"/>
    <x v="147"/>
    <x v="147"/>
    <x v="1"/>
  </r>
  <r>
    <n v="149"/>
    <x v="148"/>
    <x v="0"/>
    <x v="121"/>
    <x v="29"/>
    <x v="146"/>
    <n v="47126"/>
    <x v="148"/>
    <n v="162317"/>
    <n v="30595"/>
    <x v="148"/>
    <x v="147"/>
    <n v="2.8186568823660219"/>
    <n v="0.14223570852607903"/>
    <x v="148"/>
    <x v="148"/>
    <x v="1"/>
  </r>
  <r>
    <n v="150"/>
    <x v="149"/>
    <x v="1"/>
    <x v="122"/>
    <x v="128"/>
    <x v="147"/>
    <n v="18744"/>
    <x v="149"/>
    <n v="191137"/>
    <n v="1066"/>
    <x v="149"/>
    <x v="20"/>
    <n v="21.19"/>
    <n v="0.44883696116090482"/>
    <x v="149"/>
    <x v="149"/>
    <x v="59"/>
  </r>
  <r>
    <n v="151"/>
    <x v="150"/>
    <x v="0"/>
    <x v="123"/>
    <x v="35"/>
    <x v="148"/>
    <n v="26112"/>
    <x v="150"/>
    <n v="165741"/>
    <n v="3375"/>
    <x v="150"/>
    <x v="148"/>
    <n v="5.4271915436486244"/>
    <n v="0.15942861519607843"/>
    <x v="150"/>
    <x v="150"/>
    <x v="60"/>
  </r>
  <r>
    <n v="152"/>
    <x v="151"/>
    <x v="2"/>
    <x v="124"/>
    <x v="129"/>
    <x v="149"/>
    <n v="38848"/>
    <x v="151"/>
    <n v="7799"/>
    <n v="42741"/>
    <x v="151"/>
    <x v="149"/>
    <n v="4.5814810412456914"/>
    <n v="0.18502883031301481"/>
    <x v="151"/>
    <x v="151"/>
    <x v="1"/>
  </r>
  <r>
    <n v="153"/>
    <x v="152"/>
    <x v="2"/>
    <x v="81"/>
    <x v="130"/>
    <x v="137"/>
    <n v="25929"/>
    <x v="152"/>
    <n v="132456"/>
    <n v="21251"/>
    <x v="152"/>
    <x v="150"/>
    <n v="27.605065908503491"/>
    <n v="0.34521192487176522"/>
    <x v="152"/>
    <x v="152"/>
    <x v="1"/>
  </r>
  <r>
    <n v="154"/>
    <x v="153"/>
    <x v="0"/>
    <x v="125"/>
    <x v="84"/>
    <x v="150"/>
    <n v="39664"/>
    <x v="153"/>
    <n v="40392"/>
    <n v="20670"/>
    <x v="153"/>
    <x v="151"/>
    <n v="5.8909517025871976"/>
    <n v="6.6130496167809596E-2"/>
    <x v="153"/>
    <x v="153"/>
    <x v="61"/>
  </r>
  <r>
    <n v="155"/>
    <x v="154"/>
    <x v="3"/>
    <x v="42"/>
    <x v="62"/>
    <x v="151"/>
    <n v="37647"/>
    <x v="154"/>
    <n v="4581"/>
    <n v="29835"/>
    <x v="154"/>
    <x v="152"/>
    <n v="20.475667189952905"/>
    <n v="0.18835498180465907"/>
    <x v="154"/>
    <x v="154"/>
    <x v="1"/>
  </r>
  <r>
    <n v="156"/>
    <x v="155"/>
    <x v="2"/>
    <x v="126"/>
    <x v="131"/>
    <x v="152"/>
    <n v="48151"/>
    <x v="155"/>
    <n v="1351"/>
    <n v="33625"/>
    <x v="155"/>
    <x v="153"/>
    <n v="185.90943396226416"/>
    <n v="5.4266785736537142E-2"/>
    <x v="155"/>
    <x v="155"/>
    <x v="1"/>
  </r>
  <r>
    <n v="157"/>
    <x v="156"/>
    <x v="1"/>
    <x v="16"/>
    <x v="81"/>
    <x v="153"/>
    <n v="46591"/>
    <x v="156"/>
    <n v="84717"/>
    <n v="47498"/>
    <x v="156"/>
    <x v="154"/>
    <n v="4.46119953241615"/>
    <n v="0.20823764246313667"/>
    <x v="156"/>
    <x v="156"/>
    <x v="1"/>
  </r>
  <r>
    <n v="158"/>
    <x v="157"/>
    <x v="1"/>
    <x v="90"/>
    <x v="132"/>
    <x v="154"/>
    <n v="40817"/>
    <x v="157"/>
    <n v="3097"/>
    <n v="39592"/>
    <x v="157"/>
    <x v="155"/>
    <n v="6.9944568755085434"/>
    <n v="0.21023103118798539"/>
    <x v="157"/>
    <x v="157"/>
    <x v="1"/>
  </r>
  <r>
    <n v="159"/>
    <x v="158"/>
    <x v="1"/>
    <x v="127"/>
    <x v="133"/>
    <x v="155"/>
    <n v="15548"/>
    <x v="158"/>
    <n v="116064"/>
    <n v="10719"/>
    <x v="158"/>
    <x v="156"/>
    <n v="7.2083696599825631"/>
    <n v="0.43266014921533313"/>
    <x v="158"/>
    <x v="158"/>
    <x v="62"/>
  </r>
  <r>
    <n v="160"/>
    <x v="159"/>
    <x v="3"/>
    <x v="27"/>
    <x v="68"/>
    <x v="156"/>
    <n v="44200"/>
    <x v="159"/>
    <n v="45261"/>
    <n v="45707"/>
    <x v="159"/>
    <x v="157"/>
    <n v="6.6742600896860989"/>
    <n v="0.19936651583710407"/>
    <x v="159"/>
    <x v="159"/>
    <x v="1"/>
  </r>
  <r>
    <n v="161"/>
    <x v="160"/>
    <x v="1"/>
    <x v="128"/>
    <x v="134"/>
    <x v="157"/>
    <n v="49119"/>
    <x v="160"/>
    <n v="59387"/>
    <n v="4323"/>
    <x v="160"/>
    <x v="158"/>
    <n v="5.0882969798657722"/>
    <n v="0.12298703149494086"/>
    <x v="160"/>
    <x v="160"/>
    <x v="63"/>
  </r>
  <r>
    <n v="162"/>
    <x v="161"/>
    <x v="0"/>
    <x v="71"/>
    <x v="113"/>
    <x v="158"/>
    <n v="7978"/>
    <x v="161"/>
    <n v="52656"/>
    <n v="11571"/>
    <x v="161"/>
    <x v="159"/>
    <n v="15.826141495233317"/>
    <n v="0.42504387064427174"/>
    <x v="161"/>
    <x v="161"/>
    <x v="1"/>
  </r>
  <r>
    <n v="163"/>
    <x v="162"/>
    <x v="3"/>
    <x v="15"/>
    <x v="65"/>
    <x v="159"/>
    <n v="27579"/>
    <x v="162"/>
    <n v="162457"/>
    <n v="49265"/>
    <x v="162"/>
    <x v="160"/>
    <n v="2.0905959599583799"/>
    <n v="0.32227419413321728"/>
    <x v="162"/>
    <x v="162"/>
    <x v="1"/>
  </r>
  <r>
    <n v="164"/>
    <x v="163"/>
    <x v="2"/>
    <x v="129"/>
    <x v="34"/>
    <x v="160"/>
    <n v="46397"/>
    <x v="163"/>
    <n v="16456"/>
    <n v="41546"/>
    <x v="163"/>
    <x v="161"/>
    <n v="5.2570049181067544"/>
    <n v="0.17692954285837445"/>
    <x v="163"/>
    <x v="163"/>
    <x v="1"/>
  </r>
  <r>
    <n v="165"/>
    <x v="164"/>
    <x v="3"/>
    <x v="130"/>
    <x v="135"/>
    <x v="161"/>
    <n v="32396"/>
    <x v="164"/>
    <n v="56814"/>
    <n v="19951"/>
    <x v="164"/>
    <x v="162"/>
    <n v="4.12286936719343"/>
    <n v="8.5689591307568841E-2"/>
    <x v="164"/>
    <x v="164"/>
    <x v="64"/>
  </r>
  <r>
    <n v="166"/>
    <x v="165"/>
    <x v="1"/>
    <x v="131"/>
    <x v="136"/>
    <x v="162"/>
    <n v="10312"/>
    <x v="165"/>
    <n v="162564"/>
    <n v="459"/>
    <x v="165"/>
    <x v="163"/>
    <n v="6.5444568973568691"/>
    <n v="0.78423196276183083"/>
    <x v="165"/>
    <x v="165"/>
    <x v="65"/>
  </r>
  <r>
    <n v="167"/>
    <x v="166"/>
    <x v="1"/>
    <x v="60"/>
    <x v="137"/>
    <x v="163"/>
    <n v="41731"/>
    <x v="166"/>
    <n v="178337"/>
    <n v="20911"/>
    <x v="166"/>
    <x v="164"/>
    <n v="23.36467889908257"/>
    <n v="7.9581126740312952E-2"/>
    <x v="166"/>
    <x v="166"/>
    <x v="1"/>
  </r>
  <r>
    <n v="168"/>
    <x v="167"/>
    <x v="0"/>
    <x v="132"/>
    <x v="138"/>
    <x v="164"/>
    <n v="23586"/>
    <x v="167"/>
    <n v="133084"/>
    <n v="14234"/>
    <x v="167"/>
    <x v="165"/>
    <n v="2.51974563570821"/>
    <n v="9.9380988722123295E-2"/>
    <x v="167"/>
    <x v="167"/>
    <x v="66"/>
  </r>
  <r>
    <n v="169"/>
    <x v="168"/>
    <x v="2"/>
    <x v="133"/>
    <x v="139"/>
    <x v="165"/>
    <n v="31068"/>
    <x v="168"/>
    <n v="122523"/>
    <n v="30216"/>
    <x v="168"/>
    <x v="166"/>
    <n v="6.6613542657786233"/>
    <n v="3.9783700270374665E-2"/>
    <x v="168"/>
    <x v="168"/>
    <x v="1"/>
  </r>
  <r>
    <n v="170"/>
    <x v="169"/>
    <x v="2"/>
    <x v="134"/>
    <x v="140"/>
    <x v="166"/>
    <n v="40205"/>
    <x v="169"/>
    <n v="172053"/>
    <n v="38070"/>
    <x v="169"/>
    <x v="167"/>
    <n v="12.343594009983361"/>
    <n v="7.7776395970650419E-2"/>
    <x v="169"/>
    <x v="169"/>
    <x v="1"/>
  </r>
  <r>
    <n v="171"/>
    <x v="170"/>
    <x v="3"/>
    <x v="135"/>
    <x v="141"/>
    <x v="167"/>
    <n v="36098"/>
    <x v="170"/>
    <n v="90453"/>
    <n v="26927"/>
    <x v="170"/>
    <x v="168"/>
    <n v="4.1082860507440317"/>
    <n v="0.19995567621474875"/>
    <x v="170"/>
    <x v="170"/>
    <x v="1"/>
  </r>
  <r>
    <n v="172"/>
    <x v="171"/>
    <x v="1"/>
    <x v="136"/>
    <x v="142"/>
    <x v="168"/>
    <n v="12000"/>
    <x v="171"/>
    <n v="26933"/>
    <n v="19223"/>
    <x v="171"/>
    <x v="169"/>
    <n v="26.380304806565064"/>
    <n v="0.18216666666666667"/>
    <x v="171"/>
    <x v="171"/>
    <x v="1"/>
  </r>
  <r>
    <n v="173"/>
    <x v="172"/>
    <x v="1"/>
    <x v="137"/>
    <x v="50"/>
    <x v="169"/>
    <n v="7321"/>
    <x v="172"/>
    <n v="55997"/>
    <n v="6406"/>
    <x v="172"/>
    <x v="170"/>
    <n v="5.8287401574803148"/>
    <n v="1.0684332741428766"/>
    <x v="172"/>
    <x v="172"/>
    <x v="67"/>
  </r>
  <r>
    <n v="174"/>
    <x v="173"/>
    <x v="3"/>
    <x v="138"/>
    <x v="19"/>
    <x v="170"/>
    <n v="15180"/>
    <x v="173"/>
    <n v="23115"/>
    <n v="32948"/>
    <x v="173"/>
    <x v="171"/>
    <n v="6.2036251766857902"/>
    <n v="0.26758893280632412"/>
    <x v="173"/>
    <x v="173"/>
    <x v="1"/>
  </r>
  <r>
    <n v="175"/>
    <x v="174"/>
    <x v="4"/>
    <x v="82"/>
    <x v="127"/>
    <x v="171"/>
    <n v="7360"/>
    <x v="174"/>
    <n v="38712"/>
    <n v="33408"/>
    <x v="174"/>
    <x v="172"/>
    <n v="7.0435385835095135"/>
    <n v="0.92133152173913047"/>
    <x v="174"/>
    <x v="174"/>
    <x v="1"/>
  </r>
  <r>
    <n v="176"/>
    <x v="175"/>
    <x v="1"/>
    <x v="139"/>
    <x v="143"/>
    <x v="172"/>
    <n v="15400"/>
    <x v="175"/>
    <n v="157178"/>
    <n v="47597"/>
    <x v="175"/>
    <x v="173"/>
    <n v="33.274509803921568"/>
    <n v="0.58246753246753247"/>
    <x v="175"/>
    <x v="175"/>
    <x v="1"/>
  </r>
  <r>
    <n v="177"/>
    <x v="176"/>
    <x v="2"/>
    <x v="62"/>
    <x v="144"/>
    <x v="173"/>
    <n v="18553"/>
    <x v="176"/>
    <n v="57685"/>
    <n v="28780"/>
    <x v="176"/>
    <x v="174"/>
    <n v="14.198656677861019"/>
    <n v="0.51555004581469299"/>
    <x v="176"/>
    <x v="176"/>
    <x v="1"/>
  </r>
  <r>
    <n v="178"/>
    <x v="177"/>
    <x v="3"/>
    <x v="140"/>
    <x v="42"/>
    <x v="174"/>
    <n v="5337"/>
    <x v="177"/>
    <n v="34662"/>
    <n v="45301"/>
    <x v="177"/>
    <x v="175"/>
    <n v="4.7791958176366576"/>
    <n v="0.65092748735244521"/>
    <x v="177"/>
    <x v="177"/>
    <x v="1"/>
  </r>
  <r>
    <n v="179"/>
    <x v="178"/>
    <x v="3"/>
    <x v="20"/>
    <x v="145"/>
    <x v="175"/>
    <n v="35280"/>
    <x v="178"/>
    <n v="185587"/>
    <n v="24912"/>
    <x v="178"/>
    <x v="176"/>
    <n v="5.5600880872483218"/>
    <n v="4.5663265306122448E-2"/>
    <x v="178"/>
    <x v="178"/>
    <x v="1"/>
  </r>
  <r>
    <n v="180"/>
    <x v="179"/>
    <x v="0"/>
    <x v="141"/>
    <x v="146"/>
    <x v="176"/>
    <n v="22124"/>
    <x v="179"/>
    <n v="143408"/>
    <n v="25920"/>
    <x v="179"/>
    <x v="177"/>
    <n v="3.8616269945069317"/>
    <n v="0.35730428493943228"/>
    <x v="179"/>
    <x v="179"/>
    <x v="1"/>
  </r>
  <r>
    <n v="181"/>
    <x v="180"/>
    <x v="1"/>
    <x v="13"/>
    <x v="147"/>
    <x v="177"/>
    <n v="35111"/>
    <x v="180"/>
    <n v="163532"/>
    <n v="26365"/>
    <x v="180"/>
    <x v="178"/>
    <n v="478.59842519685037"/>
    <n v="0.14226310842755832"/>
    <x v="180"/>
    <x v="180"/>
    <x v="1"/>
  </r>
  <r>
    <n v="182"/>
    <x v="181"/>
    <x v="1"/>
    <x v="142"/>
    <x v="12"/>
    <x v="178"/>
    <n v="32977"/>
    <x v="181"/>
    <n v="84529"/>
    <n v="3522"/>
    <x v="181"/>
    <x v="179"/>
    <n v="5.4441053977155578"/>
    <n v="0.10164660217727507"/>
    <x v="181"/>
    <x v="181"/>
    <x v="68"/>
  </r>
  <r>
    <n v="183"/>
    <x v="182"/>
    <x v="2"/>
    <x v="27"/>
    <x v="148"/>
    <x v="179"/>
    <n v="41016"/>
    <x v="182"/>
    <n v="180333"/>
    <n v="44255"/>
    <x v="182"/>
    <x v="180"/>
    <n v="2.4225907821229051"/>
    <n v="0.15854788375268189"/>
    <x v="182"/>
    <x v="182"/>
    <x v="1"/>
  </r>
  <r>
    <n v="184"/>
    <x v="183"/>
    <x v="4"/>
    <x v="90"/>
    <x v="149"/>
    <x v="180"/>
    <n v="5739"/>
    <x v="183"/>
    <n v="175038"/>
    <n v="32969"/>
    <x v="183"/>
    <x v="181"/>
    <n v="7.156211308295501"/>
    <n v="0.46593483185223905"/>
    <x v="183"/>
    <x v="183"/>
    <x v="1"/>
  </r>
  <r>
    <n v="185"/>
    <x v="184"/>
    <x v="2"/>
    <x v="143"/>
    <x v="150"/>
    <x v="181"/>
    <n v="18728"/>
    <x v="184"/>
    <n v="152849"/>
    <n v="38687"/>
    <x v="184"/>
    <x v="182"/>
    <n v="187.29623824451411"/>
    <n v="0.42262921828278516"/>
    <x v="184"/>
    <x v="184"/>
    <x v="1"/>
  </r>
  <r>
    <n v="186"/>
    <x v="185"/>
    <x v="4"/>
    <x v="144"/>
    <x v="8"/>
    <x v="182"/>
    <n v="43158"/>
    <x v="185"/>
    <n v="67299"/>
    <n v="21597"/>
    <x v="185"/>
    <x v="183"/>
    <n v="4.0535648590979321"/>
    <n v="0.20346169887390519"/>
    <x v="185"/>
    <x v="185"/>
    <x v="1"/>
  </r>
  <r>
    <n v="187"/>
    <x v="186"/>
    <x v="0"/>
    <x v="104"/>
    <x v="147"/>
    <x v="183"/>
    <n v="26053"/>
    <x v="186"/>
    <n v="168464"/>
    <n v="29855"/>
    <x v="186"/>
    <x v="184"/>
    <n v="2.3426516727182993"/>
    <n v="0.25816604613672128"/>
    <x v="186"/>
    <x v="186"/>
    <x v="1"/>
  </r>
  <r>
    <n v="188"/>
    <x v="187"/>
    <x v="2"/>
    <x v="2"/>
    <x v="9"/>
    <x v="184"/>
    <n v="32991"/>
    <x v="187"/>
    <n v="155276"/>
    <n v="42270"/>
    <x v="187"/>
    <x v="185"/>
    <n v="3.7176364456472712"/>
    <n v="8.0597738777242273E-2"/>
    <x v="187"/>
    <x v="187"/>
    <x v="1"/>
  </r>
  <r>
    <n v="189"/>
    <x v="188"/>
    <x v="2"/>
    <x v="11"/>
    <x v="54"/>
    <x v="185"/>
    <n v="13604"/>
    <x v="188"/>
    <n v="94071"/>
    <n v="36214"/>
    <x v="188"/>
    <x v="186"/>
    <n v="2.7851859568705075"/>
    <n v="0.61202587474272274"/>
    <x v="188"/>
    <x v="188"/>
    <x v="1"/>
  </r>
  <r>
    <n v="190"/>
    <x v="189"/>
    <x v="1"/>
    <x v="145"/>
    <x v="151"/>
    <x v="186"/>
    <n v="9267"/>
    <x v="189"/>
    <n v="37830"/>
    <n v="6768"/>
    <x v="189"/>
    <x v="187"/>
    <n v="6.2712866306125017"/>
    <n v="0.68231358584223589"/>
    <x v="189"/>
    <x v="189"/>
    <x v="69"/>
  </r>
  <r>
    <n v="191"/>
    <x v="190"/>
    <x v="2"/>
    <x v="146"/>
    <x v="94"/>
    <x v="187"/>
    <n v="18409"/>
    <x v="190"/>
    <n v="59529"/>
    <n v="3045"/>
    <x v="190"/>
    <x v="188"/>
    <n v="3.2318111890735808"/>
    <n v="0.24710739312292901"/>
    <x v="190"/>
    <x v="190"/>
    <x v="70"/>
  </r>
  <r>
    <n v="192"/>
    <x v="191"/>
    <x v="1"/>
    <x v="23"/>
    <x v="152"/>
    <x v="188"/>
    <n v="21562"/>
    <x v="191"/>
    <n v="20218"/>
    <n v="13695"/>
    <x v="191"/>
    <x v="189"/>
    <n v="6.3559672809697449"/>
    <n v="0.39346999350709583"/>
    <x v="191"/>
    <x v="191"/>
    <x v="1"/>
  </r>
  <r>
    <n v="193"/>
    <x v="192"/>
    <x v="0"/>
    <x v="147"/>
    <x v="153"/>
    <x v="189"/>
    <n v="27344"/>
    <x v="192"/>
    <n v="47688"/>
    <n v="10279"/>
    <x v="192"/>
    <x v="190"/>
    <n v="1.4931878057960106"/>
    <n v="0.28653452311293154"/>
    <x v="192"/>
    <x v="192"/>
    <x v="71"/>
  </r>
  <r>
    <n v="194"/>
    <x v="193"/>
    <x v="4"/>
    <x v="45"/>
    <x v="154"/>
    <x v="190"/>
    <n v="23853"/>
    <x v="193"/>
    <n v="116489"/>
    <n v="10273"/>
    <x v="193"/>
    <x v="191"/>
    <n v="9.576476402273288"/>
    <n v="0.30973043223074664"/>
    <x v="193"/>
    <x v="193"/>
    <x v="72"/>
  </r>
  <r>
    <n v="195"/>
    <x v="194"/>
    <x v="2"/>
    <x v="6"/>
    <x v="155"/>
    <x v="191"/>
    <n v="32256"/>
    <x v="194"/>
    <n v="135275"/>
    <n v="33652"/>
    <x v="194"/>
    <x v="192"/>
    <n v="5.069207183530442"/>
    <n v="3.8535466269841272E-2"/>
    <x v="194"/>
    <x v="194"/>
    <x v="1"/>
  </r>
  <r>
    <n v="196"/>
    <x v="195"/>
    <x v="0"/>
    <x v="148"/>
    <x v="0"/>
    <x v="192"/>
    <n v="48010"/>
    <x v="195"/>
    <n v="65295"/>
    <n v="32127"/>
    <x v="195"/>
    <x v="193"/>
    <n v="6.0584187803561793"/>
    <n v="7.4588627369298069E-2"/>
    <x v="195"/>
    <x v="195"/>
    <x v="1"/>
  </r>
  <r>
    <n v="197"/>
    <x v="196"/>
    <x v="1"/>
    <x v="149"/>
    <x v="156"/>
    <x v="193"/>
    <n v="13977"/>
    <x v="196"/>
    <n v="167310"/>
    <n v="36714"/>
    <x v="196"/>
    <x v="194"/>
    <n v="24.908468244084684"/>
    <n v="0.30156685984116766"/>
    <x v="196"/>
    <x v="196"/>
    <x v="1"/>
  </r>
  <r>
    <n v="198"/>
    <x v="197"/>
    <x v="4"/>
    <x v="94"/>
    <x v="157"/>
    <x v="194"/>
    <n v="25623"/>
    <x v="197"/>
    <n v="193460"/>
    <n v="23140"/>
    <x v="197"/>
    <x v="195"/>
    <n v="3.3679831196751335"/>
    <n v="0.14830425789329899"/>
    <x v="197"/>
    <x v="197"/>
    <x v="73"/>
  </r>
  <r>
    <n v="199"/>
    <x v="198"/>
    <x v="2"/>
    <x v="117"/>
    <x v="158"/>
    <x v="195"/>
    <n v="22091"/>
    <x v="198"/>
    <n v="138521"/>
    <n v="22635"/>
    <x v="198"/>
    <x v="196"/>
    <n v="3.6212857666911225"/>
    <n v="0.33543071839210536"/>
    <x v="198"/>
    <x v="198"/>
    <x v="1"/>
  </r>
  <r>
    <n v="200"/>
    <x v="199"/>
    <x v="2"/>
    <x v="31"/>
    <x v="159"/>
    <x v="196"/>
    <n v="14557"/>
    <x v="199"/>
    <n v="145915"/>
    <n v="34719"/>
    <x v="199"/>
    <x v="197"/>
    <n v="4.5920724613594812"/>
    <n v="0.18417256302809645"/>
    <x v="199"/>
    <x v="199"/>
    <x v="1"/>
  </r>
  <r>
    <n v="201"/>
    <x v="200"/>
    <x v="3"/>
    <x v="150"/>
    <x v="46"/>
    <x v="197"/>
    <n v="34426"/>
    <x v="200"/>
    <n v="114500"/>
    <n v="23000"/>
    <x v="200"/>
    <x v="198"/>
    <n v="15.830294802172226"/>
    <n v="0.11755649799570092"/>
    <x v="200"/>
    <x v="200"/>
    <x v="1"/>
  </r>
  <r>
    <n v="202"/>
    <x v="201"/>
    <x v="2"/>
    <x v="135"/>
    <x v="37"/>
    <x v="198"/>
    <n v="24549"/>
    <x v="201"/>
    <n v="52351"/>
    <n v="45667"/>
    <x v="201"/>
    <x v="199"/>
    <n v="15.868697638994668"/>
    <n v="7.320053770010998E-2"/>
    <x v="201"/>
    <x v="201"/>
    <x v="1"/>
  </r>
  <r>
    <n v="203"/>
    <x v="202"/>
    <x v="0"/>
    <x v="151"/>
    <x v="160"/>
    <x v="199"/>
    <n v="19181"/>
    <x v="202"/>
    <n v="158176"/>
    <n v="39432"/>
    <x v="202"/>
    <x v="200"/>
    <n v="1.2737481460555125"/>
    <n v="0.43600437933371566"/>
    <x v="202"/>
    <x v="202"/>
    <x v="1"/>
  </r>
  <r>
    <n v="204"/>
    <x v="203"/>
    <x v="2"/>
    <x v="152"/>
    <x v="161"/>
    <x v="200"/>
    <n v="19998"/>
    <x v="203"/>
    <n v="179062"/>
    <n v="47632"/>
    <x v="203"/>
    <x v="201"/>
    <n v="2.2582089552238807"/>
    <n v="0.27802780278027805"/>
    <x v="203"/>
    <x v="203"/>
    <x v="1"/>
  </r>
  <r>
    <n v="205"/>
    <x v="204"/>
    <x v="2"/>
    <x v="153"/>
    <x v="162"/>
    <x v="201"/>
    <n v="10330"/>
    <x v="204"/>
    <n v="106282"/>
    <n v="36665"/>
    <x v="204"/>
    <x v="202"/>
    <n v="3.6818556309018318"/>
    <n v="0.31694094869312683"/>
    <x v="204"/>
    <x v="204"/>
    <x v="1"/>
  </r>
  <r>
    <n v="206"/>
    <x v="205"/>
    <x v="3"/>
    <x v="154"/>
    <x v="163"/>
    <x v="202"/>
    <n v="29071"/>
    <x v="205"/>
    <n v="10233"/>
    <n v="18266"/>
    <x v="205"/>
    <x v="203"/>
    <n v="6.9646125192323263"/>
    <n v="0.33149874445323518"/>
    <x v="205"/>
    <x v="205"/>
    <x v="1"/>
  </r>
  <r>
    <n v="207"/>
    <x v="206"/>
    <x v="3"/>
    <x v="64"/>
    <x v="34"/>
    <x v="203"/>
    <n v="46783"/>
    <x v="206"/>
    <n v="60677"/>
    <n v="31331"/>
    <x v="206"/>
    <x v="204"/>
    <n v="38.633178556352888"/>
    <n v="5.6751384049761669E-2"/>
    <x v="206"/>
    <x v="206"/>
    <x v="1"/>
  </r>
  <r>
    <n v="208"/>
    <x v="207"/>
    <x v="3"/>
    <x v="155"/>
    <x v="164"/>
    <x v="204"/>
    <n v="15417"/>
    <x v="207"/>
    <n v="188654"/>
    <n v="19756"/>
    <x v="207"/>
    <x v="205"/>
    <n v="3.7954262259033937"/>
    <n v="0.22196276837257573"/>
    <x v="207"/>
    <x v="207"/>
    <x v="1"/>
  </r>
  <r>
    <n v="209"/>
    <x v="208"/>
    <x v="2"/>
    <x v="156"/>
    <x v="64"/>
    <x v="205"/>
    <n v="26530"/>
    <x v="208"/>
    <n v="73794"/>
    <n v="31443"/>
    <x v="208"/>
    <x v="206"/>
    <n v="3.6547680472817676"/>
    <n v="0.10482472672446287"/>
    <x v="208"/>
    <x v="208"/>
    <x v="1"/>
  </r>
  <r>
    <n v="210"/>
    <x v="209"/>
    <x v="4"/>
    <x v="157"/>
    <x v="122"/>
    <x v="206"/>
    <n v="20469"/>
    <x v="209"/>
    <n v="13893"/>
    <n v="34830"/>
    <x v="209"/>
    <x v="207"/>
    <n v="1.050611850579648"/>
    <n v="0.36332991352777372"/>
    <x v="209"/>
    <x v="209"/>
    <x v="1"/>
  </r>
  <r>
    <n v="211"/>
    <x v="210"/>
    <x v="4"/>
    <x v="153"/>
    <x v="165"/>
    <x v="207"/>
    <n v="37444"/>
    <x v="210"/>
    <n v="197218"/>
    <n v="19525"/>
    <x v="210"/>
    <x v="208"/>
    <n v="6.7967780179928869"/>
    <n v="6.161200726418118E-2"/>
    <x v="210"/>
    <x v="210"/>
    <x v="1"/>
  </r>
  <r>
    <n v="212"/>
    <x v="211"/>
    <x v="0"/>
    <x v="158"/>
    <x v="126"/>
    <x v="208"/>
    <n v="48251"/>
    <x v="211"/>
    <n v="35936"/>
    <n v="22696"/>
    <x v="211"/>
    <x v="209"/>
    <n v="6.6770179111421264"/>
    <n v="0.13923027502020682"/>
    <x v="211"/>
    <x v="211"/>
    <x v="1"/>
  </r>
  <r>
    <n v="213"/>
    <x v="212"/>
    <x v="2"/>
    <x v="159"/>
    <x v="166"/>
    <x v="209"/>
    <n v="25079"/>
    <x v="212"/>
    <n v="67090"/>
    <n v="41841"/>
    <x v="212"/>
    <x v="210"/>
    <n v="0.9892449636949282"/>
    <n v="0.1049084891742095"/>
    <x v="212"/>
    <x v="212"/>
    <x v="1"/>
  </r>
  <r>
    <n v="214"/>
    <x v="213"/>
    <x v="3"/>
    <x v="14"/>
    <x v="167"/>
    <x v="210"/>
    <n v="27099"/>
    <x v="213"/>
    <n v="76023"/>
    <n v="32497"/>
    <x v="213"/>
    <x v="211"/>
    <n v="2.142941380506417"/>
    <n v="0.16177718735008673"/>
    <x v="213"/>
    <x v="213"/>
    <x v="1"/>
  </r>
  <r>
    <n v="215"/>
    <x v="214"/>
    <x v="4"/>
    <x v="160"/>
    <x v="168"/>
    <x v="211"/>
    <n v="19926"/>
    <x v="214"/>
    <n v="66164"/>
    <n v="44045"/>
    <x v="214"/>
    <x v="212"/>
    <n v="4.0536363013229142"/>
    <n v="0.39852454080096356"/>
    <x v="214"/>
    <x v="214"/>
    <x v="1"/>
  </r>
  <r>
    <n v="216"/>
    <x v="215"/>
    <x v="2"/>
    <x v="161"/>
    <x v="169"/>
    <x v="212"/>
    <n v="9754"/>
    <x v="215"/>
    <n v="149841"/>
    <n v="16812"/>
    <x v="215"/>
    <x v="213"/>
    <n v="90.941694169416948"/>
    <n v="0.30910395735083041"/>
    <x v="215"/>
    <x v="215"/>
    <x v="1"/>
  </r>
  <r>
    <n v="217"/>
    <x v="216"/>
    <x v="3"/>
    <x v="18"/>
    <x v="163"/>
    <x v="108"/>
    <n v="49153"/>
    <x v="216"/>
    <n v="76576"/>
    <n v="23274"/>
    <x v="216"/>
    <x v="214"/>
    <n v="8.2288902762603406"/>
    <n v="0.13301324435944906"/>
    <x v="216"/>
    <x v="216"/>
    <x v="1"/>
  </r>
  <r>
    <n v="218"/>
    <x v="217"/>
    <x v="0"/>
    <x v="110"/>
    <x v="170"/>
    <x v="213"/>
    <n v="15587"/>
    <x v="217"/>
    <n v="83680"/>
    <n v="9666"/>
    <x v="217"/>
    <x v="215"/>
    <n v="4.2791698581172266"/>
    <n v="0.60165522550843653"/>
    <x v="217"/>
    <x v="217"/>
    <x v="74"/>
  </r>
  <r>
    <n v="219"/>
    <x v="218"/>
    <x v="4"/>
    <x v="55"/>
    <x v="171"/>
    <x v="214"/>
    <n v="32428"/>
    <x v="218"/>
    <n v="20851"/>
    <n v="25840"/>
    <x v="218"/>
    <x v="216"/>
    <n v="4.8647784071976012"/>
    <n v="0.2163253978043666"/>
    <x v="218"/>
    <x v="218"/>
    <x v="1"/>
  </r>
  <r>
    <n v="220"/>
    <x v="219"/>
    <x v="4"/>
    <x v="162"/>
    <x v="172"/>
    <x v="215"/>
    <n v="30983"/>
    <x v="219"/>
    <n v="93287"/>
    <n v="41670"/>
    <x v="219"/>
    <x v="217"/>
    <n v="1.7607285342584562"/>
    <n v="0.1602814446632024"/>
    <x v="219"/>
    <x v="219"/>
    <x v="1"/>
  </r>
  <r>
    <n v="221"/>
    <x v="220"/>
    <x v="1"/>
    <x v="134"/>
    <x v="173"/>
    <x v="216"/>
    <n v="10612"/>
    <x v="220"/>
    <n v="159153"/>
    <n v="18407"/>
    <x v="220"/>
    <x v="218"/>
    <n v="2.0858240647118302"/>
    <n v="0.47578213343384845"/>
    <x v="220"/>
    <x v="220"/>
    <x v="75"/>
  </r>
  <r>
    <n v="222"/>
    <x v="221"/>
    <x v="3"/>
    <x v="163"/>
    <x v="174"/>
    <x v="217"/>
    <n v="46165"/>
    <x v="221"/>
    <n v="183026"/>
    <n v="26956"/>
    <x v="221"/>
    <x v="219"/>
    <n v="2.2639613778705638"/>
    <n v="0.14287880428896349"/>
    <x v="221"/>
    <x v="221"/>
    <x v="1"/>
  </r>
  <r>
    <n v="223"/>
    <x v="222"/>
    <x v="1"/>
    <x v="138"/>
    <x v="175"/>
    <x v="218"/>
    <n v="31675"/>
    <x v="222"/>
    <n v="101876"/>
    <n v="7796"/>
    <x v="222"/>
    <x v="220"/>
    <n v="16.963550455619306"/>
    <n v="0.27857932123125495"/>
    <x v="222"/>
    <x v="222"/>
    <x v="1"/>
  </r>
  <r>
    <n v="224"/>
    <x v="223"/>
    <x v="0"/>
    <x v="159"/>
    <x v="136"/>
    <x v="219"/>
    <n v="34233"/>
    <x v="223"/>
    <n v="52113"/>
    <n v="2409"/>
    <x v="223"/>
    <x v="221"/>
    <n v="12.746794871794872"/>
    <n v="0.19545467823445214"/>
    <x v="223"/>
    <x v="223"/>
    <x v="76"/>
  </r>
  <r>
    <n v="225"/>
    <x v="224"/>
    <x v="1"/>
    <x v="164"/>
    <x v="176"/>
    <x v="220"/>
    <n v="37287"/>
    <x v="224"/>
    <n v="182351"/>
    <n v="42523"/>
    <x v="224"/>
    <x v="222"/>
    <n v="3.0538056711962924"/>
    <n v="5.3745273151500524E-2"/>
    <x v="224"/>
    <x v="224"/>
    <x v="1"/>
  </r>
  <r>
    <n v="226"/>
    <x v="225"/>
    <x v="2"/>
    <x v="165"/>
    <x v="151"/>
    <x v="221"/>
    <n v="36201"/>
    <x v="225"/>
    <n v="1510"/>
    <n v="48129"/>
    <x v="225"/>
    <x v="223"/>
    <n v="2.9396073903002309"/>
    <n v="0.16924946824673351"/>
    <x v="225"/>
    <x v="225"/>
    <x v="1"/>
  </r>
  <r>
    <n v="227"/>
    <x v="226"/>
    <x v="4"/>
    <x v="105"/>
    <x v="177"/>
    <x v="222"/>
    <n v="28151"/>
    <x v="226"/>
    <n v="34479"/>
    <n v="18201"/>
    <x v="226"/>
    <x v="224"/>
    <n v="2.9735911341664703"/>
    <n v="0.17036694966431032"/>
    <x v="226"/>
    <x v="226"/>
    <x v="77"/>
  </r>
  <r>
    <n v="228"/>
    <x v="227"/>
    <x v="1"/>
    <x v="136"/>
    <x v="128"/>
    <x v="223"/>
    <n v="16106"/>
    <x v="227"/>
    <n v="79369"/>
    <n v="24954"/>
    <x v="227"/>
    <x v="225"/>
    <n v="4.2774582991034755"/>
    <n v="0.36278405563144173"/>
    <x v="227"/>
    <x v="227"/>
    <x v="78"/>
  </r>
  <r>
    <n v="229"/>
    <x v="228"/>
    <x v="1"/>
    <x v="33"/>
    <x v="178"/>
    <x v="224"/>
    <n v="29391"/>
    <x v="228"/>
    <n v="45619"/>
    <n v="19067"/>
    <x v="228"/>
    <x v="226"/>
    <n v="2.4242270101369763"/>
    <n v="0.14606512197611513"/>
    <x v="228"/>
    <x v="228"/>
    <x v="79"/>
  </r>
  <r>
    <n v="230"/>
    <x v="229"/>
    <x v="3"/>
    <x v="166"/>
    <x v="179"/>
    <x v="225"/>
    <n v="33254"/>
    <x v="229"/>
    <n v="55506"/>
    <n v="8543"/>
    <x v="229"/>
    <x v="227"/>
    <n v="0.71636148310102943"/>
    <n v="6.2067721176399832E-2"/>
    <x v="229"/>
    <x v="229"/>
    <x v="80"/>
  </r>
  <r>
    <n v="231"/>
    <x v="230"/>
    <x v="3"/>
    <x v="108"/>
    <x v="180"/>
    <x v="226"/>
    <n v="44725"/>
    <x v="230"/>
    <n v="114668"/>
    <n v="4062"/>
    <x v="230"/>
    <x v="228"/>
    <n v="2.8904572564612327"/>
    <n v="0.21026271660145332"/>
    <x v="230"/>
    <x v="230"/>
    <x v="81"/>
  </r>
  <r>
    <n v="232"/>
    <x v="231"/>
    <x v="1"/>
    <x v="80"/>
    <x v="181"/>
    <x v="227"/>
    <n v="41560"/>
    <x v="231"/>
    <n v="190553"/>
    <n v="9224"/>
    <x v="231"/>
    <x v="229"/>
    <n v="2.1949590248605468"/>
    <n v="0.12509624639076034"/>
    <x v="231"/>
    <x v="231"/>
    <x v="82"/>
  </r>
  <r>
    <n v="233"/>
    <x v="232"/>
    <x v="2"/>
    <x v="79"/>
    <x v="66"/>
    <x v="228"/>
    <n v="15305"/>
    <x v="232"/>
    <n v="108739"/>
    <n v="24399"/>
    <x v="232"/>
    <x v="230"/>
    <n v="13.219291014014839"/>
    <n v="0.63848415550473703"/>
    <x v="232"/>
    <x v="232"/>
    <x v="1"/>
  </r>
  <r>
    <n v="234"/>
    <x v="233"/>
    <x v="1"/>
    <x v="144"/>
    <x v="20"/>
    <x v="229"/>
    <n v="23520"/>
    <x v="233"/>
    <n v="14979"/>
    <n v="45343"/>
    <x v="233"/>
    <x v="231"/>
    <n v="1.1323838277763192"/>
    <n v="0.41181972789115645"/>
    <x v="233"/>
    <x v="233"/>
    <x v="1"/>
  </r>
  <r>
    <n v="235"/>
    <x v="234"/>
    <x v="2"/>
    <x v="167"/>
    <x v="182"/>
    <x v="230"/>
    <n v="11445"/>
    <x v="234"/>
    <n v="159197"/>
    <n v="44166"/>
    <x v="234"/>
    <x v="232"/>
    <n v="3.340716172915847"/>
    <n v="0.70913062472695498"/>
    <x v="234"/>
    <x v="234"/>
    <x v="1"/>
  </r>
  <r>
    <n v="236"/>
    <x v="235"/>
    <x v="1"/>
    <x v="168"/>
    <x v="13"/>
    <x v="231"/>
    <n v="44131"/>
    <x v="235"/>
    <n v="182497"/>
    <n v="39978"/>
    <x v="235"/>
    <x v="233"/>
    <n v="9.3431688950361149"/>
    <n v="0.11511182615395074"/>
    <x v="235"/>
    <x v="235"/>
    <x v="1"/>
  </r>
  <r>
    <n v="237"/>
    <x v="236"/>
    <x v="0"/>
    <x v="169"/>
    <x v="183"/>
    <x v="232"/>
    <n v="37933"/>
    <x v="236"/>
    <n v="24581"/>
    <n v="23018"/>
    <x v="236"/>
    <x v="234"/>
    <n v="1.9281069958847736"/>
    <n v="9.4798724066116571E-2"/>
    <x v="236"/>
    <x v="236"/>
    <x v="83"/>
  </r>
  <r>
    <n v="238"/>
    <x v="237"/>
    <x v="0"/>
    <x v="157"/>
    <x v="41"/>
    <x v="87"/>
    <n v="21818"/>
    <x v="237"/>
    <n v="43433"/>
    <n v="33212"/>
    <x v="237"/>
    <x v="235"/>
    <n v="1.6075381610359545"/>
    <n v="5.3396278302319189E-2"/>
    <x v="237"/>
    <x v="237"/>
    <x v="1"/>
  </r>
  <r>
    <n v="239"/>
    <x v="238"/>
    <x v="1"/>
    <x v="107"/>
    <x v="104"/>
    <x v="233"/>
    <n v="39736"/>
    <x v="238"/>
    <n v="16266"/>
    <n v="38005"/>
    <x v="238"/>
    <x v="236"/>
    <n v="9.5169997158821857"/>
    <n v="0.24979867123011879"/>
    <x v="238"/>
    <x v="238"/>
    <x v="1"/>
  </r>
  <r>
    <n v="240"/>
    <x v="239"/>
    <x v="3"/>
    <x v="170"/>
    <x v="184"/>
    <x v="234"/>
    <n v="38996"/>
    <x v="239"/>
    <n v="79809"/>
    <n v="42644"/>
    <x v="239"/>
    <x v="237"/>
    <n v="3.2606022296287782"/>
    <n v="3.5208739357882858E-2"/>
    <x v="239"/>
    <x v="239"/>
    <x v="1"/>
  </r>
  <r>
    <n v="241"/>
    <x v="240"/>
    <x v="2"/>
    <x v="22"/>
    <x v="185"/>
    <x v="235"/>
    <n v="14220"/>
    <x v="240"/>
    <n v="93859"/>
    <n v="48228"/>
    <x v="240"/>
    <x v="238"/>
    <n v="462.6737588652482"/>
    <n v="0.59486638537271452"/>
    <x v="240"/>
    <x v="240"/>
    <x v="1"/>
  </r>
  <r>
    <n v="242"/>
    <x v="241"/>
    <x v="0"/>
    <x v="101"/>
    <x v="67"/>
    <x v="236"/>
    <n v="26427"/>
    <x v="241"/>
    <n v="92342"/>
    <n v="36398"/>
    <x v="241"/>
    <x v="239"/>
    <n v="11.88343328335832"/>
    <n v="0.26730238014152191"/>
    <x v="241"/>
    <x v="241"/>
    <x v="1"/>
  </r>
  <r>
    <n v="243"/>
    <x v="242"/>
    <x v="2"/>
    <x v="171"/>
    <x v="131"/>
    <x v="237"/>
    <n v="38966"/>
    <x v="242"/>
    <n v="58111"/>
    <n v="6869"/>
    <x v="242"/>
    <x v="240"/>
    <n v="3.3143339438997232"/>
    <n v="0.17145716778730175"/>
    <x v="242"/>
    <x v="242"/>
    <x v="84"/>
  </r>
  <r>
    <n v="244"/>
    <x v="243"/>
    <x v="4"/>
    <x v="172"/>
    <x v="186"/>
    <x v="238"/>
    <n v="33558"/>
    <x v="243"/>
    <n v="199037"/>
    <n v="27600"/>
    <x v="243"/>
    <x v="241"/>
    <n v="3.1420978740473324"/>
    <n v="0.12685499731807617"/>
    <x v="243"/>
    <x v="243"/>
    <x v="85"/>
  </r>
  <r>
    <n v="245"/>
    <x v="244"/>
    <x v="3"/>
    <x v="173"/>
    <x v="187"/>
    <x v="239"/>
    <n v="49273"/>
    <x v="244"/>
    <n v="195558"/>
    <n v="7272"/>
    <x v="244"/>
    <x v="242"/>
    <n v="6.1551550035342828"/>
    <n v="0.10880198080084427"/>
    <x v="244"/>
    <x v="244"/>
    <x v="86"/>
  </r>
  <r>
    <n v="246"/>
    <x v="245"/>
    <x v="3"/>
    <x v="122"/>
    <x v="25"/>
    <x v="240"/>
    <n v="19730"/>
    <x v="245"/>
    <n v="45482"/>
    <n v="24259"/>
    <x v="245"/>
    <x v="243"/>
    <n v="3.0765761200081085"/>
    <n v="0.36462240243284338"/>
    <x v="245"/>
    <x v="245"/>
    <x v="1"/>
  </r>
  <r>
    <n v="247"/>
    <x v="246"/>
    <x v="4"/>
    <x v="174"/>
    <x v="188"/>
    <x v="241"/>
    <n v="12579"/>
    <x v="246"/>
    <n v="1447"/>
    <n v="34531"/>
    <x v="246"/>
    <x v="244"/>
    <n v="2.4727983168019239"/>
    <n v="0.72954924874791316"/>
    <x v="246"/>
    <x v="246"/>
    <x v="1"/>
  </r>
  <r>
    <n v="248"/>
    <x v="247"/>
    <x v="3"/>
    <x v="170"/>
    <x v="142"/>
    <x v="242"/>
    <n v="41174"/>
    <x v="247"/>
    <n v="160291"/>
    <n v="23150"/>
    <x v="247"/>
    <x v="245"/>
    <n v="1.7669003596207635"/>
    <n v="8.6146597367270608E-2"/>
    <x v="247"/>
    <x v="247"/>
    <x v="87"/>
  </r>
  <r>
    <n v="249"/>
    <x v="248"/>
    <x v="0"/>
    <x v="175"/>
    <x v="189"/>
    <x v="243"/>
    <n v="9966"/>
    <x v="248"/>
    <n v="129406"/>
    <n v="4993"/>
    <x v="248"/>
    <x v="246"/>
    <n v="5.0036429872495445"/>
    <n v="0.61770018061408793"/>
    <x v="248"/>
    <x v="248"/>
    <x v="88"/>
  </r>
  <r>
    <n v="250"/>
    <x v="249"/>
    <x v="4"/>
    <x v="72"/>
    <x v="190"/>
    <x v="244"/>
    <n v="43285"/>
    <x v="249"/>
    <n v="176101"/>
    <n v="22477"/>
    <x v="249"/>
    <x v="247"/>
    <n v="9.0446428571428577"/>
    <n v="0.19531015363289822"/>
    <x v="249"/>
    <x v="249"/>
    <x v="1"/>
  </r>
  <r>
    <n v="251"/>
    <x v="250"/>
    <x v="0"/>
    <x v="103"/>
    <x v="63"/>
    <x v="245"/>
    <n v="26206"/>
    <x v="250"/>
    <n v="15090"/>
    <n v="34132"/>
    <x v="250"/>
    <x v="248"/>
    <n v="9.022033049574361"/>
    <n v="0.25742196443562543"/>
    <x v="250"/>
    <x v="250"/>
    <x v="1"/>
  </r>
  <r>
    <n v="252"/>
    <x v="251"/>
    <x v="0"/>
    <x v="131"/>
    <x v="65"/>
    <x v="246"/>
    <n v="44965"/>
    <x v="251"/>
    <n v="175978"/>
    <n v="1649"/>
    <x v="251"/>
    <x v="249"/>
    <n v="0.76831878807837972"/>
    <n v="0.18492160569331703"/>
    <x v="251"/>
    <x v="251"/>
    <x v="89"/>
  </r>
  <r>
    <n v="253"/>
    <x v="252"/>
    <x v="4"/>
    <x v="158"/>
    <x v="191"/>
    <x v="247"/>
    <n v="14166"/>
    <x v="252"/>
    <n v="53152"/>
    <n v="37239"/>
    <x v="252"/>
    <x v="250"/>
    <n v="443.90322580645159"/>
    <n v="7.3062261753494284E-2"/>
    <x v="252"/>
    <x v="252"/>
    <x v="1"/>
  </r>
  <r>
    <n v="254"/>
    <x v="253"/>
    <x v="2"/>
    <x v="176"/>
    <x v="14"/>
    <x v="248"/>
    <n v="28722"/>
    <x v="253"/>
    <n v="154300"/>
    <n v="49293"/>
    <x v="253"/>
    <x v="251"/>
    <n v="16.618664247647125"/>
    <n v="0.204651486665274"/>
    <x v="253"/>
    <x v="253"/>
    <x v="1"/>
  </r>
  <r>
    <n v="255"/>
    <x v="254"/>
    <x v="2"/>
    <x v="116"/>
    <x v="166"/>
    <x v="249"/>
    <n v="22611"/>
    <x v="254"/>
    <n v="148448"/>
    <n v="40464"/>
    <x v="254"/>
    <x v="252"/>
    <n v="3.400245949074074"/>
    <n v="0.31723497412763701"/>
    <x v="254"/>
    <x v="254"/>
    <x v="1"/>
  </r>
  <r>
    <n v="256"/>
    <x v="255"/>
    <x v="3"/>
    <x v="61"/>
    <x v="145"/>
    <x v="250"/>
    <n v="28771"/>
    <x v="255"/>
    <n v="110809"/>
    <n v="47255"/>
    <x v="255"/>
    <x v="253"/>
    <n v="10.730287514769595"/>
    <n v="3.684265406138125E-2"/>
    <x v="255"/>
    <x v="255"/>
    <x v="1"/>
  </r>
  <r>
    <n v="257"/>
    <x v="256"/>
    <x v="4"/>
    <x v="107"/>
    <x v="192"/>
    <x v="251"/>
    <n v="12278"/>
    <x v="256"/>
    <n v="176646"/>
    <n v="25807"/>
    <x v="256"/>
    <x v="254"/>
    <n v="3.5192517749863463"/>
    <n v="0.69270239452679594"/>
    <x v="256"/>
    <x v="256"/>
    <x v="1"/>
  </r>
  <r>
    <n v="258"/>
    <x v="257"/>
    <x v="0"/>
    <x v="177"/>
    <x v="161"/>
    <x v="252"/>
    <n v="34483"/>
    <x v="257"/>
    <n v="148461"/>
    <n v="28770"/>
    <x v="257"/>
    <x v="255"/>
    <n v="4.401225608772779"/>
    <n v="0.23138938027433809"/>
    <x v="257"/>
    <x v="257"/>
    <x v="1"/>
  </r>
  <r>
    <n v="259"/>
    <x v="258"/>
    <x v="2"/>
    <x v="178"/>
    <x v="193"/>
    <x v="253"/>
    <n v="39260"/>
    <x v="258"/>
    <n v="181977"/>
    <n v="43862"/>
    <x v="258"/>
    <x v="256"/>
    <n v="2.3147956284883526"/>
    <n v="5.2394294447274579E-2"/>
    <x v="258"/>
    <x v="258"/>
    <x v="1"/>
  </r>
  <r>
    <n v="260"/>
    <x v="259"/>
    <x v="2"/>
    <x v="55"/>
    <x v="32"/>
    <x v="254"/>
    <n v="41535"/>
    <x v="259"/>
    <n v="194648"/>
    <n v="4105"/>
    <x v="259"/>
    <x v="257"/>
    <n v="25.449908925318763"/>
    <n v="0.13316480077043458"/>
    <x v="259"/>
    <x v="259"/>
    <x v="1"/>
  </r>
  <r>
    <n v="261"/>
    <x v="260"/>
    <x v="3"/>
    <x v="70"/>
    <x v="194"/>
    <x v="255"/>
    <n v="20101"/>
    <x v="260"/>
    <n v="33630"/>
    <n v="42610"/>
    <x v="260"/>
    <x v="258"/>
    <n v="2.6160756010177062"/>
    <n v="0.24665439530371625"/>
    <x v="260"/>
    <x v="260"/>
    <x v="1"/>
  </r>
  <r>
    <n v="262"/>
    <x v="261"/>
    <x v="3"/>
    <x v="179"/>
    <x v="195"/>
    <x v="256"/>
    <n v="29217"/>
    <x v="261"/>
    <n v="2705"/>
    <n v="17160"/>
    <x v="261"/>
    <x v="259"/>
    <n v="159.67433628318585"/>
    <n v="8.3341889995550533E-2"/>
    <x v="261"/>
    <x v="261"/>
    <x v="1"/>
  </r>
  <r>
    <n v="263"/>
    <x v="262"/>
    <x v="3"/>
    <x v="180"/>
    <x v="45"/>
    <x v="257"/>
    <n v="35840"/>
    <x v="262"/>
    <n v="173711"/>
    <n v="48342"/>
    <x v="262"/>
    <x v="260"/>
    <n v="0.98594631954843914"/>
    <n v="0.11997767857142858"/>
    <x v="262"/>
    <x v="262"/>
    <x v="1"/>
  </r>
  <r>
    <n v="264"/>
    <x v="263"/>
    <x v="3"/>
    <x v="181"/>
    <x v="87"/>
    <x v="258"/>
    <n v="23048"/>
    <x v="263"/>
    <n v="23685"/>
    <n v="13544"/>
    <x v="263"/>
    <x v="261"/>
    <n v="1.5040388282197954"/>
    <n v="0.40124956612287399"/>
    <x v="263"/>
    <x v="263"/>
    <x v="90"/>
  </r>
  <r>
    <n v="265"/>
    <x v="264"/>
    <x v="4"/>
    <x v="182"/>
    <x v="196"/>
    <x v="259"/>
    <n v="24807"/>
    <x v="264"/>
    <n v="95150"/>
    <n v="41046"/>
    <x v="264"/>
    <x v="262"/>
    <n v="1.1589330369547097"/>
    <n v="0.2991494336276051"/>
    <x v="264"/>
    <x v="264"/>
    <x v="1"/>
  </r>
  <r>
    <n v="266"/>
    <x v="265"/>
    <x v="1"/>
    <x v="52"/>
    <x v="197"/>
    <x v="260"/>
    <n v="5184"/>
    <x v="265"/>
    <n v="181119"/>
    <n v="33171"/>
    <x v="265"/>
    <x v="263"/>
    <n v="2.4239392254956456"/>
    <n v="0.92939814814814814"/>
    <x v="265"/>
    <x v="265"/>
    <x v="1"/>
  </r>
  <r>
    <n v="267"/>
    <x v="266"/>
    <x v="2"/>
    <x v="183"/>
    <x v="160"/>
    <x v="261"/>
    <n v="45046"/>
    <x v="266"/>
    <n v="134949"/>
    <n v="42980"/>
    <x v="266"/>
    <x v="264"/>
    <n v="7.5039531625300242"/>
    <n v="0.18865160058606759"/>
    <x v="266"/>
    <x v="266"/>
    <x v="1"/>
  </r>
  <r>
    <n v="268"/>
    <x v="267"/>
    <x v="3"/>
    <x v="184"/>
    <x v="198"/>
    <x v="262"/>
    <n v="49742"/>
    <x v="267"/>
    <n v="79676"/>
    <n v="12181"/>
    <x v="267"/>
    <x v="265"/>
    <n v="5.3389632324282186"/>
    <n v="7.2152305898435923E-2"/>
    <x v="267"/>
    <x v="267"/>
    <x v="91"/>
  </r>
  <r>
    <n v="269"/>
    <x v="268"/>
    <x v="0"/>
    <x v="185"/>
    <x v="143"/>
    <x v="263"/>
    <n v="10074"/>
    <x v="268"/>
    <n v="136012"/>
    <n v="12847"/>
    <x v="268"/>
    <x v="266"/>
    <n v="12.643118594436311"/>
    <n v="0.19426245781218979"/>
    <x v="268"/>
    <x v="268"/>
    <x v="1"/>
  </r>
  <r>
    <n v="270"/>
    <x v="269"/>
    <x v="2"/>
    <x v="186"/>
    <x v="199"/>
    <x v="264"/>
    <n v="36318"/>
    <x v="269"/>
    <n v="59383"/>
    <n v="23440"/>
    <x v="269"/>
    <x v="267"/>
    <n v="1.8786086309523808"/>
    <n v="0.19031885015694697"/>
    <x v="269"/>
    <x v="269"/>
    <x v="92"/>
  </r>
  <r>
    <n v="271"/>
    <x v="270"/>
    <x v="3"/>
    <x v="187"/>
    <x v="135"/>
    <x v="265"/>
    <n v="48198"/>
    <x v="270"/>
    <n v="102310"/>
    <n v="22185"/>
    <x v="270"/>
    <x v="268"/>
    <n v="19.025219655060202"/>
    <n v="0.10809577160878045"/>
    <x v="270"/>
    <x v="270"/>
    <x v="1"/>
  </r>
  <r>
    <n v="272"/>
    <x v="271"/>
    <x v="3"/>
    <x v="161"/>
    <x v="200"/>
    <x v="266"/>
    <n v="37511"/>
    <x v="271"/>
    <n v="147587"/>
    <n v="16978"/>
    <x v="271"/>
    <x v="269"/>
    <n v="2.4145988420181967"/>
    <n v="0.20239396443709845"/>
    <x v="271"/>
    <x v="271"/>
    <x v="93"/>
  </r>
  <r>
    <n v="273"/>
    <x v="272"/>
    <x v="4"/>
    <x v="59"/>
    <x v="189"/>
    <x v="267"/>
    <n v="45494"/>
    <x v="272"/>
    <n v="160173"/>
    <n v="30068"/>
    <x v="272"/>
    <x v="270"/>
    <n v="6.335801838610827"/>
    <n v="0.10858574757110828"/>
    <x v="272"/>
    <x v="272"/>
    <x v="1"/>
  </r>
  <r>
    <n v="274"/>
    <x v="273"/>
    <x v="1"/>
    <x v="65"/>
    <x v="39"/>
    <x v="268"/>
    <n v="18051"/>
    <x v="273"/>
    <n v="180855"/>
    <n v="36457"/>
    <x v="273"/>
    <x v="271"/>
    <n v="6.1944411308600742"/>
    <n v="9.8000110797185749E-2"/>
    <x v="273"/>
    <x v="273"/>
    <x v="1"/>
  </r>
  <r>
    <n v="275"/>
    <x v="274"/>
    <x v="1"/>
    <x v="173"/>
    <x v="201"/>
    <x v="269"/>
    <n v="42977"/>
    <x v="274"/>
    <n v="24938"/>
    <n v="7163"/>
    <x v="274"/>
    <x v="272"/>
    <n v="4.5627490039840639"/>
    <n v="0.12457826279172581"/>
    <x v="274"/>
    <x v="274"/>
    <x v="1"/>
  </r>
  <r>
    <n v="276"/>
    <x v="275"/>
    <x v="4"/>
    <x v="188"/>
    <x v="139"/>
    <x v="270"/>
    <n v="11462"/>
    <x v="275"/>
    <n v="187864"/>
    <n v="23571"/>
    <x v="275"/>
    <x v="273"/>
    <n v="14.098384082664614"/>
    <n v="0.24934566393299598"/>
    <x v="275"/>
    <x v="275"/>
    <x v="1"/>
  </r>
  <r>
    <n v="277"/>
    <x v="276"/>
    <x v="0"/>
    <x v="189"/>
    <x v="202"/>
    <x v="271"/>
    <n v="9983"/>
    <x v="276"/>
    <n v="6576"/>
    <n v="26279"/>
    <x v="276"/>
    <x v="274"/>
    <n v="4.3477395821819389"/>
    <n v="0.48422317940498849"/>
    <x v="276"/>
    <x v="276"/>
    <x v="1"/>
  </r>
  <r>
    <n v="278"/>
    <x v="277"/>
    <x v="1"/>
    <x v="16"/>
    <x v="71"/>
    <x v="272"/>
    <n v="13092"/>
    <x v="277"/>
    <n v="174491"/>
    <n v="40202"/>
    <x v="277"/>
    <x v="275"/>
    <n v="6.930513347022587"/>
    <n v="0.50259700580507183"/>
    <x v="277"/>
    <x v="277"/>
    <x v="1"/>
  </r>
  <r>
    <n v="279"/>
    <x v="278"/>
    <x v="0"/>
    <x v="190"/>
    <x v="203"/>
    <x v="273"/>
    <n v="34011"/>
    <x v="278"/>
    <n v="145394"/>
    <n v="40020"/>
    <x v="278"/>
    <x v="276"/>
    <n v="7.0980684738456441"/>
    <n v="0.13942547999176738"/>
    <x v="278"/>
    <x v="278"/>
    <x v="1"/>
  </r>
  <r>
    <n v="280"/>
    <x v="279"/>
    <x v="2"/>
    <x v="191"/>
    <x v="204"/>
    <x v="274"/>
    <n v="33456"/>
    <x v="279"/>
    <n v="125385"/>
    <n v="43382"/>
    <x v="279"/>
    <x v="277"/>
    <n v="2.4938545234737055"/>
    <n v="7.6966762314681969E-2"/>
    <x v="279"/>
    <x v="279"/>
    <x v="1"/>
  </r>
  <r>
    <n v="281"/>
    <x v="280"/>
    <x v="2"/>
    <x v="109"/>
    <x v="205"/>
    <x v="275"/>
    <n v="47344"/>
    <x v="280"/>
    <n v="184977"/>
    <n v="6338"/>
    <x v="280"/>
    <x v="278"/>
    <n v="3.9089363768819814"/>
    <n v="0.14170750253464007"/>
    <x v="280"/>
    <x v="280"/>
    <x v="94"/>
  </r>
  <r>
    <n v="282"/>
    <x v="281"/>
    <x v="1"/>
    <x v="192"/>
    <x v="119"/>
    <x v="276"/>
    <n v="35073"/>
    <x v="281"/>
    <n v="19881"/>
    <n v="46979"/>
    <x v="281"/>
    <x v="279"/>
    <n v="20.48635477582846"/>
    <n v="0.11384825934479514"/>
    <x v="281"/>
    <x v="281"/>
    <x v="1"/>
  </r>
  <r>
    <n v="283"/>
    <x v="282"/>
    <x v="1"/>
    <x v="193"/>
    <x v="206"/>
    <x v="277"/>
    <n v="29153"/>
    <x v="282"/>
    <n v="176695"/>
    <n v="40313"/>
    <x v="282"/>
    <x v="280"/>
    <n v="8.7144082332761581"/>
    <n v="7.909992110588962E-2"/>
    <x v="282"/>
    <x v="282"/>
    <x v="1"/>
  </r>
  <r>
    <n v="284"/>
    <x v="283"/>
    <x v="2"/>
    <x v="119"/>
    <x v="207"/>
    <x v="278"/>
    <n v="17271"/>
    <x v="283"/>
    <n v="55999"/>
    <n v="37957"/>
    <x v="283"/>
    <x v="281"/>
    <n v="3.9166412562890685"/>
    <n v="0.12529674020033582"/>
    <x v="283"/>
    <x v="283"/>
    <x v="1"/>
  </r>
  <r>
    <n v="285"/>
    <x v="284"/>
    <x v="2"/>
    <x v="194"/>
    <x v="97"/>
    <x v="279"/>
    <n v="8869"/>
    <x v="284"/>
    <n v="188267"/>
    <n v="34222"/>
    <x v="284"/>
    <x v="282"/>
    <n v="5.590161887719006"/>
    <n v="0.48630059758710115"/>
    <x v="284"/>
    <x v="284"/>
    <x v="1"/>
  </r>
  <r>
    <n v="286"/>
    <x v="285"/>
    <x v="1"/>
    <x v="195"/>
    <x v="72"/>
    <x v="280"/>
    <n v="30652"/>
    <x v="285"/>
    <n v="153155"/>
    <n v="10448"/>
    <x v="285"/>
    <x v="283"/>
    <n v="3.7358252171624113"/>
    <n v="6.3943625212057945E-2"/>
    <x v="285"/>
    <x v="285"/>
    <x v="95"/>
  </r>
  <r>
    <n v="287"/>
    <x v="286"/>
    <x v="2"/>
    <x v="196"/>
    <x v="14"/>
    <x v="281"/>
    <n v="32274"/>
    <x v="286"/>
    <n v="136270"/>
    <n v="25731"/>
    <x v="286"/>
    <x v="284"/>
    <n v="39.941603799944119"/>
    <n v="0.13918324347772201"/>
    <x v="286"/>
    <x v="286"/>
    <x v="1"/>
  </r>
  <r>
    <n v="288"/>
    <x v="287"/>
    <x v="1"/>
    <x v="80"/>
    <x v="208"/>
    <x v="282"/>
    <n v="41564"/>
    <x v="287"/>
    <n v="188117"/>
    <n v="17079"/>
    <x v="287"/>
    <x v="285"/>
    <n v="7.0270524899057873"/>
    <n v="0.11899720912327977"/>
    <x v="287"/>
    <x v="287"/>
    <x v="1"/>
  </r>
  <r>
    <n v="289"/>
    <x v="288"/>
    <x v="4"/>
    <x v="197"/>
    <x v="170"/>
    <x v="283"/>
    <n v="10393"/>
    <x v="288"/>
    <n v="22015"/>
    <n v="31910"/>
    <x v="288"/>
    <x v="286"/>
    <n v="2.34266543267006"/>
    <n v="0.71509669970172229"/>
    <x v="288"/>
    <x v="288"/>
    <x v="1"/>
  </r>
  <r>
    <n v="290"/>
    <x v="289"/>
    <x v="3"/>
    <x v="133"/>
    <x v="209"/>
    <x v="284"/>
    <n v="49711"/>
    <x v="289"/>
    <n v="40939"/>
    <n v="37111"/>
    <x v="289"/>
    <x v="287"/>
    <n v="10.77872461298111"/>
    <n v="0.17002273138741927"/>
    <x v="289"/>
    <x v="289"/>
    <x v="1"/>
  </r>
  <r>
    <n v="291"/>
    <x v="290"/>
    <x v="1"/>
    <x v="198"/>
    <x v="210"/>
    <x v="285"/>
    <n v="39274"/>
    <x v="290"/>
    <n v="60025"/>
    <n v="11523"/>
    <x v="290"/>
    <x v="288"/>
    <n v="11.20823948267093"/>
    <n v="9.6246880888119363E-2"/>
    <x v="290"/>
    <x v="290"/>
    <x v="96"/>
  </r>
  <r>
    <n v="292"/>
    <x v="291"/>
    <x v="0"/>
    <x v="108"/>
    <x v="22"/>
    <x v="286"/>
    <n v="29769"/>
    <x v="291"/>
    <n v="17810"/>
    <n v="19319"/>
    <x v="291"/>
    <x v="289"/>
    <n v="3.6332395498392285"/>
    <n v="7.4876549430615738E-2"/>
    <x v="291"/>
    <x v="291"/>
    <x v="97"/>
  </r>
  <r>
    <n v="293"/>
    <x v="292"/>
    <x v="1"/>
    <x v="129"/>
    <x v="36"/>
    <x v="287"/>
    <n v="20920"/>
    <x v="292"/>
    <n v="93870"/>
    <n v="35723"/>
    <x v="292"/>
    <x v="290"/>
    <n v="4.0386378081825178"/>
    <n v="0.36821223709369028"/>
    <x v="292"/>
    <x v="292"/>
    <x v="1"/>
  </r>
  <r>
    <n v="294"/>
    <x v="293"/>
    <x v="2"/>
    <x v="199"/>
    <x v="211"/>
    <x v="288"/>
    <n v="19550"/>
    <x v="293"/>
    <n v="165944"/>
    <n v="31393"/>
    <x v="293"/>
    <x v="291"/>
    <n v="6.4831430369504632"/>
    <n v="0.29386189258312023"/>
    <x v="293"/>
    <x v="293"/>
    <x v="1"/>
  </r>
  <r>
    <n v="295"/>
    <x v="294"/>
    <x v="0"/>
    <x v="107"/>
    <x v="76"/>
    <x v="289"/>
    <n v="12213"/>
    <x v="294"/>
    <n v="42004"/>
    <n v="709"/>
    <x v="294"/>
    <x v="292"/>
    <n v="18.203368571940512"/>
    <n v="0.37656595431098011"/>
    <x v="294"/>
    <x v="294"/>
    <x v="98"/>
  </r>
  <r>
    <n v="296"/>
    <x v="295"/>
    <x v="0"/>
    <x v="97"/>
    <x v="62"/>
    <x v="290"/>
    <n v="38914"/>
    <x v="295"/>
    <n v="53529"/>
    <n v="12304"/>
    <x v="295"/>
    <x v="293"/>
    <n v="4.755260492854732"/>
    <n v="0.20378270031351184"/>
    <x v="295"/>
    <x v="295"/>
    <x v="99"/>
  </r>
  <r>
    <n v="297"/>
    <x v="296"/>
    <x v="3"/>
    <x v="200"/>
    <x v="212"/>
    <x v="291"/>
    <n v="40505"/>
    <x v="296"/>
    <n v="171679"/>
    <n v="10584"/>
    <x v="296"/>
    <x v="294"/>
    <n v="4.245585449033725"/>
    <n v="5.3845204295765954E-2"/>
    <x v="296"/>
    <x v="296"/>
    <x v="100"/>
  </r>
  <r>
    <n v="298"/>
    <x v="297"/>
    <x v="1"/>
    <x v="107"/>
    <x v="206"/>
    <x v="292"/>
    <n v="33903"/>
    <x v="297"/>
    <n v="140401"/>
    <n v="12112"/>
    <x v="297"/>
    <x v="295"/>
    <n v="5.2343794989922259"/>
    <n v="0.11810164292245524"/>
    <x v="297"/>
    <x v="297"/>
    <x v="101"/>
  </r>
  <r>
    <n v="299"/>
    <x v="298"/>
    <x v="4"/>
    <x v="201"/>
    <x v="186"/>
    <x v="293"/>
    <n v="27014"/>
    <x v="298"/>
    <n v="81712"/>
    <n v="49690"/>
    <x v="298"/>
    <x v="296"/>
    <n v="10.600947418285173"/>
    <n v="0.1300806988968683"/>
    <x v="298"/>
    <x v="298"/>
    <x v="1"/>
  </r>
  <r>
    <n v="300"/>
    <x v="299"/>
    <x v="0"/>
    <x v="202"/>
    <x v="213"/>
    <x v="294"/>
    <n v="20708"/>
    <x v="299"/>
    <n v="46113"/>
    <n v="12098"/>
    <x v="299"/>
    <x v="297"/>
    <n v="7.3986853168233582"/>
    <n v="0.37598995557272552"/>
    <x v="299"/>
    <x v="299"/>
    <x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8C23B8-C642-473C-A6F1-BDC5F0CCAF8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hannel Name">
  <location ref="A13:D19" firstHeaderRow="0" firstDataRow="1" firstDataCol="1"/>
  <pivotFields count="22">
    <pivotField showAll="0"/>
    <pivotField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axis="axisRow" showAll="0">
      <items count="6">
        <item x="1"/>
        <item x="2"/>
        <item x="4"/>
        <item x="0"/>
        <item x="3"/>
        <item t="default"/>
      </items>
    </pivotField>
    <pivotField numFmtId="14" showAll="0">
      <items count="204">
        <item x="124"/>
        <item x="101"/>
        <item x="13"/>
        <item x="8"/>
        <item x="150"/>
        <item x="67"/>
        <item x="44"/>
        <item x="152"/>
        <item x="200"/>
        <item x="77"/>
        <item x="187"/>
        <item x="2"/>
        <item x="96"/>
        <item x="104"/>
        <item x="63"/>
        <item x="57"/>
        <item x="130"/>
        <item x="182"/>
        <item x="42"/>
        <item x="83"/>
        <item x="123"/>
        <item x="194"/>
        <item x="23"/>
        <item x="29"/>
        <item x="58"/>
        <item x="51"/>
        <item x="37"/>
        <item x="32"/>
        <item x="50"/>
        <item x="6"/>
        <item x="84"/>
        <item x="76"/>
        <item x="166"/>
        <item x="175"/>
        <item x="109"/>
        <item x="143"/>
        <item x="16"/>
        <item x="190"/>
        <item x="181"/>
        <item x="155"/>
        <item x="4"/>
        <item x="126"/>
        <item x="146"/>
        <item x="86"/>
        <item x="176"/>
        <item x="138"/>
        <item x="31"/>
        <item x="128"/>
        <item x="55"/>
        <item x="116"/>
        <item x="149"/>
        <item x="68"/>
        <item x="38"/>
        <item x="120"/>
        <item x="114"/>
        <item x="177"/>
        <item x="87"/>
        <item x="79"/>
        <item x="159"/>
        <item x="131"/>
        <item x="65"/>
        <item x="169"/>
        <item x="127"/>
        <item x="35"/>
        <item x="108"/>
        <item x="74"/>
        <item x="94"/>
        <item x="92"/>
        <item x="137"/>
        <item x="119"/>
        <item x="100"/>
        <item x="5"/>
        <item x="10"/>
        <item x="69"/>
        <item x="80"/>
        <item x="12"/>
        <item x="7"/>
        <item x="72"/>
        <item x="121"/>
        <item x="53"/>
        <item x="202"/>
        <item x="59"/>
        <item x="34"/>
        <item x="167"/>
        <item x="24"/>
        <item x="180"/>
        <item x="164"/>
        <item x="36"/>
        <item x="140"/>
        <item x="173"/>
        <item x="154"/>
        <item x="43"/>
        <item x="102"/>
        <item x="153"/>
        <item x="196"/>
        <item x="122"/>
        <item x="135"/>
        <item x="163"/>
        <item x="134"/>
        <item x="125"/>
        <item x="70"/>
        <item x="168"/>
        <item x="62"/>
        <item x="97"/>
        <item x="195"/>
        <item x="171"/>
        <item x="141"/>
        <item x="139"/>
        <item x="112"/>
        <item x="107"/>
        <item x="188"/>
        <item x="192"/>
        <item x="39"/>
        <item x="142"/>
        <item x="129"/>
        <item x="11"/>
        <item x="45"/>
        <item x="49"/>
        <item x="174"/>
        <item x="113"/>
        <item x="144"/>
        <item x="18"/>
        <item x="156"/>
        <item x="162"/>
        <item x="118"/>
        <item x="105"/>
        <item x="91"/>
        <item x="90"/>
        <item x="3"/>
        <item x="93"/>
        <item x="161"/>
        <item x="136"/>
        <item x="52"/>
        <item x="172"/>
        <item x="197"/>
        <item x="183"/>
        <item x="151"/>
        <item x="110"/>
        <item x="106"/>
        <item x="184"/>
        <item x="185"/>
        <item x="9"/>
        <item x="73"/>
        <item x="48"/>
        <item x="47"/>
        <item x="85"/>
        <item x="165"/>
        <item x="41"/>
        <item x="21"/>
        <item x="0"/>
        <item x="54"/>
        <item x="186"/>
        <item x="15"/>
        <item x="103"/>
        <item x="22"/>
        <item x="78"/>
        <item x="95"/>
        <item x="75"/>
        <item x="40"/>
        <item x="193"/>
        <item x="147"/>
        <item x="148"/>
        <item x="30"/>
        <item x="56"/>
        <item x="19"/>
        <item x="17"/>
        <item x="64"/>
        <item x="26"/>
        <item x="133"/>
        <item x="25"/>
        <item x="132"/>
        <item x="191"/>
        <item x="157"/>
        <item x="158"/>
        <item x="115"/>
        <item x="1"/>
        <item x="99"/>
        <item x="28"/>
        <item x="117"/>
        <item x="178"/>
        <item x="89"/>
        <item x="88"/>
        <item x="179"/>
        <item x="160"/>
        <item x="46"/>
        <item x="33"/>
        <item x="199"/>
        <item x="71"/>
        <item x="111"/>
        <item x="66"/>
        <item x="27"/>
        <item x="170"/>
        <item x="198"/>
        <item x="189"/>
        <item x="82"/>
        <item x="14"/>
        <item x="201"/>
        <item x="60"/>
        <item x="145"/>
        <item x="98"/>
        <item x="61"/>
        <item x="81"/>
        <item x="20"/>
        <item t="default"/>
      </items>
    </pivotField>
    <pivotField numFmtId="14" showAll="0">
      <items count="215">
        <item x="94"/>
        <item x="44"/>
        <item x="113"/>
        <item x="173"/>
        <item x="122"/>
        <item x="69"/>
        <item x="179"/>
        <item x="15"/>
        <item x="131"/>
        <item x="193"/>
        <item x="49"/>
        <item x="52"/>
        <item x="202"/>
        <item x="192"/>
        <item x="108"/>
        <item x="138"/>
        <item x="110"/>
        <item x="85"/>
        <item x="135"/>
        <item x="51"/>
        <item x="11"/>
        <item x="128"/>
        <item x="34"/>
        <item x="40"/>
        <item x="99"/>
        <item x="26"/>
        <item x="182"/>
        <item x="3"/>
        <item x="139"/>
        <item x="156"/>
        <item x="127"/>
        <item x="28"/>
        <item x="208"/>
        <item x="67"/>
        <item x="41"/>
        <item x="83"/>
        <item x="30"/>
        <item x="45"/>
        <item x="35"/>
        <item x="126"/>
        <item x="151"/>
        <item x="147"/>
        <item x="46"/>
        <item x="22"/>
        <item x="66"/>
        <item x="132"/>
        <item x="143"/>
        <item x="203"/>
        <item x="141"/>
        <item x="75"/>
        <item x="65"/>
        <item x="186"/>
        <item x="56"/>
        <item x="70"/>
        <item x="68"/>
        <item x="38"/>
        <item x="27"/>
        <item x="185"/>
        <item x="140"/>
        <item x="178"/>
        <item x="21"/>
        <item x="37"/>
        <item x="16"/>
        <item x="130"/>
        <item x="87"/>
        <item x="23"/>
        <item x="12"/>
        <item x="103"/>
        <item x="0"/>
        <item x="212"/>
        <item x="9"/>
        <item x="95"/>
        <item x="106"/>
        <item x="137"/>
        <item x="158"/>
        <item x="164"/>
        <item x="31"/>
        <item x="194"/>
        <item x="129"/>
        <item x="145"/>
        <item x="109"/>
        <item x="5"/>
        <item x="150"/>
        <item x="177"/>
        <item x="82"/>
        <item x="14"/>
        <item x="136"/>
        <item x="6"/>
        <item x="98"/>
        <item x="183"/>
        <item x="2"/>
        <item x="205"/>
        <item x="72"/>
        <item x="199"/>
        <item x="102"/>
        <item x="90"/>
        <item x="24"/>
        <item x="4"/>
        <item x="120"/>
        <item x="39"/>
        <item x="54"/>
        <item x="123"/>
        <item x="200"/>
        <item x="165"/>
        <item x="124"/>
        <item x="105"/>
        <item x="89"/>
        <item x="190"/>
        <item x="209"/>
        <item x="167"/>
        <item x="153"/>
        <item x="50"/>
        <item x="189"/>
        <item x="79"/>
        <item x="91"/>
        <item x="134"/>
        <item x="196"/>
        <item x="152"/>
        <item x="206"/>
        <item x="76"/>
        <item x="96"/>
        <item x="81"/>
        <item x="71"/>
        <item x="168"/>
        <item x="160"/>
        <item x="166"/>
        <item x="61"/>
        <item x="86"/>
        <item x="10"/>
        <item x="133"/>
        <item x="204"/>
        <item x="8"/>
        <item x="100"/>
        <item x="176"/>
        <item x="198"/>
        <item x="155"/>
        <item x="191"/>
        <item x="161"/>
        <item x="111"/>
        <item x="58"/>
        <item x="32"/>
        <item x="148"/>
        <item x="115"/>
        <item x="33"/>
        <item x="188"/>
        <item x="57"/>
        <item x="112"/>
        <item x="107"/>
        <item x="207"/>
        <item x="84"/>
        <item x="187"/>
        <item x="80"/>
        <item x="174"/>
        <item x="170"/>
        <item x="88"/>
        <item x="43"/>
        <item x="181"/>
        <item x="19"/>
        <item x="74"/>
        <item x="20"/>
        <item x="146"/>
        <item x="36"/>
        <item x="201"/>
        <item x="213"/>
        <item x="125"/>
        <item x="92"/>
        <item x="17"/>
        <item x="55"/>
        <item x="77"/>
        <item x="121"/>
        <item x="93"/>
        <item x="162"/>
        <item x="184"/>
        <item x="197"/>
        <item x="163"/>
        <item x="144"/>
        <item x="47"/>
        <item x="157"/>
        <item x="1"/>
        <item x="169"/>
        <item x="154"/>
        <item x="116"/>
        <item x="29"/>
        <item x="180"/>
        <item x="13"/>
        <item x="118"/>
        <item x="53"/>
        <item x="78"/>
        <item x="62"/>
        <item x="42"/>
        <item x="171"/>
        <item x="149"/>
        <item x="142"/>
        <item x="7"/>
        <item x="175"/>
        <item x="97"/>
        <item x="101"/>
        <item x="195"/>
        <item x="25"/>
        <item x="60"/>
        <item x="104"/>
        <item x="172"/>
        <item x="211"/>
        <item x="159"/>
        <item x="117"/>
        <item x="59"/>
        <item x="64"/>
        <item x="18"/>
        <item x="48"/>
        <item x="73"/>
        <item x="63"/>
        <item x="114"/>
        <item x="119"/>
        <item x="210"/>
        <item t="default"/>
      </items>
    </pivotField>
    <pivotField showAll="0">
      <items count="12">
        <item x="0"/>
        <item x="1"/>
        <item x="2"/>
        <item x="3"/>
        <item x="4"/>
        <item x="5"/>
        <item x="6"/>
        <item x="7"/>
        <item x="8"/>
        <item x="9"/>
        <item x="10"/>
        <item t="default"/>
      </items>
    </pivotField>
    <pivotField showAll="0"/>
    <pivotField dataField="1" showAll="0">
      <items count="301">
        <item x="226"/>
        <item x="184"/>
        <item x="19"/>
        <item x="84"/>
        <item x="11"/>
        <item x="159"/>
        <item x="298"/>
        <item x="118"/>
        <item x="247"/>
        <item x="258"/>
        <item x="221"/>
        <item x="168"/>
        <item x="214"/>
        <item x="294"/>
        <item x="227"/>
        <item x="14"/>
        <item x="104"/>
        <item x="156"/>
        <item x="56"/>
        <item x="196"/>
        <item x="68"/>
        <item x="41"/>
        <item x="54"/>
        <item x="218"/>
        <item x="188"/>
        <item x="239"/>
        <item x="232"/>
        <item x="139"/>
        <item x="117"/>
        <item x="140"/>
        <item x="268"/>
        <item x="295"/>
        <item x="4"/>
        <item x="273"/>
        <item x="160"/>
        <item x="179"/>
        <item x="288"/>
        <item x="29"/>
        <item x="250"/>
        <item x="213"/>
        <item x="231"/>
        <item x="225"/>
        <item x="60"/>
        <item x="57"/>
        <item x="205"/>
        <item x="176"/>
        <item x="66"/>
        <item x="102"/>
        <item x="254"/>
        <item x="92"/>
        <item x="55"/>
        <item x="162"/>
        <item x="31"/>
        <item x="95"/>
        <item x="158"/>
        <item x="293"/>
        <item x="67"/>
        <item x="166"/>
        <item x="181"/>
        <item x="243"/>
        <item x="276"/>
        <item x="251"/>
        <item x="50"/>
        <item x="141"/>
        <item x="16"/>
        <item x="70"/>
        <item x="127"/>
        <item x="169"/>
        <item x="234"/>
        <item x="185"/>
        <item x="129"/>
        <item x="177"/>
        <item x="131"/>
        <item x="30"/>
        <item x="165"/>
        <item x="65"/>
        <item x="199"/>
        <item x="174"/>
        <item x="93"/>
        <item x="207"/>
        <item x="275"/>
        <item x="144"/>
        <item x="155"/>
        <item x="52"/>
        <item x="280"/>
        <item x="100"/>
        <item x="121"/>
        <item x="202"/>
        <item x="204"/>
        <item x="272"/>
        <item x="81"/>
        <item x="48"/>
        <item x="40"/>
        <item x="69"/>
        <item x="208"/>
        <item x="53"/>
        <item x="195"/>
        <item x="203"/>
        <item x="150"/>
        <item x="263"/>
        <item x="261"/>
        <item x="238"/>
        <item x="64"/>
        <item x="39"/>
        <item x="101"/>
        <item x="187"/>
        <item x="281"/>
        <item x="299"/>
        <item x="260"/>
        <item x="112"/>
        <item x="171"/>
        <item x="219"/>
        <item x="33"/>
        <item x="259"/>
        <item x="143"/>
        <item x="99"/>
        <item x="85"/>
        <item x="277"/>
        <item x="142"/>
        <item x="59"/>
        <item x="246"/>
        <item x="206"/>
        <item x="9"/>
        <item x="216"/>
        <item x="17"/>
        <item x="32"/>
        <item x="1"/>
        <item x="151"/>
        <item x="193"/>
        <item x="161"/>
        <item x="125"/>
        <item x="28"/>
        <item x="262"/>
        <item x="46"/>
        <item x="191"/>
        <item x="283"/>
        <item x="197"/>
        <item x="240"/>
        <item x="133"/>
        <item x="73"/>
        <item x="78"/>
        <item x="228"/>
        <item x="7"/>
        <item x="108"/>
        <item x="2"/>
        <item x="249"/>
        <item x="120"/>
        <item x="296"/>
        <item x="153"/>
        <item x="3"/>
        <item x="45"/>
        <item x="36"/>
        <item x="72"/>
        <item x="138"/>
        <item x="103"/>
        <item x="135"/>
        <item x="110"/>
        <item x="107"/>
        <item x="257"/>
        <item x="42"/>
        <item x="265"/>
        <item x="132"/>
        <item x="20"/>
        <item x="145"/>
        <item x="83"/>
        <item x="149"/>
        <item x="245"/>
        <item x="148"/>
        <item x="289"/>
        <item x="97"/>
        <item x="267"/>
        <item x="10"/>
        <item x="242"/>
        <item x="189"/>
        <item x="98"/>
        <item x="62"/>
        <item x="172"/>
        <item x="236"/>
        <item x="134"/>
        <item x="274"/>
        <item x="285"/>
        <item x="154"/>
        <item x="198"/>
        <item x="136"/>
        <item x="51"/>
        <item x="279"/>
        <item x="269"/>
        <item x="86"/>
        <item x="123"/>
        <item x="278"/>
        <item x="88"/>
        <item x="37"/>
        <item x="146"/>
        <item x="170"/>
        <item x="157"/>
        <item x="223"/>
        <item x="124"/>
        <item x="63"/>
        <item x="12"/>
        <item x="18"/>
        <item x="80"/>
        <item x="89"/>
        <item x="292"/>
        <item x="287"/>
        <item x="21"/>
        <item x="147"/>
        <item x="248"/>
        <item x="201"/>
        <item x="74"/>
        <item x="186"/>
        <item x="175"/>
        <item x="23"/>
        <item x="128"/>
        <item x="253"/>
        <item x="22"/>
        <item x="210"/>
        <item x="271"/>
        <item x="282"/>
        <item x="266"/>
        <item x="163"/>
        <item x="47"/>
        <item x="27"/>
        <item x="167"/>
        <item x="244"/>
        <item x="224"/>
        <item x="38"/>
        <item x="235"/>
        <item x="113"/>
        <item x="115"/>
        <item x="222"/>
        <item x="215"/>
        <item x="34"/>
        <item x="256"/>
        <item x="200"/>
        <item x="109"/>
        <item x="0"/>
        <item x="90"/>
        <item x="116"/>
        <item x="25"/>
        <item x="241"/>
        <item x="270"/>
        <item x="111"/>
        <item x="190"/>
        <item x="26"/>
        <item x="91"/>
        <item x="252"/>
        <item x="122"/>
        <item x="255"/>
        <item x="130"/>
        <item x="76"/>
        <item x="75"/>
        <item x="264"/>
        <item x="15"/>
        <item x="137"/>
        <item x="290"/>
        <item x="79"/>
        <item x="173"/>
        <item x="209"/>
        <item x="217"/>
        <item x="35"/>
        <item x="44"/>
        <item x="82"/>
        <item x="211"/>
        <item x="105"/>
        <item x="194"/>
        <item x="87"/>
        <item x="61"/>
        <item x="297"/>
        <item x="284"/>
        <item x="286"/>
        <item x="119"/>
        <item x="5"/>
        <item x="6"/>
        <item x="291"/>
        <item x="77"/>
        <item x="152"/>
        <item x="220"/>
        <item x="178"/>
        <item x="94"/>
        <item x="24"/>
        <item x="230"/>
        <item x="229"/>
        <item x="49"/>
        <item x="164"/>
        <item x="43"/>
        <item x="8"/>
        <item x="114"/>
        <item x="96"/>
        <item x="182"/>
        <item x="183"/>
        <item x="212"/>
        <item x="13"/>
        <item x="192"/>
        <item x="126"/>
        <item x="71"/>
        <item x="106"/>
        <item x="180"/>
        <item x="58"/>
        <item x="237"/>
        <item x="233"/>
        <item t="default"/>
      </items>
    </pivotField>
    <pivotField dataField="1" showAll="0"/>
    <pivotField showAll="0"/>
    <pivotField showAll="0">
      <items count="301">
        <item x="104"/>
        <item x="117"/>
        <item x="288"/>
        <item x="264"/>
        <item x="229"/>
        <item x="233"/>
        <item x="212"/>
        <item x="251"/>
        <item x="209"/>
        <item x="203"/>
        <item x="119"/>
        <item x="144"/>
        <item x="108"/>
        <item x="94"/>
        <item x="246"/>
        <item x="148"/>
        <item x="262"/>
        <item x="127"/>
        <item x="132"/>
        <item x="274"/>
        <item x="230"/>
        <item x="231"/>
        <item x="183"/>
        <item x="194"/>
        <item x="50"/>
        <item x="202"/>
        <item x="61"/>
        <item x="12"/>
        <item x="118"/>
        <item x="49"/>
        <item x="130"/>
        <item x="224"/>
        <item x="276"/>
        <item x="192"/>
        <item x="136"/>
        <item x="282"/>
        <item x="85"/>
        <item x="51"/>
        <item x="252"/>
        <item x="69"/>
        <item x="82"/>
        <item x="139"/>
        <item x="263"/>
        <item x="86"/>
        <item x="7"/>
        <item x="237"/>
        <item x="169"/>
        <item x="14"/>
        <item x="271"/>
        <item x="236"/>
        <item x="126"/>
        <item x="114"/>
        <item x="124"/>
        <item x="247"/>
        <item x="155"/>
        <item x="279"/>
        <item x="156"/>
        <item x="260"/>
        <item x="269"/>
        <item x="219"/>
        <item x="225"/>
        <item x="256"/>
        <item x="220"/>
        <item x="207"/>
        <item x="273"/>
        <item x="221"/>
        <item x="265"/>
        <item x="185"/>
        <item x="199"/>
        <item x="239"/>
        <item x="9"/>
        <item x="187"/>
        <item x="26"/>
        <item x="10"/>
        <item x="113"/>
        <item x="204"/>
        <item x="162"/>
        <item x="13"/>
        <item x="234"/>
        <item x="131"/>
        <item x="245"/>
        <item x="180"/>
        <item x="235"/>
        <item x="106"/>
        <item x="27"/>
        <item x="213"/>
        <item x="177"/>
        <item x="167"/>
        <item x="102"/>
        <item x="191"/>
        <item x="248"/>
        <item x="186"/>
        <item x="228"/>
        <item x="31"/>
        <item x="58"/>
        <item x="145"/>
        <item x="137"/>
        <item x="72"/>
        <item x="20"/>
        <item x="268"/>
        <item x="258"/>
        <item x="182"/>
        <item x="5"/>
        <item x="24"/>
        <item x="285"/>
        <item x="0"/>
        <item x="143"/>
        <item x="142"/>
        <item x="293"/>
        <item x="32"/>
        <item x="45"/>
        <item x="44"/>
        <item x="218"/>
        <item x="19"/>
        <item x="159"/>
        <item x="272"/>
        <item x="80"/>
        <item x="173"/>
        <item x="1"/>
        <item x="115"/>
        <item x="16"/>
        <item x="223"/>
        <item x="226"/>
        <item x="289"/>
        <item x="34"/>
        <item x="68"/>
        <item x="170"/>
        <item x="151"/>
        <item x="141"/>
        <item x="208"/>
        <item x="4"/>
        <item x="133"/>
        <item x="198"/>
        <item x="25"/>
        <item x="188"/>
        <item x="123"/>
        <item x="54"/>
        <item x="200"/>
        <item x="257"/>
        <item x="29"/>
        <item x="215"/>
        <item x="101"/>
        <item x="259"/>
        <item x="55"/>
        <item x="168"/>
        <item x="281"/>
        <item x="277"/>
        <item x="56"/>
        <item x="197"/>
        <item x="93"/>
        <item x="18"/>
        <item x="81"/>
        <item x="278"/>
        <item x="97"/>
        <item x="205"/>
        <item x="190"/>
        <item x="57"/>
        <item x="120"/>
        <item x="147"/>
        <item x="15"/>
        <item x="109"/>
        <item x="179"/>
        <item x="52"/>
        <item x="129"/>
        <item x="150"/>
        <item x="195"/>
        <item x="261"/>
        <item x="291"/>
        <item x="42"/>
        <item x="297"/>
        <item x="125"/>
        <item x="206"/>
        <item x="65"/>
        <item x="43"/>
        <item x="242"/>
        <item x="23"/>
        <item x="83"/>
        <item x="243"/>
        <item x="254"/>
        <item x="8"/>
        <item x="241"/>
        <item x="38"/>
        <item x="280"/>
        <item x="79"/>
        <item x="28"/>
        <item x="299"/>
        <item x="100"/>
        <item x="210"/>
        <item x="138"/>
        <item x="63"/>
        <item x="189"/>
        <item x="35"/>
        <item x="238"/>
        <item x="222"/>
        <item x="6"/>
        <item x="294"/>
        <item x="283"/>
        <item x="110"/>
        <item x="92"/>
        <item x="22"/>
        <item x="146"/>
        <item x="36"/>
        <item x="201"/>
        <item x="287"/>
        <item x="88"/>
        <item x="33"/>
        <item x="107"/>
        <item x="216"/>
        <item x="178"/>
        <item x="99"/>
        <item x="40"/>
        <item x="90"/>
        <item x="174"/>
        <item x="152"/>
        <item x="135"/>
        <item x="46"/>
        <item x="249"/>
        <item x="158"/>
        <item x="47"/>
        <item x="103"/>
        <item x="172"/>
        <item x="11"/>
        <item x="176"/>
        <item x="134"/>
        <item x="48"/>
        <item x="62"/>
        <item x="140"/>
        <item x="60"/>
        <item x="298"/>
        <item x="67"/>
        <item x="296"/>
        <item x="166"/>
        <item x="149"/>
        <item x="66"/>
        <item x="171"/>
        <item x="121"/>
        <item x="21"/>
        <item x="95"/>
        <item x="3"/>
        <item x="89"/>
        <item x="17"/>
        <item x="211"/>
        <item x="193"/>
        <item x="163"/>
        <item x="270"/>
        <item x="175"/>
        <item x="217"/>
        <item x="154"/>
        <item x="74"/>
        <item x="214"/>
        <item x="75"/>
        <item x="164"/>
        <item x="184"/>
        <item x="227"/>
        <item x="196"/>
        <item x="292"/>
        <item x="244"/>
        <item x="76"/>
        <item x="267"/>
        <item x="71"/>
        <item x="161"/>
        <item x="295"/>
        <item x="105"/>
        <item x="91"/>
        <item x="153"/>
        <item x="275"/>
        <item x="232"/>
        <item x="122"/>
        <item x="53"/>
        <item x="240"/>
        <item x="64"/>
        <item x="2"/>
        <item x="98"/>
        <item x="181"/>
        <item x="77"/>
        <item x="116"/>
        <item x="39"/>
        <item x="284"/>
        <item x="59"/>
        <item x="255"/>
        <item x="73"/>
        <item x="157"/>
        <item x="165"/>
        <item x="70"/>
        <item x="37"/>
        <item x="87"/>
        <item x="286"/>
        <item x="250"/>
        <item x="160"/>
        <item x="253"/>
        <item x="128"/>
        <item x="266"/>
        <item x="30"/>
        <item x="84"/>
        <item x="290"/>
        <item x="111"/>
        <item x="112"/>
        <item x="78"/>
        <item x="41"/>
        <item x="96"/>
        <item t="default"/>
      </items>
    </pivotField>
    <pivotField dataField="1" showAll="0">
      <items count="6">
        <item x="0"/>
        <item x="1"/>
        <item x="2"/>
        <item x="3"/>
        <item x="4"/>
        <item t="default"/>
      </items>
    </pivotField>
    <pivotField numFmtId="2" showAll="0"/>
    <pivotField numFmtId="9" showAll="0"/>
    <pivotField numFmtId="2" showAll="0">
      <items count="301">
        <item x="288"/>
        <item x="104"/>
        <item x="264"/>
        <item x="233"/>
        <item x="251"/>
        <item x="209"/>
        <item x="246"/>
        <item x="127"/>
        <item x="230"/>
        <item x="94"/>
        <item x="144"/>
        <item x="148"/>
        <item x="203"/>
        <item x="61"/>
        <item x="108"/>
        <item x="202"/>
        <item x="85"/>
        <item x="263"/>
        <item x="139"/>
        <item x="7"/>
        <item x="192"/>
        <item x="156"/>
        <item x="274"/>
        <item x="69"/>
        <item x="51"/>
        <item x="114"/>
        <item x="117"/>
        <item x="124"/>
        <item x="130"/>
        <item x="10"/>
        <item x="262"/>
        <item x="14"/>
        <item x="49"/>
        <item x="256"/>
        <item x="231"/>
        <item x="271"/>
        <item x="185"/>
        <item x="12"/>
        <item x="118"/>
        <item x="162"/>
        <item x="212"/>
        <item x="137"/>
        <item x="20"/>
        <item x="269"/>
        <item x="234"/>
        <item x="191"/>
        <item x="229"/>
        <item x="82"/>
        <item x="221"/>
        <item x="26"/>
        <item x="276"/>
        <item x="123"/>
        <item x="225"/>
        <item x="245"/>
        <item x="159"/>
        <item x="27"/>
        <item x="205"/>
        <item x="289"/>
        <item x="19"/>
        <item x="50"/>
        <item x="119"/>
        <item x="188"/>
        <item x="186"/>
        <item x="54"/>
        <item x="42"/>
        <item x="238"/>
        <item x="86"/>
        <item x="260"/>
        <item x="220"/>
        <item x="125"/>
        <item x="219"/>
        <item x="257"/>
        <item x="218"/>
        <item x="8"/>
        <item x="72"/>
        <item x="170"/>
        <item x="198"/>
        <item x="182"/>
        <item x="9"/>
        <item x="13"/>
        <item x="248"/>
        <item x="151"/>
        <item x="265"/>
        <item x="29"/>
        <item x="92"/>
        <item x="179"/>
        <item x="223"/>
        <item x="146"/>
        <item x="132"/>
        <item x="222"/>
        <item x="176"/>
        <item x="33"/>
        <item x="136"/>
        <item x="152"/>
        <item x="235"/>
        <item x="180"/>
        <item x="133"/>
        <item x="299"/>
        <item x="217"/>
        <item x="293"/>
        <item x="249"/>
        <item x="147"/>
        <item x="6"/>
        <item x="277"/>
        <item x="183"/>
        <item x="236"/>
        <item x="175"/>
        <item x="56"/>
        <item x="254"/>
        <item x="232"/>
        <item x="15"/>
        <item x="149"/>
        <item x="241"/>
        <item x="55"/>
        <item x="109"/>
        <item x="17"/>
        <item x="247"/>
        <item x="242"/>
        <item x="172"/>
        <item x="65"/>
        <item x="46"/>
        <item x="213"/>
        <item x="79"/>
        <item x="113"/>
        <item x="28"/>
        <item x="163"/>
        <item x="169"/>
        <item x="141"/>
        <item x="4"/>
        <item x="45"/>
        <item x="280"/>
        <item x="0"/>
        <item x="120"/>
        <item x="129"/>
        <item x="102"/>
        <item x="83"/>
        <item x="37"/>
        <item x="64"/>
        <item x="214"/>
        <item x="272"/>
        <item x="184"/>
        <item x="207"/>
        <item x="259"/>
        <item x="68"/>
        <item x="34"/>
        <item x="240"/>
        <item x="91"/>
        <item x="228"/>
        <item x="292"/>
        <item x="174"/>
        <item x="193"/>
        <item x="189"/>
        <item x="226"/>
        <item x="158"/>
        <item x="295"/>
        <item x="157"/>
        <item x="216"/>
        <item x="32"/>
        <item x="31"/>
        <item x="78"/>
        <item x="154"/>
        <item x="80"/>
        <item x="211"/>
        <item x="71"/>
        <item x="67"/>
        <item x="165"/>
        <item x="58"/>
        <item x="98"/>
        <item x="282"/>
        <item x="266"/>
        <item x="70"/>
        <item x="204"/>
        <item x="96"/>
        <item x="5"/>
        <item x="177"/>
        <item x="278"/>
        <item x="1"/>
        <item x="173"/>
        <item x="30"/>
        <item x="73"/>
        <item x="128"/>
        <item x="142"/>
        <item x="155"/>
        <item x="62"/>
        <item x="190"/>
        <item x="135"/>
        <item x="279"/>
        <item x="97"/>
        <item x="224"/>
        <item x="18"/>
        <item x="23"/>
        <item x="84"/>
        <item x="122"/>
        <item x="200"/>
        <item x="21"/>
        <item x="227"/>
        <item x="199"/>
        <item x="281"/>
        <item x="76"/>
        <item x="287"/>
        <item x="16"/>
        <item x="48"/>
        <item x="53"/>
        <item x="105"/>
        <item x="250"/>
        <item x="150"/>
        <item x="35"/>
        <item x="143"/>
        <item x="60"/>
        <item x="187"/>
        <item x="138"/>
        <item x="243"/>
        <item x="294"/>
        <item x="131"/>
        <item x="197"/>
        <item x="270"/>
        <item x="297"/>
        <item x="244"/>
        <item x="41"/>
        <item x="75"/>
        <item x="25"/>
        <item x="81"/>
        <item x="160"/>
        <item x="253"/>
        <item x="195"/>
        <item x="3"/>
        <item x="140"/>
        <item x="110"/>
        <item x="57"/>
        <item x="99"/>
        <item x="43"/>
        <item x="167"/>
        <item x="106"/>
        <item x="52"/>
        <item x="38"/>
        <item x="215"/>
        <item x="194"/>
        <item x="208"/>
        <item x="196"/>
        <item x="11"/>
        <item x="273"/>
        <item x="115"/>
        <item x="284"/>
        <item x="286"/>
        <item x="298"/>
        <item x="44"/>
        <item x="258"/>
        <item x="166"/>
        <item x="63"/>
        <item x="267"/>
        <item x="206"/>
        <item x="268"/>
        <item x="285"/>
        <item x="261"/>
        <item x="161"/>
        <item x="24"/>
        <item x="59"/>
        <item x="237"/>
        <item x="40"/>
        <item x="181"/>
        <item x="252"/>
        <item x="89"/>
        <item x="291"/>
        <item x="290"/>
        <item x="239"/>
        <item x="103"/>
        <item x="210"/>
        <item x="39"/>
        <item x="164"/>
        <item x="112"/>
        <item x="88"/>
        <item x="126"/>
        <item x="107"/>
        <item x="275"/>
        <item x="36"/>
        <item x="283"/>
        <item x="153"/>
        <item x="93"/>
        <item x="296"/>
        <item x="171"/>
        <item x="201"/>
        <item x="2"/>
        <item x="116"/>
        <item x="145"/>
        <item x="22"/>
        <item x="178"/>
        <item x="74"/>
        <item x="168"/>
        <item x="66"/>
        <item x="101"/>
        <item x="90"/>
        <item x="95"/>
        <item x="134"/>
        <item x="77"/>
        <item x="121"/>
        <item x="100"/>
        <item x="47"/>
        <item x="111"/>
        <item x="87"/>
        <item x="255"/>
        <item t="default"/>
      </items>
    </pivotField>
    <pivotField multipleItemSelectionAllowed="1" showAll="0">
      <items count="301">
        <item x="67"/>
        <item x="51"/>
        <item x="165"/>
        <item x="87"/>
        <item x="28"/>
        <item x="294"/>
        <item x="73"/>
        <item x="149"/>
        <item x="79"/>
        <item x="251"/>
        <item x="142"/>
        <item x="54"/>
        <item x="42"/>
        <item x="223"/>
        <item x="56"/>
        <item x="80"/>
        <item x="135"/>
        <item x="190"/>
        <item x="49"/>
        <item x="150"/>
        <item x="7"/>
        <item x="181"/>
        <item x="62"/>
        <item x="10"/>
        <item x="141"/>
        <item x="66"/>
        <item x="230"/>
        <item x="259"/>
        <item x="160"/>
        <item x="20"/>
        <item x="23"/>
        <item x="77"/>
        <item x="248"/>
        <item x="6"/>
        <item x="81"/>
        <item x="280"/>
        <item x="172"/>
        <item x="0"/>
        <item x="15"/>
        <item x="132"/>
        <item x="189"/>
        <item x="242"/>
        <item x="113"/>
        <item x="274"/>
        <item x="244"/>
        <item x="74"/>
        <item x="13"/>
        <item x="52"/>
        <item x="222"/>
        <item x="120"/>
        <item x="37"/>
        <item x="118"/>
        <item x="11"/>
        <item x="146"/>
        <item x="104"/>
        <item x="4"/>
        <item x="40"/>
        <item x="229"/>
        <item x="103"/>
        <item x="231"/>
        <item x="17"/>
        <item x="2"/>
        <item x="217"/>
        <item x="93"/>
        <item x="71"/>
        <item x="12"/>
        <item x="102"/>
        <item x="193"/>
        <item x="192"/>
        <item x="126"/>
        <item x="285"/>
        <item x="34"/>
        <item x="296"/>
        <item x="158"/>
        <item x="290"/>
        <item x="161"/>
        <item x="9"/>
        <item x="299"/>
        <item x="297"/>
        <item x="41"/>
        <item x="267"/>
        <item x="124"/>
        <item x="295"/>
        <item x="268"/>
        <item x="55"/>
        <item x="144"/>
        <item x="263"/>
        <item x="191"/>
        <item x="125"/>
        <item x="91"/>
        <item x="167"/>
        <item x="27"/>
        <item x="107"/>
        <item x="48"/>
        <item x="38"/>
        <item x="61"/>
        <item x="130"/>
        <item x="69"/>
        <item x="99"/>
        <item x="1"/>
        <item x="215"/>
        <item x="137"/>
        <item x="271"/>
        <item x="287"/>
        <item x="261"/>
        <item x="92"/>
        <item x="72"/>
        <item x="116"/>
        <item x="16"/>
        <item x="226"/>
        <item x="205"/>
        <item x="98"/>
        <item x="220"/>
        <item x="228"/>
        <item x="171"/>
        <item x="291"/>
        <item x="131"/>
        <item x="21"/>
        <item x="43"/>
        <item x="210"/>
        <item x="139"/>
        <item x="207"/>
        <item x="70"/>
        <item x="164"/>
        <item x="117"/>
        <item x="18"/>
        <item x="119"/>
        <item x="35"/>
        <item x="153"/>
        <item x="166"/>
        <item x="129"/>
        <item x="147"/>
        <item x="88"/>
        <item x="152"/>
        <item x="84"/>
        <item x="185"/>
        <item x="60"/>
        <item x="270"/>
        <item x="76"/>
        <item x="249"/>
        <item x="198"/>
        <item x="211"/>
        <item x="200"/>
        <item x="236"/>
        <item x="197"/>
        <item x="247"/>
        <item x="44"/>
        <item x="216"/>
        <item x="269"/>
        <item x="275"/>
        <item x="30"/>
        <item x="245"/>
        <item x="46"/>
        <item x="232"/>
        <item x="133"/>
        <item x="85"/>
        <item x="178"/>
        <item x="227"/>
        <item x="110"/>
        <item x="75"/>
        <item x="286"/>
        <item x="256"/>
        <item x="218"/>
        <item x="58"/>
        <item x="179"/>
        <item x="276"/>
        <item x="180"/>
        <item x="170"/>
        <item x="221"/>
        <item x="114"/>
        <item x="45"/>
        <item x="243"/>
        <item x="105"/>
        <item x="8"/>
        <item x="3"/>
        <item x="257"/>
        <item x="176"/>
        <item x="134"/>
        <item x="24"/>
        <item x="154"/>
        <item x="186"/>
        <item x="78"/>
        <item x="106"/>
        <item x="272"/>
        <item x="19"/>
        <item x="100"/>
        <item x="168"/>
        <item x="53"/>
        <item x="148"/>
        <item x="206"/>
        <item x="293"/>
        <item x="208"/>
        <item x="39"/>
        <item x="288"/>
        <item x="95"/>
        <item x="109"/>
        <item x="195"/>
        <item x="136"/>
        <item x="29"/>
        <item x="57"/>
        <item x="213"/>
        <item x="101"/>
        <item x="173"/>
        <item x="183"/>
        <item x="265"/>
        <item x="237"/>
        <item x="174"/>
        <item x="155"/>
        <item x="194"/>
        <item x="122"/>
        <item x="90"/>
        <item x="250"/>
        <item x="284"/>
        <item x="86"/>
        <item x="246"/>
        <item x="199"/>
        <item x="209"/>
        <item x="47"/>
        <item x="123"/>
        <item x="292"/>
        <item x="188"/>
        <item x="140"/>
        <item x="241"/>
        <item x="273"/>
        <item x="127"/>
        <item x="204"/>
        <item x="196"/>
        <item x="143"/>
        <item x="63"/>
        <item x="289"/>
        <item x="252"/>
        <item x="25"/>
        <item x="283"/>
        <item x="97"/>
        <item x="238"/>
        <item x="169"/>
        <item x="59"/>
        <item x="184"/>
        <item x="65"/>
        <item x="33"/>
        <item x="5"/>
        <item x="31"/>
        <item x="108"/>
        <item x="112"/>
        <item x="202"/>
        <item x="157"/>
        <item x="235"/>
        <item x="278"/>
        <item x="277"/>
        <item x="282"/>
        <item x="254"/>
        <item x="50"/>
        <item x="264"/>
        <item x="68"/>
        <item x="163"/>
        <item x="219"/>
        <item x="212"/>
        <item x="64"/>
        <item x="26"/>
        <item x="187"/>
        <item x="14"/>
        <item x="224"/>
        <item x="260"/>
        <item x="239"/>
        <item x="22"/>
        <item x="151"/>
        <item x="36"/>
        <item x="266"/>
        <item x="121"/>
        <item x="279"/>
        <item x="111"/>
        <item x="89"/>
        <item x="258"/>
        <item x="82"/>
        <item x="214"/>
        <item x="234"/>
        <item x="182"/>
        <item x="32"/>
        <item x="115"/>
        <item x="145"/>
        <item x="177"/>
        <item x="233"/>
        <item x="201"/>
        <item x="159"/>
        <item x="83"/>
        <item x="94"/>
        <item x="96"/>
        <item x="281"/>
        <item x="255"/>
        <item x="156"/>
        <item x="175"/>
        <item x="203"/>
        <item x="138"/>
        <item x="225"/>
        <item x="240"/>
        <item x="262"/>
        <item x="128"/>
        <item x="162"/>
        <item x="253"/>
        <item x="298"/>
        <item t="default"/>
      </items>
    </pivotField>
    <pivotField multipleItemSelectionAllowed="1" showAll="0">
      <items count="104">
        <item x="38"/>
        <item x="11"/>
        <item x="20"/>
        <item x="24"/>
        <item x="18"/>
        <item x="17"/>
        <item x="10"/>
        <item x="46"/>
        <item x="102"/>
        <item x="61"/>
        <item x="83"/>
        <item x="14"/>
        <item x="6"/>
        <item x="72"/>
        <item x="73"/>
        <item x="96"/>
        <item x="33"/>
        <item x="85"/>
        <item x="93"/>
        <item x="40"/>
        <item x="8"/>
        <item x="7"/>
        <item x="78"/>
        <item x="92"/>
        <item x="76"/>
        <item x="4"/>
        <item x="62"/>
        <item x="59"/>
        <item x="13"/>
        <item x="87"/>
        <item x="42"/>
        <item x="2"/>
        <item x="98"/>
        <item x="37"/>
        <item x="48"/>
        <item x="101"/>
        <item x="82"/>
        <item x="97"/>
        <item x="51"/>
        <item x="81"/>
        <item x="3"/>
        <item x="15"/>
        <item x="26"/>
        <item x="75"/>
        <item x="77"/>
        <item x="12"/>
        <item x="88"/>
        <item x="79"/>
        <item x="95"/>
        <item x="16"/>
        <item x="19"/>
        <item x="64"/>
        <item x="69"/>
        <item x="41"/>
        <item x="53"/>
        <item x="55"/>
        <item x="43"/>
        <item x="22"/>
        <item x="66"/>
        <item x="27"/>
        <item x="91"/>
        <item x="32"/>
        <item x="39"/>
        <item x="36"/>
        <item x="49"/>
        <item x="30"/>
        <item x="67"/>
        <item x="86"/>
        <item x="60"/>
        <item x="35"/>
        <item x="80"/>
        <item x="58"/>
        <item x="56"/>
        <item x="52"/>
        <item x="28"/>
        <item x="99"/>
        <item x="50"/>
        <item x="25"/>
        <item x="54"/>
        <item x="90"/>
        <item x="100"/>
        <item x="29"/>
        <item x="47"/>
        <item x="71"/>
        <item x="21"/>
        <item x="74"/>
        <item x="94"/>
        <item x="45"/>
        <item x="44"/>
        <item x="0"/>
        <item x="5"/>
        <item x="68"/>
        <item x="34"/>
        <item x="65"/>
        <item x="84"/>
        <item x="9"/>
        <item x="89"/>
        <item x="70"/>
        <item x="63"/>
        <item x="23"/>
        <item x="31"/>
        <item x="57"/>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6">
    <i>
      <x/>
    </i>
    <i>
      <x v="1"/>
    </i>
    <i>
      <x v="2"/>
    </i>
    <i>
      <x v="3"/>
    </i>
    <i>
      <x v="4"/>
    </i>
    <i t="grand">
      <x/>
    </i>
  </rowItems>
  <colFields count="1">
    <field x="-2"/>
  </colFields>
  <colItems count="3">
    <i>
      <x/>
    </i>
    <i i="1">
      <x v="1"/>
    </i>
    <i i="2">
      <x v="2"/>
    </i>
  </colItems>
  <dataFields count="3">
    <dataField name="Sum of Impressions" fld="7" showDataAs="percentOfCol" baseField="2" baseItem="0" numFmtId="10"/>
    <dataField name="Sum of Clicks" fld="8" showDataAs="percentOfCol" baseField="2" baseItem="0" numFmtId="10"/>
    <dataField name="Sum of Conversions" fld="11" showDataAs="percentOfCol" baseField="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BE3BD5-9F65-4C3F-B3E9-AA3136A4D6F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Channel Name">
  <location ref="A3:B9" firstHeaderRow="1" firstDataRow="1" firstDataCol="1"/>
  <pivotFields count="22">
    <pivotField showAll="0"/>
    <pivotField showAll="0"/>
    <pivotField axis="axisRow" showAll="0">
      <items count="6">
        <item x="1"/>
        <item x="2"/>
        <item x="4"/>
        <item x="0"/>
        <item x="3"/>
        <item t="default"/>
      </items>
    </pivotField>
    <pivotField numFmtId="14" showAll="0">
      <items count="204">
        <item x="124"/>
        <item x="101"/>
        <item x="13"/>
        <item x="8"/>
        <item x="150"/>
        <item x="67"/>
        <item x="44"/>
        <item x="152"/>
        <item x="200"/>
        <item x="77"/>
        <item x="187"/>
        <item x="2"/>
        <item x="96"/>
        <item x="104"/>
        <item x="63"/>
        <item x="57"/>
        <item x="130"/>
        <item x="182"/>
        <item x="42"/>
        <item x="83"/>
        <item x="123"/>
        <item x="194"/>
        <item x="23"/>
        <item x="29"/>
        <item x="58"/>
        <item x="51"/>
        <item x="37"/>
        <item x="32"/>
        <item x="50"/>
        <item x="6"/>
        <item x="84"/>
        <item x="76"/>
        <item x="166"/>
        <item x="175"/>
        <item x="109"/>
        <item x="143"/>
        <item x="16"/>
        <item x="190"/>
        <item x="181"/>
        <item x="155"/>
        <item x="4"/>
        <item x="126"/>
        <item x="146"/>
        <item x="86"/>
        <item x="176"/>
        <item x="138"/>
        <item x="31"/>
        <item x="128"/>
        <item x="55"/>
        <item x="116"/>
        <item x="149"/>
        <item x="68"/>
        <item x="38"/>
        <item x="120"/>
        <item x="114"/>
        <item x="177"/>
        <item x="87"/>
        <item x="79"/>
        <item x="159"/>
        <item x="131"/>
        <item x="65"/>
        <item x="169"/>
        <item x="127"/>
        <item x="35"/>
        <item x="108"/>
        <item x="74"/>
        <item x="94"/>
        <item x="92"/>
        <item x="137"/>
        <item x="119"/>
        <item x="100"/>
        <item x="5"/>
        <item x="10"/>
        <item x="69"/>
        <item x="80"/>
        <item x="12"/>
        <item x="7"/>
        <item x="72"/>
        <item x="121"/>
        <item x="53"/>
        <item x="202"/>
        <item x="59"/>
        <item x="34"/>
        <item x="167"/>
        <item x="24"/>
        <item x="180"/>
        <item x="164"/>
        <item x="36"/>
        <item x="140"/>
        <item x="173"/>
        <item x="154"/>
        <item x="43"/>
        <item x="102"/>
        <item x="153"/>
        <item x="196"/>
        <item x="122"/>
        <item x="135"/>
        <item x="163"/>
        <item x="134"/>
        <item x="125"/>
        <item x="70"/>
        <item x="168"/>
        <item x="62"/>
        <item x="97"/>
        <item x="195"/>
        <item x="171"/>
        <item x="141"/>
        <item x="139"/>
        <item x="112"/>
        <item x="107"/>
        <item x="188"/>
        <item x="192"/>
        <item x="39"/>
        <item x="142"/>
        <item x="129"/>
        <item x="11"/>
        <item x="45"/>
        <item x="49"/>
        <item x="174"/>
        <item x="113"/>
        <item x="144"/>
        <item x="18"/>
        <item x="156"/>
        <item x="162"/>
        <item x="118"/>
        <item x="105"/>
        <item x="91"/>
        <item x="90"/>
        <item x="3"/>
        <item x="93"/>
        <item x="161"/>
        <item x="136"/>
        <item x="52"/>
        <item x="172"/>
        <item x="197"/>
        <item x="183"/>
        <item x="151"/>
        <item x="110"/>
        <item x="106"/>
        <item x="184"/>
        <item x="185"/>
        <item x="9"/>
        <item x="73"/>
        <item x="48"/>
        <item x="47"/>
        <item x="85"/>
        <item x="165"/>
        <item x="41"/>
        <item x="21"/>
        <item x="0"/>
        <item x="54"/>
        <item x="186"/>
        <item x="15"/>
        <item x="103"/>
        <item x="22"/>
        <item x="78"/>
        <item x="95"/>
        <item x="75"/>
        <item x="40"/>
        <item x="193"/>
        <item x="147"/>
        <item x="148"/>
        <item x="30"/>
        <item x="56"/>
        <item x="19"/>
        <item x="17"/>
        <item x="64"/>
        <item x="26"/>
        <item x="133"/>
        <item x="25"/>
        <item x="132"/>
        <item x="191"/>
        <item x="157"/>
        <item x="158"/>
        <item x="115"/>
        <item x="1"/>
        <item x="99"/>
        <item x="28"/>
        <item x="117"/>
        <item x="178"/>
        <item x="89"/>
        <item x="88"/>
        <item x="179"/>
        <item x="160"/>
        <item x="46"/>
        <item x="33"/>
        <item x="199"/>
        <item x="71"/>
        <item x="111"/>
        <item x="66"/>
        <item x="27"/>
        <item x="170"/>
        <item x="198"/>
        <item x="189"/>
        <item x="82"/>
        <item x="14"/>
        <item x="201"/>
        <item x="60"/>
        <item x="145"/>
        <item x="98"/>
        <item x="61"/>
        <item x="81"/>
        <item x="20"/>
        <item t="default"/>
      </items>
    </pivotField>
    <pivotField numFmtId="14" showAll="0">
      <items count="215">
        <item x="94"/>
        <item x="44"/>
        <item x="113"/>
        <item x="173"/>
        <item x="122"/>
        <item x="69"/>
        <item x="179"/>
        <item x="15"/>
        <item x="131"/>
        <item x="193"/>
        <item x="49"/>
        <item x="52"/>
        <item x="202"/>
        <item x="192"/>
        <item x="108"/>
        <item x="138"/>
        <item x="110"/>
        <item x="85"/>
        <item x="135"/>
        <item x="51"/>
        <item x="11"/>
        <item x="128"/>
        <item x="34"/>
        <item x="40"/>
        <item x="99"/>
        <item x="26"/>
        <item x="182"/>
        <item x="3"/>
        <item x="139"/>
        <item x="156"/>
        <item x="127"/>
        <item x="28"/>
        <item x="208"/>
        <item x="67"/>
        <item x="41"/>
        <item x="83"/>
        <item x="30"/>
        <item x="45"/>
        <item x="35"/>
        <item x="126"/>
        <item x="151"/>
        <item x="147"/>
        <item x="46"/>
        <item x="22"/>
        <item x="66"/>
        <item x="132"/>
        <item x="143"/>
        <item x="203"/>
        <item x="141"/>
        <item x="75"/>
        <item x="65"/>
        <item x="186"/>
        <item x="56"/>
        <item x="70"/>
        <item x="68"/>
        <item x="38"/>
        <item x="27"/>
        <item x="185"/>
        <item x="140"/>
        <item x="178"/>
        <item x="21"/>
        <item x="37"/>
        <item x="16"/>
        <item x="130"/>
        <item x="87"/>
        <item x="23"/>
        <item x="12"/>
        <item x="103"/>
        <item x="0"/>
        <item x="212"/>
        <item x="9"/>
        <item x="95"/>
        <item x="106"/>
        <item x="137"/>
        <item x="158"/>
        <item x="164"/>
        <item x="31"/>
        <item x="194"/>
        <item x="129"/>
        <item x="145"/>
        <item x="109"/>
        <item x="5"/>
        <item x="150"/>
        <item x="177"/>
        <item x="82"/>
        <item x="14"/>
        <item x="136"/>
        <item x="6"/>
        <item x="98"/>
        <item x="183"/>
        <item x="2"/>
        <item x="205"/>
        <item x="72"/>
        <item x="199"/>
        <item x="102"/>
        <item x="90"/>
        <item x="24"/>
        <item x="4"/>
        <item x="120"/>
        <item x="39"/>
        <item x="54"/>
        <item x="123"/>
        <item x="200"/>
        <item x="165"/>
        <item x="124"/>
        <item x="105"/>
        <item x="89"/>
        <item x="190"/>
        <item x="209"/>
        <item x="167"/>
        <item x="153"/>
        <item x="50"/>
        <item x="189"/>
        <item x="79"/>
        <item x="91"/>
        <item x="134"/>
        <item x="196"/>
        <item x="152"/>
        <item x="206"/>
        <item x="76"/>
        <item x="96"/>
        <item x="81"/>
        <item x="71"/>
        <item x="168"/>
        <item x="160"/>
        <item x="166"/>
        <item x="61"/>
        <item x="86"/>
        <item x="10"/>
        <item x="133"/>
        <item x="204"/>
        <item x="8"/>
        <item x="100"/>
        <item x="176"/>
        <item x="198"/>
        <item x="155"/>
        <item x="191"/>
        <item x="161"/>
        <item x="111"/>
        <item x="58"/>
        <item x="32"/>
        <item x="148"/>
        <item x="115"/>
        <item x="33"/>
        <item x="188"/>
        <item x="57"/>
        <item x="112"/>
        <item x="107"/>
        <item x="207"/>
        <item x="84"/>
        <item x="187"/>
        <item x="80"/>
        <item x="174"/>
        <item x="170"/>
        <item x="88"/>
        <item x="43"/>
        <item x="181"/>
        <item x="19"/>
        <item x="74"/>
        <item x="20"/>
        <item x="146"/>
        <item x="36"/>
        <item x="201"/>
        <item x="213"/>
        <item x="125"/>
        <item x="92"/>
        <item x="17"/>
        <item x="55"/>
        <item x="77"/>
        <item x="121"/>
        <item x="93"/>
        <item x="162"/>
        <item x="184"/>
        <item x="197"/>
        <item x="163"/>
        <item x="144"/>
        <item x="47"/>
        <item x="157"/>
        <item x="1"/>
        <item x="169"/>
        <item x="154"/>
        <item x="116"/>
        <item x="29"/>
        <item x="180"/>
        <item x="13"/>
        <item x="118"/>
        <item x="53"/>
        <item x="78"/>
        <item x="62"/>
        <item x="42"/>
        <item x="171"/>
        <item x="149"/>
        <item x="142"/>
        <item x="7"/>
        <item x="175"/>
        <item x="97"/>
        <item x="101"/>
        <item x="195"/>
        <item x="25"/>
        <item x="60"/>
        <item x="104"/>
        <item x="172"/>
        <item x="211"/>
        <item x="159"/>
        <item x="117"/>
        <item x="59"/>
        <item x="64"/>
        <item x="18"/>
        <item x="48"/>
        <item x="73"/>
        <item x="63"/>
        <item x="114"/>
        <item x="119"/>
        <item x="210"/>
        <item t="default"/>
      </items>
    </pivotField>
    <pivotField showAll="0">
      <items count="12">
        <item x="0"/>
        <item x="1"/>
        <item x="2"/>
        <item x="3"/>
        <item x="4"/>
        <item x="5"/>
        <item x="6"/>
        <item x="7"/>
        <item x="8"/>
        <item x="9"/>
        <item x="10"/>
        <item t="default"/>
      </items>
    </pivotField>
    <pivotField showAll="0"/>
    <pivotField showAll="0"/>
    <pivotField showAll="0"/>
    <pivotField showAll="0"/>
    <pivotField dataField="1" showAll="0">
      <items count="301">
        <item x="104"/>
        <item x="117"/>
        <item x="288"/>
        <item x="264"/>
        <item x="229"/>
        <item x="233"/>
        <item x="212"/>
        <item x="251"/>
        <item x="209"/>
        <item x="203"/>
        <item x="119"/>
        <item x="144"/>
        <item x="108"/>
        <item x="94"/>
        <item x="246"/>
        <item x="148"/>
        <item x="262"/>
        <item x="127"/>
        <item x="132"/>
        <item x="274"/>
        <item x="230"/>
        <item x="231"/>
        <item x="183"/>
        <item x="194"/>
        <item x="50"/>
        <item x="202"/>
        <item x="61"/>
        <item x="12"/>
        <item x="118"/>
        <item x="49"/>
        <item x="130"/>
        <item x="224"/>
        <item x="276"/>
        <item x="192"/>
        <item x="136"/>
        <item x="282"/>
        <item x="85"/>
        <item x="51"/>
        <item x="252"/>
        <item x="69"/>
        <item x="82"/>
        <item x="139"/>
        <item x="263"/>
        <item x="86"/>
        <item x="7"/>
        <item x="237"/>
        <item x="169"/>
        <item x="14"/>
        <item x="271"/>
        <item x="236"/>
        <item x="126"/>
        <item x="114"/>
        <item x="124"/>
        <item x="247"/>
        <item x="155"/>
        <item x="279"/>
        <item x="156"/>
        <item x="260"/>
        <item x="269"/>
        <item x="219"/>
        <item x="225"/>
        <item x="256"/>
        <item x="220"/>
        <item x="207"/>
        <item x="273"/>
        <item x="221"/>
        <item x="265"/>
        <item x="185"/>
        <item x="199"/>
        <item x="239"/>
        <item x="9"/>
        <item x="187"/>
        <item x="26"/>
        <item x="10"/>
        <item x="113"/>
        <item x="204"/>
        <item x="162"/>
        <item x="13"/>
        <item x="234"/>
        <item x="131"/>
        <item x="245"/>
        <item x="180"/>
        <item x="235"/>
        <item x="106"/>
        <item x="27"/>
        <item x="213"/>
        <item x="177"/>
        <item x="167"/>
        <item x="102"/>
        <item x="191"/>
        <item x="248"/>
        <item x="186"/>
        <item x="228"/>
        <item x="31"/>
        <item x="58"/>
        <item x="145"/>
        <item x="137"/>
        <item x="72"/>
        <item x="20"/>
        <item x="268"/>
        <item x="258"/>
        <item x="182"/>
        <item x="5"/>
        <item x="24"/>
        <item x="285"/>
        <item x="0"/>
        <item x="143"/>
        <item x="142"/>
        <item x="293"/>
        <item x="32"/>
        <item x="45"/>
        <item x="44"/>
        <item x="218"/>
        <item x="19"/>
        <item x="159"/>
        <item x="272"/>
        <item x="80"/>
        <item x="173"/>
        <item x="1"/>
        <item x="115"/>
        <item x="16"/>
        <item x="223"/>
        <item x="226"/>
        <item x="289"/>
        <item x="34"/>
        <item x="68"/>
        <item x="170"/>
        <item x="151"/>
        <item x="141"/>
        <item x="208"/>
        <item x="4"/>
        <item x="133"/>
        <item x="198"/>
        <item x="25"/>
        <item x="188"/>
        <item x="123"/>
        <item x="54"/>
        <item x="200"/>
        <item x="257"/>
        <item x="29"/>
        <item x="215"/>
        <item x="101"/>
        <item x="259"/>
        <item x="55"/>
        <item x="168"/>
        <item x="281"/>
        <item x="277"/>
        <item x="56"/>
        <item x="197"/>
        <item x="93"/>
        <item x="18"/>
        <item x="81"/>
        <item x="278"/>
        <item x="97"/>
        <item x="205"/>
        <item x="190"/>
        <item x="57"/>
        <item x="120"/>
        <item x="147"/>
        <item x="15"/>
        <item x="109"/>
        <item x="179"/>
        <item x="52"/>
        <item x="129"/>
        <item x="150"/>
        <item x="195"/>
        <item x="261"/>
        <item x="291"/>
        <item x="42"/>
        <item x="297"/>
        <item x="125"/>
        <item x="206"/>
        <item x="65"/>
        <item x="43"/>
        <item x="242"/>
        <item x="23"/>
        <item x="83"/>
        <item x="243"/>
        <item x="254"/>
        <item x="8"/>
        <item x="241"/>
        <item x="38"/>
        <item x="280"/>
        <item x="79"/>
        <item x="28"/>
        <item x="299"/>
        <item x="100"/>
        <item x="210"/>
        <item x="138"/>
        <item x="63"/>
        <item x="189"/>
        <item x="35"/>
        <item x="238"/>
        <item x="222"/>
        <item x="6"/>
        <item x="294"/>
        <item x="283"/>
        <item x="110"/>
        <item x="92"/>
        <item x="22"/>
        <item x="146"/>
        <item x="36"/>
        <item x="201"/>
        <item x="287"/>
        <item x="88"/>
        <item x="33"/>
        <item x="107"/>
        <item x="216"/>
        <item x="178"/>
        <item x="99"/>
        <item x="40"/>
        <item x="90"/>
        <item x="174"/>
        <item x="152"/>
        <item x="135"/>
        <item x="46"/>
        <item x="249"/>
        <item x="158"/>
        <item x="47"/>
        <item x="103"/>
        <item x="172"/>
        <item x="11"/>
        <item x="176"/>
        <item x="134"/>
        <item x="48"/>
        <item x="62"/>
        <item x="140"/>
        <item x="60"/>
        <item x="298"/>
        <item x="67"/>
        <item x="296"/>
        <item x="166"/>
        <item x="149"/>
        <item x="66"/>
        <item x="171"/>
        <item x="121"/>
        <item x="21"/>
        <item x="95"/>
        <item x="3"/>
        <item x="89"/>
        <item x="17"/>
        <item x="211"/>
        <item x="193"/>
        <item x="163"/>
        <item x="270"/>
        <item x="175"/>
        <item x="217"/>
        <item x="154"/>
        <item x="74"/>
        <item x="214"/>
        <item x="75"/>
        <item x="164"/>
        <item x="184"/>
        <item x="227"/>
        <item x="196"/>
        <item x="292"/>
        <item x="244"/>
        <item x="76"/>
        <item x="267"/>
        <item x="71"/>
        <item x="161"/>
        <item x="295"/>
        <item x="105"/>
        <item x="91"/>
        <item x="153"/>
        <item x="275"/>
        <item x="232"/>
        <item x="122"/>
        <item x="53"/>
        <item x="240"/>
        <item x="64"/>
        <item x="2"/>
        <item x="98"/>
        <item x="181"/>
        <item x="77"/>
        <item x="116"/>
        <item x="39"/>
        <item x="284"/>
        <item x="59"/>
        <item x="255"/>
        <item x="73"/>
        <item x="157"/>
        <item x="165"/>
        <item x="70"/>
        <item x="37"/>
        <item x="87"/>
        <item x="286"/>
        <item x="250"/>
        <item x="160"/>
        <item x="253"/>
        <item x="128"/>
        <item x="266"/>
        <item x="30"/>
        <item x="84"/>
        <item x="290"/>
        <item x="111"/>
        <item x="112"/>
        <item x="78"/>
        <item x="41"/>
        <item x="96"/>
        <item t="default"/>
      </items>
    </pivotField>
    <pivotField showAll="0">
      <items count="6">
        <item x="0"/>
        <item x="1"/>
        <item x="2"/>
        <item x="3"/>
        <item x="4"/>
        <item t="default"/>
      </items>
    </pivotField>
    <pivotField numFmtId="2" showAll="0"/>
    <pivotField numFmtId="9" showAll="0"/>
    <pivotField numFmtId="2"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6">
    <i>
      <x/>
    </i>
    <i>
      <x v="1"/>
    </i>
    <i>
      <x v="2"/>
    </i>
    <i>
      <x v="3"/>
    </i>
    <i>
      <x v="4"/>
    </i>
    <i t="grand">
      <x/>
    </i>
  </rowItems>
  <colItems count="1">
    <i/>
  </colItems>
  <dataFields count="1">
    <dataField name="Average of TOTAL REVENUE" fld="10" subtotal="average" baseField="2" baseItem="3"/>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 chart="1" format="4">
      <pivotArea type="data" outline="0" fieldPosition="0">
        <references count="2">
          <reference field="4294967294" count="1" selected="0">
            <x v="0"/>
          </reference>
          <reference field="2" count="1" selected="0">
            <x v="3"/>
          </reference>
        </references>
      </pivotArea>
    </chartFormat>
    <chartFormat chart="1" format="5">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23A042-C7A0-4C10-BC06-CC892CA310D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nversions">
  <location ref="A31:B35" firstHeaderRow="1" firstDataRow="1" firstDataCol="1"/>
  <pivotFields count="22">
    <pivotField showAll="0"/>
    <pivotField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items count="6">
        <item x="1"/>
        <item x="2"/>
        <item x="4"/>
        <item x="0"/>
        <item x="3"/>
        <item t="default"/>
      </items>
    </pivotField>
    <pivotField numFmtId="14" showAll="0">
      <items count="204">
        <item x="124"/>
        <item x="101"/>
        <item x="13"/>
        <item x="8"/>
        <item x="150"/>
        <item x="67"/>
        <item x="44"/>
        <item x="152"/>
        <item x="200"/>
        <item x="77"/>
        <item x="187"/>
        <item x="2"/>
        <item x="96"/>
        <item x="104"/>
        <item x="63"/>
        <item x="57"/>
        <item x="130"/>
        <item x="182"/>
        <item x="42"/>
        <item x="83"/>
        <item x="123"/>
        <item x="194"/>
        <item x="23"/>
        <item x="29"/>
        <item x="58"/>
        <item x="51"/>
        <item x="37"/>
        <item x="32"/>
        <item x="50"/>
        <item x="6"/>
        <item x="84"/>
        <item x="76"/>
        <item x="166"/>
        <item x="175"/>
        <item x="109"/>
        <item x="143"/>
        <item x="16"/>
        <item x="190"/>
        <item x="181"/>
        <item x="155"/>
        <item x="4"/>
        <item x="126"/>
        <item x="146"/>
        <item x="86"/>
        <item x="176"/>
        <item x="138"/>
        <item x="31"/>
        <item x="128"/>
        <item x="55"/>
        <item x="116"/>
        <item x="149"/>
        <item x="68"/>
        <item x="38"/>
        <item x="120"/>
        <item x="114"/>
        <item x="177"/>
        <item x="87"/>
        <item x="79"/>
        <item x="159"/>
        <item x="131"/>
        <item x="65"/>
        <item x="169"/>
        <item x="127"/>
        <item x="35"/>
        <item x="108"/>
        <item x="74"/>
        <item x="94"/>
        <item x="92"/>
        <item x="137"/>
        <item x="119"/>
        <item x="100"/>
        <item x="5"/>
        <item x="10"/>
        <item x="69"/>
        <item x="80"/>
        <item x="12"/>
        <item x="7"/>
        <item x="72"/>
        <item x="121"/>
        <item x="53"/>
        <item x="202"/>
        <item x="59"/>
        <item x="34"/>
        <item x="167"/>
        <item x="24"/>
        <item x="180"/>
        <item x="164"/>
        <item x="36"/>
        <item x="140"/>
        <item x="173"/>
        <item x="154"/>
        <item x="43"/>
        <item x="102"/>
        <item x="153"/>
        <item x="196"/>
        <item x="122"/>
        <item x="135"/>
        <item x="163"/>
        <item x="134"/>
        <item x="125"/>
        <item x="70"/>
        <item x="168"/>
        <item x="62"/>
        <item x="97"/>
        <item x="195"/>
        <item x="171"/>
        <item x="141"/>
        <item x="139"/>
        <item x="112"/>
        <item x="107"/>
        <item x="188"/>
        <item x="192"/>
        <item x="39"/>
        <item x="142"/>
        <item x="129"/>
        <item x="11"/>
        <item x="45"/>
        <item x="49"/>
        <item x="174"/>
        <item x="113"/>
        <item x="144"/>
        <item x="18"/>
        <item x="156"/>
        <item x="162"/>
        <item x="118"/>
        <item x="105"/>
        <item x="91"/>
        <item x="90"/>
        <item x="3"/>
        <item x="93"/>
        <item x="161"/>
        <item x="136"/>
        <item x="52"/>
        <item x="172"/>
        <item x="197"/>
        <item x="183"/>
        <item x="151"/>
        <item x="110"/>
        <item x="106"/>
        <item x="184"/>
        <item x="185"/>
        <item x="9"/>
        <item x="73"/>
        <item x="48"/>
        <item x="47"/>
        <item x="85"/>
        <item x="165"/>
        <item x="41"/>
        <item x="21"/>
        <item x="0"/>
        <item x="54"/>
        <item x="186"/>
        <item x="15"/>
        <item x="103"/>
        <item x="22"/>
        <item x="78"/>
        <item x="95"/>
        <item x="75"/>
        <item x="40"/>
        <item x="193"/>
        <item x="147"/>
        <item x="148"/>
        <item x="30"/>
        <item x="56"/>
        <item x="19"/>
        <item x="17"/>
        <item x="64"/>
        <item x="26"/>
        <item x="133"/>
        <item x="25"/>
        <item x="132"/>
        <item x="191"/>
        <item x="157"/>
        <item x="158"/>
        <item x="115"/>
        <item x="1"/>
        <item x="99"/>
        <item x="28"/>
        <item x="117"/>
        <item x="178"/>
        <item x="89"/>
        <item x="88"/>
        <item x="179"/>
        <item x="160"/>
        <item x="46"/>
        <item x="33"/>
        <item x="199"/>
        <item x="71"/>
        <item x="111"/>
        <item x="66"/>
        <item x="27"/>
        <item x="170"/>
        <item x="198"/>
        <item x="189"/>
        <item x="82"/>
        <item x="14"/>
        <item x="201"/>
        <item x="60"/>
        <item x="145"/>
        <item x="98"/>
        <item x="61"/>
        <item x="81"/>
        <item x="20"/>
        <item t="default"/>
      </items>
    </pivotField>
    <pivotField numFmtId="14" showAll="0">
      <items count="215">
        <item x="94"/>
        <item x="44"/>
        <item x="113"/>
        <item x="173"/>
        <item x="122"/>
        <item x="69"/>
        <item x="179"/>
        <item x="15"/>
        <item x="131"/>
        <item x="193"/>
        <item x="49"/>
        <item x="52"/>
        <item x="202"/>
        <item x="192"/>
        <item x="108"/>
        <item x="138"/>
        <item x="110"/>
        <item x="85"/>
        <item x="135"/>
        <item x="51"/>
        <item x="11"/>
        <item x="128"/>
        <item x="34"/>
        <item x="40"/>
        <item x="99"/>
        <item x="26"/>
        <item x="182"/>
        <item x="3"/>
        <item x="139"/>
        <item x="156"/>
        <item x="127"/>
        <item x="28"/>
        <item x="208"/>
        <item x="67"/>
        <item x="41"/>
        <item x="83"/>
        <item x="30"/>
        <item x="45"/>
        <item x="35"/>
        <item x="126"/>
        <item x="151"/>
        <item x="147"/>
        <item x="46"/>
        <item x="22"/>
        <item x="66"/>
        <item x="132"/>
        <item x="143"/>
        <item x="203"/>
        <item x="141"/>
        <item x="75"/>
        <item x="65"/>
        <item x="186"/>
        <item x="56"/>
        <item x="70"/>
        <item x="68"/>
        <item x="38"/>
        <item x="27"/>
        <item x="185"/>
        <item x="140"/>
        <item x="178"/>
        <item x="21"/>
        <item x="37"/>
        <item x="16"/>
        <item x="130"/>
        <item x="87"/>
        <item x="23"/>
        <item x="12"/>
        <item x="103"/>
        <item x="0"/>
        <item x="212"/>
        <item x="9"/>
        <item x="95"/>
        <item x="106"/>
        <item x="137"/>
        <item x="158"/>
        <item x="164"/>
        <item x="31"/>
        <item x="194"/>
        <item x="129"/>
        <item x="145"/>
        <item x="109"/>
        <item x="5"/>
        <item x="150"/>
        <item x="177"/>
        <item x="82"/>
        <item x="14"/>
        <item x="136"/>
        <item x="6"/>
        <item x="98"/>
        <item x="183"/>
        <item x="2"/>
        <item x="205"/>
        <item x="72"/>
        <item x="199"/>
        <item x="102"/>
        <item x="90"/>
        <item x="24"/>
        <item x="4"/>
        <item x="120"/>
        <item x="39"/>
        <item x="54"/>
        <item x="123"/>
        <item x="200"/>
        <item x="165"/>
        <item x="124"/>
        <item x="105"/>
        <item x="89"/>
        <item x="190"/>
        <item x="209"/>
        <item x="167"/>
        <item x="153"/>
        <item x="50"/>
        <item x="189"/>
        <item x="79"/>
        <item x="91"/>
        <item x="134"/>
        <item x="196"/>
        <item x="152"/>
        <item x="206"/>
        <item x="76"/>
        <item x="96"/>
        <item x="81"/>
        <item x="71"/>
        <item x="168"/>
        <item x="160"/>
        <item x="166"/>
        <item x="61"/>
        <item x="86"/>
        <item x="10"/>
        <item x="133"/>
        <item x="204"/>
        <item x="8"/>
        <item x="100"/>
        <item x="176"/>
        <item x="198"/>
        <item x="155"/>
        <item x="191"/>
        <item x="161"/>
        <item x="111"/>
        <item x="58"/>
        <item x="32"/>
        <item x="148"/>
        <item x="115"/>
        <item x="33"/>
        <item x="188"/>
        <item x="57"/>
        <item x="112"/>
        <item x="107"/>
        <item x="207"/>
        <item x="84"/>
        <item x="187"/>
        <item x="80"/>
        <item x="174"/>
        <item x="170"/>
        <item x="88"/>
        <item x="43"/>
        <item x="181"/>
        <item x="19"/>
        <item x="74"/>
        <item x="20"/>
        <item x="146"/>
        <item x="36"/>
        <item x="201"/>
        <item x="213"/>
        <item x="125"/>
        <item x="92"/>
        <item x="17"/>
        <item x="55"/>
        <item x="77"/>
        <item x="121"/>
        <item x="93"/>
        <item x="162"/>
        <item x="184"/>
        <item x="197"/>
        <item x="163"/>
        <item x="144"/>
        <item x="47"/>
        <item x="157"/>
        <item x="1"/>
        <item x="169"/>
        <item x="154"/>
        <item x="116"/>
        <item x="29"/>
        <item x="180"/>
        <item x="13"/>
        <item x="118"/>
        <item x="53"/>
        <item x="78"/>
        <item x="62"/>
        <item x="42"/>
        <item x="171"/>
        <item x="149"/>
        <item x="142"/>
        <item x="7"/>
        <item x="175"/>
        <item x="97"/>
        <item x="101"/>
        <item x="195"/>
        <item x="25"/>
        <item x="60"/>
        <item x="104"/>
        <item x="172"/>
        <item x="211"/>
        <item x="159"/>
        <item x="117"/>
        <item x="59"/>
        <item x="64"/>
        <item x="18"/>
        <item x="48"/>
        <item x="73"/>
        <item x="63"/>
        <item x="114"/>
        <item x="119"/>
        <item x="210"/>
        <item t="default"/>
      </items>
    </pivotField>
    <pivotField dataField="1" showAll="0">
      <items count="12">
        <item x="0"/>
        <item x="1"/>
        <item x="2"/>
        <item x="3"/>
        <item x="4"/>
        <item x="5"/>
        <item x="6"/>
        <item x="7"/>
        <item x="8"/>
        <item x="9"/>
        <item x="10"/>
        <item t="default"/>
      </items>
    </pivotField>
    <pivotField showAll="0"/>
    <pivotField showAll="0">
      <items count="301">
        <item x="226"/>
        <item x="184"/>
        <item x="19"/>
        <item x="84"/>
        <item x="11"/>
        <item x="159"/>
        <item x="298"/>
        <item x="118"/>
        <item x="247"/>
        <item x="258"/>
        <item x="221"/>
        <item x="168"/>
        <item x="214"/>
        <item x="294"/>
        <item x="227"/>
        <item x="14"/>
        <item x="104"/>
        <item x="156"/>
        <item x="56"/>
        <item x="196"/>
        <item x="68"/>
        <item x="41"/>
        <item x="54"/>
        <item x="218"/>
        <item x="188"/>
        <item x="239"/>
        <item x="232"/>
        <item x="139"/>
        <item x="117"/>
        <item x="140"/>
        <item x="268"/>
        <item x="295"/>
        <item x="4"/>
        <item x="273"/>
        <item x="160"/>
        <item x="179"/>
        <item x="288"/>
        <item x="29"/>
        <item x="250"/>
        <item x="213"/>
        <item x="231"/>
        <item x="225"/>
        <item x="60"/>
        <item x="57"/>
        <item x="205"/>
        <item x="176"/>
        <item x="66"/>
        <item x="102"/>
        <item x="254"/>
        <item x="92"/>
        <item x="55"/>
        <item x="162"/>
        <item x="31"/>
        <item x="95"/>
        <item x="158"/>
        <item x="293"/>
        <item x="67"/>
        <item x="166"/>
        <item x="181"/>
        <item x="243"/>
        <item x="276"/>
        <item x="251"/>
        <item x="50"/>
        <item x="141"/>
        <item x="16"/>
        <item x="70"/>
        <item x="127"/>
        <item x="169"/>
        <item x="234"/>
        <item x="185"/>
        <item x="129"/>
        <item x="177"/>
        <item x="131"/>
        <item x="30"/>
        <item x="165"/>
        <item x="65"/>
        <item x="199"/>
        <item x="174"/>
        <item x="93"/>
        <item x="207"/>
        <item x="275"/>
        <item x="144"/>
        <item x="155"/>
        <item x="52"/>
        <item x="280"/>
        <item x="100"/>
        <item x="121"/>
        <item x="202"/>
        <item x="204"/>
        <item x="272"/>
        <item x="81"/>
        <item x="48"/>
        <item x="40"/>
        <item x="69"/>
        <item x="208"/>
        <item x="53"/>
        <item x="195"/>
        <item x="203"/>
        <item x="150"/>
        <item x="263"/>
        <item x="261"/>
        <item x="238"/>
        <item x="64"/>
        <item x="39"/>
        <item x="101"/>
        <item x="187"/>
        <item x="281"/>
        <item x="299"/>
        <item x="260"/>
        <item x="112"/>
        <item x="171"/>
        <item x="219"/>
        <item x="33"/>
        <item x="259"/>
        <item x="143"/>
        <item x="99"/>
        <item x="85"/>
        <item x="277"/>
        <item x="142"/>
        <item x="59"/>
        <item x="246"/>
        <item x="206"/>
        <item x="9"/>
        <item x="216"/>
        <item x="17"/>
        <item x="32"/>
        <item x="1"/>
        <item x="151"/>
        <item x="193"/>
        <item x="161"/>
        <item x="125"/>
        <item x="28"/>
        <item x="262"/>
        <item x="46"/>
        <item x="191"/>
        <item x="283"/>
        <item x="197"/>
        <item x="240"/>
        <item x="133"/>
        <item x="73"/>
        <item x="78"/>
        <item x="228"/>
        <item x="7"/>
        <item x="108"/>
        <item x="2"/>
        <item x="249"/>
        <item x="120"/>
        <item x="296"/>
        <item x="153"/>
        <item x="3"/>
        <item x="45"/>
        <item x="36"/>
        <item x="72"/>
        <item x="138"/>
        <item x="103"/>
        <item x="135"/>
        <item x="110"/>
        <item x="107"/>
        <item x="257"/>
        <item x="42"/>
        <item x="265"/>
        <item x="132"/>
        <item x="20"/>
        <item x="145"/>
        <item x="83"/>
        <item x="149"/>
        <item x="245"/>
        <item x="148"/>
        <item x="289"/>
        <item x="97"/>
        <item x="267"/>
        <item x="10"/>
        <item x="242"/>
        <item x="189"/>
        <item x="98"/>
        <item x="62"/>
        <item x="172"/>
        <item x="236"/>
        <item x="134"/>
        <item x="274"/>
        <item x="285"/>
        <item x="154"/>
        <item x="198"/>
        <item x="136"/>
        <item x="51"/>
        <item x="279"/>
        <item x="269"/>
        <item x="86"/>
        <item x="123"/>
        <item x="278"/>
        <item x="88"/>
        <item x="37"/>
        <item x="146"/>
        <item x="170"/>
        <item x="157"/>
        <item x="223"/>
        <item x="124"/>
        <item x="63"/>
        <item x="12"/>
        <item x="18"/>
        <item x="80"/>
        <item x="89"/>
        <item x="292"/>
        <item x="287"/>
        <item x="21"/>
        <item x="147"/>
        <item x="248"/>
        <item x="201"/>
        <item x="74"/>
        <item x="186"/>
        <item x="175"/>
        <item x="23"/>
        <item x="128"/>
        <item x="253"/>
        <item x="22"/>
        <item x="210"/>
        <item x="271"/>
        <item x="282"/>
        <item x="266"/>
        <item x="163"/>
        <item x="47"/>
        <item x="27"/>
        <item x="167"/>
        <item x="244"/>
        <item x="224"/>
        <item x="38"/>
        <item x="235"/>
        <item x="113"/>
        <item x="115"/>
        <item x="222"/>
        <item x="215"/>
        <item x="34"/>
        <item x="256"/>
        <item x="200"/>
        <item x="109"/>
        <item x="0"/>
        <item x="90"/>
        <item x="116"/>
        <item x="25"/>
        <item x="241"/>
        <item x="270"/>
        <item x="111"/>
        <item x="190"/>
        <item x="26"/>
        <item x="91"/>
        <item x="252"/>
        <item x="122"/>
        <item x="255"/>
        <item x="130"/>
        <item x="76"/>
        <item x="75"/>
        <item x="264"/>
        <item x="15"/>
        <item x="137"/>
        <item x="290"/>
        <item x="79"/>
        <item x="173"/>
        <item x="209"/>
        <item x="217"/>
        <item x="35"/>
        <item x="44"/>
        <item x="82"/>
        <item x="211"/>
        <item x="105"/>
        <item x="194"/>
        <item x="87"/>
        <item x="61"/>
        <item x="297"/>
        <item x="284"/>
        <item x="286"/>
        <item x="119"/>
        <item x="5"/>
        <item x="6"/>
        <item x="291"/>
        <item x="77"/>
        <item x="152"/>
        <item x="220"/>
        <item x="178"/>
        <item x="94"/>
        <item x="24"/>
        <item x="230"/>
        <item x="229"/>
        <item x="49"/>
        <item x="164"/>
        <item x="43"/>
        <item x="8"/>
        <item x="114"/>
        <item x="96"/>
        <item x="182"/>
        <item x="183"/>
        <item x="212"/>
        <item x="13"/>
        <item x="192"/>
        <item x="126"/>
        <item x="71"/>
        <item x="106"/>
        <item x="180"/>
        <item x="58"/>
        <item x="237"/>
        <item x="233"/>
        <item t="default"/>
      </items>
    </pivotField>
    <pivotField showAll="0"/>
    <pivotField showAll="0"/>
    <pivotField showAll="0">
      <items count="301">
        <item x="104"/>
        <item x="117"/>
        <item x="288"/>
        <item x="264"/>
        <item x="229"/>
        <item x="233"/>
        <item x="212"/>
        <item x="251"/>
        <item x="209"/>
        <item x="203"/>
        <item x="119"/>
        <item x="144"/>
        <item x="108"/>
        <item x="94"/>
        <item x="246"/>
        <item x="148"/>
        <item x="262"/>
        <item x="127"/>
        <item x="132"/>
        <item x="274"/>
        <item x="230"/>
        <item x="231"/>
        <item x="183"/>
        <item x="194"/>
        <item x="50"/>
        <item x="202"/>
        <item x="61"/>
        <item x="12"/>
        <item x="118"/>
        <item x="49"/>
        <item x="130"/>
        <item x="224"/>
        <item x="276"/>
        <item x="192"/>
        <item x="136"/>
        <item x="282"/>
        <item x="85"/>
        <item x="51"/>
        <item x="252"/>
        <item x="69"/>
        <item x="82"/>
        <item x="139"/>
        <item x="263"/>
        <item x="86"/>
        <item x="7"/>
        <item x="237"/>
        <item x="169"/>
        <item x="14"/>
        <item x="271"/>
        <item x="236"/>
        <item x="126"/>
        <item x="114"/>
        <item x="124"/>
        <item x="247"/>
        <item x="155"/>
        <item x="279"/>
        <item x="156"/>
        <item x="260"/>
        <item x="269"/>
        <item x="219"/>
        <item x="225"/>
        <item x="256"/>
        <item x="220"/>
        <item x="207"/>
        <item x="273"/>
        <item x="221"/>
        <item x="265"/>
        <item x="185"/>
        <item x="199"/>
        <item x="239"/>
        <item x="9"/>
        <item x="187"/>
        <item x="26"/>
        <item x="10"/>
        <item x="113"/>
        <item x="204"/>
        <item x="162"/>
        <item x="13"/>
        <item x="234"/>
        <item x="131"/>
        <item x="245"/>
        <item x="180"/>
        <item x="235"/>
        <item x="106"/>
        <item x="27"/>
        <item x="213"/>
        <item x="177"/>
        <item x="167"/>
        <item x="102"/>
        <item x="191"/>
        <item x="248"/>
        <item x="186"/>
        <item x="228"/>
        <item x="31"/>
        <item x="58"/>
        <item x="145"/>
        <item x="137"/>
        <item x="72"/>
        <item x="20"/>
        <item x="268"/>
        <item x="258"/>
        <item x="182"/>
        <item x="5"/>
        <item x="24"/>
        <item x="285"/>
        <item x="0"/>
        <item x="143"/>
        <item x="142"/>
        <item x="293"/>
        <item x="32"/>
        <item x="45"/>
        <item x="44"/>
        <item x="218"/>
        <item x="19"/>
        <item x="159"/>
        <item x="272"/>
        <item x="80"/>
        <item x="173"/>
        <item x="1"/>
        <item x="115"/>
        <item x="16"/>
        <item x="223"/>
        <item x="226"/>
        <item x="289"/>
        <item x="34"/>
        <item x="68"/>
        <item x="170"/>
        <item x="151"/>
        <item x="141"/>
        <item x="208"/>
        <item x="4"/>
        <item x="133"/>
        <item x="198"/>
        <item x="25"/>
        <item x="188"/>
        <item x="123"/>
        <item x="54"/>
        <item x="200"/>
        <item x="257"/>
        <item x="29"/>
        <item x="215"/>
        <item x="101"/>
        <item x="259"/>
        <item x="55"/>
        <item x="168"/>
        <item x="281"/>
        <item x="277"/>
        <item x="56"/>
        <item x="197"/>
        <item x="93"/>
        <item x="18"/>
        <item x="81"/>
        <item x="278"/>
        <item x="97"/>
        <item x="205"/>
        <item x="190"/>
        <item x="57"/>
        <item x="120"/>
        <item x="147"/>
        <item x="15"/>
        <item x="109"/>
        <item x="179"/>
        <item x="52"/>
        <item x="129"/>
        <item x="150"/>
        <item x="195"/>
        <item x="261"/>
        <item x="291"/>
        <item x="42"/>
        <item x="297"/>
        <item x="125"/>
        <item x="206"/>
        <item x="65"/>
        <item x="43"/>
        <item x="242"/>
        <item x="23"/>
        <item x="83"/>
        <item x="243"/>
        <item x="254"/>
        <item x="8"/>
        <item x="241"/>
        <item x="38"/>
        <item x="280"/>
        <item x="79"/>
        <item x="28"/>
        <item x="299"/>
        <item x="100"/>
        <item x="210"/>
        <item x="138"/>
        <item x="63"/>
        <item x="189"/>
        <item x="35"/>
        <item x="238"/>
        <item x="222"/>
        <item x="6"/>
        <item x="294"/>
        <item x="283"/>
        <item x="110"/>
        <item x="92"/>
        <item x="22"/>
        <item x="146"/>
        <item x="36"/>
        <item x="201"/>
        <item x="287"/>
        <item x="88"/>
        <item x="33"/>
        <item x="107"/>
        <item x="216"/>
        <item x="178"/>
        <item x="99"/>
        <item x="40"/>
        <item x="90"/>
        <item x="174"/>
        <item x="152"/>
        <item x="135"/>
        <item x="46"/>
        <item x="249"/>
        <item x="158"/>
        <item x="47"/>
        <item x="103"/>
        <item x="172"/>
        <item x="11"/>
        <item x="176"/>
        <item x="134"/>
        <item x="48"/>
        <item x="62"/>
        <item x="140"/>
        <item x="60"/>
        <item x="298"/>
        <item x="67"/>
        <item x="296"/>
        <item x="166"/>
        <item x="149"/>
        <item x="66"/>
        <item x="171"/>
        <item x="121"/>
        <item x="21"/>
        <item x="95"/>
        <item x="3"/>
        <item x="89"/>
        <item x="17"/>
        <item x="211"/>
        <item x="193"/>
        <item x="163"/>
        <item x="270"/>
        <item x="175"/>
        <item x="217"/>
        <item x="154"/>
        <item x="74"/>
        <item x="214"/>
        <item x="75"/>
        <item x="164"/>
        <item x="184"/>
        <item x="227"/>
        <item x="196"/>
        <item x="292"/>
        <item x="244"/>
        <item x="76"/>
        <item x="267"/>
        <item x="71"/>
        <item x="161"/>
        <item x="295"/>
        <item x="105"/>
        <item x="91"/>
        <item x="153"/>
        <item x="275"/>
        <item x="232"/>
        <item x="122"/>
        <item x="53"/>
        <item x="240"/>
        <item x="64"/>
        <item x="2"/>
        <item x="98"/>
        <item x="181"/>
        <item x="77"/>
        <item x="116"/>
        <item x="39"/>
        <item x="284"/>
        <item x="59"/>
        <item x="255"/>
        <item x="73"/>
        <item x="157"/>
        <item x="165"/>
        <item x="70"/>
        <item x="37"/>
        <item x="87"/>
        <item x="286"/>
        <item x="250"/>
        <item x="160"/>
        <item x="253"/>
        <item x="128"/>
        <item x="266"/>
        <item x="30"/>
        <item x="84"/>
        <item x="290"/>
        <item x="111"/>
        <item x="112"/>
        <item x="78"/>
        <item x="41"/>
        <item x="96"/>
        <item t="default"/>
      </items>
    </pivotField>
    <pivotField axis="axisRow" showAll="0">
      <items count="6">
        <item x="0"/>
        <item x="1"/>
        <item x="2"/>
        <item x="3"/>
        <item x="4"/>
        <item t="default"/>
      </items>
    </pivotField>
    <pivotField numFmtId="2" showAll="0"/>
    <pivotField numFmtId="9" showAll="0"/>
    <pivotField numFmtId="2" showAll="0">
      <items count="301">
        <item x="288"/>
        <item x="104"/>
        <item x="264"/>
        <item x="233"/>
        <item x="251"/>
        <item x="209"/>
        <item x="246"/>
        <item x="127"/>
        <item x="230"/>
        <item x="94"/>
        <item x="144"/>
        <item x="148"/>
        <item x="203"/>
        <item x="61"/>
        <item x="108"/>
        <item x="202"/>
        <item x="85"/>
        <item x="263"/>
        <item x="139"/>
        <item x="7"/>
        <item x="192"/>
        <item x="156"/>
        <item x="274"/>
        <item x="69"/>
        <item x="51"/>
        <item x="114"/>
        <item x="117"/>
        <item x="124"/>
        <item x="130"/>
        <item x="10"/>
        <item x="262"/>
        <item x="14"/>
        <item x="49"/>
        <item x="256"/>
        <item x="231"/>
        <item x="271"/>
        <item x="185"/>
        <item x="12"/>
        <item x="118"/>
        <item x="162"/>
        <item x="212"/>
        <item x="137"/>
        <item x="20"/>
        <item x="269"/>
        <item x="234"/>
        <item x="191"/>
        <item x="229"/>
        <item x="82"/>
        <item x="221"/>
        <item x="26"/>
        <item x="276"/>
        <item x="123"/>
        <item x="225"/>
        <item x="245"/>
        <item x="159"/>
        <item x="27"/>
        <item x="205"/>
        <item x="289"/>
        <item x="19"/>
        <item x="50"/>
        <item x="119"/>
        <item x="188"/>
        <item x="186"/>
        <item x="54"/>
        <item x="42"/>
        <item x="238"/>
        <item x="86"/>
        <item x="260"/>
        <item x="220"/>
        <item x="125"/>
        <item x="219"/>
        <item x="257"/>
        <item x="218"/>
        <item x="8"/>
        <item x="72"/>
        <item x="170"/>
        <item x="198"/>
        <item x="182"/>
        <item x="9"/>
        <item x="13"/>
        <item x="248"/>
        <item x="151"/>
        <item x="265"/>
        <item x="29"/>
        <item x="92"/>
        <item x="179"/>
        <item x="223"/>
        <item x="146"/>
        <item x="132"/>
        <item x="222"/>
        <item x="176"/>
        <item x="33"/>
        <item x="136"/>
        <item x="152"/>
        <item x="235"/>
        <item x="180"/>
        <item x="133"/>
        <item x="299"/>
        <item x="217"/>
        <item x="293"/>
        <item x="249"/>
        <item x="147"/>
        <item x="6"/>
        <item x="277"/>
        <item x="183"/>
        <item x="236"/>
        <item x="175"/>
        <item x="56"/>
        <item x="254"/>
        <item x="232"/>
        <item x="15"/>
        <item x="149"/>
        <item x="241"/>
        <item x="55"/>
        <item x="109"/>
        <item x="17"/>
        <item x="247"/>
        <item x="242"/>
        <item x="172"/>
        <item x="65"/>
        <item x="46"/>
        <item x="213"/>
        <item x="79"/>
        <item x="113"/>
        <item x="28"/>
        <item x="163"/>
        <item x="169"/>
        <item x="141"/>
        <item x="4"/>
        <item x="45"/>
        <item x="280"/>
        <item x="0"/>
        <item x="120"/>
        <item x="129"/>
        <item x="102"/>
        <item x="83"/>
        <item x="37"/>
        <item x="64"/>
        <item x="214"/>
        <item x="272"/>
        <item x="184"/>
        <item x="207"/>
        <item x="259"/>
        <item x="68"/>
        <item x="34"/>
        <item x="240"/>
        <item x="91"/>
        <item x="228"/>
        <item x="292"/>
        <item x="174"/>
        <item x="193"/>
        <item x="189"/>
        <item x="226"/>
        <item x="158"/>
        <item x="295"/>
        <item x="157"/>
        <item x="216"/>
        <item x="32"/>
        <item x="31"/>
        <item x="78"/>
        <item x="154"/>
        <item x="80"/>
        <item x="211"/>
        <item x="71"/>
        <item x="67"/>
        <item x="165"/>
        <item x="58"/>
        <item x="98"/>
        <item x="282"/>
        <item x="266"/>
        <item x="70"/>
        <item x="204"/>
        <item x="96"/>
        <item x="5"/>
        <item x="177"/>
        <item x="278"/>
        <item x="1"/>
        <item x="173"/>
        <item x="30"/>
        <item x="73"/>
        <item x="128"/>
        <item x="142"/>
        <item x="155"/>
        <item x="62"/>
        <item x="190"/>
        <item x="135"/>
        <item x="279"/>
        <item x="97"/>
        <item x="224"/>
        <item x="18"/>
        <item x="23"/>
        <item x="84"/>
        <item x="122"/>
        <item x="200"/>
        <item x="21"/>
        <item x="227"/>
        <item x="199"/>
        <item x="281"/>
        <item x="76"/>
        <item x="287"/>
        <item x="16"/>
        <item x="48"/>
        <item x="53"/>
        <item x="105"/>
        <item x="250"/>
        <item x="150"/>
        <item x="35"/>
        <item x="143"/>
        <item x="60"/>
        <item x="187"/>
        <item x="138"/>
        <item x="243"/>
        <item x="294"/>
        <item x="131"/>
        <item x="197"/>
        <item x="270"/>
        <item x="297"/>
        <item x="244"/>
        <item x="41"/>
        <item x="75"/>
        <item x="25"/>
        <item x="81"/>
        <item x="160"/>
        <item x="253"/>
        <item x="195"/>
        <item x="3"/>
        <item x="140"/>
        <item x="110"/>
        <item x="57"/>
        <item x="99"/>
        <item x="43"/>
        <item x="167"/>
        <item x="106"/>
        <item x="52"/>
        <item x="38"/>
        <item x="215"/>
        <item x="194"/>
        <item x="208"/>
        <item x="196"/>
        <item x="11"/>
        <item x="273"/>
        <item x="115"/>
        <item x="284"/>
        <item x="286"/>
        <item x="298"/>
        <item x="44"/>
        <item x="258"/>
        <item x="166"/>
        <item x="63"/>
        <item x="267"/>
        <item x="206"/>
        <item x="268"/>
        <item x="285"/>
        <item x="261"/>
        <item x="161"/>
        <item x="24"/>
        <item x="59"/>
        <item x="237"/>
        <item x="40"/>
        <item x="181"/>
        <item x="252"/>
        <item x="89"/>
        <item x="291"/>
        <item x="290"/>
        <item x="239"/>
        <item x="103"/>
        <item x="210"/>
        <item x="39"/>
        <item x="164"/>
        <item x="112"/>
        <item x="88"/>
        <item x="126"/>
        <item x="107"/>
        <item x="275"/>
        <item x="36"/>
        <item x="283"/>
        <item x="153"/>
        <item x="93"/>
        <item x="296"/>
        <item x="171"/>
        <item x="201"/>
        <item x="2"/>
        <item x="116"/>
        <item x="145"/>
        <item x="22"/>
        <item x="178"/>
        <item x="74"/>
        <item x="168"/>
        <item x="66"/>
        <item x="101"/>
        <item x="90"/>
        <item x="95"/>
        <item x="134"/>
        <item x="77"/>
        <item x="121"/>
        <item x="100"/>
        <item x="47"/>
        <item x="111"/>
        <item x="87"/>
        <item x="255"/>
        <item t="default"/>
      </items>
    </pivotField>
    <pivotField multipleItemSelectionAllowed="1" showAll="0">
      <items count="301">
        <item x="67"/>
        <item x="51"/>
        <item x="165"/>
        <item x="87"/>
        <item x="28"/>
        <item x="294"/>
        <item x="73"/>
        <item x="149"/>
        <item x="79"/>
        <item x="251"/>
        <item x="142"/>
        <item x="54"/>
        <item x="42"/>
        <item x="223"/>
        <item x="56"/>
        <item x="80"/>
        <item x="135"/>
        <item x="190"/>
        <item x="49"/>
        <item x="150"/>
        <item x="7"/>
        <item x="181"/>
        <item x="62"/>
        <item x="10"/>
        <item x="141"/>
        <item x="66"/>
        <item x="230"/>
        <item x="259"/>
        <item x="160"/>
        <item x="20"/>
        <item x="23"/>
        <item x="77"/>
        <item x="248"/>
        <item x="6"/>
        <item x="81"/>
        <item x="280"/>
        <item x="172"/>
        <item x="0"/>
        <item x="15"/>
        <item x="132"/>
        <item x="189"/>
        <item x="242"/>
        <item x="113"/>
        <item x="274"/>
        <item x="244"/>
        <item x="74"/>
        <item x="13"/>
        <item x="52"/>
        <item x="222"/>
        <item x="120"/>
        <item x="37"/>
        <item x="118"/>
        <item x="11"/>
        <item x="146"/>
        <item x="104"/>
        <item x="4"/>
        <item x="40"/>
        <item x="229"/>
        <item x="103"/>
        <item x="231"/>
        <item x="17"/>
        <item x="2"/>
        <item x="217"/>
        <item x="93"/>
        <item x="71"/>
        <item x="12"/>
        <item x="102"/>
        <item x="193"/>
        <item x="192"/>
        <item x="126"/>
        <item x="285"/>
        <item x="34"/>
        <item x="296"/>
        <item x="158"/>
        <item x="290"/>
        <item x="161"/>
        <item x="9"/>
        <item x="299"/>
        <item x="297"/>
        <item x="41"/>
        <item x="267"/>
        <item x="124"/>
        <item x="295"/>
        <item x="268"/>
        <item x="55"/>
        <item x="144"/>
        <item x="263"/>
        <item x="191"/>
        <item x="125"/>
        <item x="91"/>
        <item x="167"/>
        <item x="27"/>
        <item x="107"/>
        <item x="48"/>
        <item x="38"/>
        <item x="61"/>
        <item x="130"/>
        <item x="69"/>
        <item x="99"/>
        <item x="1"/>
        <item x="215"/>
        <item x="137"/>
        <item x="271"/>
        <item x="287"/>
        <item x="261"/>
        <item x="92"/>
        <item x="72"/>
        <item x="116"/>
        <item x="16"/>
        <item x="226"/>
        <item x="205"/>
        <item x="98"/>
        <item x="220"/>
        <item x="228"/>
        <item x="171"/>
        <item x="291"/>
        <item x="131"/>
        <item x="21"/>
        <item x="43"/>
        <item x="210"/>
        <item x="139"/>
        <item x="207"/>
        <item x="70"/>
        <item x="164"/>
        <item x="117"/>
        <item x="18"/>
        <item x="119"/>
        <item x="35"/>
        <item x="153"/>
        <item x="166"/>
        <item x="129"/>
        <item x="147"/>
        <item x="88"/>
        <item x="152"/>
        <item x="84"/>
        <item x="185"/>
        <item x="60"/>
        <item x="270"/>
        <item x="76"/>
        <item x="249"/>
        <item x="198"/>
        <item x="211"/>
        <item x="200"/>
        <item x="236"/>
        <item x="197"/>
        <item x="247"/>
        <item x="44"/>
        <item x="216"/>
        <item x="269"/>
        <item x="275"/>
        <item x="30"/>
        <item x="245"/>
        <item x="46"/>
        <item x="232"/>
        <item x="133"/>
        <item x="85"/>
        <item x="178"/>
        <item x="227"/>
        <item x="110"/>
        <item x="75"/>
        <item x="286"/>
        <item x="256"/>
        <item x="218"/>
        <item x="58"/>
        <item x="179"/>
        <item x="276"/>
        <item x="180"/>
        <item x="170"/>
        <item x="221"/>
        <item x="114"/>
        <item x="45"/>
        <item x="243"/>
        <item x="105"/>
        <item x="8"/>
        <item x="3"/>
        <item x="257"/>
        <item x="176"/>
        <item x="134"/>
        <item x="24"/>
        <item x="154"/>
        <item x="186"/>
        <item x="78"/>
        <item x="106"/>
        <item x="272"/>
        <item x="19"/>
        <item x="100"/>
        <item x="168"/>
        <item x="53"/>
        <item x="148"/>
        <item x="206"/>
        <item x="293"/>
        <item x="208"/>
        <item x="39"/>
        <item x="288"/>
        <item x="95"/>
        <item x="109"/>
        <item x="195"/>
        <item x="136"/>
        <item x="29"/>
        <item x="57"/>
        <item x="213"/>
        <item x="101"/>
        <item x="173"/>
        <item x="183"/>
        <item x="265"/>
        <item x="237"/>
        <item x="174"/>
        <item x="155"/>
        <item x="194"/>
        <item x="122"/>
        <item x="90"/>
        <item x="250"/>
        <item x="284"/>
        <item x="86"/>
        <item x="246"/>
        <item x="199"/>
        <item x="209"/>
        <item x="47"/>
        <item x="123"/>
        <item x="292"/>
        <item x="188"/>
        <item x="140"/>
        <item x="241"/>
        <item x="273"/>
        <item x="127"/>
        <item x="204"/>
        <item x="196"/>
        <item x="143"/>
        <item x="63"/>
        <item x="289"/>
        <item x="252"/>
        <item x="25"/>
        <item x="283"/>
        <item x="97"/>
        <item x="238"/>
        <item x="169"/>
        <item x="59"/>
        <item x="184"/>
        <item x="65"/>
        <item x="33"/>
        <item x="5"/>
        <item x="31"/>
        <item x="108"/>
        <item x="112"/>
        <item x="202"/>
        <item x="157"/>
        <item x="235"/>
        <item x="278"/>
        <item x="277"/>
        <item x="282"/>
        <item x="254"/>
        <item x="50"/>
        <item x="264"/>
        <item x="68"/>
        <item x="163"/>
        <item x="219"/>
        <item x="212"/>
        <item x="64"/>
        <item x="26"/>
        <item x="187"/>
        <item x="14"/>
        <item x="224"/>
        <item x="260"/>
        <item x="239"/>
        <item x="22"/>
        <item x="151"/>
        <item x="36"/>
        <item x="266"/>
        <item x="121"/>
        <item x="279"/>
        <item x="111"/>
        <item x="89"/>
        <item x="258"/>
        <item x="82"/>
        <item x="214"/>
        <item x="234"/>
        <item x="182"/>
        <item x="32"/>
        <item x="115"/>
        <item x="145"/>
        <item x="177"/>
        <item x="233"/>
        <item x="201"/>
        <item x="159"/>
        <item x="83"/>
        <item x="94"/>
        <item x="96"/>
        <item x="281"/>
        <item x="255"/>
        <item x="156"/>
        <item x="175"/>
        <item x="203"/>
        <item x="138"/>
        <item x="225"/>
        <item x="240"/>
        <item x="262"/>
        <item x="128"/>
        <item x="162"/>
        <item x="253"/>
        <item x="298"/>
        <item t="default"/>
      </items>
    </pivotField>
    <pivotField multipleItemSelectionAllowed="1" showAll="0">
      <items count="104">
        <item x="38"/>
        <item x="11"/>
        <item x="20"/>
        <item x="24"/>
        <item x="18"/>
        <item x="17"/>
        <item x="10"/>
        <item x="46"/>
        <item x="102"/>
        <item x="61"/>
        <item x="83"/>
        <item x="14"/>
        <item x="6"/>
        <item x="72"/>
        <item x="73"/>
        <item x="96"/>
        <item x="33"/>
        <item x="85"/>
        <item x="93"/>
        <item x="40"/>
        <item x="8"/>
        <item x="7"/>
        <item x="78"/>
        <item x="92"/>
        <item x="76"/>
        <item x="4"/>
        <item x="62"/>
        <item x="59"/>
        <item x="13"/>
        <item x="87"/>
        <item x="42"/>
        <item x="2"/>
        <item x="98"/>
        <item x="37"/>
        <item x="48"/>
        <item x="101"/>
        <item x="82"/>
        <item x="97"/>
        <item x="51"/>
        <item x="81"/>
        <item x="3"/>
        <item x="15"/>
        <item x="26"/>
        <item x="75"/>
        <item x="77"/>
        <item x="12"/>
        <item x="88"/>
        <item x="79"/>
        <item x="95"/>
        <item x="16"/>
        <item x="19"/>
        <item x="64"/>
        <item x="69"/>
        <item x="41"/>
        <item x="53"/>
        <item x="55"/>
        <item x="43"/>
        <item x="22"/>
        <item x="66"/>
        <item x="27"/>
        <item x="91"/>
        <item x="32"/>
        <item x="39"/>
        <item x="36"/>
        <item x="49"/>
        <item x="30"/>
        <item x="67"/>
        <item x="86"/>
        <item x="60"/>
        <item x="35"/>
        <item x="80"/>
        <item x="58"/>
        <item x="56"/>
        <item x="52"/>
        <item x="28"/>
        <item x="99"/>
        <item x="50"/>
        <item x="25"/>
        <item x="54"/>
        <item x="90"/>
        <item x="100"/>
        <item x="29"/>
        <item x="47"/>
        <item x="71"/>
        <item x="21"/>
        <item x="74"/>
        <item x="94"/>
        <item x="45"/>
        <item x="44"/>
        <item x="0"/>
        <item x="5"/>
        <item x="68"/>
        <item x="34"/>
        <item x="65"/>
        <item x="84"/>
        <item x="9"/>
        <item x="89"/>
        <item x="70"/>
        <item x="63"/>
        <item x="23"/>
        <item x="31"/>
        <item x="57"/>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1"/>
  </rowFields>
  <rowItems count="4">
    <i>
      <x v="1"/>
    </i>
    <i>
      <x v="2"/>
    </i>
    <i>
      <x v="3"/>
    </i>
    <i t="grand">
      <x/>
    </i>
  </rowItems>
  <colItems count="1">
    <i/>
  </colItems>
  <dataFields count="1">
    <dataField name="Average of Budget" fld="5" subtotal="average" showDataAs="percentOfTotal" baseField="11" baseItem="2" numFmtId="10"/>
  </dataFields>
  <formats count="2">
    <format dxfId="2">
      <pivotArea outline="0" collapsedLevelsAreSubtotals="1" fieldPosition="0"/>
    </format>
    <format dxfId="1">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754D9C-319D-480C-97C2-2946318A40F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nversions">
  <location ref="A23:B27" firstHeaderRow="1" firstDataRow="1" firstDataCol="1"/>
  <pivotFields count="22">
    <pivotField showAll="0"/>
    <pivotField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items count="6">
        <item x="1"/>
        <item x="2"/>
        <item x="4"/>
        <item x="0"/>
        <item x="3"/>
        <item t="default"/>
      </items>
    </pivotField>
    <pivotField numFmtId="14" showAll="0">
      <items count="204">
        <item x="124"/>
        <item x="101"/>
        <item x="13"/>
        <item x="8"/>
        <item x="150"/>
        <item x="67"/>
        <item x="44"/>
        <item x="152"/>
        <item x="200"/>
        <item x="77"/>
        <item x="187"/>
        <item x="2"/>
        <item x="96"/>
        <item x="104"/>
        <item x="63"/>
        <item x="57"/>
        <item x="130"/>
        <item x="182"/>
        <item x="42"/>
        <item x="83"/>
        <item x="123"/>
        <item x="194"/>
        <item x="23"/>
        <item x="29"/>
        <item x="58"/>
        <item x="51"/>
        <item x="37"/>
        <item x="32"/>
        <item x="50"/>
        <item x="6"/>
        <item x="84"/>
        <item x="76"/>
        <item x="166"/>
        <item x="175"/>
        <item x="109"/>
        <item x="143"/>
        <item x="16"/>
        <item x="190"/>
        <item x="181"/>
        <item x="155"/>
        <item x="4"/>
        <item x="126"/>
        <item x="146"/>
        <item x="86"/>
        <item x="176"/>
        <item x="138"/>
        <item x="31"/>
        <item x="128"/>
        <item x="55"/>
        <item x="116"/>
        <item x="149"/>
        <item x="68"/>
        <item x="38"/>
        <item x="120"/>
        <item x="114"/>
        <item x="177"/>
        <item x="87"/>
        <item x="79"/>
        <item x="159"/>
        <item x="131"/>
        <item x="65"/>
        <item x="169"/>
        <item x="127"/>
        <item x="35"/>
        <item x="108"/>
        <item x="74"/>
        <item x="94"/>
        <item x="92"/>
        <item x="137"/>
        <item x="119"/>
        <item x="100"/>
        <item x="5"/>
        <item x="10"/>
        <item x="69"/>
        <item x="80"/>
        <item x="12"/>
        <item x="7"/>
        <item x="72"/>
        <item x="121"/>
        <item x="53"/>
        <item x="202"/>
        <item x="59"/>
        <item x="34"/>
        <item x="167"/>
        <item x="24"/>
        <item x="180"/>
        <item x="164"/>
        <item x="36"/>
        <item x="140"/>
        <item x="173"/>
        <item x="154"/>
        <item x="43"/>
        <item x="102"/>
        <item x="153"/>
        <item x="196"/>
        <item x="122"/>
        <item x="135"/>
        <item x="163"/>
        <item x="134"/>
        <item x="125"/>
        <item x="70"/>
        <item x="168"/>
        <item x="62"/>
        <item x="97"/>
        <item x="195"/>
        <item x="171"/>
        <item x="141"/>
        <item x="139"/>
        <item x="112"/>
        <item x="107"/>
        <item x="188"/>
        <item x="192"/>
        <item x="39"/>
        <item x="142"/>
        <item x="129"/>
        <item x="11"/>
        <item x="45"/>
        <item x="49"/>
        <item x="174"/>
        <item x="113"/>
        <item x="144"/>
        <item x="18"/>
        <item x="156"/>
        <item x="162"/>
        <item x="118"/>
        <item x="105"/>
        <item x="91"/>
        <item x="90"/>
        <item x="3"/>
        <item x="93"/>
        <item x="161"/>
        <item x="136"/>
        <item x="52"/>
        <item x="172"/>
        <item x="197"/>
        <item x="183"/>
        <item x="151"/>
        <item x="110"/>
        <item x="106"/>
        <item x="184"/>
        <item x="185"/>
        <item x="9"/>
        <item x="73"/>
        <item x="48"/>
        <item x="47"/>
        <item x="85"/>
        <item x="165"/>
        <item x="41"/>
        <item x="21"/>
        <item x="0"/>
        <item x="54"/>
        <item x="186"/>
        <item x="15"/>
        <item x="103"/>
        <item x="22"/>
        <item x="78"/>
        <item x="95"/>
        <item x="75"/>
        <item x="40"/>
        <item x="193"/>
        <item x="147"/>
        <item x="148"/>
        <item x="30"/>
        <item x="56"/>
        <item x="19"/>
        <item x="17"/>
        <item x="64"/>
        <item x="26"/>
        <item x="133"/>
        <item x="25"/>
        <item x="132"/>
        <item x="191"/>
        <item x="157"/>
        <item x="158"/>
        <item x="115"/>
        <item x="1"/>
        <item x="99"/>
        <item x="28"/>
        <item x="117"/>
        <item x="178"/>
        <item x="89"/>
        <item x="88"/>
        <item x="179"/>
        <item x="160"/>
        <item x="46"/>
        <item x="33"/>
        <item x="199"/>
        <item x="71"/>
        <item x="111"/>
        <item x="66"/>
        <item x="27"/>
        <item x="170"/>
        <item x="198"/>
        <item x="189"/>
        <item x="82"/>
        <item x="14"/>
        <item x="201"/>
        <item x="60"/>
        <item x="145"/>
        <item x="98"/>
        <item x="61"/>
        <item x="81"/>
        <item x="20"/>
        <item t="default"/>
      </items>
    </pivotField>
    <pivotField numFmtId="14" showAll="0">
      <items count="215">
        <item x="94"/>
        <item x="44"/>
        <item x="113"/>
        <item x="173"/>
        <item x="122"/>
        <item x="69"/>
        <item x="179"/>
        <item x="15"/>
        <item x="131"/>
        <item x="193"/>
        <item x="49"/>
        <item x="52"/>
        <item x="202"/>
        <item x="192"/>
        <item x="108"/>
        <item x="138"/>
        <item x="110"/>
        <item x="85"/>
        <item x="135"/>
        <item x="51"/>
        <item x="11"/>
        <item x="128"/>
        <item x="34"/>
        <item x="40"/>
        <item x="99"/>
        <item x="26"/>
        <item x="182"/>
        <item x="3"/>
        <item x="139"/>
        <item x="156"/>
        <item x="127"/>
        <item x="28"/>
        <item x="208"/>
        <item x="67"/>
        <item x="41"/>
        <item x="83"/>
        <item x="30"/>
        <item x="45"/>
        <item x="35"/>
        <item x="126"/>
        <item x="151"/>
        <item x="147"/>
        <item x="46"/>
        <item x="22"/>
        <item x="66"/>
        <item x="132"/>
        <item x="143"/>
        <item x="203"/>
        <item x="141"/>
        <item x="75"/>
        <item x="65"/>
        <item x="186"/>
        <item x="56"/>
        <item x="70"/>
        <item x="68"/>
        <item x="38"/>
        <item x="27"/>
        <item x="185"/>
        <item x="140"/>
        <item x="178"/>
        <item x="21"/>
        <item x="37"/>
        <item x="16"/>
        <item x="130"/>
        <item x="87"/>
        <item x="23"/>
        <item x="12"/>
        <item x="103"/>
        <item x="0"/>
        <item x="212"/>
        <item x="9"/>
        <item x="95"/>
        <item x="106"/>
        <item x="137"/>
        <item x="158"/>
        <item x="164"/>
        <item x="31"/>
        <item x="194"/>
        <item x="129"/>
        <item x="145"/>
        <item x="109"/>
        <item x="5"/>
        <item x="150"/>
        <item x="177"/>
        <item x="82"/>
        <item x="14"/>
        <item x="136"/>
        <item x="6"/>
        <item x="98"/>
        <item x="183"/>
        <item x="2"/>
        <item x="205"/>
        <item x="72"/>
        <item x="199"/>
        <item x="102"/>
        <item x="90"/>
        <item x="24"/>
        <item x="4"/>
        <item x="120"/>
        <item x="39"/>
        <item x="54"/>
        <item x="123"/>
        <item x="200"/>
        <item x="165"/>
        <item x="124"/>
        <item x="105"/>
        <item x="89"/>
        <item x="190"/>
        <item x="209"/>
        <item x="167"/>
        <item x="153"/>
        <item x="50"/>
        <item x="189"/>
        <item x="79"/>
        <item x="91"/>
        <item x="134"/>
        <item x="196"/>
        <item x="152"/>
        <item x="206"/>
        <item x="76"/>
        <item x="96"/>
        <item x="81"/>
        <item x="71"/>
        <item x="168"/>
        <item x="160"/>
        <item x="166"/>
        <item x="61"/>
        <item x="86"/>
        <item x="10"/>
        <item x="133"/>
        <item x="204"/>
        <item x="8"/>
        <item x="100"/>
        <item x="176"/>
        <item x="198"/>
        <item x="155"/>
        <item x="191"/>
        <item x="161"/>
        <item x="111"/>
        <item x="58"/>
        <item x="32"/>
        <item x="148"/>
        <item x="115"/>
        <item x="33"/>
        <item x="188"/>
        <item x="57"/>
        <item x="112"/>
        <item x="107"/>
        <item x="207"/>
        <item x="84"/>
        <item x="187"/>
        <item x="80"/>
        <item x="174"/>
        <item x="170"/>
        <item x="88"/>
        <item x="43"/>
        <item x="181"/>
        <item x="19"/>
        <item x="74"/>
        <item x="20"/>
        <item x="146"/>
        <item x="36"/>
        <item x="201"/>
        <item x="213"/>
        <item x="125"/>
        <item x="92"/>
        <item x="17"/>
        <item x="55"/>
        <item x="77"/>
        <item x="121"/>
        <item x="93"/>
        <item x="162"/>
        <item x="184"/>
        <item x="197"/>
        <item x="163"/>
        <item x="144"/>
        <item x="47"/>
        <item x="157"/>
        <item x="1"/>
        <item x="169"/>
        <item x="154"/>
        <item x="116"/>
        <item x="29"/>
        <item x="180"/>
        <item x="13"/>
        <item x="118"/>
        <item x="53"/>
        <item x="78"/>
        <item x="62"/>
        <item x="42"/>
        <item x="171"/>
        <item x="149"/>
        <item x="142"/>
        <item x="7"/>
        <item x="175"/>
        <item x="97"/>
        <item x="101"/>
        <item x="195"/>
        <item x="25"/>
        <item x="60"/>
        <item x="104"/>
        <item x="172"/>
        <item x="211"/>
        <item x="159"/>
        <item x="117"/>
        <item x="59"/>
        <item x="64"/>
        <item x="18"/>
        <item x="48"/>
        <item x="73"/>
        <item x="63"/>
        <item x="114"/>
        <item x="119"/>
        <item x="210"/>
        <item t="default"/>
      </items>
    </pivotField>
    <pivotField showAll="0">
      <items count="12">
        <item x="0"/>
        <item x="1"/>
        <item x="2"/>
        <item x="3"/>
        <item x="4"/>
        <item x="5"/>
        <item x="6"/>
        <item x="7"/>
        <item x="8"/>
        <item x="9"/>
        <item x="10"/>
        <item t="default"/>
      </items>
    </pivotField>
    <pivotField showAll="0"/>
    <pivotField showAll="0">
      <items count="301">
        <item x="226"/>
        <item x="184"/>
        <item x="19"/>
        <item x="84"/>
        <item x="11"/>
        <item x="159"/>
        <item x="298"/>
        <item x="118"/>
        <item x="247"/>
        <item x="258"/>
        <item x="221"/>
        <item x="168"/>
        <item x="214"/>
        <item x="294"/>
        <item x="227"/>
        <item x="14"/>
        <item x="104"/>
        <item x="156"/>
        <item x="56"/>
        <item x="196"/>
        <item x="68"/>
        <item x="41"/>
        <item x="54"/>
        <item x="218"/>
        <item x="188"/>
        <item x="239"/>
        <item x="232"/>
        <item x="139"/>
        <item x="117"/>
        <item x="140"/>
        <item x="268"/>
        <item x="295"/>
        <item x="4"/>
        <item x="273"/>
        <item x="160"/>
        <item x="179"/>
        <item x="288"/>
        <item x="29"/>
        <item x="250"/>
        <item x="213"/>
        <item x="231"/>
        <item x="225"/>
        <item x="60"/>
        <item x="57"/>
        <item x="205"/>
        <item x="176"/>
        <item x="66"/>
        <item x="102"/>
        <item x="254"/>
        <item x="92"/>
        <item x="55"/>
        <item x="162"/>
        <item x="31"/>
        <item x="95"/>
        <item x="158"/>
        <item x="293"/>
        <item x="67"/>
        <item x="166"/>
        <item x="181"/>
        <item x="243"/>
        <item x="276"/>
        <item x="251"/>
        <item x="50"/>
        <item x="141"/>
        <item x="16"/>
        <item x="70"/>
        <item x="127"/>
        <item x="169"/>
        <item x="234"/>
        <item x="185"/>
        <item x="129"/>
        <item x="177"/>
        <item x="131"/>
        <item x="30"/>
        <item x="165"/>
        <item x="65"/>
        <item x="199"/>
        <item x="174"/>
        <item x="93"/>
        <item x="207"/>
        <item x="275"/>
        <item x="144"/>
        <item x="155"/>
        <item x="52"/>
        <item x="280"/>
        <item x="100"/>
        <item x="121"/>
        <item x="202"/>
        <item x="204"/>
        <item x="272"/>
        <item x="81"/>
        <item x="48"/>
        <item x="40"/>
        <item x="69"/>
        <item x="208"/>
        <item x="53"/>
        <item x="195"/>
        <item x="203"/>
        <item x="150"/>
        <item x="263"/>
        <item x="261"/>
        <item x="238"/>
        <item x="64"/>
        <item x="39"/>
        <item x="101"/>
        <item x="187"/>
        <item x="281"/>
        <item x="299"/>
        <item x="260"/>
        <item x="112"/>
        <item x="171"/>
        <item x="219"/>
        <item x="33"/>
        <item x="259"/>
        <item x="143"/>
        <item x="99"/>
        <item x="85"/>
        <item x="277"/>
        <item x="142"/>
        <item x="59"/>
        <item x="246"/>
        <item x="206"/>
        <item x="9"/>
        <item x="216"/>
        <item x="17"/>
        <item x="32"/>
        <item x="1"/>
        <item x="151"/>
        <item x="193"/>
        <item x="161"/>
        <item x="125"/>
        <item x="28"/>
        <item x="262"/>
        <item x="46"/>
        <item x="191"/>
        <item x="283"/>
        <item x="197"/>
        <item x="240"/>
        <item x="133"/>
        <item x="73"/>
        <item x="78"/>
        <item x="228"/>
        <item x="7"/>
        <item x="108"/>
        <item x="2"/>
        <item x="249"/>
        <item x="120"/>
        <item x="296"/>
        <item x="153"/>
        <item x="3"/>
        <item x="45"/>
        <item x="36"/>
        <item x="72"/>
        <item x="138"/>
        <item x="103"/>
        <item x="135"/>
        <item x="110"/>
        <item x="107"/>
        <item x="257"/>
        <item x="42"/>
        <item x="265"/>
        <item x="132"/>
        <item x="20"/>
        <item x="145"/>
        <item x="83"/>
        <item x="149"/>
        <item x="245"/>
        <item x="148"/>
        <item x="289"/>
        <item x="97"/>
        <item x="267"/>
        <item x="10"/>
        <item x="242"/>
        <item x="189"/>
        <item x="98"/>
        <item x="62"/>
        <item x="172"/>
        <item x="236"/>
        <item x="134"/>
        <item x="274"/>
        <item x="285"/>
        <item x="154"/>
        <item x="198"/>
        <item x="136"/>
        <item x="51"/>
        <item x="279"/>
        <item x="269"/>
        <item x="86"/>
        <item x="123"/>
        <item x="278"/>
        <item x="88"/>
        <item x="37"/>
        <item x="146"/>
        <item x="170"/>
        <item x="157"/>
        <item x="223"/>
        <item x="124"/>
        <item x="63"/>
        <item x="12"/>
        <item x="18"/>
        <item x="80"/>
        <item x="89"/>
        <item x="292"/>
        <item x="287"/>
        <item x="21"/>
        <item x="147"/>
        <item x="248"/>
        <item x="201"/>
        <item x="74"/>
        <item x="186"/>
        <item x="175"/>
        <item x="23"/>
        <item x="128"/>
        <item x="253"/>
        <item x="22"/>
        <item x="210"/>
        <item x="271"/>
        <item x="282"/>
        <item x="266"/>
        <item x="163"/>
        <item x="47"/>
        <item x="27"/>
        <item x="167"/>
        <item x="244"/>
        <item x="224"/>
        <item x="38"/>
        <item x="235"/>
        <item x="113"/>
        <item x="115"/>
        <item x="222"/>
        <item x="215"/>
        <item x="34"/>
        <item x="256"/>
        <item x="200"/>
        <item x="109"/>
        <item x="0"/>
        <item x="90"/>
        <item x="116"/>
        <item x="25"/>
        <item x="241"/>
        <item x="270"/>
        <item x="111"/>
        <item x="190"/>
        <item x="26"/>
        <item x="91"/>
        <item x="252"/>
        <item x="122"/>
        <item x="255"/>
        <item x="130"/>
        <item x="76"/>
        <item x="75"/>
        <item x="264"/>
        <item x="15"/>
        <item x="137"/>
        <item x="290"/>
        <item x="79"/>
        <item x="173"/>
        <item x="209"/>
        <item x="217"/>
        <item x="35"/>
        <item x="44"/>
        <item x="82"/>
        <item x="211"/>
        <item x="105"/>
        <item x="194"/>
        <item x="87"/>
        <item x="61"/>
        <item x="297"/>
        <item x="284"/>
        <item x="286"/>
        <item x="119"/>
        <item x="5"/>
        <item x="6"/>
        <item x="291"/>
        <item x="77"/>
        <item x="152"/>
        <item x="220"/>
        <item x="178"/>
        <item x="94"/>
        <item x="24"/>
        <item x="230"/>
        <item x="229"/>
        <item x="49"/>
        <item x="164"/>
        <item x="43"/>
        <item x="8"/>
        <item x="114"/>
        <item x="96"/>
        <item x="182"/>
        <item x="183"/>
        <item x="212"/>
        <item x="13"/>
        <item x="192"/>
        <item x="126"/>
        <item x="71"/>
        <item x="106"/>
        <item x="180"/>
        <item x="58"/>
        <item x="237"/>
        <item x="233"/>
        <item t="default"/>
      </items>
    </pivotField>
    <pivotField showAll="0"/>
    <pivotField showAll="0"/>
    <pivotField showAll="0">
      <items count="301">
        <item x="104"/>
        <item x="117"/>
        <item x="288"/>
        <item x="264"/>
        <item x="229"/>
        <item x="233"/>
        <item x="212"/>
        <item x="251"/>
        <item x="209"/>
        <item x="203"/>
        <item x="119"/>
        <item x="144"/>
        <item x="108"/>
        <item x="94"/>
        <item x="246"/>
        <item x="148"/>
        <item x="262"/>
        <item x="127"/>
        <item x="132"/>
        <item x="274"/>
        <item x="230"/>
        <item x="231"/>
        <item x="183"/>
        <item x="194"/>
        <item x="50"/>
        <item x="202"/>
        <item x="61"/>
        <item x="12"/>
        <item x="118"/>
        <item x="49"/>
        <item x="130"/>
        <item x="224"/>
        <item x="276"/>
        <item x="192"/>
        <item x="136"/>
        <item x="282"/>
        <item x="85"/>
        <item x="51"/>
        <item x="252"/>
        <item x="69"/>
        <item x="82"/>
        <item x="139"/>
        <item x="263"/>
        <item x="86"/>
        <item x="7"/>
        <item x="237"/>
        <item x="169"/>
        <item x="14"/>
        <item x="271"/>
        <item x="236"/>
        <item x="126"/>
        <item x="114"/>
        <item x="124"/>
        <item x="247"/>
        <item x="155"/>
        <item x="279"/>
        <item x="156"/>
        <item x="260"/>
        <item x="269"/>
        <item x="219"/>
        <item x="225"/>
        <item x="256"/>
        <item x="220"/>
        <item x="207"/>
        <item x="273"/>
        <item x="221"/>
        <item x="265"/>
        <item x="185"/>
        <item x="199"/>
        <item x="239"/>
        <item x="9"/>
        <item x="187"/>
        <item x="26"/>
        <item x="10"/>
        <item x="113"/>
        <item x="204"/>
        <item x="162"/>
        <item x="13"/>
        <item x="234"/>
        <item x="131"/>
        <item x="245"/>
        <item x="180"/>
        <item x="235"/>
        <item x="106"/>
        <item x="27"/>
        <item x="213"/>
        <item x="177"/>
        <item x="167"/>
        <item x="102"/>
        <item x="191"/>
        <item x="248"/>
        <item x="186"/>
        <item x="228"/>
        <item x="31"/>
        <item x="58"/>
        <item x="145"/>
        <item x="137"/>
        <item x="72"/>
        <item x="20"/>
        <item x="268"/>
        <item x="258"/>
        <item x="182"/>
        <item x="5"/>
        <item x="24"/>
        <item x="285"/>
        <item x="0"/>
        <item x="143"/>
        <item x="142"/>
        <item x="293"/>
        <item x="32"/>
        <item x="45"/>
        <item x="44"/>
        <item x="218"/>
        <item x="19"/>
        <item x="159"/>
        <item x="272"/>
        <item x="80"/>
        <item x="173"/>
        <item x="1"/>
        <item x="115"/>
        <item x="16"/>
        <item x="223"/>
        <item x="226"/>
        <item x="289"/>
        <item x="34"/>
        <item x="68"/>
        <item x="170"/>
        <item x="151"/>
        <item x="141"/>
        <item x="208"/>
        <item x="4"/>
        <item x="133"/>
        <item x="198"/>
        <item x="25"/>
        <item x="188"/>
        <item x="123"/>
        <item x="54"/>
        <item x="200"/>
        <item x="257"/>
        <item x="29"/>
        <item x="215"/>
        <item x="101"/>
        <item x="259"/>
        <item x="55"/>
        <item x="168"/>
        <item x="281"/>
        <item x="277"/>
        <item x="56"/>
        <item x="197"/>
        <item x="93"/>
        <item x="18"/>
        <item x="81"/>
        <item x="278"/>
        <item x="97"/>
        <item x="205"/>
        <item x="190"/>
        <item x="57"/>
        <item x="120"/>
        <item x="147"/>
        <item x="15"/>
        <item x="109"/>
        <item x="179"/>
        <item x="52"/>
        <item x="129"/>
        <item x="150"/>
        <item x="195"/>
        <item x="261"/>
        <item x="291"/>
        <item x="42"/>
        <item x="297"/>
        <item x="125"/>
        <item x="206"/>
        <item x="65"/>
        <item x="43"/>
        <item x="242"/>
        <item x="23"/>
        <item x="83"/>
        <item x="243"/>
        <item x="254"/>
        <item x="8"/>
        <item x="241"/>
        <item x="38"/>
        <item x="280"/>
        <item x="79"/>
        <item x="28"/>
        <item x="299"/>
        <item x="100"/>
        <item x="210"/>
        <item x="138"/>
        <item x="63"/>
        <item x="189"/>
        <item x="35"/>
        <item x="238"/>
        <item x="222"/>
        <item x="6"/>
        <item x="294"/>
        <item x="283"/>
        <item x="110"/>
        <item x="92"/>
        <item x="22"/>
        <item x="146"/>
        <item x="36"/>
        <item x="201"/>
        <item x="287"/>
        <item x="88"/>
        <item x="33"/>
        <item x="107"/>
        <item x="216"/>
        <item x="178"/>
        <item x="99"/>
        <item x="40"/>
        <item x="90"/>
        <item x="174"/>
        <item x="152"/>
        <item x="135"/>
        <item x="46"/>
        <item x="249"/>
        <item x="158"/>
        <item x="47"/>
        <item x="103"/>
        <item x="172"/>
        <item x="11"/>
        <item x="176"/>
        <item x="134"/>
        <item x="48"/>
        <item x="62"/>
        <item x="140"/>
        <item x="60"/>
        <item x="298"/>
        <item x="67"/>
        <item x="296"/>
        <item x="166"/>
        <item x="149"/>
        <item x="66"/>
        <item x="171"/>
        <item x="121"/>
        <item x="21"/>
        <item x="95"/>
        <item x="3"/>
        <item x="89"/>
        <item x="17"/>
        <item x="211"/>
        <item x="193"/>
        <item x="163"/>
        <item x="270"/>
        <item x="175"/>
        <item x="217"/>
        <item x="154"/>
        <item x="74"/>
        <item x="214"/>
        <item x="75"/>
        <item x="164"/>
        <item x="184"/>
        <item x="227"/>
        <item x="196"/>
        <item x="292"/>
        <item x="244"/>
        <item x="76"/>
        <item x="267"/>
        <item x="71"/>
        <item x="161"/>
        <item x="295"/>
        <item x="105"/>
        <item x="91"/>
        <item x="153"/>
        <item x="275"/>
        <item x="232"/>
        <item x="122"/>
        <item x="53"/>
        <item x="240"/>
        <item x="64"/>
        <item x="2"/>
        <item x="98"/>
        <item x="181"/>
        <item x="77"/>
        <item x="116"/>
        <item x="39"/>
        <item x="284"/>
        <item x="59"/>
        <item x="255"/>
        <item x="73"/>
        <item x="157"/>
        <item x="165"/>
        <item x="70"/>
        <item x="37"/>
        <item x="87"/>
        <item x="286"/>
        <item x="250"/>
        <item x="160"/>
        <item x="253"/>
        <item x="128"/>
        <item x="266"/>
        <item x="30"/>
        <item x="84"/>
        <item x="290"/>
        <item x="111"/>
        <item x="112"/>
        <item x="78"/>
        <item x="41"/>
        <item x="96"/>
        <item t="default"/>
      </items>
    </pivotField>
    <pivotField axis="axisRow" showAll="0">
      <items count="6">
        <item x="0"/>
        <item x="1"/>
        <item x="2"/>
        <item x="3"/>
        <item x="4"/>
        <item t="default"/>
      </items>
    </pivotField>
    <pivotField numFmtId="2" showAll="0"/>
    <pivotField numFmtId="9" showAll="0"/>
    <pivotField dataField="1" numFmtId="2" showAll="0">
      <items count="301">
        <item x="288"/>
        <item x="104"/>
        <item x="264"/>
        <item x="233"/>
        <item x="251"/>
        <item x="209"/>
        <item x="246"/>
        <item x="127"/>
        <item x="230"/>
        <item x="94"/>
        <item x="144"/>
        <item x="148"/>
        <item x="203"/>
        <item x="61"/>
        <item x="108"/>
        <item x="202"/>
        <item x="85"/>
        <item x="263"/>
        <item x="139"/>
        <item x="7"/>
        <item x="192"/>
        <item x="156"/>
        <item x="274"/>
        <item x="69"/>
        <item x="51"/>
        <item x="114"/>
        <item x="117"/>
        <item x="124"/>
        <item x="130"/>
        <item x="10"/>
        <item x="262"/>
        <item x="14"/>
        <item x="49"/>
        <item x="256"/>
        <item x="231"/>
        <item x="271"/>
        <item x="185"/>
        <item x="12"/>
        <item x="118"/>
        <item x="162"/>
        <item x="212"/>
        <item x="137"/>
        <item x="20"/>
        <item x="269"/>
        <item x="234"/>
        <item x="191"/>
        <item x="229"/>
        <item x="82"/>
        <item x="221"/>
        <item x="26"/>
        <item x="276"/>
        <item x="123"/>
        <item x="225"/>
        <item x="245"/>
        <item x="159"/>
        <item x="27"/>
        <item x="205"/>
        <item x="289"/>
        <item x="19"/>
        <item x="50"/>
        <item x="119"/>
        <item x="188"/>
        <item x="186"/>
        <item x="54"/>
        <item x="42"/>
        <item x="238"/>
        <item x="86"/>
        <item x="260"/>
        <item x="220"/>
        <item x="125"/>
        <item x="219"/>
        <item x="257"/>
        <item x="218"/>
        <item x="8"/>
        <item x="72"/>
        <item x="170"/>
        <item x="198"/>
        <item x="182"/>
        <item x="9"/>
        <item x="13"/>
        <item x="248"/>
        <item x="151"/>
        <item x="265"/>
        <item x="29"/>
        <item x="92"/>
        <item x="179"/>
        <item x="223"/>
        <item x="146"/>
        <item x="132"/>
        <item x="222"/>
        <item x="176"/>
        <item x="33"/>
        <item x="136"/>
        <item x="152"/>
        <item x="235"/>
        <item x="180"/>
        <item x="133"/>
        <item x="299"/>
        <item x="217"/>
        <item x="293"/>
        <item x="249"/>
        <item x="147"/>
        <item x="6"/>
        <item x="277"/>
        <item x="183"/>
        <item x="236"/>
        <item x="175"/>
        <item x="56"/>
        <item x="254"/>
        <item x="232"/>
        <item x="15"/>
        <item x="149"/>
        <item x="241"/>
        <item x="55"/>
        <item x="109"/>
        <item x="17"/>
        <item x="247"/>
        <item x="242"/>
        <item x="172"/>
        <item x="65"/>
        <item x="46"/>
        <item x="213"/>
        <item x="79"/>
        <item x="113"/>
        <item x="28"/>
        <item x="163"/>
        <item x="169"/>
        <item x="141"/>
        <item x="4"/>
        <item x="45"/>
        <item x="280"/>
        <item x="0"/>
        <item x="120"/>
        <item x="129"/>
        <item x="102"/>
        <item x="83"/>
        <item x="37"/>
        <item x="64"/>
        <item x="214"/>
        <item x="272"/>
        <item x="184"/>
        <item x="207"/>
        <item x="259"/>
        <item x="68"/>
        <item x="34"/>
        <item x="240"/>
        <item x="91"/>
        <item x="228"/>
        <item x="292"/>
        <item x="174"/>
        <item x="193"/>
        <item x="189"/>
        <item x="226"/>
        <item x="158"/>
        <item x="295"/>
        <item x="157"/>
        <item x="216"/>
        <item x="32"/>
        <item x="31"/>
        <item x="78"/>
        <item x="154"/>
        <item x="80"/>
        <item x="211"/>
        <item x="71"/>
        <item x="67"/>
        <item x="165"/>
        <item x="58"/>
        <item x="98"/>
        <item x="282"/>
        <item x="266"/>
        <item x="70"/>
        <item x="204"/>
        <item x="96"/>
        <item x="5"/>
        <item x="177"/>
        <item x="278"/>
        <item x="1"/>
        <item x="173"/>
        <item x="30"/>
        <item x="73"/>
        <item x="128"/>
        <item x="142"/>
        <item x="155"/>
        <item x="62"/>
        <item x="190"/>
        <item x="135"/>
        <item x="279"/>
        <item x="97"/>
        <item x="224"/>
        <item x="18"/>
        <item x="23"/>
        <item x="84"/>
        <item x="122"/>
        <item x="200"/>
        <item x="21"/>
        <item x="227"/>
        <item x="199"/>
        <item x="281"/>
        <item x="76"/>
        <item x="287"/>
        <item x="16"/>
        <item x="48"/>
        <item x="53"/>
        <item x="105"/>
        <item x="250"/>
        <item x="150"/>
        <item x="35"/>
        <item x="143"/>
        <item x="60"/>
        <item x="187"/>
        <item x="138"/>
        <item x="243"/>
        <item x="294"/>
        <item x="131"/>
        <item x="197"/>
        <item x="270"/>
        <item x="297"/>
        <item x="244"/>
        <item x="41"/>
        <item x="75"/>
        <item x="25"/>
        <item x="81"/>
        <item x="160"/>
        <item x="253"/>
        <item x="195"/>
        <item x="3"/>
        <item x="140"/>
        <item x="110"/>
        <item x="57"/>
        <item x="99"/>
        <item x="43"/>
        <item x="167"/>
        <item x="106"/>
        <item x="52"/>
        <item x="38"/>
        <item x="215"/>
        <item x="194"/>
        <item x="208"/>
        <item x="196"/>
        <item x="11"/>
        <item x="273"/>
        <item x="115"/>
        <item x="284"/>
        <item x="286"/>
        <item x="298"/>
        <item x="44"/>
        <item x="258"/>
        <item x="166"/>
        <item x="63"/>
        <item x="267"/>
        <item x="206"/>
        <item x="268"/>
        <item x="285"/>
        <item x="261"/>
        <item x="161"/>
        <item x="24"/>
        <item x="59"/>
        <item x="237"/>
        <item x="40"/>
        <item x="181"/>
        <item x="252"/>
        <item x="89"/>
        <item x="291"/>
        <item x="290"/>
        <item x="239"/>
        <item x="103"/>
        <item x="210"/>
        <item x="39"/>
        <item x="164"/>
        <item x="112"/>
        <item x="88"/>
        <item x="126"/>
        <item x="107"/>
        <item x="275"/>
        <item x="36"/>
        <item x="283"/>
        <item x="153"/>
        <item x="93"/>
        <item x="296"/>
        <item x="171"/>
        <item x="201"/>
        <item x="2"/>
        <item x="116"/>
        <item x="145"/>
        <item x="22"/>
        <item x="178"/>
        <item x="74"/>
        <item x="168"/>
        <item x="66"/>
        <item x="101"/>
        <item x="90"/>
        <item x="95"/>
        <item x="134"/>
        <item x="77"/>
        <item x="121"/>
        <item x="100"/>
        <item x="47"/>
        <item x="111"/>
        <item x="87"/>
        <item x="255"/>
        <item t="default"/>
      </items>
    </pivotField>
    <pivotField multipleItemSelectionAllowed="1" showAll="0">
      <items count="301">
        <item x="67"/>
        <item x="51"/>
        <item x="165"/>
        <item x="87"/>
        <item x="28"/>
        <item x="294"/>
        <item x="73"/>
        <item x="149"/>
        <item x="79"/>
        <item x="251"/>
        <item x="142"/>
        <item x="54"/>
        <item x="42"/>
        <item x="223"/>
        <item x="56"/>
        <item x="80"/>
        <item x="135"/>
        <item x="190"/>
        <item x="49"/>
        <item x="150"/>
        <item x="7"/>
        <item x="181"/>
        <item x="62"/>
        <item x="10"/>
        <item x="141"/>
        <item x="66"/>
        <item x="230"/>
        <item x="259"/>
        <item x="160"/>
        <item x="20"/>
        <item x="23"/>
        <item x="77"/>
        <item x="248"/>
        <item x="6"/>
        <item x="81"/>
        <item x="280"/>
        <item x="172"/>
        <item x="0"/>
        <item x="15"/>
        <item x="132"/>
        <item x="189"/>
        <item x="242"/>
        <item x="113"/>
        <item x="274"/>
        <item x="244"/>
        <item x="74"/>
        <item x="13"/>
        <item x="52"/>
        <item x="222"/>
        <item x="120"/>
        <item x="37"/>
        <item x="118"/>
        <item x="11"/>
        <item x="146"/>
        <item x="104"/>
        <item x="4"/>
        <item x="40"/>
        <item x="229"/>
        <item x="103"/>
        <item x="231"/>
        <item x="17"/>
        <item x="2"/>
        <item x="217"/>
        <item x="93"/>
        <item x="71"/>
        <item x="12"/>
        <item x="102"/>
        <item x="193"/>
        <item x="192"/>
        <item x="126"/>
        <item x="285"/>
        <item x="34"/>
        <item x="296"/>
        <item x="158"/>
        <item x="290"/>
        <item x="161"/>
        <item x="9"/>
        <item x="299"/>
        <item x="297"/>
        <item x="41"/>
        <item x="267"/>
        <item x="124"/>
        <item x="295"/>
        <item x="268"/>
        <item x="55"/>
        <item x="144"/>
        <item x="263"/>
        <item x="191"/>
        <item x="125"/>
        <item x="91"/>
        <item x="167"/>
        <item x="27"/>
        <item x="107"/>
        <item x="48"/>
        <item x="38"/>
        <item x="61"/>
        <item x="130"/>
        <item x="69"/>
        <item x="99"/>
        <item x="1"/>
        <item x="215"/>
        <item x="137"/>
        <item x="271"/>
        <item x="287"/>
        <item x="261"/>
        <item x="92"/>
        <item x="72"/>
        <item x="116"/>
        <item x="16"/>
        <item x="226"/>
        <item x="205"/>
        <item x="98"/>
        <item x="220"/>
        <item x="228"/>
        <item x="171"/>
        <item x="291"/>
        <item x="131"/>
        <item x="21"/>
        <item x="43"/>
        <item x="210"/>
        <item x="139"/>
        <item x="207"/>
        <item x="70"/>
        <item x="164"/>
        <item x="117"/>
        <item x="18"/>
        <item x="119"/>
        <item x="35"/>
        <item x="153"/>
        <item x="166"/>
        <item x="129"/>
        <item x="147"/>
        <item x="88"/>
        <item x="152"/>
        <item x="84"/>
        <item x="185"/>
        <item x="60"/>
        <item x="270"/>
        <item x="76"/>
        <item x="249"/>
        <item x="198"/>
        <item x="211"/>
        <item x="200"/>
        <item x="236"/>
        <item x="197"/>
        <item x="247"/>
        <item x="44"/>
        <item x="216"/>
        <item x="269"/>
        <item x="275"/>
        <item x="30"/>
        <item x="245"/>
        <item x="46"/>
        <item x="232"/>
        <item x="133"/>
        <item x="85"/>
        <item x="178"/>
        <item x="227"/>
        <item x="110"/>
        <item x="75"/>
        <item x="286"/>
        <item x="256"/>
        <item x="218"/>
        <item x="58"/>
        <item x="179"/>
        <item x="276"/>
        <item x="180"/>
        <item x="170"/>
        <item x="221"/>
        <item x="114"/>
        <item x="45"/>
        <item x="243"/>
        <item x="105"/>
        <item x="8"/>
        <item x="3"/>
        <item x="257"/>
        <item x="176"/>
        <item x="134"/>
        <item x="24"/>
        <item x="154"/>
        <item x="186"/>
        <item x="78"/>
        <item x="106"/>
        <item x="272"/>
        <item x="19"/>
        <item x="100"/>
        <item x="168"/>
        <item x="53"/>
        <item x="148"/>
        <item x="206"/>
        <item x="293"/>
        <item x="208"/>
        <item x="39"/>
        <item x="288"/>
        <item x="95"/>
        <item x="109"/>
        <item x="195"/>
        <item x="136"/>
        <item x="29"/>
        <item x="57"/>
        <item x="213"/>
        <item x="101"/>
        <item x="173"/>
        <item x="183"/>
        <item x="265"/>
        <item x="237"/>
        <item x="174"/>
        <item x="155"/>
        <item x="194"/>
        <item x="122"/>
        <item x="90"/>
        <item x="250"/>
        <item x="284"/>
        <item x="86"/>
        <item x="246"/>
        <item x="199"/>
        <item x="209"/>
        <item x="47"/>
        <item x="123"/>
        <item x="292"/>
        <item x="188"/>
        <item x="140"/>
        <item x="241"/>
        <item x="273"/>
        <item x="127"/>
        <item x="204"/>
        <item x="196"/>
        <item x="143"/>
        <item x="63"/>
        <item x="289"/>
        <item x="252"/>
        <item x="25"/>
        <item x="283"/>
        <item x="97"/>
        <item x="238"/>
        <item x="169"/>
        <item x="59"/>
        <item x="184"/>
        <item x="65"/>
        <item x="33"/>
        <item x="5"/>
        <item x="31"/>
        <item x="108"/>
        <item x="112"/>
        <item x="202"/>
        <item x="157"/>
        <item x="235"/>
        <item x="278"/>
        <item x="277"/>
        <item x="282"/>
        <item x="254"/>
        <item x="50"/>
        <item x="264"/>
        <item x="68"/>
        <item x="163"/>
        <item x="219"/>
        <item x="212"/>
        <item x="64"/>
        <item x="26"/>
        <item x="187"/>
        <item x="14"/>
        <item x="224"/>
        <item x="260"/>
        <item x="239"/>
        <item x="22"/>
        <item x="151"/>
        <item x="36"/>
        <item x="266"/>
        <item x="121"/>
        <item x="279"/>
        <item x="111"/>
        <item x="89"/>
        <item x="258"/>
        <item x="82"/>
        <item x="214"/>
        <item x="234"/>
        <item x="182"/>
        <item x="32"/>
        <item x="115"/>
        <item x="145"/>
        <item x="177"/>
        <item x="233"/>
        <item x="201"/>
        <item x="159"/>
        <item x="83"/>
        <item x="94"/>
        <item x="96"/>
        <item x="281"/>
        <item x="255"/>
        <item x="156"/>
        <item x="175"/>
        <item x="203"/>
        <item x="138"/>
        <item x="225"/>
        <item x="240"/>
        <item x="262"/>
        <item x="128"/>
        <item x="162"/>
        <item x="253"/>
        <item x="298"/>
        <item t="default"/>
      </items>
    </pivotField>
    <pivotField multipleItemSelectionAllowed="1" showAll="0">
      <items count="104">
        <item x="38"/>
        <item x="11"/>
        <item x="20"/>
        <item x="24"/>
        <item x="18"/>
        <item x="17"/>
        <item x="10"/>
        <item x="46"/>
        <item x="102"/>
        <item x="61"/>
        <item x="83"/>
        <item x="14"/>
        <item x="6"/>
        <item x="72"/>
        <item x="73"/>
        <item x="96"/>
        <item x="33"/>
        <item x="85"/>
        <item x="93"/>
        <item x="40"/>
        <item x="8"/>
        <item x="7"/>
        <item x="78"/>
        <item x="92"/>
        <item x="76"/>
        <item x="4"/>
        <item x="62"/>
        <item x="59"/>
        <item x="13"/>
        <item x="87"/>
        <item x="42"/>
        <item x="2"/>
        <item x="98"/>
        <item x="37"/>
        <item x="48"/>
        <item x="101"/>
        <item x="82"/>
        <item x="97"/>
        <item x="51"/>
        <item x="81"/>
        <item x="3"/>
        <item x="15"/>
        <item x="26"/>
        <item x="75"/>
        <item x="77"/>
        <item x="12"/>
        <item x="88"/>
        <item x="79"/>
        <item x="95"/>
        <item x="16"/>
        <item x="19"/>
        <item x="64"/>
        <item x="69"/>
        <item x="41"/>
        <item x="53"/>
        <item x="55"/>
        <item x="43"/>
        <item x="22"/>
        <item x="66"/>
        <item x="27"/>
        <item x="91"/>
        <item x="32"/>
        <item x="39"/>
        <item x="36"/>
        <item x="49"/>
        <item x="30"/>
        <item x="67"/>
        <item x="86"/>
        <item x="60"/>
        <item x="35"/>
        <item x="80"/>
        <item x="58"/>
        <item x="56"/>
        <item x="52"/>
        <item x="28"/>
        <item x="99"/>
        <item x="50"/>
        <item x="25"/>
        <item x="54"/>
        <item x="90"/>
        <item x="100"/>
        <item x="29"/>
        <item x="47"/>
        <item x="71"/>
        <item x="21"/>
        <item x="74"/>
        <item x="94"/>
        <item x="45"/>
        <item x="44"/>
        <item x="0"/>
        <item x="5"/>
        <item x="68"/>
        <item x="34"/>
        <item x="65"/>
        <item x="84"/>
        <item x="9"/>
        <item x="89"/>
        <item x="70"/>
        <item x="63"/>
        <item x="23"/>
        <item x="31"/>
        <item x="57"/>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1"/>
  </rowFields>
  <rowItems count="4">
    <i>
      <x v="1"/>
    </i>
    <i>
      <x v="2"/>
    </i>
    <i>
      <x v="3"/>
    </i>
    <i t="grand">
      <x/>
    </i>
  </rowItems>
  <colItems count="1">
    <i/>
  </colItems>
  <dataFields count="1">
    <dataField name="Average of ROI = TOTAL REV/BUDGET" fld="14" subtotal="average" showDataAs="percentOfTotal" baseField="2" baseItem="0" numFmtId="10"/>
  </dataFields>
  <formats count="2">
    <format dxfId="4">
      <pivotArea outline="0" collapsedLevelsAreSubtotals="1" fieldPosition="0"/>
    </format>
    <format dxfId="3">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8C17E2E-7DDF-4AE2-934F-A74580724E4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Budget">
  <location ref="F13:G23" firstHeaderRow="1" firstDataRow="1" firstDataCol="1"/>
  <pivotFields count="22">
    <pivotField showAll="0"/>
    <pivotField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items count="6">
        <item x="1"/>
        <item x="2"/>
        <item x="4"/>
        <item x="0"/>
        <item x="3"/>
        <item t="default"/>
      </items>
    </pivotField>
    <pivotField numFmtId="14" showAll="0">
      <items count="204">
        <item x="124"/>
        <item x="101"/>
        <item x="13"/>
        <item x="8"/>
        <item x="150"/>
        <item x="67"/>
        <item x="44"/>
        <item x="152"/>
        <item x="200"/>
        <item x="77"/>
        <item x="187"/>
        <item x="2"/>
        <item x="96"/>
        <item x="104"/>
        <item x="63"/>
        <item x="57"/>
        <item x="130"/>
        <item x="182"/>
        <item x="42"/>
        <item x="83"/>
        <item x="123"/>
        <item x="194"/>
        <item x="23"/>
        <item x="29"/>
        <item x="58"/>
        <item x="51"/>
        <item x="37"/>
        <item x="32"/>
        <item x="50"/>
        <item x="6"/>
        <item x="84"/>
        <item x="76"/>
        <item x="166"/>
        <item x="175"/>
        <item x="109"/>
        <item x="143"/>
        <item x="16"/>
        <item x="190"/>
        <item x="181"/>
        <item x="155"/>
        <item x="4"/>
        <item x="126"/>
        <item x="146"/>
        <item x="86"/>
        <item x="176"/>
        <item x="138"/>
        <item x="31"/>
        <item x="128"/>
        <item x="55"/>
        <item x="116"/>
        <item x="149"/>
        <item x="68"/>
        <item x="38"/>
        <item x="120"/>
        <item x="114"/>
        <item x="177"/>
        <item x="87"/>
        <item x="79"/>
        <item x="159"/>
        <item x="131"/>
        <item x="65"/>
        <item x="169"/>
        <item x="127"/>
        <item x="35"/>
        <item x="108"/>
        <item x="74"/>
        <item x="94"/>
        <item x="92"/>
        <item x="137"/>
        <item x="119"/>
        <item x="100"/>
        <item x="5"/>
        <item x="10"/>
        <item x="69"/>
        <item x="80"/>
        <item x="12"/>
        <item x="7"/>
        <item x="72"/>
        <item x="121"/>
        <item x="53"/>
        <item x="202"/>
        <item x="59"/>
        <item x="34"/>
        <item x="167"/>
        <item x="24"/>
        <item x="180"/>
        <item x="164"/>
        <item x="36"/>
        <item x="140"/>
        <item x="173"/>
        <item x="154"/>
        <item x="43"/>
        <item x="102"/>
        <item x="153"/>
        <item x="196"/>
        <item x="122"/>
        <item x="135"/>
        <item x="163"/>
        <item x="134"/>
        <item x="125"/>
        <item x="70"/>
        <item x="168"/>
        <item x="62"/>
        <item x="97"/>
        <item x="195"/>
        <item x="171"/>
        <item x="141"/>
        <item x="139"/>
        <item x="112"/>
        <item x="107"/>
        <item x="188"/>
        <item x="192"/>
        <item x="39"/>
        <item x="142"/>
        <item x="129"/>
        <item x="11"/>
        <item x="45"/>
        <item x="49"/>
        <item x="174"/>
        <item x="113"/>
        <item x="144"/>
        <item x="18"/>
        <item x="156"/>
        <item x="162"/>
        <item x="118"/>
        <item x="105"/>
        <item x="91"/>
        <item x="90"/>
        <item x="3"/>
        <item x="93"/>
        <item x="161"/>
        <item x="136"/>
        <item x="52"/>
        <item x="172"/>
        <item x="197"/>
        <item x="183"/>
        <item x="151"/>
        <item x="110"/>
        <item x="106"/>
        <item x="184"/>
        <item x="185"/>
        <item x="9"/>
        <item x="73"/>
        <item x="48"/>
        <item x="47"/>
        <item x="85"/>
        <item x="165"/>
        <item x="41"/>
        <item x="21"/>
        <item x="0"/>
        <item x="54"/>
        <item x="186"/>
        <item x="15"/>
        <item x="103"/>
        <item x="22"/>
        <item x="78"/>
        <item x="95"/>
        <item x="75"/>
        <item x="40"/>
        <item x="193"/>
        <item x="147"/>
        <item x="148"/>
        <item x="30"/>
        <item x="56"/>
        <item x="19"/>
        <item x="17"/>
        <item x="64"/>
        <item x="26"/>
        <item x="133"/>
        <item x="25"/>
        <item x="132"/>
        <item x="191"/>
        <item x="157"/>
        <item x="158"/>
        <item x="115"/>
        <item x="1"/>
        <item x="99"/>
        <item x="28"/>
        <item x="117"/>
        <item x="178"/>
        <item x="89"/>
        <item x="88"/>
        <item x="179"/>
        <item x="160"/>
        <item x="46"/>
        <item x="33"/>
        <item x="199"/>
        <item x="71"/>
        <item x="111"/>
        <item x="66"/>
        <item x="27"/>
        <item x="170"/>
        <item x="198"/>
        <item x="189"/>
        <item x="82"/>
        <item x="14"/>
        <item x="201"/>
        <item x="60"/>
        <item x="145"/>
        <item x="98"/>
        <item x="61"/>
        <item x="81"/>
        <item x="20"/>
        <item t="default"/>
      </items>
    </pivotField>
    <pivotField numFmtId="14" showAll="0">
      <items count="215">
        <item x="94"/>
        <item x="44"/>
        <item x="113"/>
        <item x="173"/>
        <item x="122"/>
        <item x="69"/>
        <item x="179"/>
        <item x="15"/>
        <item x="131"/>
        <item x="193"/>
        <item x="49"/>
        <item x="52"/>
        <item x="202"/>
        <item x="192"/>
        <item x="108"/>
        <item x="138"/>
        <item x="110"/>
        <item x="85"/>
        <item x="135"/>
        <item x="51"/>
        <item x="11"/>
        <item x="128"/>
        <item x="34"/>
        <item x="40"/>
        <item x="99"/>
        <item x="26"/>
        <item x="182"/>
        <item x="3"/>
        <item x="139"/>
        <item x="156"/>
        <item x="127"/>
        <item x="28"/>
        <item x="208"/>
        <item x="67"/>
        <item x="41"/>
        <item x="83"/>
        <item x="30"/>
        <item x="45"/>
        <item x="35"/>
        <item x="126"/>
        <item x="151"/>
        <item x="147"/>
        <item x="46"/>
        <item x="22"/>
        <item x="66"/>
        <item x="132"/>
        <item x="143"/>
        <item x="203"/>
        <item x="141"/>
        <item x="75"/>
        <item x="65"/>
        <item x="186"/>
        <item x="56"/>
        <item x="70"/>
        <item x="68"/>
        <item x="38"/>
        <item x="27"/>
        <item x="185"/>
        <item x="140"/>
        <item x="178"/>
        <item x="21"/>
        <item x="37"/>
        <item x="16"/>
        <item x="130"/>
        <item x="87"/>
        <item x="23"/>
        <item x="12"/>
        <item x="103"/>
        <item x="0"/>
        <item x="212"/>
        <item x="9"/>
        <item x="95"/>
        <item x="106"/>
        <item x="137"/>
        <item x="158"/>
        <item x="164"/>
        <item x="31"/>
        <item x="194"/>
        <item x="129"/>
        <item x="145"/>
        <item x="109"/>
        <item x="5"/>
        <item x="150"/>
        <item x="177"/>
        <item x="82"/>
        <item x="14"/>
        <item x="136"/>
        <item x="6"/>
        <item x="98"/>
        <item x="183"/>
        <item x="2"/>
        <item x="205"/>
        <item x="72"/>
        <item x="199"/>
        <item x="102"/>
        <item x="90"/>
        <item x="24"/>
        <item x="4"/>
        <item x="120"/>
        <item x="39"/>
        <item x="54"/>
        <item x="123"/>
        <item x="200"/>
        <item x="165"/>
        <item x="124"/>
        <item x="105"/>
        <item x="89"/>
        <item x="190"/>
        <item x="209"/>
        <item x="167"/>
        <item x="153"/>
        <item x="50"/>
        <item x="189"/>
        <item x="79"/>
        <item x="91"/>
        <item x="134"/>
        <item x="196"/>
        <item x="152"/>
        <item x="206"/>
        <item x="76"/>
        <item x="96"/>
        <item x="81"/>
        <item x="71"/>
        <item x="168"/>
        <item x="160"/>
        <item x="166"/>
        <item x="61"/>
        <item x="86"/>
        <item x="10"/>
        <item x="133"/>
        <item x="204"/>
        <item x="8"/>
        <item x="100"/>
        <item x="176"/>
        <item x="198"/>
        <item x="155"/>
        <item x="191"/>
        <item x="161"/>
        <item x="111"/>
        <item x="58"/>
        <item x="32"/>
        <item x="148"/>
        <item x="115"/>
        <item x="33"/>
        <item x="188"/>
        <item x="57"/>
        <item x="112"/>
        <item x="107"/>
        <item x="207"/>
        <item x="84"/>
        <item x="187"/>
        <item x="80"/>
        <item x="174"/>
        <item x="170"/>
        <item x="88"/>
        <item x="43"/>
        <item x="181"/>
        <item x="19"/>
        <item x="74"/>
        <item x="20"/>
        <item x="146"/>
        <item x="36"/>
        <item x="201"/>
        <item x="213"/>
        <item x="125"/>
        <item x="92"/>
        <item x="17"/>
        <item x="55"/>
        <item x="77"/>
        <item x="121"/>
        <item x="93"/>
        <item x="162"/>
        <item x="184"/>
        <item x="197"/>
        <item x="163"/>
        <item x="144"/>
        <item x="47"/>
        <item x="157"/>
        <item x="1"/>
        <item x="169"/>
        <item x="154"/>
        <item x="116"/>
        <item x="29"/>
        <item x="180"/>
        <item x="13"/>
        <item x="118"/>
        <item x="53"/>
        <item x="78"/>
        <item x="62"/>
        <item x="42"/>
        <item x="171"/>
        <item x="149"/>
        <item x="142"/>
        <item x="7"/>
        <item x="175"/>
        <item x="97"/>
        <item x="101"/>
        <item x="195"/>
        <item x="25"/>
        <item x="60"/>
        <item x="104"/>
        <item x="172"/>
        <item x="211"/>
        <item x="159"/>
        <item x="117"/>
        <item x="59"/>
        <item x="64"/>
        <item x="18"/>
        <item x="48"/>
        <item x="73"/>
        <item x="63"/>
        <item x="114"/>
        <item x="119"/>
        <item x="210"/>
        <item t="default"/>
      </items>
    </pivotField>
    <pivotField axis="axisRow" showAll="0">
      <items count="12">
        <item x="0"/>
        <item x="1"/>
        <item x="2"/>
        <item x="3"/>
        <item x="4"/>
        <item x="5"/>
        <item x="6"/>
        <item x="7"/>
        <item x="8"/>
        <item x="9"/>
        <item x="10"/>
        <item t="default"/>
      </items>
    </pivotField>
    <pivotField showAll="0"/>
    <pivotField showAll="0">
      <items count="301">
        <item x="226"/>
        <item x="184"/>
        <item x="19"/>
        <item x="84"/>
        <item x="11"/>
        <item x="159"/>
        <item x="298"/>
        <item x="118"/>
        <item x="247"/>
        <item x="258"/>
        <item x="221"/>
        <item x="168"/>
        <item x="214"/>
        <item x="294"/>
        <item x="227"/>
        <item x="14"/>
        <item x="104"/>
        <item x="156"/>
        <item x="56"/>
        <item x="196"/>
        <item x="68"/>
        <item x="41"/>
        <item x="54"/>
        <item x="218"/>
        <item x="188"/>
        <item x="239"/>
        <item x="232"/>
        <item x="139"/>
        <item x="117"/>
        <item x="140"/>
        <item x="268"/>
        <item x="295"/>
        <item x="4"/>
        <item x="273"/>
        <item x="160"/>
        <item x="179"/>
        <item x="288"/>
        <item x="29"/>
        <item x="250"/>
        <item x="213"/>
        <item x="231"/>
        <item x="225"/>
        <item x="60"/>
        <item x="57"/>
        <item x="205"/>
        <item x="176"/>
        <item x="66"/>
        <item x="102"/>
        <item x="254"/>
        <item x="92"/>
        <item x="55"/>
        <item x="162"/>
        <item x="31"/>
        <item x="95"/>
        <item x="158"/>
        <item x="293"/>
        <item x="67"/>
        <item x="166"/>
        <item x="181"/>
        <item x="243"/>
        <item x="276"/>
        <item x="251"/>
        <item x="50"/>
        <item x="141"/>
        <item x="16"/>
        <item x="70"/>
        <item x="127"/>
        <item x="169"/>
        <item x="234"/>
        <item x="185"/>
        <item x="129"/>
        <item x="177"/>
        <item x="131"/>
        <item x="30"/>
        <item x="165"/>
        <item x="65"/>
        <item x="199"/>
        <item x="174"/>
        <item x="93"/>
        <item x="207"/>
        <item x="275"/>
        <item x="144"/>
        <item x="155"/>
        <item x="52"/>
        <item x="280"/>
        <item x="100"/>
        <item x="121"/>
        <item x="202"/>
        <item x="204"/>
        <item x="272"/>
        <item x="81"/>
        <item x="48"/>
        <item x="40"/>
        <item x="69"/>
        <item x="208"/>
        <item x="53"/>
        <item x="195"/>
        <item x="203"/>
        <item x="150"/>
        <item x="263"/>
        <item x="261"/>
        <item x="238"/>
        <item x="64"/>
        <item x="39"/>
        <item x="101"/>
        <item x="187"/>
        <item x="281"/>
        <item x="299"/>
        <item x="260"/>
        <item x="112"/>
        <item x="171"/>
        <item x="219"/>
        <item x="33"/>
        <item x="259"/>
        <item x="143"/>
        <item x="99"/>
        <item x="85"/>
        <item x="277"/>
        <item x="142"/>
        <item x="59"/>
        <item x="246"/>
        <item x="206"/>
        <item x="9"/>
        <item x="216"/>
        <item x="17"/>
        <item x="32"/>
        <item x="1"/>
        <item x="151"/>
        <item x="193"/>
        <item x="161"/>
        <item x="125"/>
        <item x="28"/>
        <item x="262"/>
        <item x="46"/>
        <item x="191"/>
        <item x="283"/>
        <item x="197"/>
        <item x="240"/>
        <item x="133"/>
        <item x="73"/>
        <item x="78"/>
        <item x="228"/>
        <item x="7"/>
        <item x="108"/>
        <item x="2"/>
        <item x="249"/>
        <item x="120"/>
        <item x="296"/>
        <item x="153"/>
        <item x="3"/>
        <item x="45"/>
        <item x="36"/>
        <item x="72"/>
        <item x="138"/>
        <item x="103"/>
        <item x="135"/>
        <item x="110"/>
        <item x="107"/>
        <item x="257"/>
        <item x="42"/>
        <item x="265"/>
        <item x="132"/>
        <item x="20"/>
        <item x="145"/>
        <item x="83"/>
        <item x="149"/>
        <item x="245"/>
        <item x="148"/>
        <item x="289"/>
        <item x="97"/>
        <item x="267"/>
        <item x="10"/>
        <item x="242"/>
        <item x="189"/>
        <item x="98"/>
        <item x="62"/>
        <item x="172"/>
        <item x="236"/>
        <item x="134"/>
        <item x="274"/>
        <item x="285"/>
        <item x="154"/>
        <item x="198"/>
        <item x="136"/>
        <item x="51"/>
        <item x="279"/>
        <item x="269"/>
        <item x="86"/>
        <item x="123"/>
        <item x="278"/>
        <item x="88"/>
        <item x="37"/>
        <item x="146"/>
        <item x="170"/>
        <item x="157"/>
        <item x="223"/>
        <item x="124"/>
        <item x="63"/>
        <item x="12"/>
        <item x="18"/>
        <item x="80"/>
        <item x="89"/>
        <item x="292"/>
        <item x="287"/>
        <item x="21"/>
        <item x="147"/>
        <item x="248"/>
        <item x="201"/>
        <item x="74"/>
        <item x="186"/>
        <item x="175"/>
        <item x="23"/>
        <item x="128"/>
        <item x="253"/>
        <item x="22"/>
        <item x="210"/>
        <item x="271"/>
        <item x="282"/>
        <item x="266"/>
        <item x="163"/>
        <item x="47"/>
        <item x="27"/>
        <item x="167"/>
        <item x="244"/>
        <item x="224"/>
        <item x="38"/>
        <item x="235"/>
        <item x="113"/>
        <item x="115"/>
        <item x="222"/>
        <item x="215"/>
        <item x="34"/>
        <item x="256"/>
        <item x="200"/>
        <item x="109"/>
        <item x="0"/>
        <item x="90"/>
        <item x="116"/>
        <item x="25"/>
        <item x="241"/>
        <item x="270"/>
        <item x="111"/>
        <item x="190"/>
        <item x="26"/>
        <item x="91"/>
        <item x="252"/>
        <item x="122"/>
        <item x="255"/>
        <item x="130"/>
        <item x="76"/>
        <item x="75"/>
        <item x="264"/>
        <item x="15"/>
        <item x="137"/>
        <item x="290"/>
        <item x="79"/>
        <item x="173"/>
        <item x="209"/>
        <item x="217"/>
        <item x="35"/>
        <item x="44"/>
        <item x="82"/>
        <item x="211"/>
        <item x="105"/>
        <item x="194"/>
        <item x="87"/>
        <item x="61"/>
        <item x="297"/>
        <item x="284"/>
        <item x="286"/>
        <item x="119"/>
        <item x="5"/>
        <item x="6"/>
        <item x="291"/>
        <item x="77"/>
        <item x="152"/>
        <item x="220"/>
        <item x="178"/>
        <item x="94"/>
        <item x="24"/>
        <item x="230"/>
        <item x="229"/>
        <item x="49"/>
        <item x="164"/>
        <item x="43"/>
        <item x="8"/>
        <item x="114"/>
        <item x="96"/>
        <item x="182"/>
        <item x="183"/>
        <item x="212"/>
        <item x="13"/>
        <item x="192"/>
        <item x="126"/>
        <item x="71"/>
        <item x="106"/>
        <item x="180"/>
        <item x="58"/>
        <item x="237"/>
        <item x="233"/>
        <item t="default"/>
      </items>
    </pivotField>
    <pivotField showAll="0"/>
    <pivotField showAll="0"/>
    <pivotField showAll="0">
      <items count="301">
        <item x="104"/>
        <item x="117"/>
        <item x="288"/>
        <item x="264"/>
        <item x="229"/>
        <item x="233"/>
        <item x="212"/>
        <item x="251"/>
        <item x="209"/>
        <item x="203"/>
        <item x="119"/>
        <item x="144"/>
        <item x="108"/>
        <item x="94"/>
        <item x="246"/>
        <item x="148"/>
        <item x="262"/>
        <item x="127"/>
        <item x="132"/>
        <item x="274"/>
        <item x="230"/>
        <item x="231"/>
        <item x="183"/>
        <item x="194"/>
        <item x="50"/>
        <item x="202"/>
        <item x="61"/>
        <item x="12"/>
        <item x="118"/>
        <item x="49"/>
        <item x="130"/>
        <item x="224"/>
        <item x="276"/>
        <item x="192"/>
        <item x="136"/>
        <item x="282"/>
        <item x="85"/>
        <item x="51"/>
        <item x="252"/>
        <item x="69"/>
        <item x="82"/>
        <item x="139"/>
        <item x="263"/>
        <item x="86"/>
        <item x="7"/>
        <item x="237"/>
        <item x="169"/>
        <item x="14"/>
        <item x="271"/>
        <item x="236"/>
        <item x="126"/>
        <item x="114"/>
        <item x="124"/>
        <item x="247"/>
        <item x="155"/>
        <item x="279"/>
        <item x="156"/>
        <item x="260"/>
        <item x="269"/>
        <item x="219"/>
        <item x="225"/>
        <item x="256"/>
        <item x="220"/>
        <item x="207"/>
        <item x="273"/>
        <item x="221"/>
        <item x="265"/>
        <item x="185"/>
        <item x="199"/>
        <item x="239"/>
        <item x="9"/>
        <item x="187"/>
        <item x="26"/>
        <item x="10"/>
        <item x="113"/>
        <item x="204"/>
        <item x="162"/>
        <item x="13"/>
        <item x="234"/>
        <item x="131"/>
        <item x="245"/>
        <item x="180"/>
        <item x="235"/>
        <item x="106"/>
        <item x="27"/>
        <item x="213"/>
        <item x="177"/>
        <item x="167"/>
        <item x="102"/>
        <item x="191"/>
        <item x="248"/>
        <item x="186"/>
        <item x="228"/>
        <item x="31"/>
        <item x="58"/>
        <item x="145"/>
        <item x="137"/>
        <item x="72"/>
        <item x="20"/>
        <item x="268"/>
        <item x="258"/>
        <item x="182"/>
        <item x="5"/>
        <item x="24"/>
        <item x="285"/>
        <item x="0"/>
        <item x="143"/>
        <item x="142"/>
        <item x="293"/>
        <item x="32"/>
        <item x="45"/>
        <item x="44"/>
        <item x="218"/>
        <item x="19"/>
        <item x="159"/>
        <item x="272"/>
        <item x="80"/>
        <item x="173"/>
        <item x="1"/>
        <item x="115"/>
        <item x="16"/>
        <item x="223"/>
        <item x="226"/>
        <item x="289"/>
        <item x="34"/>
        <item x="68"/>
        <item x="170"/>
        <item x="151"/>
        <item x="141"/>
        <item x="208"/>
        <item x="4"/>
        <item x="133"/>
        <item x="198"/>
        <item x="25"/>
        <item x="188"/>
        <item x="123"/>
        <item x="54"/>
        <item x="200"/>
        <item x="257"/>
        <item x="29"/>
        <item x="215"/>
        <item x="101"/>
        <item x="259"/>
        <item x="55"/>
        <item x="168"/>
        <item x="281"/>
        <item x="277"/>
        <item x="56"/>
        <item x="197"/>
        <item x="93"/>
        <item x="18"/>
        <item x="81"/>
        <item x="278"/>
        <item x="97"/>
        <item x="205"/>
        <item x="190"/>
        <item x="57"/>
        <item x="120"/>
        <item x="147"/>
        <item x="15"/>
        <item x="109"/>
        <item x="179"/>
        <item x="52"/>
        <item x="129"/>
        <item x="150"/>
        <item x="195"/>
        <item x="261"/>
        <item x="291"/>
        <item x="42"/>
        <item x="297"/>
        <item x="125"/>
        <item x="206"/>
        <item x="65"/>
        <item x="43"/>
        <item x="242"/>
        <item x="23"/>
        <item x="83"/>
        <item x="243"/>
        <item x="254"/>
        <item x="8"/>
        <item x="241"/>
        <item x="38"/>
        <item x="280"/>
        <item x="79"/>
        <item x="28"/>
        <item x="299"/>
        <item x="100"/>
        <item x="210"/>
        <item x="138"/>
        <item x="63"/>
        <item x="189"/>
        <item x="35"/>
        <item x="238"/>
        <item x="222"/>
        <item x="6"/>
        <item x="294"/>
        <item x="283"/>
        <item x="110"/>
        <item x="92"/>
        <item x="22"/>
        <item x="146"/>
        <item x="36"/>
        <item x="201"/>
        <item x="287"/>
        <item x="88"/>
        <item x="33"/>
        <item x="107"/>
        <item x="216"/>
        <item x="178"/>
        <item x="99"/>
        <item x="40"/>
        <item x="90"/>
        <item x="174"/>
        <item x="152"/>
        <item x="135"/>
        <item x="46"/>
        <item x="249"/>
        <item x="158"/>
        <item x="47"/>
        <item x="103"/>
        <item x="172"/>
        <item x="11"/>
        <item x="176"/>
        <item x="134"/>
        <item x="48"/>
        <item x="62"/>
        <item x="140"/>
        <item x="60"/>
        <item x="298"/>
        <item x="67"/>
        <item x="296"/>
        <item x="166"/>
        <item x="149"/>
        <item x="66"/>
        <item x="171"/>
        <item x="121"/>
        <item x="21"/>
        <item x="95"/>
        <item x="3"/>
        <item x="89"/>
        <item x="17"/>
        <item x="211"/>
        <item x="193"/>
        <item x="163"/>
        <item x="270"/>
        <item x="175"/>
        <item x="217"/>
        <item x="154"/>
        <item x="74"/>
        <item x="214"/>
        <item x="75"/>
        <item x="164"/>
        <item x="184"/>
        <item x="227"/>
        <item x="196"/>
        <item x="292"/>
        <item x="244"/>
        <item x="76"/>
        <item x="267"/>
        <item x="71"/>
        <item x="161"/>
        <item x="295"/>
        <item x="105"/>
        <item x="91"/>
        <item x="153"/>
        <item x="275"/>
        <item x="232"/>
        <item x="122"/>
        <item x="53"/>
        <item x="240"/>
        <item x="64"/>
        <item x="2"/>
        <item x="98"/>
        <item x="181"/>
        <item x="77"/>
        <item x="116"/>
        <item x="39"/>
        <item x="284"/>
        <item x="59"/>
        <item x="255"/>
        <item x="73"/>
        <item x="157"/>
        <item x="165"/>
        <item x="70"/>
        <item x="37"/>
        <item x="87"/>
        <item x="286"/>
        <item x="250"/>
        <item x="160"/>
        <item x="253"/>
        <item x="128"/>
        <item x="266"/>
        <item x="30"/>
        <item x="84"/>
        <item x="290"/>
        <item x="111"/>
        <item x="112"/>
        <item x="78"/>
        <item x="41"/>
        <item x="96"/>
        <item t="default"/>
      </items>
    </pivotField>
    <pivotField showAll="0">
      <items count="6">
        <item x="0"/>
        <item x="1"/>
        <item x="2"/>
        <item x="3"/>
        <item x="4"/>
        <item t="default"/>
      </items>
    </pivotField>
    <pivotField numFmtId="2" showAll="0"/>
    <pivotField numFmtId="9" showAll="0"/>
    <pivotField dataField="1" numFmtId="2" showAll="0">
      <items count="301">
        <item x="288"/>
        <item x="104"/>
        <item x="264"/>
        <item x="233"/>
        <item x="251"/>
        <item x="209"/>
        <item x="246"/>
        <item x="127"/>
        <item x="230"/>
        <item x="94"/>
        <item x="144"/>
        <item x="148"/>
        <item x="203"/>
        <item x="61"/>
        <item x="108"/>
        <item x="202"/>
        <item x="85"/>
        <item x="263"/>
        <item x="139"/>
        <item x="7"/>
        <item x="192"/>
        <item x="156"/>
        <item x="274"/>
        <item x="69"/>
        <item x="51"/>
        <item x="114"/>
        <item x="117"/>
        <item x="124"/>
        <item x="130"/>
        <item x="10"/>
        <item x="262"/>
        <item x="14"/>
        <item x="49"/>
        <item x="256"/>
        <item x="231"/>
        <item x="271"/>
        <item x="185"/>
        <item x="12"/>
        <item x="118"/>
        <item x="162"/>
        <item x="212"/>
        <item x="137"/>
        <item x="20"/>
        <item x="269"/>
        <item x="234"/>
        <item x="191"/>
        <item x="229"/>
        <item x="82"/>
        <item x="221"/>
        <item x="26"/>
        <item x="276"/>
        <item x="123"/>
        <item x="225"/>
        <item x="245"/>
        <item x="159"/>
        <item x="27"/>
        <item x="205"/>
        <item x="289"/>
        <item x="19"/>
        <item x="50"/>
        <item x="119"/>
        <item x="188"/>
        <item x="186"/>
        <item x="54"/>
        <item x="42"/>
        <item x="238"/>
        <item x="86"/>
        <item x="260"/>
        <item x="220"/>
        <item x="125"/>
        <item x="219"/>
        <item x="257"/>
        <item x="218"/>
        <item x="8"/>
        <item x="72"/>
        <item x="170"/>
        <item x="198"/>
        <item x="182"/>
        <item x="9"/>
        <item x="13"/>
        <item x="248"/>
        <item x="151"/>
        <item x="265"/>
        <item x="29"/>
        <item x="92"/>
        <item x="179"/>
        <item x="223"/>
        <item x="146"/>
        <item x="132"/>
        <item x="222"/>
        <item x="176"/>
        <item x="33"/>
        <item x="136"/>
        <item x="152"/>
        <item x="235"/>
        <item x="180"/>
        <item x="133"/>
        <item x="299"/>
        <item x="217"/>
        <item x="293"/>
        <item x="249"/>
        <item x="147"/>
        <item x="6"/>
        <item x="277"/>
        <item x="183"/>
        <item x="236"/>
        <item x="175"/>
        <item x="56"/>
        <item x="254"/>
        <item x="232"/>
        <item x="15"/>
        <item x="149"/>
        <item x="241"/>
        <item x="55"/>
        <item x="109"/>
        <item x="17"/>
        <item x="247"/>
        <item x="242"/>
        <item x="172"/>
        <item x="65"/>
        <item x="46"/>
        <item x="213"/>
        <item x="79"/>
        <item x="113"/>
        <item x="28"/>
        <item x="163"/>
        <item x="169"/>
        <item x="141"/>
        <item x="4"/>
        <item x="45"/>
        <item x="280"/>
        <item x="0"/>
        <item x="120"/>
        <item x="129"/>
        <item x="102"/>
        <item x="83"/>
        <item x="37"/>
        <item x="64"/>
        <item x="214"/>
        <item x="272"/>
        <item x="184"/>
        <item x="207"/>
        <item x="259"/>
        <item x="68"/>
        <item x="34"/>
        <item x="240"/>
        <item x="91"/>
        <item x="228"/>
        <item x="292"/>
        <item x="174"/>
        <item x="193"/>
        <item x="189"/>
        <item x="226"/>
        <item x="158"/>
        <item x="295"/>
        <item x="157"/>
        <item x="216"/>
        <item x="32"/>
        <item x="31"/>
        <item x="78"/>
        <item x="154"/>
        <item x="80"/>
        <item x="211"/>
        <item x="71"/>
        <item x="67"/>
        <item x="165"/>
        <item x="58"/>
        <item x="98"/>
        <item x="282"/>
        <item x="266"/>
        <item x="70"/>
        <item x="204"/>
        <item x="96"/>
        <item x="5"/>
        <item x="177"/>
        <item x="278"/>
        <item x="1"/>
        <item x="173"/>
        <item x="30"/>
        <item x="73"/>
        <item x="128"/>
        <item x="142"/>
        <item x="155"/>
        <item x="62"/>
        <item x="190"/>
        <item x="135"/>
        <item x="279"/>
        <item x="97"/>
        <item x="224"/>
        <item x="18"/>
        <item x="23"/>
        <item x="84"/>
        <item x="122"/>
        <item x="200"/>
        <item x="21"/>
        <item x="227"/>
        <item x="199"/>
        <item x="281"/>
        <item x="76"/>
        <item x="287"/>
        <item x="16"/>
        <item x="48"/>
        <item x="53"/>
        <item x="105"/>
        <item x="250"/>
        <item x="150"/>
        <item x="35"/>
        <item x="143"/>
        <item x="60"/>
        <item x="187"/>
        <item x="138"/>
        <item x="243"/>
        <item x="294"/>
        <item x="131"/>
        <item x="197"/>
        <item x="270"/>
        <item x="297"/>
        <item x="244"/>
        <item x="41"/>
        <item x="75"/>
        <item x="25"/>
        <item x="81"/>
        <item x="160"/>
        <item x="253"/>
        <item x="195"/>
        <item x="3"/>
        <item x="140"/>
        <item x="110"/>
        <item x="57"/>
        <item x="99"/>
        <item x="43"/>
        <item x="167"/>
        <item x="106"/>
        <item x="52"/>
        <item x="38"/>
        <item x="215"/>
        <item x="194"/>
        <item x="208"/>
        <item x="196"/>
        <item x="11"/>
        <item x="273"/>
        <item x="115"/>
        <item x="284"/>
        <item x="286"/>
        <item x="298"/>
        <item x="44"/>
        <item x="258"/>
        <item x="166"/>
        <item x="63"/>
        <item x="267"/>
        <item x="206"/>
        <item x="268"/>
        <item x="285"/>
        <item x="261"/>
        <item x="161"/>
        <item x="24"/>
        <item x="59"/>
        <item x="237"/>
        <item x="40"/>
        <item x="181"/>
        <item x="252"/>
        <item x="89"/>
        <item x="291"/>
        <item x="290"/>
        <item x="239"/>
        <item x="103"/>
        <item x="210"/>
        <item x="39"/>
        <item x="164"/>
        <item x="112"/>
        <item x="88"/>
        <item x="126"/>
        <item x="107"/>
        <item x="275"/>
        <item x="36"/>
        <item x="283"/>
        <item x="153"/>
        <item x="93"/>
        <item x="296"/>
        <item x="171"/>
        <item x="201"/>
        <item x="2"/>
        <item x="116"/>
        <item x="145"/>
        <item x="22"/>
        <item x="178"/>
        <item x="74"/>
        <item x="168"/>
        <item x="66"/>
        <item x="101"/>
        <item x="90"/>
        <item x="95"/>
        <item x="134"/>
        <item x="77"/>
        <item x="121"/>
        <item x="100"/>
        <item x="47"/>
        <item x="111"/>
        <item x="87"/>
        <item x="255"/>
        <item t="default"/>
      </items>
    </pivotField>
    <pivotField multipleItemSelectionAllowed="1" showAll="0">
      <items count="301">
        <item x="67"/>
        <item x="51"/>
        <item x="165"/>
        <item x="87"/>
        <item x="28"/>
        <item x="294"/>
        <item x="73"/>
        <item x="149"/>
        <item x="79"/>
        <item x="251"/>
        <item x="142"/>
        <item x="54"/>
        <item x="42"/>
        <item x="223"/>
        <item x="56"/>
        <item x="80"/>
        <item x="135"/>
        <item x="190"/>
        <item x="49"/>
        <item x="150"/>
        <item x="7"/>
        <item x="181"/>
        <item x="62"/>
        <item x="10"/>
        <item x="141"/>
        <item x="66"/>
        <item x="230"/>
        <item x="259"/>
        <item x="160"/>
        <item x="20"/>
        <item x="23"/>
        <item x="77"/>
        <item x="248"/>
        <item x="6"/>
        <item x="81"/>
        <item x="280"/>
        <item x="172"/>
        <item x="0"/>
        <item x="15"/>
        <item x="132"/>
        <item x="189"/>
        <item x="242"/>
        <item x="113"/>
        <item x="274"/>
        <item x="244"/>
        <item x="74"/>
        <item x="13"/>
        <item x="52"/>
        <item x="222"/>
        <item x="120"/>
        <item x="37"/>
        <item x="118"/>
        <item x="11"/>
        <item x="146"/>
        <item x="104"/>
        <item x="4"/>
        <item x="40"/>
        <item x="229"/>
        <item x="103"/>
        <item x="231"/>
        <item x="17"/>
        <item x="2"/>
        <item x="217"/>
        <item x="93"/>
        <item x="71"/>
        <item x="12"/>
        <item x="102"/>
        <item x="193"/>
        <item x="192"/>
        <item x="126"/>
        <item x="285"/>
        <item x="34"/>
        <item x="296"/>
        <item x="158"/>
        <item x="290"/>
        <item x="161"/>
        <item x="9"/>
        <item x="299"/>
        <item x="297"/>
        <item x="41"/>
        <item x="267"/>
        <item x="124"/>
        <item x="295"/>
        <item x="268"/>
        <item x="55"/>
        <item x="144"/>
        <item x="263"/>
        <item x="191"/>
        <item x="125"/>
        <item x="91"/>
        <item x="167"/>
        <item x="27"/>
        <item x="107"/>
        <item x="48"/>
        <item x="38"/>
        <item x="61"/>
        <item x="130"/>
        <item x="69"/>
        <item x="99"/>
        <item x="1"/>
        <item x="215"/>
        <item x="137"/>
        <item x="271"/>
        <item x="287"/>
        <item x="261"/>
        <item x="92"/>
        <item x="72"/>
        <item x="116"/>
        <item x="16"/>
        <item x="226"/>
        <item x="205"/>
        <item x="98"/>
        <item x="220"/>
        <item x="228"/>
        <item x="171"/>
        <item x="291"/>
        <item x="131"/>
        <item x="21"/>
        <item x="43"/>
        <item x="210"/>
        <item x="139"/>
        <item x="207"/>
        <item x="70"/>
        <item x="164"/>
        <item x="117"/>
        <item x="18"/>
        <item x="119"/>
        <item x="35"/>
        <item x="153"/>
        <item x="166"/>
        <item x="129"/>
        <item x="147"/>
        <item x="88"/>
        <item x="152"/>
        <item x="84"/>
        <item x="185"/>
        <item x="60"/>
        <item x="270"/>
        <item x="76"/>
        <item x="249"/>
        <item x="198"/>
        <item x="211"/>
        <item x="200"/>
        <item x="236"/>
        <item x="197"/>
        <item x="247"/>
        <item x="44"/>
        <item x="216"/>
        <item x="269"/>
        <item x="275"/>
        <item x="30"/>
        <item x="245"/>
        <item x="46"/>
        <item x="232"/>
        <item x="133"/>
        <item x="85"/>
        <item x="178"/>
        <item x="227"/>
        <item x="110"/>
        <item x="75"/>
        <item x="286"/>
        <item x="256"/>
        <item x="218"/>
        <item x="58"/>
        <item x="179"/>
        <item x="276"/>
        <item x="180"/>
        <item x="170"/>
        <item x="221"/>
        <item x="114"/>
        <item x="45"/>
        <item x="243"/>
        <item x="105"/>
        <item x="8"/>
        <item x="3"/>
        <item x="257"/>
        <item x="176"/>
        <item x="134"/>
        <item x="24"/>
        <item x="154"/>
        <item x="186"/>
        <item x="78"/>
        <item x="106"/>
        <item x="272"/>
        <item x="19"/>
        <item x="100"/>
        <item x="168"/>
        <item x="53"/>
        <item x="148"/>
        <item x="206"/>
        <item x="293"/>
        <item x="208"/>
        <item x="39"/>
        <item x="288"/>
        <item x="95"/>
        <item x="109"/>
        <item x="195"/>
        <item x="136"/>
        <item x="29"/>
        <item x="57"/>
        <item x="213"/>
        <item x="101"/>
        <item x="173"/>
        <item x="183"/>
        <item x="265"/>
        <item x="237"/>
        <item x="174"/>
        <item x="155"/>
        <item x="194"/>
        <item x="122"/>
        <item x="90"/>
        <item x="250"/>
        <item x="284"/>
        <item x="86"/>
        <item x="246"/>
        <item x="199"/>
        <item x="209"/>
        <item x="47"/>
        <item x="123"/>
        <item x="292"/>
        <item x="188"/>
        <item x="140"/>
        <item x="241"/>
        <item x="273"/>
        <item x="127"/>
        <item x="204"/>
        <item x="196"/>
        <item x="143"/>
        <item x="63"/>
        <item x="289"/>
        <item x="252"/>
        <item x="25"/>
        <item x="283"/>
        <item x="97"/>
        <item x="238"/>
        <item x="169"/>
        <item x="59"/>
        <item x="184"/>
        <item x="65"/>
        <item x="33"/>
        <item x="5"/>
        <item x="31"/>
        <item x="108"/>
        <item x="112"/>
        <item x="202"/>
        <item x="157"/>
        <item x="235"/>
        <item x="278"/>
        <item x="277"/>
        <item x="282"/>
        <item x="254"/>
        <item x="50"/>
        <item x="264"/>
        <item x="68"/>
        <item x="163"/>
        <item x="219"/>
        <item x="212"/>
        <item x="64"/>
        <item x="26"/>
        <item x="187"/>
        <item x="14"/>
        <item x="224"/>
        <item x="260"/>
        <item x="239"/>
        <item x="22"/>
        <item x="151"/>
        <item x="36"/>
        <item x="266"/>
        <item x="121"/>
        <item x="279"/>
        <item x="111"/>
        <item x="89"/>
        <item x="258"/>
        <item x="82"/>
        <item x="214"/>
        <item x="234"/>
        <item x="182"/>
        <item x="32"/>
        <item x="115"/>
        <item x="145"/>
        <item x="177"/>
        <item x="233"/>
        <item x="201"/>
        <item x="159"/>
        <item x="83"/>
        <item x="94"/>
        <item x="96"/>
        <item x="281"/>
        <item x="255"/>
        <item x="156"/>
        <item x="175"/>
        <item x="203"/>
        <item x="138"/>
        <item x="225"/>
        <item x="240"/>
        <item x="262"/>
        <item x="128"/>
        <item x="162"/>
        <item x="253"/>
        <item x="298"/>
        <item t="default"/>
      </items>
    </pivotField>
    <pivotField multipleItemSelectionAllowed="1" showAll="0">
      <items count="104">
        <item x="38"/>
        <item x="11"/>
        <item x="20"/>
        <item x="24"/>
        <item x="18"/>
        <item x="17"/>
        <item x="10"/>
        <item x="46"/>
        <item x="102"/>
        <item x="61"/>
        <item x="83"/>
        <item x="14"/>
        <item x="6"/>
        <item x="72"/>
        <item x="73"/>
        <item x="96"/>
        <item x="33"/>
        <item x="85"/>
        <item x="93"/>
        <item x="40"/>
        <item x="8"/>
        <item x="7"/>
        <item x="78"/>
        <item x="92"/>
        <item x="76"/>
        <item x="4"/>
        <item x="62"/>
        <item x="59"/>
        <item x="13"/>
        <item x="87"/>
        <item x="42"/>
        <item x="2"/>
        <item x="98"/>
        <item x="37"/>
        <item x="48"/>
        <item x="101"/>
        <item x="82"/>
        <item x="97"/>
        <item x="51"/>
        <item x="81"/>
        <item x="3"/>
        <item x="15"/>
        <item x="26"/>
        <item x="75"/>
        <item x="77"/>
        <item x="12"/>
        <item x="88"/>
        <item x="79"/>
        <item x="95"/>
        <item x="16"/>
        <item x="19"/>
        <item x="64"/>
        <item x="69"/>
        <item x="41"/>
        <item x="53"/>
        <item x="55"/>
        <item x="43"/>
        <item x="22"/>
        <item x="66"/>
        <item x="27"/>
        <item x="91"/>
        <item x="32"/>
        <item x="39"/>
        <item x="36"/>
        <item x="49"/>
        <item x="30"/>
        <item x="67"/>
        <item x="86"/>
        <item x="60"/>
        <item x="35"/>
        <item x="80"/>
        <item x="58"/>
        <item x="56"/>
        <item x="52"/>
        <item x="28"/>
        <item x="99"/>
        <item x="50"/>
        <item x="25"/>
        <item x="54"/>
        <item x="90"/>
        <item x="100"/>
        <item x="29"/>
        <item x="47"/>
        <item x="71"/>
        <item x="21"/>
        <item x="74"/>
        <item x="94"/>
        <item x="45"/>
        <item x="44"/>
        <item x="0"/>
        <item x="5"/>
        <item x="68"/>
        <item x="34"/>
        <item x="65"/>
        <item x="84"/>
        <item x="9"/>
        <item x="89"/>
        <item x="70"/>
        <item x="63"/>
        <item x="23"/>
        <item x="31"/>
        <item x="57"/>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5"/>
  </rowFields>
  <rowItems count="10">
    <i>
      <x v="1"/>
    </i>
    <i>
      <x v="2"/>
    </i>
    <i>
      <x v="3"/>
    </i>
    <i>
      <x v="4"/>
    </i>
    <i>
      <x v="5"/>
    </i>
    <i>
      <x v="6"/>
    </i>
    <i>
      <x v="7"/>
    </i>
    <i>
      <x v="8"/>
    </i>
    <i>
      <x v="9"/>
    </i>
    <i t="grand">
      <x/>
    </i>
  </rowItems>
  <colItems count="1">
    <i/>
  </colItems>
  <dataFields count="1">
    <dataField name="ROI based on budget" fld="14" showDataAs="percentOfTotal" baseField="2" baseItem="0" numFmtId="10"/>
  </dataFields>
  <formats count="2">
    <format dxfId="6">
      <pivotArea outline="0" collapsedLevelsAreSubtotals="1" fieldPosition="0"/>
    </format>
    <format dxfId="5">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C7FDD8C-C765-48F1-859B-2535B879F33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hannel Name">
  <location ref="F3:G9" firstHeaderRow="1" firstDataRow="1" firstDataCol="1"/>
  <pivotFields count="22">
    <pivotField showAll="0"/>
    <pivotField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axis="axisRow" showAll="0">
      <items count="6">
        <item x="1"/>
        <item x="2"/>
        <item x="4"/>
        <item x="0"/>
        <item x="3"/>
        <item t="default"/>
      </items>
    </pivotField>
    <pivotField numFmtId="14" showAll="0">
      <items count="204">
        <item x="124"/>
        <item x="101"/>
        <item x="13"/>
        <item x="8"/>
        <item x="150"/>
        <item x="67"/>
        <item x="44"/>
        <item x="152"/>
        <item x="200"/>
        <item x="77"/>
        <item x="187"/>
        <item x="2"/>
        <item x="96"/>
        <item x="104"/>
        <item x="63"/>
        <item x="57"/>
        <item x="130"/>
        <item x="182"/>
        <item x="42"/>
        <item x="83"/>
        <item x="123"/>
        <item x="194"/>
        <item x="23"/>
        <item x="29"/>
        <item x="58"/>
        <item x="51"/>
        <item x="37"/>
        <item x="32"/>
        <item x="50"/>
        <item x="6"/>
        <item x="84"/>
        <item x="76"/>
        <item x="166"/>
        <item x="175"/>
        <item x="109"/>
        <item x="143"/>
        <item x="16"/>
        <item x="190"/>
        <item x="181"/>
        <item x="155"/>
        <item x="4"/>
        <item x="126"/>
        <item x="146"/>
        <item x="86"/>
        <item x="176"/>
        <item x="138"/>
        <item x="31"/>
        <item x="128"/>
        <item x="55"/>
        <item x="116"/>
        <item x="149"/>
        <item x="68"/>
        <item x="38"/>
        <item x="120"/>
        <item x="114"/>
        <item x="177"/>
        <item x="87"/>
        <item x="79"/>
        <item x="159"/>
        <item x="131"/>
        <item x="65"/>
        <item x="169"/>
        <item x="127"/>
        <item x="35"/>
        <item x="108"/>
        <item x="74"/>
        <item x="94"/>
        <item x="92"/>
        <item x="137"/>
        <item x="119"/>
        <item x="100"/>
        <item x="5"/>
        <item x="10"/>
        <item x="69"/>
        <item x="80"/>
        <item x="12"/>
        <item x="7"/>
        <item x="72"/>
        <item x="121"/>
        <item x="53"/>
        <item x="202"/>
        <item x="59"/>
        <item x="34"/>
        <item x="167"/>
        <item x="24"/>
        <item x="180"/>
        <item x="164"/>
        <item x="36"/>
        <item x="140"/>
        <item x="173"/>
        <item x="154"/>
        <item x="43"/>
        <item x="102"/>
        <item x="153"/>
        <item x="196"/>
        <item x="122"/>
        <item x="135"/>
        <item x="163"/>
        <item x="134"/>
        <item x="125"/>
        <item x="70"/>
        <item x="168"/>
        <item x="62"/>
        <item x="97"/>
        <item x="195"/>
        <item x="171"/>
        <item x="141"/>
        <item x="139"/>
        <item x="112"/>
        <item x="107"/>
        <item x="188"/>
        <item x="192"/>
        <item x="39"/>
        <item x="142"/>
        <item x="129"/>
        <item x="11"/>
        <item x="45"/>
        <item x="49"/>
        <item x="174"/>
        <item x="113"/>
        <item x="144"/>
        <item x="18"/>
        <item x="156"/>
        <item x="162"/>
        <item x="118"/>
        <item x="105"/>
        <item x="91"/>
        <item x="90"/>
        <item x="3"/>
        <item x="93"/>
        <item x="161"/>
        <item x="136"/>
        <item x="52"/>
        <item x="172"/>
        <item x="197"/>
        <item x="183"/>
        <item x="151"/>
        <item x="110"/>
        <item x="106"/>
        <item x="184"/>
        <item x="185"/>
        <item x="9"/>
        <item x="73"/>
        <item x="48"/>
        <item x="47"/>
        <item x="85"/>
        <item x="165"/>
        <item x="41"/>
        <item x="21"/>
        <item x="0"/>
        <item x="54"/>
        <item x="186"/>
        <item x="15"/>
        <item x="103"/>
        <item x="22"/>
        <item x="78"/>
        <item x="95"/>
        <item x="75"/>
        <item x="40"/>
        <item x="193"/>
        <item x="147"/>
        <item x="148"/>
        <item x="30"/>
        <item x="56"/>
        <item x="19"/>
        <item x="17"/>
        <item x="64"/>
        <item x="26"/>
        <item x="133"/>
        <item x="25"/>
        <item x="132"/>
        <item x="191"/>
        <item x="157"/>
        <item x="158"/>
        <item x="115"/>
        <item x="1"/>
        <item x="99"/>
        <item x="28"/>
        <item x="117"/>
        <item x="178"/>
        <item x="89"/>
        <item x="88"/>
        <item x="179"/>
        <item x="160"/>
        <item x="46"/>
        <item x="33"/>
        <item x="199"/>
        <item x="71"/>
        <item x="111"/>
        <item x="66"/>
        <item x="27"/>
        <item x="170"/>
        <item x="198"/>
        <item x="189"/>
        <item x="82"/>
        <item x="14"/>
        <item x="201"/>
        <item x="60"/>
        <item x="145"/>
        <item x="98"/>
        <item x="61"/>
        <item x="81"/>
        <item x="20"/>
        <item t="default"/>
      </items>
    </pivotField>
    <pivotField numFmtId="14" showAll="0">
      <items count="215">
        <item x="94"/>
        <item x="44"/>
        <item x="113"/>
        <item x="173"/>
        <item x="122"/>
        <item x="69"/>
        <item x="179"/>
        <item x="15"/>
        <item x="131"/>
        <item x="193"/>
        <item x="49"/>
        <item x="52"/>
        <item x="202"/>
        <item x="192"/>
        <item x="108"/>
        <item x="138"/>
        <item x="110"/>
        <item x="85"/>
        <item x="135"/>
        <item x="51"/>
        <item x="11"/>
        <item x="128"/>
        <item x="34"/>
        <item x="40"/>
        <item x="99"/>
        <item x="26"/>
        <item x="182"/>
        <item x="3"/>
        <item x="139"/>
        <item x="156"/>
        <item x="127"/>
        <item x="28"/>
        <item x="208"/>
        <item x="67"/>
        <item x="41"/>
        <item x="83"/>
        <item x="30"/>
        <item x="45"/>
        <item x="35"/>
        <item x="126"/>
        <item x="151"/>
        <item x="147"/>
        <item x="46"/>
        <item x="22"/>
        <item x="66"/>
        <item x="132"/>
        <item x="143"/>
        <item x="203"/>
        <item x="141"/>
        <item x="75"/>
        <item x="65"/>
        <item x="186"/>
        <item x="56"/>
        <item x="70"/>
        <item x="68"/>
        <item x="38"/>
        <item x="27"/>
        <item x="185"/>
        <item x="140"/>
        <item x="178"/>
        <item x="21"/>
        <item x="37"/>
        <item x="16"/>
        <item x="130"/>
        <item x="87"/>
        <item x="23"/>
        <item x="12"/>
        <item x="103"/>
        <item x="0"/>
        <item x="212"/>
        <item x="9"/>
        <item x="95"/>
        <item x="106"/>
        <item x="137"/>
        <item x="158"/>
        <item x="164"/>
        <item x="31"/>
        <item x="194"/>
        <item x="129"/>
        <item x="145"/>
        <item x="109"/>
        <item x="5"/>
        <item x="150"/>
        <item x="177"/>
        <item x="82"/>
        <item x="14"/>
        <item x="136"/>
        <item x="6"/>
        <item x="98"/>
        <item x="183"/>
        <item x="2"/>
        <item x="205"/>
        <item x="72"/>
        <item x="199"/>
        <item x="102"/>
        <item x="90"/>
        <item x="24"/>
        <item x="4"/>
        <item x="120"/>
        <item x="39"/>
        <item x="54"/>
        <item x="123"/>
        <item x="200"/>
        <item x="165"/>
        <item x="124"/>
        <item x="105"/>
        <item x="89"/>
        <item x="190"/>
        <item x="209"/>
        <item x="167"/>
        <item x="153"/>
        <item x="50"/>
        <item x="189"/>
        <item x="79"/>
        <item x="91"/>
        <item x="134"/>
        <item x="196"/>
        <item x="152"/>
        <item x="206"/>
        <item x="76"/>
        <item x="96"/>
        <item x="81"/>
        <item x="71"/>
        <item x="168"/>
        <item x="160"/>
        <item x="166"/>
        <item x="61"/>
        <item x="86"/>
        <item x="10"/>
        <item x="133"/>
        <item x="204"/>
        <item x="8"/>
        <item x="100"/>
        <item x="176"/>
        <item x="198"/>
        <item x="155"/>
        <item x="191"/>
        <item x="161"/>
        <item x="111"/>
        <item x="58"/>
        <item x="32"/>
        <item x="148"/>
        <item x="115"/>
        <item x="33"/>
        <item x="188"/>
        <item x="57"/>
        <item x="112"/>
        <item x="107"/>
        <item x="207"/>
        <item x="84"/>
        <item x="187"/>
        <item x="80"/>
        <item x="174"/>
        <item x="170"/>
        <item x="88"/>
        <item x="43"/>
        <item x="181"/>
        <item x="19"/>
        <item x="74"/>
        <item x="20"/>
        <item x="146"/>
        <item x="36"/>
        <item x="201"/>
        <item x="213"/>
        <item x="125"/>
        <item x="92"/>
        <item x="17"/>
        <item x="55"/>
        <item x="77"/>
        <item x="121"/>
        <item x="93"/>
        <item x="162"/>
        <item x="184"/>
        <item x="197"/>
        <item x="163"/>
        <item x="144"/>
        <item x="47"/>
        <item x="157"/>
        <item x="1"/>
        <item x="169"/>
        <item x="154"/>
        <item x="116"/>
        <item x="29"/>
        <item x="180"/>
        <item x="13"/>
        <item x="118"/>
        <item x="53"/>
        <item x="78"/>
        <item x="62"/>
        <item x="42"/>
        <item x="171"/>
        <item x="149"/>
        <item x="142"/>
        <item x="7"/>
        <item x="175"/>
        <item x="97"/>
        <item x="101"/>
        <item x="195"/>
        <item x="25"/>
        <item x="60"/>
        <item x="104"/>
        <item x="172"/>
        <item x="211"/>
        <item x="159"/>
        <item x="117"/>
        <item x="59"/>
        <item x="64"/>
        <item x="18"/>
        <item x="48"/>
        <item x="73"/>
        <item x="63"/>
        <item x="114"/>
        <item x="119"/>
        <item x="210"/>
        <item t="default"/>
      </items>
    </pivotField>
    <pivotField showAll="0">
      <items count="12">
        <item x="0"/>
        <item x="1"/>
        <item x="2"/>
        <item x="3"/>
        <item x="4"/>
        <item x="5"/>
        <item x="6"/>
        <item x="7"/>
        <item x="8"/>
        <item x="9"/>
        <item x="10"/>
        <item t="default"/>
      </items>
    </pivotField>
    <pivotField showAll="0"/>
    <pivotField showAll="0">
      <items count="301">
        <item x="226"/>
        <item x="184"/>
        <item x="19"/>
        <item x="84"/>
        <item x="11"/>
        <item x="159"/>
        <item x="298"/>
        <item x="118"/>
        <item x="247"/>
        <item x="258"/>
        <item x="221"/>
        <item x="168"/>
        <item x="214"/>
        <item x="294"/>
        <item x="227"/>
        <item x="14"/>
        <item x="104"/>
        <item x="156"/>
        <item x="56"/>
        <item x="196"/>
        <item x="68"/>
        <item x="41"/>
        <item x="54"/>
        <item x="218"/>
        <item x="188"/>
        <item x="239"/>
        <item x="232"/>
        <item x="139"/>
        <item x="117"/>
        <item x="140"/>
        <item x="268"/>
        <item x="295"/>
        <item x="4"/>
        <item x="273"/>
        <item x="160"/>
        <item x="179"/>
        <item x="288"/>
        <item x="29"/>
        <item x="250"/>
        <item x="213"/>
        <item x="231"/>
        <item x="225"/>
        <item x="60"/>
        <item x="57"/>
        <item x="205"/>
        <item x="176"/>
        <item x="66"/>
        <item x="102"/>
        <item x="254"/>
        <item x="92"/>
        <item x="55"/>
        <item x="162"/>
        <item x="31"/>
        <item x="95"/>
        <item x="158"/>
        <item x="293"/>
        <item x="67"/>
        <item x="166"/>
        <item x="181"/>
        <item x="243"/>
        <item x="276"/>
        <item x="251"/>
        <item x="50"/>
        <item x="141"/>
        <item x="16"/>
        <item x="70"/>
        <item x="127"/>
        <item x="169"/>
        <item x="234"/>
        <item x="185"/>
        <item x="129"/>
        <item x="177"/>
        <item x="131"/>
        <item x="30"/>
        <item x="165"/>
        <item x="65"/>
        <item x="199"/>
        <item x="174"/>
        <item x="93"/>
        <item x="207"/>
        <item x="275"/>
        <item x="144"/>
        <item x="155"/>
        <item x="52"/>
        <item x="280"/>
        <item x="100"/>
        <item x="121"/>
        <item x="202"/>
        <item x="204"/>
        <item x="272"/>
        <item x="81"/>
        <item x="48"/>
        <item x="40"/>
        <item x="69"/>
        <item x="208"/>
        <item x="53"/>
        <item x="195"/>
        <item x="203"/>
        <item x="150"/>
        <item x="263"/>
        <item x="261"/>
        <item x="238"/>
        <item x="64"/>
        <item x="39"/>
        <item x="101"/>
        <item x="187"/>
        <item x="281"/>
        <item x="299"/>
        <item x="260"/>
        <item x="112"/>
        <item x="171"/>
        <item x="219"/>
        <item x="33"/>
        <item x="259"/>
        <item x="143"/>
        <item x="99"/>
        <item x="85"/>
        <item x="277"/>
        <item x="142"/>
        <item x="59"/>
        <item x="246"/>
        <item x="206"/>
        <item x="9"/>
        <item x="216"/>
        <item x="17"/>
        <item x="32"/>
        <item x="1"/>
        <item x="151"/>
        <item x="193"/>
        <item x="161"/>
        <item x="125"/>
        <item x="28"/>
        <item x="262"/>
        <item x="46"/>
        <item x="191"/>
        <item x="283"/>
        <item x="197"/>
        <item x="240"/>
        <item x="133"/>
        <item x="73"/>
        <item x="78"/>
        <item x="228"/>
        <item x="7"/>
        <item x="108"/>
        <item x="2"/>
        <item x="249"/>
        <item x="120"/>
        <item x="296"/>
        <item x="153"/>
        <item x="3"/>
        <item x="45"/>
        <item x="36"/>
        <item x="72"/>
        <item x="138"/>
        <item x="103"/>
        <item x="135"/>
        <item x="110"/>
        <item x="107"/>
        <item x="257"/>
        <item x="42"/>
        <item x="265"/>
        <item x="132"/>
        <item x="20"/>
        <item x="145"/>
        <item x="83"/>
        <item x="149"/>
        <item x="245"/>
        <item x="148"/>
        <item x="289"/>
        <item x="97"/>
        <item x="267"/>
        <item x="10"/>
        <item x="242"/>
        <item x="189"/>
        <item x="98"/>
        <item x="62"/>
        <item x="172"/>
        <item x="236"/>
        <item x="134"/>
        <item x="274"/>
        <item x="285"/>
        <item x="154"/>
        <item x="198"/>
        <item x="136"/>
        <item x="51"/>
        <item x="279"/>
        <item x="269"/>
        <item x="86"/>
        <item x="123"/>
        <item x="278"/>
        <item x="88"/>
        <item x="37"/>
        <item x="146"/>
        <item x="170"/>
        <item x="157"/>
        <item x="223"/>
        <item x="124"/>
        <item x="63"/>
        <item x="12"/>
        <item x="18"/>
        <item x="80"/>
        <item x="89"/>
        <item x="292"/>
        <item x="287"/>
        <item x="21"/>
        <item x="147"/>
        <item x="248"/>
        <item x="201"/>
        <item x="74"/>
        <item x="186"/>
        <item x="175"/>
        <item x="23"/>
        <item x="128"/>
        <item x="253"/>
        <item x="22"/>
        <item x="210"/>
        <item x="271"/>
        <item x="282"/>
        <item x="266"/>
        <item x="163"/>
        <item x="47"/>
        <item x="27"/>
        <item x="167"/>
        <item x="244"/>
        <item x="224"/>
        <item x="38"/>
        <item x="235"/>
        <item x="113"/>
        <item x="115"/>
        <item x="222"/>
        <item x="215"/>
        <item x="34"/>
        <item x="256"/>
        <item x="200"/>
        <item x="109"/>
        <item x="0"/>
        <item x="90"/>
        <item x="116"/>
        <item x="25"/>
        <item x="241"/>
        <item x="270"/>
        <item x="111"/>
        <item x="190"/>
        <item x="26"/>
        <item x="91"/>
        <item x="252"/>
        <item x="122"/>
        <item x="255"/>
        <item x="130"/>
        <item x="76"/>
        <item x="75"/>
        <item x="264"/>
        <item x="15"/>
        <item x="137"/>
        <item x="290"/>
        <item x="79"/>
        <item x="173"/>
        <item x="209"/>
        <item x="217"/>
        <item x="35"/>
        <item x="44"/>
        <item x="82"/>
        <item x="211"/>
        <item x="105"/>
        <item x="194"/>
        <item x="87"/>
        <item x="61"/>
        <item x="297"/>
        <item x="284"/>
        <item x="286"/>
        <item x="119"/>
        <item x="5"/>
        <item x="6"/>
        <item x="291"/>
        <item x="77"/>
        <item x="152"/>
        <item x="220"/>
        <item x="178"/>
        <item x="94"/>
        <item x="24"/>
        <item x="230"/>
        <item x="229"/>
        <item x="49"/>
        <item x="164"/>
        <item x="43"/>
        <item x="8"/>
        <item x="114"/>
        <item x="96"/>
        <item x="182"/>
        <item x="183"/>
        <item x="212"/>
        <item x="13"/>
        <item x="192"/>
        <item x="126"/>
        <item x="71"/>
        <item x="106"/>
        <item x="180"/>
        <item x="58"/>
        <item x="237"/>
        <item x="233"/>
        <item t="default"/>
      </items>
    </pivotField>
    <pivotField showAll="0"/>
    <pivotField showAll="0"/>
    <pivotField showAll="0">
      <items count="301">
        <item x="104"/>
        <item x="117"/>
        <item x="288"/>
        <item x="264"/>
        <item x="229"/>
        <item x="233"/>
        <item x="212"/>
        <item x="251"/>
        <item x="209"/>
        <item x="203"/>
        <item x="119"/>
        <item x="144"/>
        <item x="108"/>
        <item x="94"/>
        <item x="246"/>
        <item x="148"/>
        <item x="262"/>
        <item x="127"/>
        <item x="132"/>
        <item x="274"/>
        <item x="230"/>
        <item x="231"/>
        <item x="183"/>
        <item x="194"/>
        <item x="50"/>
        <item x="202"/>
        <item x="61"/>
        <item x="12"/>
        <item x="118"/>
        <item x="49"/>
        <item x="130"/>
        <item x="224"/>
        <item x="276"/>
        <item x="192"/>
        <item x="136"/>
        <item x="282"/>
        <item x="85"/>
        <item x="51"/>
        <item x="252"/>
        <item x="69"/>
        <item x="82"/>
        <item x="139"/>
        <item x="263"/>
        <item x="86"/>
        <item x="7"/>
        <item x="237"/>
        <item x="169"/>
        <item x="14"/>
        <item x="271"/>
        <item x="236"/>
        <item x="126"/>
        <item x="114"/>
        <item x="124"/>
        <item x="247"/>
        <item x="155"/>
        <item x="279"/>
        <item x="156"/>
        <item x="260"/>
        <item x="269"/>
        <item x="219"/>
        <item x="225"/>
        <item x="256"/>
        <item x="220"/>
        <item x="207"/>
        <item x="273"/>
        <item x="221"/>
        <item x="265"/>
        <item x="185"/>
        <item x="199"/>
        <item x="239"/>
        <item x="9"/>
        <item x="187"/>
        <item x="26"/>
        <item x="10"/>
        <item x="113"/>
        <item x="204"/>
        <item x="162"/>
        <item x="13"/>
        <item x="234"/>
        <item x="131"/>
        <item x="245"/>
        <item x="180"/>
        <item x="235"/>
        <item x="106"/>
        <item x="27"/>
        <item x="213"/>
        <item x="177"/>
        <item x="167"/>
        <item x="102"/>
        <item x="191"/>
        <item x="248"/>
        <item x="186"/>
        <item x="228"/>
        <item x="31"/>
        <item x="58"/>
        <item x="145"/>
        <item x="137"/>
        <item x="72"/>
        <item x="20"/>
        <item x="268"/>
        <item x="258"/>
        <item x="182"/>
        <item x="5"/>
        <item x="24"/>
        <item x="285"/>
        <item x="0"/>
        <item x="143"/>
        <item x="142"/>
        <item x="293"/>
        <item x="32"/>
        <item x="45"/>
        <item x="44"/>
        <item x="218"/>
        <item x="19"/>
        <item x="159"/>
        <item x="272"/>
        <item x="80"/>
        <item x="173"/>
        <item x="1"/>
        <item x="115"/>
        <item x="16"/>
        <item x="223"/>
        <item x="226"/>
        <item x="289"/>
        <item x="34"/>
        <item x="68"/>
        <item x="170"/>
        <item x="151"/>
        <item x="141"/>
        <item x="208"/>
        <item x="4"/>
        <item x="133"/>
        <item x="198"/>
        <item x="25"/>
        <item x="188"/>
        <item x="123"/>
        <item x="54"/>
        <item x="200"/>
        <item x="257"/>
        <item x="29"/>
        <item x="215"/>
        <item x="101"/>
        <item x="259"/>
        <item x="55"/>
        <item x="168"/>
        <item x="281"/>
        <item x="277"/>
        <item x="56"/>
        <item x="197"/>
        <item x="93"/>
        <item x="18"/>
        <item x="81"/>
        <item x="278"/>
        <item x="97"/>
        <item x="205"/>
        <item x="190"/>
        <item x="57"/>
        <item x="120"/>
        <item x="147"/>
        <item x="15"/>
        <item x="109"/>
        <item x="179"/>
        <item x="52"/>
        <item x="129"/>
        <item x="150"/>
        <item x="195"/>
        <item x="261"/>
        <item x="291"/>
        <item x="42"/>
        <item x="297"/>
        <item x="125"/>
        <item x="206"/>
        <item x="65"/>
        <item x="43"/>
        <item x="242"/>
        <item x="23"/>
        <item x="83"/>
        <item x="243"/>
        <item x="254"/>
        <item x="8"/>
        <item x="241"/>
        <item x="38"/>
        <item x="280"/>
        <item x="79"/>
        <item x="28"/>
        <item x="299"/>
        <item x="100"/>
        <item x="210"/>
        <item x="138"/>
        <item x="63"/>
        <item x="189"/>
        <item x="35"/>
        <item x="238"/>
        <item x="222"/>
        <item x="6"/>
        <item x="294"/>
        <item x="283"/>
        <item x="110"/>
        <item x="92"/>
        <item x="22"/>
        <item x="146"/>
        <item x="36"/>
        <item x="201"/>
        <item x="287"/>
        <item x="88"/>
        <item x="33"/>
        <item x="107"/>
        <item x="216"/>
        <item x="178"/>
        <item x="99"/>
        <item x="40"/>
        <item x="90"/>
        <item x="174"/>
        <item x="152"/>
        <item x="135"/>
        <item x="46"/>
        <item x="249"/>
        <item x="158"/>
        <item x="47"/>
        <item x="103"/>
        <item x="172"/>
        <item x="11"/>
        <item x="176"/>
        <item x="134"/>
        <item x="48"/>
        <item x="62"/>
        <item x="140"/>
        <item x="60"/>
        <item x="298"/>
        <item x="67"/>
        <item x="296"/>
        <item x="166"/>
        <item x="149"/>
        <item x="66"/>
        <item x="171"/>
        <item x="121"/>
        <item x="21"/>
        <item x="95"/>
        <item x="3"/>
        <item x="89"/>
        <item x="17"/>
        <item x="211"/>
        <item x="193"/>
        <item x="163"/>
        <item x="270"/>
        <item x="175"/>
        <item x="217"/>
        <item x="154"/>
        <item x="74"/>
        <item x="214"/>
        <item x="75"/>
        <item x="164"/>
        <item x="184"/>
        <item x="227"/>
        <item x="196"/>
        <item x="292"/>
        <item x="244"/>
        <item x="76"/>
        <item x="267"/>
        <item x="71"/>
        <item x="161"/>
        <item x="295"/>
        <item x="105"/>
        <item x="91"/>
        <item x="153"/>
        <item x="275"/>
        <item x="232"/>
        <item x="122"/>
        <item x="53"/>
        <item x="240"/>
        <item x="64"/>
        <item x="2"/>
        <item x="98"/>
        <item x="181"/>
        <item x="77"/>
        <item x="116"/>
        <item x="39"/>
        <item x="284"/>
        <item x="59"/>
        <item x="255"/>
        <item x="73"/>
        <item x="157"/>
        <item x="165"/>
        <item x="70"/>
        <item x="37"/>
        <item x="87"/>
        <item x="286"/>
        <item x="250"/>
        <item x="160"/>
        <item x="253"/>
        <item x="128"/>
        <item x="266"/>
        <item x="30"/>
        <item x="84"/>
        <item x="290"/>
        <item x="111"/>
        <item x="112"/>
        <item x="78"/>
        <item x="41"/>
        <item x="96"/>
        <item t="default"/>
      </items>
    </pivotField>
    <pivotField showAll="0">
      <items count="6">
        <item x="0"/>
        <item x="1"/>
        <item x="2"/>
        <item x="3"/>
        <item x="4"/>
        <item t="default"/>
      </items>
    </pivotField>
    <pivotField numFmtId="2" showAll="0"/>
    <pivotField numFmtId="9" showAll="0"/>
    <pivotField dataField="1" numFmtId="2" showAll="0">
      <items count="301">
        <item x="288"/>
        <item x="104"/>
        <item x="264"/>
        <item x="233"/>
        <item x="251"/>
        <item x="209"/>
        <item x="246"/>
        <item x="127"/>
        <item x="230"/>
        <item x="94"/>
        <item x="144"/>
        <item x="148"/>
        <item x="203"/>
        <item x="61"/>
        <item x="108"/>
        <item x="202"/>
        <item x="85"/>
        <item x="263"/>
        <item x="139"/>
        <item x="7"/>
        <item x="192"/>
        <item x="156"/>
        <item x="274"/>
        <item x="69"/>
        <item x="51"/>
        <item x="114"/>
        <item x="117"/>
        <item x="124"/>
        <item x="130"/>
        <item x="10"/>
        <item x="262"/>
        <item x="14"/>
        <item x="49"/>
        <item x="256"/>
        <item x="231"/>
        <item x="271"/>
        <item x="185"/>
        <item x="12"/>
        <item x="118"/>
        <item x="162"/>
        <item x="212"/>
        <item x="137"/>
        <item x="20"/>
        <item x="269"/>
        <item x="234"/>
        <item x="191"/>
        <item x="229"/>
        <item x="82"/>
        <item x="221"/>
        <item x="26"/>
        <item x="276"/>
        <item x="123"/>
        <item x="225"/>
        <item x="245"/>
        <item x="159"/>
        <item x="27"/>
        <item x="205"/>
        <item x="289"/>
        <item x="19"/>
        <item x="50"/>
        <item x="119"/>
        <item x="188"/>
        <item x="186"/>
        <item x="54"/>
        <item x="42"/>
        <item x="238"/>
        <item x="86"/>
        <item x="260"/>
        <item x="220"/>
        <item x="125"/>
        <item x="219"/>
        <item x="257"/>
        <item x="218"/>
        <item x="8"/>
        <item x="72"/>
        <item x="170"/>
        <item x="198"/>
        <item x="182"/>
        <item x="9"/>
        <item x="13"/>
        <item x="248"/>
        <item x="151"/>
        <item x="265"/>
        <item x="29"/>
        <item x="92"/>
        <item x="179"/>
        <item x="223"/>
        <item x="146"/>
        <item x="132"/>
        <item x="222"/>
        <item x="176"/>
        <item x="33"/>
        <item x="136"/>
        <item x="152"/>
        <item x="235"/>
        <item x="180"/>
        <item x="133"/>
        <item x="299"/>
        <item x="217"/>
        <item x="293"/>
        <item x="249"/>
        <item x="147"/>
        <item x="6"/>
        <item x="277"/>
        <item x="183"/>
        <item x="236"/>
        <item x="175"/>
        <item x="56"/>
        <item x="254"/>
        <item x="232"/>
        <item x="15"/>
        <item x="149"/>
        <item x="241"/>
        <item x="55"/>
        <item x="109"/>
        <item x="17"/>
        <item x="247"/>
        <item x="242"/>
        <item x="172"/>
        <item x="65"/>
        <item x="46"/>
        <item x="213"/>
        <item x="79"/>
        <item x="113"/>
        <item x="28"/>
        <item x="163"/>
        <item x="169"/>
        <item x="141"/>
        <item x="4"/>
        <item x="45"/>
        <item x="280"/>
        <item x="0"/>
        <item x="120"/>
        <item x="129"/>
        <item x="102"/>
        <item x="83"/>
        <item x="37"/>
        <item x="64"/>
        <item x="214"/>
        <item x="272"/>
        <item x="184"/>
        <item x="207"/>
        <item x="259"/>
        <item x="68"/>
        <item x="34"/>
        <item x="240"/>
        <item x="91"/>
        <item x="228"/>
        <item x="292"/>
        <item x="174"/>
        <item x="193"/>
        <item x="189"/>
        <item x="226"/>
        <item x="158"/>
        <item x="295"/>
        <item x="157"/>
        <item x="216"/>
        <item x="32"/>
        <item x="31"/>
        <item x="78"/>
        <item x="154"/>
        <item x="80"/>
        <item x="211"/>
        <item x="71"/>
        <item x="67"/>
        <item x="165"/>
        <item x="58"/>
        <item x="98"/>
        <item x="282"/>
        <item x="266"/>
        <item x="70"/>
        <item x="204"/>
        <item x="96"/>
        <item x="5"/>
        <item x="177"/>
        <item x="278"/>
        <item x="1"/>
        <item x="173"/>
        <item x="30"/>
        <item x="73"/>
        <item x="128"/>
        <item x="142"/>
        <item x="155"/>
        <item x="62"/>
        <item x="190"/>
        <item x="135"/>
        <item x="279"/>
        <item x="97"/>
        <item x="224"/>
        <item x="18"/>
        <item x="23"/>
        <item x="84"/>
        <item x="122"/>
        <item x="200"/>
        <item x="21"/>
        <item x="227"/>
        <item x="199"/>
        <item x="281"/>
        <item x="76"/>
        <item x="287"/>
        <item x="16"/>
        <item x="48"/>
        <item x="53"/>
        <item x="105"/>
        <item x="250"/>
        <item x="150"/>
        <item x="35"/>
        <item x="143"/>
        <item x="60"/>
        <item x="187"/>
        <item x="138"/>
        <item x="243"/>
        <item x="294"/>
        <item x="131"/>
        <item x="197"/>
        <item x="270"/>
        <item x="297"/>
        <item x="244"/>
        <item x="41"/>
        <item x="75"/>
        <item x="25"/>
        <item x="81"/>
        <item x="160"/>
        <item x="253"/>
        <item x="195"/>
        <item x="3"/>
        <item x="140"/>
        <item x="110"/>
        <item x="57"/>
        <item x="99"/>
        <item x="43"/>
        <item x="167"/>
        <item x="106"/>
        <item x="52"/>
        <item x="38"/>
        <item x="215"/>
        <item x="194"/>
        <item x="208"/>
        <item x="196"/>
        <item x="11"/>
        <item x="273"/>
        <item x="115"/>
        <item x="284"/>
        <item x="286"/>
        <item x="298"/>
        <item x="44"/>
        <item x="258"/>
        <item x="166"/>
        <item x="63"/>
        <item x="267"/>
        <item x="206"/>
        <item x="268"/>
        <item x="285"/>
        <item x="261"/>
        <item x="161"/>
        <item x="24"/>
        <item x="59"/>
        <item x="237"/>
        <item x="40"/>
        <item x="181"/>
        <item x="252"/>
        <item x="89"/>
        <item x="291"/>
        <item x="290"/>
        <item x="239"/>
        <item x="103"/>
        <item x="210"/>
        <item x="39"/>
        <item x="164"/>
        <item x="112"/>
        <item x="88"/>
        <item x="126"/>
        <item x="107"/>
        <item x="275"/>
        <item x="36"/>
        <item x="283"/>
        <item x="153"/>
        <item x="93"/>
        <item x="296"/>
        <item x="171"/>
        <item x="201"/>
        <item x="2"/>
        <item x="116"/>
        <item x="145"/>
        <item x="22"/>
        <item x="178"/>
        <item x="74"/>
        <item x="168"/>
        <item x="66"/>
        <item x="101"/>
        <item x="90"/>
        <item x="95"/>
        <item x="134"/>
        <item x="77"/>
        <item x="121"/>
        <item x="100"/>
        <item x="47"/>
        <item x="111"/>
        <item x="87"/>
        <item x="255"/>
        <item t="default"/>
      </items>
    </pivotField>
    <pivotField multipleItemSelectionAllowed="1" showAll="0">
      <items count="301">
        <item x="67"/>
        <item x="51"/>
        <item x="165"/>
        <item x="87"/>
        <item x="28"/>
        <item x="294"/>
        <item x="73"/>
        <item x="149"/>
        <item x="79"/>
        <item x="251"/>
        <item x="142"/>
        <item x="54"/>
        <item x="42"/>
        <item x="223"/>
        <item x="56"/>
        <item x="80"/>
        <item x="135"/>
        <item x="190"/>
        <item x="49"/>
        <item x="150"/>
        <item x="7"/>
        <item x="181"/>
        <item x="62"/>
        <item x="10"/>
        <item x="141"/>
        <item x="66"/>
        <item x="230"/>
        <item x="259"/>
        <item x="160"/>
        <item x="20"/>
        <item x="23"/>
        <item x="77"/>
        <item x="248"/>
        <item x="6"/>
        <item x="81"/>
        <item x="280"/>
        <item x="172"/>
        <item x="0"/>
        <item x="15"/>
        <item x="132"/>
        <item x="189"/>
        <item x="242"/>
        <item x="113"/>
        <item x="274"/>
        <item x="244"/>
        <item x="74"/>
        <item x="13"/>
        <item x="52"/>
        <item x="222"/>
        <item x="120"/>
        <item x="37"/>
        <item x="118"/>
        <item x="11"/>
        <item x="146"/>
        <item x="104"/>
        <item x="4"/>
        <item x="40"/>
        <item x="229"/>
        <item x="103"/>
        <item x="231"/>
        <item x="17"/>
        <item x="2"/>
        <item x="217"/>
        <item x="93"/>
        <item x="71"/>
        <item x="12"/>
        <item x="102"/>
        <item x="193"/>
        <item x="192"/>
        <item x="126"/>
        <item x="285"/>
        <item x="34"/>
        <item x="296"/>
        <item x="158"/>
        <item x="290"/>
        <item x="161"/>
        <item x="9"/>
        <item x="299"/>
        <item x="297"/>
        <item x="41"/>
        <item x="267"/>
        <item x="124"/>
        <item x="295"/>
        <item x="268"/>
        <item x="55"/>
        <item x="144"/>
        <item x="263"/>
        <item x="191"/>
        <item x="125"/>
        <item x="91"/>
        <item x="167"/>
        <item x="27"/>
        <item x="107"/>
        <item x="48"/>
        <item x="38"/>
        <item x="61"/>
        <item x="130"/>
        <item x="69"/>
        <item x="99"/>
        <item x="1"/>
        <item x="215"/>
        <item x="137"/>
        <item x="271"/>
        <item x="287"/>
        <item x="261"/>
        <item x="92"/>
        <item x="72"/>
        <item x="116"/>
        <item x="16"/>
        <item x="226"/>
        <item x="205"/>
        <item x="98"/>
        <item x="220"/>
        <item x="228"/>
        <item x="171"/>
        <item x="291"/>
        <item x="131"/>
        <item x="21"/>
        <item x="43"/>
        <item x="210"/>
        <item x="139"/>
        <item x="207"/>
        <item x="70"/>
        <item x="164"/>
        <item x="117"/>
        <item x="18"/>
        <item x="119"/>
        <item x="35"/>
        <item x="153"/>
        <item x="166"/>
        <item x="129"/>
        <item x="147"/>
        <item x="88"/>
        <item x="152"/>
        <item x="84"/>
        <item x="185"/>
        <item x="60"/>
        <item x="270"/>
        <item x="76"/>
        <item x="249"/>
        <item x="198"/>
        <item x="211"/>
        <item x="200"/>
        <item x="236"/>
        <item x="197"/>
        <item x="247"/>
        <item x="44"/>
        <item x="216"/>
        <item x="269"/>
        <item x="275"/>
        <item x="30"/>
        <item x="245"/>
        <item x="46"/>
        <item x="232"/>
        <item x="133"/>
        <item x="85"/>
        <item x="178"/>
        <item x="227"/>
        <item x="110"/>
        <item x="75"/>
        <item x="286"/>
        <item x="256"/>
        <item x="218"/>
        <item x="58"/>
        <item x="179"/>
        <item x="276"/>
        <item x="180"/>
        <item x="170"/>
        <item x="221"/>
        <item x="114"/>
        <item x="45"/>
        <item x="243"/>
        <item x="105"/>
        <item x="8"/>
        <item x="3"/>
        <item x="257"/>
        <item x="176"/>
        <item x="134"/>
        <item x="24"/>
        <item x="154"/>
        <item x="186"/>
        <item x="78"/>
        <item x="106"/>
        <item x="272"/>
        <item x="19"/>
        <item x="100"/>
        <item x="168"/>
        <item x="53"/>
        <item x="148"/>
        <item x="206"/>
        <item x="293"/>
        <item x="208"/>
        <item x="39"/>
        <item x="288"/>
        <item x="95"/>
        <item x="109"/>
        <item x="195"/>
        <item x="136"/>
        <item x="29"/>
        <item x="57"/>
        <item x="213"/>
        <item x="101"/>
        <item x="173"/>
        <item x="183"/>
        <item x="265"/>
        <item x="237"/>
        <item x="174"/>
        <item x="155"/>
        <item x="194"/>
        <item x="122"/>
        <item x="90"/>
        <item x="250"/>
        <item x="284"/>
        <item x="86"/>
        <item x="246"/>
        <item x="199"/>
        <item x="209"/>
        <item x="47"/>
        <item x="123"/>
        <item x="292"/>
        <item x="188"/>
        <item x="140"/>
        <item x="241"/>
        <item x="273"/>
        <item x="127"/>
        <item x="204"/>
        <item x="196"/>
        <item x="143"/>
        <item x="63"/>
        <item x="289"/>
        <item x="252"/>
        <item x="25"/>
        <item x="283"/>
        <item x="97"/>
        <item x="238"/>
        <item x="169"/>
        <item x="59"/>
        <item x="184"/>
        <item x="65"/>
        <item x="33"/>
        <item x="5"/>
        <item x="31"/>
        <item x="108"/>
        <item x="112"/>
        <item x="202"/>
        <item x="157"/>
        <item x="235"/>
        <item x="278"/>
        <item x="277"/>
        <item x="282"/>
        <item x="254"/>
        <item x="50"/>
        <item x="264"/>
        <item x="68"/>
        <item x="163"/>
        <item x="219"/>
        <item x="212"/>
        <item x="64"/>
        <item x="26"/>
        <item x="187"/>
        <item x="14"/>
        <item x="224"/>
        <item x="260"/>
        <item x="239"/>
        <item x="22"/>
        <item x="151"/>
        <item x="36"/>
        <item x="266"/>
        <item x="121"/>
        <item x="279"/>
        <item x="111"/>
        <item x="89"/>
        <item x="258"/>
        <item x="82"/>
        <item x="214"/>
        <item x="234"/>
        <item x="182"/>
        <item x="32"/>
        <item x="115"/>
        <item x="145"/>
        <item x="177"/>
        <item x="233"/>
        <item x="201"/>
        <item x="159"/>
        <item x="83"/>
        <item x="94"/>
        <item x="96"/>
        <item x="281"/>
        <item x="255"/>
        <item x="156"/>
        <item x="175"/>
        <item x="203"/>
        <item x="138"/>
        <item x="225"/>
        <item x="240"/>
        <item x="262"/>
        <item x="128"/>
        <item x="162"/>
        <item x="253"/>
        <item x="298"/>
        <item t="default"/>
      </items>
    </pivotField>
    <pivotField multipleItemSelectionAllowed="1" showAll="0">
      <items count="104">
        <item x="38"/>
        <item x="11"/>
        <item x="20"/>
        <item x="24"/>
        <item x="18"/>
        <item x="17"/>
        <item x="10"/>
        <item x="46"/>
        <item x="102"/>
        <item x="61"/>
        <item x="83"/>
        <item x="14"/>
        <item x="6"/>
        <item x="72"/>
        <item x="73"/>
        <item x="96"/>
        <item x="33"/>
        <item x="85"/>
        <item x="93"/>
        <item x="40"/>
        <item x="8"/>
        <item x="7"/>
        <item x="78"/>
        <item x="92"/>
        <item x="76"/>
        <item x="4"/>
        <item x="62"/>
        <item x="59"/>
        <item x="13"/>
        <item x="87"/>
        <item x="42"/>
        <item x="2"/>
        <item x="98"/>
        <item x="37"/>
        <item x="48"/>
        <item x="101"/>
        <item x="82"/>
        <item x="97"/>
        <item x="51"/>
        <item x="81"/>
        <item x="3"/>
        <item x="15"/>
        <item x="26"/>
        <item x="75"/>
        <item x="77"/>
        <item x="12"/>
        <item x="88"/>
        <item x="79"/>
        <item x="95"/>
        <item x="16"/>
        <item x="19"/>
        <item x="64"/>
        <item x="69"/>
        <item x="41"/>
        <item x="53"/>
        <item x="55"/>
        <item x="43"/>
        <item x="22"/>
        <item x="66"/>
        <item x="27"/>
        <item x="91"/>
        <item x="32"/>
        <item x="39"/>
        <item x="36"/>
        <item x="49"/>
        <item x="30"/>
        <item x="67"/>
        <item x="86"/>
        <item x="60"/>
        <item x="35"/>
        <item x="80"/>
        <item x="58"/>
        <item x="56"/>
        <item x="52"/>
        <item x="28"/>
        <item x="99"/>
        <item x="50"/>
        <item x="25"/>
        <item x="54"/>
        <item x="90"/>
        <item x="100"/>
        <item x="29"/>
        <item x="47"/>
        <item x="71"/>
        <item x="21"/>
        <item x="74"/>
        <item x="94"/>
        <item x="45"/>
        <item x="44"/>
        <item x="0"/>
        <item x="5"/>
        <item x="68"/>
        <item x="34"/>
        <item x="65"/>
        <item x="84"/>
        <item x="9"/>
        <item x="89"/>
        <item x="70"/>
        <item x="63"/>
        <item x="23"/>
        <item x="31"/>
        <item x="57"/>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6">
    <i>
      <x/>
    </i>
    <i>
      <x v="1"/>
    </i>
    <i>
      <x v="2"/>
    </i>
    <i>
      <x v="3"/>
    </i>
    <i>
      <x v="4"/>
    </i>
    <i t="grand">
      <x/>
    </i>
  </rowItems>
  <colItems count="1">
    <i/>
  </colItems>
  <dataFields count="1">
    <dataField name="ROI based on channel" fld="14" showDataAs="percentOfTotal" baseField="2" baseItem="0" numFmtId="10"/>
  </dataFields>
  <formats count="2">
    <format dxfId="8">
      <pivotArea outline="0" collapsedLevelsAreSubtotals="1" fieldPosition="0"/>
    </format>
    <format dxfId="7">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1CDBF2B-98E5-4F45-9A51-BEAE50E2EA4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N10" firstHeaderRow="1" firstDataRow="2" firstDataCol="1"/>
  <pivotFields count="22">
    <pivotField showAll="0"/>
    <pivotField showAll="0"/>
    <pivotField axis="axisRow" showAll="0">
      <items count="6">
        <item x="1"/>
        <item x="2"/>
        <item x="4"/>
        <item x="0"/>
        <item x="3"/>
        <item t="default"/>
      </items>
    </pivotField>
    <pivotField numFmtId="14" showAll="0">
      <items count="204">
        <item x="124"/>
        <item x="101"/>
        <item x="13"/>
        <item x="8"/>
        <item x="150"/>
        <item x="67"/>
        <item x="44"/>
        <item x="152"/>
        <item x="200"/>
        <item x="77"/>
        <item x="187"/>
        <item x="2"/>
        <item x="96"/>
        <item x="104"/>
        <item x="63"/>
        <item x="57"/>
        <item x="130"/>
        <item x="182"/>
        <item x="42"/>
        <item x="83"/>
        <item x="123"/>
        <item x="194"/>
        <item x="23"/>
        <item x="29"/>
        <item x="58"/>
        <item x="51"/>
        <item x="37"/>
        <item x="32"/>
        <item x="50"/>
        <item x="6"/>
        <item x="84"/>
        <item x="76"/>
        <item x="166"/>
        <item x="175"/>
        <item x="109"/>
        <item x="143"/>
        <item x="16"/>
        <item x="190"/>
        <item x="181"/>
        <item x="155"/>
        <item x="4"/>
        <item x="126"/>
        <item x="146"/>
        <item x="86"/>
        <item x="176"/>
        <item x="138"/>
        <item x="31"/>
        <item x="128"/>
        <item x="55"/>
        <item x="116"/>
        <item x="149"/>
        <item x="68"/>
        <item x="38"/>
        <item x="120"/>
        <item x="114"/>
        <item x="177"/>
        <item x="87"/>
        <item x="79"/>
        <item x="159"/>
        <item x="131"/>
        <item x="65"/>
        <item x="169"/>
        <item x="127"/>
        <item x="35"/>
        <item x="108"/>
        <item x="74"/>
        <item x="94"/>
        <item x="92"/>
        <item x="137"/>
        <item x="119"/>
        <item x="100"/>
        <item x="5"/>
        <item x="10"/>
        <item x="69"/>
        <item x="80"/>
        <item x="12"/>
        <item x="7"/>
        <item x="72"/>
        <item x="121"/>
        <item x="53"/>
        <item x="202"/>
        <item x="59"/>
        <item x="34"/>
        <item x="167"/>
        <item x="24"/>
        <item x="180"/>
        <item x="164"/>
        <item x="36"/>
        <item x="140"/>
        <item x="173"/>
        <item x="154"/>
        <item x="43"/>
        <item x="102"/>
        <item x="153"/>
        <item x="196"/>
        <item x="122"/>
        <item x="135"/>
        <item x="163"/>
        <item x="134"/>
        <item x="125"/>
        <item x="70"/>
        <item x="168"/>
        <item x="62"/>
        <item x="97"/>
        <item x="195"/>
        <item x="171"/>
        <item x="141"/>
        <item x="139"/>
        <item x="112"/>
        <item x="107"/>
        <item x="188"/>
        <item x="192"/>
        <item x="39"/>
        <item x="142"/>
        <item x="129"/>
        <item x="11"/>
        <item x="45"/>
        <item x="49"/>
        <item x="174"/>
        <item x="113"/>
        <item x="144"/>
        <item x="18"/>
        <item x="156"/>
        <item x="162"/>
        <item x="118"/>
        <item x="105"/>
        <item x="91"/>
        <item x="90"/>
        <item x="3"/>
        <item x="93"/>
        <item x="161"/>
        <item x="136"/>
        <item x="52"/>
        <item x="172"/>
        <item x="197"/>
        <item x="183"/>
        <item x="151"/>
        <item x="110"/>
        <item x="106"/>
        <item x="184"/>
        <item x="185"/>
        <item x="9"/>
        <item x="73"/>
        <item x="48"/>
        <item x="47"/>
        <item x="85"/>
        <item x="165"/>
        <item x="41"/>
        <item x="21"/>
        <item x="0"/>
        <item x="54"/>
        <item x="186"/>
        <item x="15"/>
        <item x="103"/>
        <item x="22"/>
        <item x="78"/>
        <item x="95"/>
        <item x="75"/>
        <item x="40"/>
        <item x="193"/>
        <item x="147"/>
        <item x="148"/>
        <item x="30"/>
        <item x="56"/>
        <item x="19"/>
        <item x="17"/>
        <item x="64"/>
        <item x="26"/>
        <item x="133"/>
        <item x="25"/>
        <item x="132"/>
        <item x="191"/>
        <item x="157"/>
        <item x="158"/>
        <item x="115"/>
        <item x="1"/>
        <item x="99"/>
        <item x="28"/>
        <item x="117"/>
        <item x="178"/>
        <item x="89"/>
        <item x="88"/>
        <item x="179"/>
        <item x="160"/>
        <item x="46"/>
        <item x="33"/>
        <item x="199"/>
        <item x="71"/>
        <item x="111"/>
        <item x="66"/>
        <item x="27"/>
        <item x="170"/>
        <item x="198"/>
        <item x="189"/>
        <item x="82"/>
        <item x="14"/>
        <item x="201"/>
        <item x="60"/>
        <item x="145"/>
        <item x="98"/>
        <item x="61"/>
        <item x="81"/>
        <item x="20"/>
        <item t="default"/>
      </items>
    </pivotField>
    <pivotField numFmtId="14" showAll="0">
      <items count="215">
        <item x="94"/>
        <item x="44"/>
        <item x="113"/>
        <item x="173"/>
        <item x="122"/>
        <item x="69"/>
        <item x="179"/>
        <item x="15"/>
        <item x="131"/>
        <item x="193"/>
        <item x="49"/>
        <item x="52"/>
        <item x="202"/>
        <item x="192"/>
        <item x="108"/>
        <item x="138"/>
        <item x="110"/>
        <item x="85"/>
        <item x="135"/>
        <item x="51"/>
        <item x="11"/>
        <item x="128"/>
        <item x="34"/>
        <item x="40"/>
        <item x="99"/>
        <item x="26"/>
        <item x="182"/>
        <item x="3"/>
        <item x="139"/>
        <item x="156"/>
        <item x="127"/>
        <item x="28"/>
        <item x="208"/>
        <item x="67"/>
        <item x="41"/>
        <item x="83"/>
        <item x="30"/>
        <item x="45"/>
        <item x="35"/>
        <item x="126"/>
        <item x="151"/>
        <item x="147"/>
        <item x="46"/>
        <item x="22"/>
        <item x="66"/>
        <item x="132"/>
        <item x="143"/>
        <item x="203"/>
        <item x="141"/>
        <item x="75"/>
        <item x="65"/>
        <item x="186"/>
        <item x="56"/>
        <item x="70"/>
        <item x="68"/>
        <item x="38"/>
        <item x="27"/>
        <item x="185"/>
        <item x="140"/>
        <item x="178"/>
        <item x="21"/>
        <item x="37"/>
        <item x="16"/>
        <item x="130"/>
        <item x="87"/>
        <item x="23"/>
        <item x="12"/>
        <item x="103"/>
        <item x="0"/>
        <item x="212"/>
        <item x="9"/>
        <item x="95"/>
        <item x="106"/>
        <item x="137"/>
        <item x="158"/>
        <item x="164"/>
        <item x="31"/>
        <item x="194"/>
        <item x="129"/>
        <item x="145"/>
        <item x="109"/>
        <item x="5"/>
        <item x="150"/>
        <item x="177"/>
        <item x="82"/>
        <item x="14"/>
        <item x="136"/>
        <item x="6"/>
        <item x="98"/>
        <item x="183"/>
        <item x="2"/>
        <item x="205"/>
        <item x="72"/>
        <item x="199"/>
        <item x="102"/>
        <item x="90"/>
        <item x="24"/>
        <item x="4"/>
        <item x="120"/>
        <item x="39"/>
        <item x="54"/>
        <item x="123"/>
        <item x="200"/>
        <item x="165"/>
        <item x="124"/>
        <item x="105"/>
        <item x="89"/>
        <item x="190"/>
        <item x="209"/>
        <item x="167"/>
        <item x="153"/>
        <item x="50"/>
        <item x="189"/>
        <item x="79"/>
        <item x="91"/>
        <item x="134"/>
        <item x="196"/>
        <item x="152"/>
        <item x="206"/>
        <item x="76"/>
        <item x="96"/>
        <item x="81"/>
        <item x="71"/>
        <item x="168"/>
        <item x="160"/>
        <item x="166"/>
        <item x="61"/>
        <item x="86"/>
        <item x="10"/>
        <item x="133"/>
        <item x="204"/>
        <item x="8"/>
        <item x="100"/>
        <item x="176"/>
        <item x="198"/>
        <item x="155"/>
        <item x="191"/>
        <item x="161"/>
        <item x="111"/>
        <item x="58"/>
        <item x="32"/>
        <item x="148"/>
        <item x="115"/>
        <item x="33"/>
        <item x="188"/>
        <item x="57"/>
        <item x="112"/>
        <item x="107"/>
        <item x="207"/>
        <item x="84"/>
        <item x="187"/>
        <item x="80"/>
        <item x="174"/>
        <item x="170"/>
        <item x="88"/>
        <item x="43"/>
        <item x="181"/>
        <item x="19"/>
        <item x="74"/>
        <item x="20"/>
        <item x="146"/>
        <item x="36"/>
        <item x="201"/>
        <item x="213"/>
        <item x="125"/>
        <item x="92"/>
        <item x="17"/>
        <item x="55"/>
        <item x="77"/>
        <item x="121"/>
        <item x="93"/>
        <item x="162"/>
        <item x="184"/>
        <item x="197"/>
        <item x="163"/>
        <item x="144"/>
        <item x="47"/>
        <item x="157"/>
        <item x="1"/>
        <item x="169"/>
        <item x="154"/>
        <item x="116"/>
        <item x="29"/>
        <item x="180"/>
        <item x="13"/>
        <item x="118"/>
        <item x="53"/>
        <item x="78"/>
        <item x="62"/>
        <item x="42"/>
        <item x="171"/>
        <item x="149"/>
        <item x="142"/>
        <item x="7"/>
        <item x="175"/>
        <item x="97"/>
        <item x="101"/>
        <item x="195"/>
        <item x="25"/>
        <item x="60"/>
        <item x="104"/>
        <item x="172"/>
        <item x="211"/>
        <item x="159"/>
        <item x="117"/>
        <item x="59"/>
        <item x="64"/>
        <item x="18"/>
        <item x="48"/>
        <item x="73"/>
        <item x="63"/>
        <item x="114"/>
        <item x="119"/>
        <item x="210"/>
        <item t="default"/>
      </items>
    </pivotField>
    <pivotField showAll="0"/>
    <pivotField showAll="0"/>
    <pivotField showAll="0"/>
    <pivotField showAll="0"/>
    <pivotField showAll="0"/>
    <pivotField dataField="1" showAll="0"/>
    <pivotField showAll="0"/>
    <pivotField numFmtId="2" showAll="0"/>
    <pivotField numFmtId="9" showAll="0"/>
    <pivotField numFmtId="2"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6">
    <i>
      <x/>
    </i>
    <i>
      <x v="1"/>
    </i>
    <i>
      <x v="2"/>
    </i>
    <i>
      <x v="3"/>
    </i>
    <i>
      <x v="4"/>
    </i>
    <i t="grand">
      <x/>
    </i>
  </rowItems>
  <colFields count="1">
    <field x="18"/>
  </colFields>
  <colItems count="13">
    <i>
      <x v="1"/>
    </i>
    <i>
      <x v="2"/>
    </i>
    <i>
      <x v="3"/>
    </i>
    <i>
      <x v="4"/>
    </i>
    <i>
      <x v="5"/>
    </i>
    <i>
      <x v="6"/>
    </i>
    <i>
      <x v="7"/>
    </i>
    <i>
      <x v="8"/>
    </i>
    <i>
      <x v="9"/>
    </i>
    <i>
      <x v="10"/>
    </i>
    <i>
      <x v="11"/>
    </i>
    <i>
      <x v="12"/>
    </i>
    <i t="grand">
      <x/>
    </i>
  </colItems>
  <dataFields count="1">
    <dataField name="Average of TOTAL REVENUE" fld="10"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A1B9B15-E438-4798-B101-801468F0AC4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N20" firstHeaderRow="1" firstDataRow="2" firstDataCol="1"/>
  <pivotFields count="22">
    <pivotField showAll="0"/>
    <pivotField showAll="0"/>
    <pivotField axis="axisRow" showAll="0">
      <items count="6">
        <item x="1"/>
        <item x="2"/>
        <item x="4"/>
        <item x="0"/>
        <item x="3"/>
        <item t="default"/>
      </items>
    </pivotField>
    <pivotField numFmtId="14" showAll="0">
      <items count="204">
        <item x="124"/>
        <item x="101"/>
        <item x="13"/>
        <item x="8"/>
        <item x="150"/>
        <item x="67"/>
        <item x="44"/>
        <item x="152"/>
        <item x="200"/>
        <item x="77"/>
        <item x="187"/>
        <item x="2"/>
        <item x="96"/>
        <item x="104"/>
        <item x="63"/>
        <item x="57"/>
        <item x="130"/>
        <item x="182"/>
        <item x="42"/>
        <item x="83"/>
        <item x="123"/>
        <item x="194"/>
        <item x="23"/>
        <item x="29"/>
        <item x="58"/>
        <item x="51"/>
        <item x="37"/>
        <item x="32"/>
        <item x="50"/>
        <item x="6"/>
        <item x="84"/>
        <item x="76"/>
        <item x="166"/>
        <item x="175"/>
        <item x="109"/>
        <item x="143"/>
        <item x="16"/>
        <item x="190"/>
        <item x="181"/>
        <item x="155"/>
        <item x="4"/>
        <item x="126"/>
        <item x="146"/>
        <item x="86"/>
        <item x="176"/>
        <item x="138"/>
        <item x="31"/>
        <item x="128"/>
        <item x="55"/>
        <item x="116"/>
        <item x="149"/>
        <item x="68"/>
        <item x="38"/>
        <item x="120"/>
        <item x="114"/>
        <item x="177"/>
        <item x="87"/>
        <item x="79"/>
        <item x="159"/>
        <item x="131"/>
        <item x="65"/>
        <item x="169"/>
        <item x="127"/>
        <item x="35"/>
        <item x="108"/>
        <item x="74"/>
        <item x="94"/>
        <item x="92"/>
        <item x="137"/>
        <item x="119"/>
        <item x="100"/>
        <item x="5"/>
        <item x="10"/>
        <item x="69"/>
        <item x="80"/>
        <item x="12"/>
        <item x="7"/>
        <item x="72"/>
        <item x="121"/>
        <item x="53"/>
        <item x="202"/>
        <item x="59"/>
        <item x="34"/>
        <item x="167"/>
        <item x="24"/>
        <item x="180"/>
        <item x="164"/>
        <item x="36"/>
        <item x="140"/>
        <item x="173"/>
        <item x="154"/>
        <item x="43"/>
        <item x="102"/>
        <item x="153"/>
        <item x="196"/>
        <item x="122"/>
        <item x="135"/>
        <item x="163"/>
        <item x="134"/>
        <item x="125"/>
        <item x="70"/>
        <item x="168"/>
        <item x="62"/>
        <item x="97"/>
        <item x="195"/>
        <item x="171"/>
        <item x="141"/>
        <item x="139"/>
        <item x="112"/>
        <item x="107"/>
        <item x="188"/>
        <item x="192"/>
        <item x="39"/>
        <item x="142"/>
        <item x="129"/>
        <item x="11"/>
        <item x="45"/>
        <item x="49"/>
        <item x="174"/>
        <item x="113"/>
        <item x="144"/>
        <item x="18"/>
        <item x="156"/>
        <item x="162"/>
        <item x="118"/>
        <item x="105"/>
        <item x="91"/>
        <item x="90"/>
        <item x="3"/>
        <item x="93"/>
        <item x="161"/>
        <item x="136"/>
        <item x="52"/>
        <item x="172"/>
        <item x="197"/>
        <item x="183"/>
        <item x="151"/>
        <item x="110"/>
        <item x="106"/>
        <item x="184"/>
        <item x="185"/>
        <item x="9"/>
        <item x="73"/>
        <item x="48"/>
        <item x="47"/>
        <item x="85"/>
        <item x="165"/>
        <item x="41"/>
        <item x="21"/>
        <item x="0"/>
        <item x="54"/>
        <item x="186"/>
        <item x="15"/>
        <item x="103"/>
        <item x="22"/>
        <item x="78"/>
        <item x="95"/>
        <item x="75"/>
        <item x="40"/>
        <item x="193"/>
        <item x="147"/>
        <item x="148"/>
        <item x="30"/>
        <item x="56"/>
        <item x="19"/>
        <item x="17"/>
        <item x="64"/>
        <item x="26"/>
        <item x="133"/>
        <item x="25"/>
        <item x="132"/>
        <item x="191"/>
        <item x="157"/>
        <item x="158"/>
        <item x="115"/>
        <item x="1"/>
        <item x="99"/>
        <item x="28"/>
        <item x="117"/>
        <item x="178"/>
        <item x="89"/>
        <item x="88"/>
        <item x="179"/>
        <item x="160"/>
        <item x="46"/>
        <item x="33"/>
        <item x="199"/>
        <item x="71"/>
        <item x="111"/>
        <item x="66"/>
        <item x="27"/>
        <item x="170"/>
        <item x="198"/>
        <item x="189"/>
        <item x="82"/>
        <item x="14"/>
        <item x="201"/>
        <item x="60"/>
        <item x="145"/>
        <item x="98"/>
        <item x="61"/>
        <item x="81"/>
        <item x="20"/>
        <item t="default"/>
      </items>
    </pivotField>
    <pivotField numFmtId="14" showAll="0">
      <items count="215">
        <item x="94"/>
        <item x="44"/>
        <item x="113"/>
        <item x="173"/>
        <item x="122"/>
        <item x="69"/>
        <item x="179"/>
        <item x="15"/>
        <item x="131"/>
        <item x="193"/>
        <item x="49"/>
        <item x="52"/>
        <item x="202"/>
        <item x="192"/>
        <item x="108"/>
        <item x="138"/>
        <item x="110"/>
        <item x="85"/>
        <item x="135"/>
        <item x="51"/>
        <item x="11"/>
        <item x="128"/>
        <item x="34"/>
        <item x="40"/>
        <item x="99"/>
        <item x="26"/>
        <item x="182"/>
        <item x="3"/>
        <item x="139"/>
        <item x="156"/>
        <item x="127"/>
        <item x="28"/>
        <item x="208"/>
        <item x="67"/>
        <item x="41"/>
        <item x="83"/>
        <item x="30"/>
        <item x="45"/>
        <item x="35"/>
        <item x="126"/>
        <item x="151"/>
        <item x="147"/>
        <item x="46"/>
        <item x="22"/>
        <item x="66"/>
        <item x="132"/>
        <item x="143"/>
        <item x="203"/>
        <item x="141"/>
        <item x="75"/>
        <item x="65"/>
        <item x="186"/>
        <item x="56"/>
        <item x="70"/>
        <item x="68"/>
        <item x="38"/>
        <item x="27"/>
        <item x="185"/>
        <item x="140"/>
        <item x="178"/>
        <item x="21"/>
        <item x="37"/>
        <item x="16"/>
        <item x="130"/>
        <item x="87"/>
        <item x="23"/>
        <item x="12"/>
        <item x="103"/>
        <item x="0"/>
        <item x="212"/>
        <item x="9"/>
        <item x="95"/>
        <item x="106"/>
        <item x="137"/>
        <item x="158"/>
        <item x="164"/>
        <item x="31"/>
        <item x="194"/>
        <item x="129"/>
        <item x="145"/>
        <item x="109"/>
        <item x="5"/>
        <item x="150"/>
        <item x="177"/>
        <item x="82"/>
        <item x="14"/>
        <item x="136"/>
        <item x="6"/>
        <item x="98"/>
        <item x="183"/>
        <item x="2"/>
        <item x="205"/>
        <item x="72"/>
        <item x="199"/>
        <item x="102"/>
        <item x="90"/>
        <item x="24"/>
        <item x="4"/>
        <item x="120"/>
        <item x="39"/>
        <item x="54"/>
        <item x="123"/>
        <item x="200"/>
        <item x="165"/>
        <item x="124"/>
        <item x="105"/>
        <item x="89"/>
        <item x="190"/>
        <item x="209"/>
        <item x="167"/>
        <item x="153"/>
        <item x="50"/>
        <item x="189"/>
        <item x="79"/>
        <item x="91"/>
        <item x="134"/>
        <item x="196"/>
        <item x="152"/>
        <item x="206"/>
        <item x="76"/>
        <item x="96"/>
        <item x="81"/>
        <item x="71"/>
        <item x="168"/>
        <item x="160"/>
        <item x="166"/>
        <item x="61"/>
        <item x="86"/>
        <item x="10"/>
        <item x="133"/>
        <item x="204"/>
        <item x="8"/>
        <item x="100"/>
        <item x="176"/>
        <item x="198"/>
        <item x="155"/>
        <item x="191"/>
        <item x="161"/>
        <item x="111"/>
        <item x="58"/>
        <item x="32"/>
        <item x="148"/>
        <item x="115"/>
        <item x="33"/>
        <item x="188"/>
        <item x="57"/>
        <item x="112"/>
        <item x="107"/>
        <item x="207"/>
        <item x="84"/>
        <item x="187"/>
        <item x="80"/>
        <item x="174"/>
        <item x="170"/>
        <item x="88"/>
        <item x="43"/>
        <item x="181"/>
        <item x="19"/>
        <item x="74"/>
        <item x="20"/>
        <item x="146"/>
        <item x="36"/>
        <item x="201"/>
        <item x="213"/>
        <item x="125"/>
        <item x="92"/>
        <item x="17"/>
        <item x="55"/>
        <item x="77"/>
        <item x="121"/>
        <item x="93"/>
        <item x="162"/>
        <item x="184"/>
        <item x="197"/>
        <item x="163"/>
        <item x="144"/>
        <item x="47"/>
        <item x="157"/>
        <item x="1"/>
        <item x="169"/>
        <item x="154"/>
        <item x="116"/>
        <item x="29"/>
        <item x="180"/>
        <item x="13"/>
        <item x="118"/>
        <item x="53"/>
        <item x="78"/>
        <item x="62"/>
        <item x="42"/>
        <item x="171"/>
        <item x="149"/>
        <item x="142"/>
        <item x="7"/>
        <item x="175"/>
        <item x="97"/>
        <item x="101"/>
        <item x="195"/>
        <item x="25"/>
        <item x="60"/>
        <item x="104"/>
        <item x="172"/>
        <item x="211"/>
        <item x="159"/>
        <item x="117"/>
        <item x="59"/>
        <item x="64"/>
        <item x="18"/>
        <item x="48"/>
        <item x="73"/>
        <item x="63"/>
        <item x="114"/>
        <item x="119"/>
        <item x="210"/>
        <item t="default"/>
      </items>
    </pivotField>
    <pivotField showAll="0"/>
    <pivotField showAll="0"/>
    <pivotField showAll="0"/>
    <pivotField showAll="0"/>
    <pivotField showAll="0"/>
    <pivotField dataField="1" showAll="0"/>
    <pivotField showAll="0"/>
    <pivotField numFmtId="2" showAll="0"/>
    <pivotField numFmtId="9" showAll="0"/>
    <pivotField numFmtId="2"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6">
    <i>
      <x/>
    </i>
    <i>
      <x v="1"/>
    </i>
    <i>
      <x v="2"/>
    </i>
    <i>
      <x v="3"/>
    </i>
    <i>
      <x v="4"/>
    </i>
    <i t="grand">
      <x/>
    </i>
  </rowItems>
  <colFields count="1">
    <field x="19"/>
  </colFields>
  <colItems count="13">
    <i>
      <x v="1"/>
    </i>
    <i>
      <x v="2"/>
    </i>
    <i>
      <x v="3"/>
    </i>
    <i>
      <x v="4"/>
    </i>
    <i>
      <x v="5"/>
    </i>
    <i>
      <x v="6"/>
    </i>
    <i>
      <x v="7"/>
    </i>
    <i>
      <x v="8"/>
    </i>
    <i>
      <x v="9"/>
    </i>
    <i>
      <x v="10"/>
    </i>
    <i>
      <x v="11"/>
    </i>
    <i>
      <x v="12"/>
    </i>
    <i t="grand">
      <x/>
    </i>
  </colItems>
  <dataFields count="1">
    <dataField name="Average of TOTAL REVENUE" fld="10"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57312-E53C-460E-9D77-D034FD3EAE34}">
  <dimension ref="A2:H38"/>
  <sheetViews>
    <sheetView tabSelected="1" zoomScale="85" workbookViewId="0">
      <selection activeCell="L19" sqref="L19"/>
    </sheetView>
  </sheetViews>
  <sheetFormatPr defaultRowHeight="14.4" x14ac:dyDescent="0.3"/>
  <cols>
    <col min="1" max="1" width="14.21875" bestFit="1" customWidth="1"/>
    <col min="2" max="2" width="34.77734375" bestFit="1" customWidth="1"/>
    <col min="3" max="3" width="12.5546875" bestFit="1" customWidth="1"/>
    <col min="4" max="4" width="18.6640625" bestFit="1" customWidth="1"/>
    <col min="5" max="5" width="26" bestFit="1" customWidth="1"/>
    <col min="6" max="6" width="16.5546875" bestFit="1" customWidth="1"/>
    <col min="7" max="7" width="20.5546875" bestFit="1" customWidth="1"/>
    <col min="8" max="9" width="17.88671875" bestFit="1" customWidth="1"/>
    <col min="10" max="13" width="6" bestFit="1" customWidth="1"/>
    <col min="14" max="16" width="7" bestFit="1" customWidth="1"/>
    <col min="17" max="20" width="6" bestFit="1" customWidth="1"/>
    <col min="21" max="21" width="7" bestFit="1" customWidth="1"/>
    <col min="22" max="22" width="6" bestFit="1" customWidth="1"/>
    <col min="23" max="23" width="7" bestFit="1" customWidth="1"/>
    <col min="24" max="27" width="6" bestFit="1" customWidth="1"/>
    <col min="28" max="28" width="7" bestFit="1" customWidth="1"/>
    <col min="29" max="30" width="6" bestFit="1" customWidth="1"/>
    <col min="31" max="31" width="7" bestFit="1" customWidth="1"/>
    <col min="32" max="32" width="6" bestFit="1" customWidth="1"/>
    <col min="33" max="33" width="7" bestFit="1" customWidth="1"/>
    <col min="34" max="35" width="6" bestFit="1" customWidth="1"/>
    <col min="36" max="301" width="7" bestFit="1" customWidth="1"/>
    <col min="302" max="302" width="10.77734375" bestFit="1" customWidth="1"/>
  </cols>
  <sheetData>
    <row r="2" spans="1:7" x14ac:dyDescent="0.3">
      <c r="A2" s="12" t="s">
        <v>323</v>
      </c>
      <c r="F2" s="12" t="s">
        <v>330</v>
      </c>
    </row>
    <row r="3" spans="1:7" x14ac:dyDescent="0.3">
      <c r="A3" s="10" t="s">
        <v>324</v>
      </c>
      <c r="B3" t="s">
        <v>351</v>
      </c>
      <c r="F3" s="10" t="s">
        <v>324</v>
      </c>
      <c r="G3" t="s">
        <v>329</v>
      </c>
    </row>
    <row r="4" spans="1:7" x14ac:dyDescent="0.3">
      <c r="A4" s="11" t="s">
        <v>308</v>
      </c>
      <c r="B4">
        <v>85245.463768115937</v>
      </c>
      <c r="F4" s="11" t="s">
        <v>308</v>
      </c>
      <c r="G4" s="14">
        <v>0.19867750916674834</v>
      </c>
    </row>
    <row r="5" spans="1:7" x14ac:dyDescent="0.3">
      <c r="A5" s="11" t="s">
        <v>309</v>
      </c>
      <c r="B5">
        <v>87799.573333333334</v>
      </c>
      <c r="F5" s="11" t="s">
        <v>309</v>
      </c>
      <c r="G5" s="14">
        <v>0.25036042081822418</v>
      </c>
    </row>
    <row r="6" spans="1:7" x14ac:dyDescent="0.3">
      <c r="A6" s="11" t="s">
        <v>311</v>
      </c>
      <c r="B6">
        <v>79135.352941176476</v>
      </c>
      <c r="F6" s="11" t="s">
        <v>311</v>
      </c>
      <c r="G6" s="14">
        <v>0.18890821232201399</v>
      </c>
    </row>
    <row r="7" spans="1:7" x14ac:dyDescent="0.3">
      <c r="A7" s="11" t="s">
        <v>307</v>
      </c>
      <c r="B7">
        <v>89542.32</v>
      </c>
      <c r="F7" s="11" t="s">
        <v>307</v>
      </c>
      <c r="G7" s="14">
        <v>0.16607675741407754</v>
      </c>
    </row>
    <row r="8" spans="1:7" x14ac:dyDescent="0.3">
      <c r="A8" s="11" t="s">
        <v>310</v>
      </c>
      <c r="B8">
        <v>79458.145454545462</v>
      </c>
      <c r="F8" s="11" t="s">
        <v>310</v>
      </c>
      <c r="G8" s="14">
        <v>0.19597710027893608</v>
      </c>
    </row>
    <row r="9" spans="1:7" x14ac:dyDescent="0.3">
      <c r="A9" s="11" t="s">
        <v>322</v>
      </c>
      <c r="B9">
        <v>84500.406666666662</v>
      </c>
      <c r="F9" s="11" t="s">
        <v>322</v>
      </c>
      <c r="G9" s="14">
        <v>1</v>
      </c>
    </row>
    <row r="12" spans="1:7" x14ac:dyDescent="0.3">
      <c r="A12" s="12" t="s">
        <v>328</v>
      </c>
      <c r="F12" s="12" t="s">
        <v>341</v>
      </c>
    </row>
    <row r="13" spans="1:7" x14ac:dyDescent="0.3">
      <c r="A13" s="10" t="s">
        <v>324</v>
      </c>
      <c r="B13" t="s">
        <v>325</v>
      </c>
      <c r="C13" t="s">
        <v>326</v>
      </c>
      <c r="D13" t="s">
        <v>327</v>
      </c>
      <c r="F13" s="10" t="s">
        <v>5</v>
      </c>
      <c r="G13" t="s">
        <v>340</v>
      </c>
    </row>
    <row r="14" spans="1:7" x14ac:dyDescent="0.3">
      <c r="A14" s="11" t="s">
        <v>308</v>
      </c>
      <c r="B14" s="14">
        <v>0.24232499531061757</v>
      </c>
      <c r="C14" s="14">
        <v>0.23262246490325392</v>
      </c>
      <c r="D14" s="14">
        <v>0.22147146443346266</v>
      </c>
      <c r="F14" s="11" t="s">
        <v>331</v>
      </c>
      <c r="G14" s="14">
        <v>0.28367808867111166</v>
      </c>
    </row>
    <row r="15" spans="1:7" x14ac:dyDescent="0.3">
      <c r="A15" s="11" t="s">
        <v>309</v>
      </c>
      <c r="B15" s="14">
        <v>0.25398650385060806</v>
      </c>
      <c r="C15" s="14">
        <v>0.26419473733472304</v>
      </c>
      <c r="D15" s="14">
        <v>0.25182856686864796</v>
      </c>
      <c r="F15" s="11" t="s">
        <v>332</v>
      </c>
      <c r="G15" s="14">
        <v>0.18857285245407465</v>
      </c>
    </row>
    <row r="16" spans="1:7" x14ac:dyDescent="0.3">
      <c r="A16" s="11" t="s">
        <v>311</v>
      </c>
      <c r="B16" s="14">
        <v>0.15133027042603098</v>
      </c>
      <c r="C16" s="14">
        <v>0.17486622779317756</v>
      </c>
      <c r="D16" s="14">
        <v>0.15425538360862348</v>
      </c>
      <c r="F16" s="11" t="s">
        <v>333</v>
      </c>
      <c r="G16" s="14">
        <v>0.12700902039147052</v>
      </c>
    </row>
    <row r="17" spans="1:8" x14ac:dyDescent="0.3">
      <c r="A17" s="11" t="s">
        <v>307</v>
      </c>
      <c r="B17" s="14">
        <v>0.16914267367145544</v>
      </c>
      <c r="C17" s="14">
        <v>0.16034247164849652</v>
      </c>
      <c r="D17" s="14">
        <v>0.17950125608579109</v>
      </c>
      <c r="F17" s="11" t="s">
        <v>334</v>
      </c>
      <c r="G17" s="14">
        <v>0.1129806701858323</v>
      </c>
    </row>
    <row r="18" spans="1:8" x14ac:dyDescent="0.3">
      <c r="A18" s="11" t="s">
        <v>310</v>
      </c>
      <c r="B18" s="14">
        <v>0.18321555674128798</v>
      </c>
      <c r="C18" s="14">
        <v>0.1679740983203489</v>
      </c>
      <c r="D18" s="14">
        <v>0.19294332900347477</v>
      </c>
      <c r="F18" s="11" t="s">
        <v>335</v>
      </c>
      <c r="G18" s="14">
        <v>6.4240236875613393E-2</v>
      </c>
    </row>
    <row r="19" spans="1:8" x14ac:dyDescent="0.3">
      <c r="A19" s="11" t="s">
        <v>322</v>
      </c>
      <c r="B19" s="14">
        <v>1</v>
      </c>
      <c r="C19" s="14">
        <v>1</v>
      </c>
      <c r="D19" s="14">
        <v>1</v>
      </c>
      <c r="F19" s="11" t="s">
        <v>336</v>
      </c>
      <c r="G19" s="14">
        <v>7.7601886319883143E-2</v>
      </c>
    </row>
    <row r="20" spans="1:8" x14ac:dyDescent="0.3">
      <c r="F20" s="11" t="s">
        <v>337</v>
      </c>
      <c r="G20" s="14">
        <v>6.2929480344963318E-2</v>
      </c>
    </row>
    <row r="21" spans="1:8" x14ac:dyDescent="0.3">
      <c r="F21" s="11" t="s">
        <v>338</v>
      </c>
      <c r="G21" s="14">
        <v>5.1446931707571197E-2</v>
      </c>
    </row>
    <row r="22" spans="1:8" x14ac:dyDescent="0.3">
      <c r="A22" s="12" t="s">
        <v>345</v>
      </c>
      <c r="F22" s="11" t="s">
        <v>339</v>
      </c>
      <c r="G22" s="14">
        <v>3.1540833049479668E-2</v>
      </c>
    </row>
    <row r="23" spans="1:8" x14ac:dyDescent="0.3">
      <c r="A23" s="10" t="s">
        <v>317</v>
      </c>
      <c r="B23" t="s">
        <v>348</v>
      </c>
      <c r="F23" s="11" t="s">
        <v>322</v>
      </c>
      <c r="G23" s="14">
        <v>1</v>
      </c>
    </row>
    <row r="24" spans="1:8" x14ac:dyDescent="0.3">
      <c r="A24" s="11" t="s">
        <v>342</v>
      </c>
      <c r="B24" s="14">
        <v>1.2044258728126267</v>
      </c>
    </row>
    <row r="25" spans="1:8" x14ac:dyDescent="0.3">
      <c r="A25" s="11" t="s">
        <v>343</v>
      </c>
      <c r="B25" s="14">
        <v>0.92778685839061137</v>
      </c>
    </row>
    <row r="26" spans="1:8" x14ac:dyDescent="0.3">
      <c r="A26" s="11" t="s">
        <v>344</v>
      </c>
      <c r="B26" s="14">
        <v>0.82550119466551286</v>
      </c>
    </row>
    <row r="27" spans="1:8" x14ac:dyDescent="0.3">
      <c r="A27" s="11" t="s">
        <v>322</v>
      </c>
      <c r="B27" s="14">
        <v>1</v>
      </c>
    </row>
    <row r="28" spans="1:8" x14ac:dyDescent="0.3">
      <c r="D28" s="15" t="s">
        <v>350</v>
      </c>
    </row>
    <row r="29" spans="1:8" ht="45.6" customHeight="1" x14ac:dyDescent="0.3">
      <c r="D29" s="19" t="s">
        <v>349</v>
      </c>
      <c r="E29" s="19"/>
      <c r="F29" s="19"/>
      <c r="G29" s="19"/>
      <c r="H29" s="19"/>
    </row>
    <row r="30" spans="1:8" x14ac:dyDescent="0.3">
      <c r="A30" s="12" t="s">
        <v>346</v>
      </c>
    </row>
    <row r="31" spans="1:8" x14ac:dyDescent="0.3">
      <c r="A31" s="10" t="s">
        <v>317</v>
      </c>
      <c r="B31" t="s">
        <v>347</v>
      </c>
      <c r="D31" s="12" t="s">
        <v>323</v>
      </c>
    </row>
    <row r="32" spans="1:8" x14ac:dyDescent="0.3">
      <c r="A32" s="11" t="s">
        <v>342</v>
      </c>
      <c r="B32" s="14">
        <v>0.92594656269936015</v>
      </c>
      <c r="D32" s="16" t="s">
        <v>324</v>
      </c>
      <c r="E32" s="16" t="s">
        <v>351</v>
      </c>
    </row>
    <row r="33" spans="1:5" x14ac:dyDescent="0.3">
      <c r="A33" s="11" t="s">
        <v>343</v>
      </c>
      <c r="B33" s="14">
        <v>1.0338431633563456</v>
      </c>
      <c r="D33" t="s">
        <v>103</v>
      </c>
      <c r="E33">
        <v>163169</v>
      </c>
    </row>
    <row r="34" spans="1:5" x14ac:dyDescent="0.3">
      <c r="A34" s="11" t="s">
        <v>344</v>
      </c>
      <c r="B34" s="14">
        <v>1.0532140123287279</v>
      </c>
      <c r="D34" t="s">
        <v>48</v>
      </c>
      <c r="E34">
        <v>159646</v>
      </c>
    </row>
    <row r="35" spans="1:5" x14ac:dyDescent="0.3">
      <c r="A35" s="11" t="s">
        <v>322</v>
      </c>
      <c r="B35" s="14">
        <v>1</v>
      </c>
      <c r="D35" t="s">
        <v>85</v>
      </c>
      <c r="E35">
        <v>158601</v>
      </c>
    </row>
    <row r="36" spans="1:5" x14ac:dyDescent="0.3">
      <c r="D36" t="s">
        <v>119</v>
      </c>
      <c r="E36">
        <v>155492</v>
      </c>
    </row>
    <row r="37" spans="1:5" x14ac:dyDescent="0.3">
      <c r="D37" t="s">
        <v>118</v>
      </c>
      <c r="E37">
        <v>154859</v>
      </c>
    </row>
    <row r="38" spans="1:5" x14ac:dyDescent="0.3">
      <c r="D38" s="17"/>
      <c r="E38" s="18"/>
    </row>
  </sheetData>
  <mergeCells count="1">
    <mergeCell ref="D29:H29"/>
  </mergeCells>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8C20F-34E2-4D83-B4A1-01D43F074F28}">
  <dimension ref="A2:N20"/>
  <sheetViews>
    <sheetView workbookViewId="0">
      <selection activeCell="G24" sqref="G24"/>
    </sheetView>
  </sheetViews>
  <sheetFormatPr defaultRowHeight="14.4" x14ac:dyDescent="0.3"/>
  <cols>
    <col min="1" max="1" width="24.77734375" bestFit="1" customWidth="1"/>
    <col min="2" max="2" width="15.5546875" bestFit="1" customWidth="1"/>
    <col min="3" max="3" width="9" bestFit="1" customWidth="1"/>
    <col min="4" max="14" width="12" bestFit="1" customWidth="1"/>
    <col min="15" max="51" width="10.33203125" bestFit="1" customWidth="1"/>
    <col min="52" max="52" width="12" bestFit="1" customWidth="1"/>
    <col min="53" max="55" width="10.33203125" bestFit="1" customWidth="1"/>
    <col min="56" max="56" width="12" bestFit="1" customWidth="1"/>
    <col min="57" max="62" width="10.33203125" bestFit="1" customWidth="1"/>
    <col min="63" max="63" width="12" bestFit="1" customWidth="1"/>
    <col min="64" max="69" width="10.33203125" bestFit="1" customWidth="1"/>
    <col min="70" max="70" width="12" bestFit="1" customWidth="1"/>
    <col min="71" max="123" width="10.33203125" bestFit="1" customWidth="1"/>
    <col min="124" max="124" width="12" bestFit="1" customWidth="1"/>
    <col min="125" max="183" width="10.33203125" bestFit="1" customWidth="1"/>
    <col min="184" max="184" width="12" bestFit="1" customWidth="1"/>
    <col min="185" max="215" width="10.33203125" bestFit="1" customWidth="1"/>
    <col min="216" max="216" width="12" bestFit="1" customWidth="1"/>
  </cols>
  <sheetData>
    <row r="2" spans="1:14" x14ac:dyDescent="0.3">
      <c r="A2" t="s">
        <v>368</v>
      </c>
    </row>
    <row r="3" spans="1:14" x14ac:dyDescent="0.3">
      <c r="A3" s="10" t="s">
        <v>351</v>
      </c>
      <c r="B3" s="10" t="s">
        <v>367</v>
      </c>
    </row>
    <row r="4" spans="1:14" x14ac:dyDescent="0.3">
      <c r="A4" s="10" t="s">
        <v>354</v>
      </c>
      <c r="B4" t="s">
        <v>355</v>
      </c>
      <c r="C4" t="s">
        <v>356</v>
      </c>
      <c r="D4" t="s">
        <v>357</v>
      </c>
      <c r="E4" t="s">
        <v>358</v>
      </c>
      <c r="F4" t="s">
        <v>359</v>
      </c>
      <c r="G4" t="s">
        <v>360</v>
      </c>
      <c r="H4" t="s">
        <v>361</v>
      </c>
      <c r="I4" t="s">
        <v>362</v>
      </c>
      <c r="J4" t="s">
        <v>363</v>
      </c>
      <c r="K4" t="s">
        <v>364</v>
      </c>
      <c r="L4" t="s">
        <v>365</v>
      </c>
      <c r="M4" t="s">
        <v>366</v>
      </c>
      <c r="N4" t="s">
        <v>322</v>
      </c>
    </row>
    <row r="5" spans="1:14" x14ac:dyDescent="0.3">
      <c r="A5" s="11" t="s">
        <v>308</v>
      </c>
      <c r="B5">
        <v>91517</v>
      </c>
      <c r="C5">
        <v>65644</v>
      </c>
      <c r="D5">
        <v>83994.25</v>
      </c>
      <c r="E5">
        <v>109200.375</v>
      </c>
      <c r="F5">
        <v>91955.71428571429</v>
      </c>
      <c r="G5">
        <v>67444</v>
      </c>
      <c r="H5">
        <v>91507.9</v>
      </c>
      <c r="I5">
        <v>91683.857142857145</v>
      </c>
      <c r="J5">
        <v>65843.333333333328</v>
      </c>
      <c r="K5">
        <v>65466</v>
      </c>
      <c r="L5">
        <v>86265.600000000006</v>
      </c>
      <c r="M5">
        <v>77461.416666666672</v>
      </c>
      <c r="N5">
        <v>85245.463768115937</v>
      </c>
    </row>
    <row r="6" spans="1:14" x14ac:dyDescent="0.3">
      <c r="A6" s="11" t="s">
        <v>309</v>
      </c>
      <c r="B6">
        <v>68475.71428571429</v>
      </c>
      <c r="C6">
        <v>134264.5</v>
      </c>
      <c r="D6">
        <v>79565</v>
      </c>
      <c r="E6">
        <v>89738.666666666672</v>
      </c>
      <c r="F6">
        <v>94071</v>
      </c>
      <c r="G6">
        <v>82483.777777777781</v>
      </c>
      <c r="H6">
        <v>99730.75</v>
      </c>
      <c r="I6">
        <v>92188</v>
      </c>
      <c r="J6">
        <v>98097.666666666672</v>
      </c>
      <c r="K6">
        <v>85907.333333333328</v>
      </c>
      <c r="L6">
        <v>88558.333333333328</v>
      </c>
      <c r="M6">
        <v>82587.25</v>
      </c>
      <c r="N6">
        <v>87799.573333333334</v>
      </c>
    </row>
    <row r="7" spans="1:14" x14ac:dyDescent="0.3">
      <c r="A7" s="11" t="s">
        <v>311</v>
      </c>
      <c r="B7">
        <v>136390</v>
      </c>
      <c r="C7">
        <v>65237</v>
      </c>
      <c r="E7">
        <v>87727</v>
      </c>
      <c r="F7">
        <v>74024.833333333328</v>
      </c>
      <c r="G7">
        <v>91741.666666666672</v>
      </c>
      <c r="H7">
        <v>97596.28571428571</v>
      </c>
      <c r="I7">
        <v>51848</v>
      </c>
      <c r="J7">
        <v>82170.333333333328</v>
      </c>
      <c r="K7">
        <v>88739</v>
      </c>
      <c r="L7">
        <v>54982.8</v>
      </c>
      <c r="M7">
        <v>93280.333333333328</v>
      </c>
      <c r="N7">
        <v>79135.352941176476</v>
      </c>
    </row>
    <row r="8" spans="1:14" x14ac:dyDescent="0.3">
      <c r="A8" s="11" t="s">
        <v>307</v>
      </c>
      <c r="B8">
        <v>66417.75</v>
      </c>
      <c r="C8">
        <v>81031.5</v>
      </c>
      <c r="D8">
        <v>75776</v>
      </c>
      <c r="E8">
        <v>88391.833333333328</v>
      </c>
      <c r="F8">
        <v>82754.2</v>
      </c>
      <c r="G8">
        <v>112337.66666666667</v>
      </c>
      <c r="H8">
        <v>107205.71428571429</v>
      </c>
      <c r="J8">
        <v>70708.5</v>
      </c>
      <c r="K8">
        <v>92142.333333333328</v>
      </c>
      <c r="L8">
        <v>86362.6</v>
      </c>
      <c r="M8">
        <v>99792.333333333328</v>
      </c>
      <c r="N8">
        <v>89542.32</v>
      </c>
    </row>
    <row r="9" spans="1:14" x14ac:dyDescent="0.3">
      <c r="A9" s="11" t="s">
        <v>310</v>
      </c>
      <c r="B9">
        <v>95151.375</v>
      </c>
      <c r="C9">
        <v>109358.25</v>
      </c>
      <c r="D9">
        <v>55815.285714285717</v>
      </c>
      <c r="E9">
        <v>89876.5</v>
      </c>
      <c r="F9">
        <v>69052</v>
      </c>
      <c r="G9">
        <v>69323.71428571429</v>
      </c>
      <c r="H9">
        <v>73164.333333333328</v>
      </c>
      <c r="I9">
        <v>79089</v>
      </c>
      <c r="J9">
        <v>102293.5</v>
      </c>
      <c r="K9">
        <v>73121</v>
      </c>
      <c r="L9">
        <v>83415.333333333328</v>
      </c>
      <c r="M9">
        <v>75934.142857142855</v>
      </c>
      <c r="N9">
        <v>79458.145454545462</v>
      </c>
    </row>
    <row r="10" spans="1:14" x14ac:dyDescent="0.3">
      <c r="A10" s="11" t="s">
        <v>322</v>
      </c>
      <c r="B10">
        <v>85305.478260869568</v>
      </c>
      <c r="C10">
        <v>91924.923076923078</v>
      </c>
      <c r="D10">
        <v>71759.55</v>
      </c>
      <c r="E10">
        <v>94560.793103448275</v>
      </c>
      <c r="F10">
        <v>83651.571428571435</v>
      </c>
      <c r="G10">
        <v>80632.518518518526</v>
      </c>
      <c r="H10">
        <v>95713.193548387091</v>
      </c>
      <c r="I10">
        <v>77692.071428571435</v>
      </c>
      <c r="J10">
        <v>81717</v>
      </c>
      <c r="K10">
        <v>82981.952380952382</v>
      </c>
      <c r="L10">
        <v>81185.733333333337</v>
      </c>
      <c r="M10">
        <v>84281.742857142861</v>
      </c>
      <c r="N10">
        <v>84500.406666666662</v>
      </c>
    </row>
    <row r="12" spans="1:14" x14ac:dyDescent="0.3">
      <c r="A12" s="11" t="s">
        <v>353</v>
      </c>
    </row>
    <row r="13" spans="1:14" x14ac:dyDescent="0.3">
      <c r="A13" s="10" t="s">
        <v>351</v>
      </c>
      <c r="B13" s="10" t="s">
        <v>367</v>
      </c>
    </row>
    <row r="14" spans="1:14" x14ac:dyDescent="0.3">
      <c r="A14" s="10" t="s">
        <v>354</v>
      </c>
      <c r="B14" t="s">
        <v>355</v>
      </c>
      <c r="C14" t="s">
        <v>356</v>
      </c>
      <c r="D14" t="s">
        <v>357</v>
      </c>
      <c r="E14" t="s">
        <v>358</v>
      </c>
      <c r="F14" t="s">
        <v>359</v>
      </c>
      <c r="G14" t="s">
        <v>360</v>
      </c>
      <c r="H14" t="s">
        <v>361</v>
      </c>
      <c r="I14" t="s">
        <v>362</v>
      </c>
      <c r="J14" t="s">
        <v>363</v>
      </c>
      <c r="K14" t="s">
        <v>364</v>
      </c>
      <c r="L14" t="s">
        <v>365</v>
      </c>
      <c r="M14" t="s">
        <v>366</v>
      </c>
      <c r="N14" t="s">
        <v>322</v>
      </c>
    </row>
    <row r="15" spans="1:14" x14ac:dyDescent="0.3">
      <c r="A15" s="11" t="s">
        <v>308</v>
      </c>
      <c r="B15">
        <v>80887.666666666672</v>
      </c>
      <c r="C15">
        <v>79848</v>
      </c>
      <c r="D15">
        <v>93263.125</v>
      </c>
      <c r="E15">
        <v>103785</v>
      </c>
      <c r="F15">
        <v>96231.571428571435</v>
      </c>
      <c r="G15">
        <v>84226.6</v>
      </c>
      <c r="H15">
        <v>96058.6</v>
      </c>
      <c r="I15">
        <v>83111.3</v>
      </c>
      <c r="J15">
        <v>77705</v>
      </c>
      <c r="K15">
        <v>85057</v>
      </c>
      <c r="L15">
        <v>66777.333333333328</v>
      </c>
      <c r="M15">
        <v>67795.5</v>
      </c>
      <c r="N15">
        <v>85245.463768115937</v>
      </c>
    </row>
    <row r="16" spans="1:14" x14ac:dyDescent="0.3">
      <c r="A16" s="11" t="s">
        <v>309</v>
      </c>
      <c r="B16">
        <v>85358.583333333328</v>
      </c>
      <c r="C16">
        <v>78872.5</v>
      </c>
      <c r="D16">
        <v>88511.142857142855</v>
      </c>
      <c r="E16">
        <v>98802.6</v>
      </c>
      <c r="F16">
        <v>89448.111111111109</v>
      </c>
      <c r="G16">
        <v>110589.54545454546</v>
      </c>
      <c r="H16">
        <v>69726.333333333328</v>
      </c>
      <c r="I16">
        <v>93420</v>
      </c>
      <c r="J16">
        <v>69161.625</v>
      </c>
      <c r="K16">
        <v>63661</v>
      </c>
      <c r="L16">
        <v>94500.71428571429</v>
      </c>
      <c r="M16">
        <v>86421.8</v>
      </c>
      <c r="N16">
        <v>87799.573333333334</v>
      </c>
    </row>
    <row r="17" spans="1:14" x14ac:dyDescent="0.3">
      <c r="A17" s="11" t="s">
        <v>311</v>
      </c>
      <c r="B17">
        <v>49351.25</v>
      </c>
      <c r="C17">
        <v>96195.75</v>
      </c>
      <c r="D17">
        <v>117425</v>
      </c>
      <c r="E17">
        <v>112405.5</v>
      </c>
      <c r="F17">
        <v>96023.5</v>
      </c>
      <c r="G17">
        <v>80256.5</v>
      </c>
      <c r="H17">
        <v>76148.71428571429</v>
      </c>
      <c r="I17">
        <v>70076.75</v>
      </c>
      <c r="J17">
        <v>71579</v>
      </c>
      <c r="K17">
        <v>54510.833333333336</v>
      </c>
      <c r="L17">
        <v>131734</v>
      </c>
      <c r="M17">
        <v>77135</v>
      </c>
      <c r="N17">
        <v>79135.352941176476</v>
      </c>
    </row>
    <row r="18" spans="1:14" x14ac:dyDescent="0.3">
      <c r="A18" s="11" t="s">
        <v>307</v>
      </c>
      <c r="B18">
        <v>126775.66666666667</v>
      </c>
      <c r="C18">
        <v>50772</v>
      </c>
      <c r="D18">
        <v>97607.75</v>
      </c>
      <c r="E18">
        <v>81517.75</v>
      </c>
      <c r="F18">
        <v>111790.25</v>
      </c>
      <c r="G18">
        <v>43847</v>
      </c>
      <c r="H18">
        <v>102890</v>
      </c>
      <c r="I18">
        <v>81648.75</v>
      </c>
      <c r="J18">
        <v>85953</v>
      </c>
      <c r="K18">
        <v>105920.75</v>
      </c>
      <c r="L18">
        <v>92687.5</v>
      </c>
      <c r="M18">
        <v>71304.25</v>
      </c>
      <c r="N18">
        <v>89542.32</v>
      </c>
    </row>
    <row r="19" spans="1:14" x14ac:dyDescent="0.3">
      <c r="A19" s="11" t="s">
        <v>310</v>
      </c>
      <c r="B19">
        <v>64730</v>
      </c>
      <c r="C19">
        <v>100396.5</v>
      </c>
      <c r="D19">
        <v>75864</v>
      </c>
      <c r="E19">
        <v>72213</v>
      </c>
      <c r="F19">
        <v>81366.142857142855</v>
      </c>
      <c r="G19">
        <v>75908.428571428565</v>
      </c>
      <c r="H19">
        <v>82421.666666666672</v>
      </c>
      <c r="I19">
        <v>94989</v>
      </c>
      <c r="J19">
        <v>123282</v>
      </c>
      <c r="K19">
        <v>85950.2</v>
      </c>
      <c r="L19">
        <v>83359.75</v>
      </c>
      <c r="M19">
        <v>65173.25</v>
      </c>
      <c r="N19">
        <v>79458.145454545462</v>
      </c>
    </row>
    <row r="20" spans="1:14" x14ac:dyDescent="0.3">
      <c r="A20" s="11" t="s">
        <v>322</v>
      </c>
      <c r="B20">
        <v>80393.560975609755</v>
      </c>
      <c r="C20">
        <v>84994</v>
      </c>
      <c r="D20">
        <v>95215.962962962964</v>
      </c>
      <c r="E20">
        <v>91200.96428571429</v>
      </c>
      <c r="F20">
        <v>92669.827586206899</v>
      </c>
      <c r="G20">
        <v>87893.96428571429</v>
      </c>
      <c r="H20">
        <v>82772</v>
      </c>
      <c r="I20">
        <v>83103.956521739135</v>
      </c>
      <c r="J20">
        <v>77024.904761904763</v>
      </c>
      <c r="K20">
        <v>76626.333333333328</v>
      </c>
      <c r="L20">
        <v>85635.85</v>
      </c>
      <c r="M20">
        <v>73167.086956521744</v>
      </c>
      <c r="N20">
        <v>84500.406666666662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01"/>
  <sheetViews>
    <sheetView workbookViewId="0">
      <selection activeCell="D5" sqref="D5"/>
    </sheetView>
  </sheetViews>
  <sheetFormatPr defaultRowHeight="14.4" x14ac:dyDescent="0.3"/>
  <cols>
    <col min="1" max="1" width="4" bestFit="1" customWidth="1"/>
    <col min="2" max="2" width="12.21875" bestFit="1" customWidth="1"/>
    <col min="3" max="3" width="11.33203125" bestFit="1" customWidth="1"/>
    <col min="4" max="4" width="10.33203125" style="5" bestFit="1" customWidth="1"/>
    <col min="5" max="5" width="10.33203125" style="5" customWidth="1"/>
    <col min="6" max="6" width="10.33203125" style="5" bestFit="1" customWidth="1"/>
    <col min="7" max="7" width="10.33203125" style="5" customWidth="1"/>
    <col min="8" max="8" width="7" bestFit="1" customWidth="1"/>
    <col min="9" max="9" width="15.33203125" bestFit="1" customWidth="1"/>
    <col min="10" max="10" width="11" bestFit="1" customWidth="1"/>
    <col min="11" max="11" width="7" bestFit="1" customWidth="1"/>
    <col min="12" max="12" width="8.77734375" bestFit="1" customWidth="1"/>
    <col min="13" max="13" width="15" bestFit="1" customWidth="1"/>
    <col min="14" max="14" width="11.21875" bestFit="1" customWidth="1"/>
    <col min="15" max="15" width="17" bestFit="1" customWidth="1"/>
    <col min="16" max="16" width="13.33203125" bestFit="1" customWidth="1"/>
    <col min="17" max="17" width="23.21875" bestFit="1" customWidth="1"/>
    <col min="18" max="18" width="9.88671875" bestFit="1" customWidth="1"/>
    <col min="19" max="19" width="8.5546875" bestFit="1" customWidth="1"/>
  </cols>
  <sheetData>
    <row r="1" spans="1:19" x14ac:dyDescent="0.3">
      <c r="A1" s="1" t="s">
        <v>0</v>
      </c>
      <c r="B1" s="1" t="s">
        <v>1</v>
      </c>
      <c r="C1" s="1" t="s">
        <v>2</v>
      </c>
      <c r="D1" s="3" t="s">
        <v>3</v>
      </c>
      <c r="E1" s="3" t="s">
        <v>352</v>
      </c>
      <c r="F1" s="3" t="s">
        <v>4</v>
      </c>
      <c r="G1" s="3" t="s">
        <v>353</v>
      </c>
      <c r="H1" s="1" t="s">
        <v>5</v>
      </c>
      <c r="I1" s="1" t="s">
        <v>6</v>
      </c>
      <c r="J1" s="6" t="s">
        <v>315</v>
      </c>
      <c r="K1" s="6" t="s">
        <v>312</v>
      </c>
      <c r="L1" s="6" t="s">
        <v>313</v>
      </c>
      <c r="M1" s="6" t="s">
        <v>314</v>
      </c>
      <c r="N1" s="6" t="s">
        <v>317</v>
      </c>
      <c r="O1" s="6" t="s">
        <v>316</v>
      </c>
      <c r="P1" s="6" t="s">
        <v>318</v>
      </c>
      <c r="Q1" s="6" t="s">
        <v>319</v>
      </c>
      <c r="R1" s="6" t="s">
        <v>320</v>
      </c>
      <c r="S1" s="6" t="s">
        <v>321</v>
      </c>
    </row>
    <row r="2" spans="1:19" x14ac:dyDescent="0.3">
      <c r="A2" s="2">
        <v>1</v>
      </c>
      <c r="B2" s="2" t="s">
        <v>7</v>
      </c>
      <c r="C2" s="2" t="s">
        <v>307</v>
      </c>
      <c r="D2" s="4">
        <v>45203</v>
      </c>
      <c r="E2" s="4" t="str">
        <f>TEXT(D2,"MMM-YYYY")</f>
        <v>Oct-2023</v>
      </c>
      <c r="F2" s="4">
        <v>45073</v>
      </c>
      <c r="G2" s="4" t="str">
        <f>TEXT(F2,"MMM-YYYY")</f>
        <v>May-2023</v>
      </c>
      <c r="H2" s="7">
        <v>4952</v>
      </c>
      <c r="I2" s="7">
        <v>16037</v>
      </c>
      <c r="J2" s="2">
        <f>VLOOKUP(B2,'[1]User Engagements'!$B$1:$C$301,2,0)</f>
        <v>814161</v>
      </c>
      <c r="K2" s="2">
        <f>VLOOKUP(B2,'[1]User Engagements'!$B:$E,3,0)</f>
        <v>106808</v>
      </c>
      <c r="L2" s="2">
        <f>VLOOKUP(B2,'[1]User Engagements'!$B:$F,4,0)</f>
        <v>6529</v>
      </c>
      <c r="M2" s="2">
        <f>VLOOKUP(B2,[2]Sheet1!$B$1:$E$301,4,0)</f>
        <v>71594</v>
      </c>
      <c r="N2" s="2">
        <f>VLOOKUP(B2,'[1]User Engagements'!$B$1:$F$301,5,0)</f>
        <v>25772</v>
      </c>
      <c r="O2" s="9">
        <f>M2/N2</f>
        <v>2.7779760980909516</v>
      </c>
      <c r="P2" s="8">
        <f>H2/I2</f>
        <v>0.30878593253102199</v>
      </c>
      <c r="Q2" s="9">
        <f>M2/H2</f>
        <v>14.457592891760905</v>
      </c>
      <c r="R2" s="13">
        <v>6529</v>
      </c>
      <c r="S2" s="13">
        <v>19243</v>
      </c>
    </row>
    <row r="3" spans="1:19" x14ac:dyDescent="0.3">
      <c r="A3" s="2">
        <v>2</v>
      </c>
      <c r="B3" s="2" t="s">
        <v>8</v>
      </c>
      <c r="C3" s="2" t="s">
        <v>308</v>
      </c>
      <c r="D3" s="4">
        <v>45251</v>
      </c>
      <c r="E3" s="4" t="str">
        <f t="shared" ref="E3:E66" si="0">TEXT(D3,"MMM-YYYY")</f>
        <v>Nov-2023</v>
      </c>
      <c r="F3" s="4">
        <v>45267</v>
      </c>
      <c r="G3" s="4" t="str">
        <f t="shared" ref="G3:G66" si="1">TEXT(F3,"MMM-YYYY")</f>
        <v>Dec-2023</v>
      </c>
      <c r="H3" s="2">
        <v>4115</v>
      </c>
      <c r="I3" s="2">
        <v>19737</v>
      </c>
      <c r="J3" s="2">
        <f>VLOOKUP(B3,'[1]User Engagements'!$B$1:$C$301,2,0)</f>
        <v>404581</v>
      </c>
      <c r="K3" s="2">
        <f>VLOOKUP(B3,'[1]User Engagements'!$B:$E,3,0)</f>
        <v>18110</v>
      </c>
      <c r="L3" s="2">
        <f>VLOOKUP(B3,'[1]User Engagements'!$B:$F,4,0)</f>
        <v>16734</v>
      </c>
      <c r="M3" s="2">
        <f>VLOOKUP(B3,[2]Sheet1!$B$1:$E$301,4,0)</f>
        <v>74795</v>
      </c>
      <c r="N3" s="2">
        <f>VLOOKUP(B3,'[1]User Engagements'!$B$1:$F$301,5,0)</f>
        <v>14873</v>
      </c>
      <c r="O3" s="9">
        <f t="shared" ref="O3:O66" si="2">M3/N3</f>
        <v>5.0289114502790291</v>
      </c>
      <c r="P3" s="8">
        <f t="shared" ref="P3:P66" si="3">H3/I3</f>
        <v>0.20849166540001013</v>
      </c>
      <c r="Q3" s="9">
        <f t="shared" ref="Q3:Q66" si="4">M3/H3</f>
        <v>18.17618469015796</v>
      </c>
      <c r="R3" s="13">
        <v>16734</v>
      </c>
      <c r="S3" s="13"/>
    </row>
    <row r="4" spans="1:19" x14ac:dyDescent="0.3">
      <c r="A4" s="2">
        <v>3</v>
      </c>
      <c r="B4" s="2" t="s">
        <v>9</v>
      </c>
      <c r="C4" s="2" t="s">
        <v>309</v>
      </c>
      <c r="D4" s="4">
        <v>44949</v>
      </c>
      <c r="E4" s="4" t="str">
        <f t="shared" si="0"/>
        <v>Jan-2023</v>
      </c>
      <c r="F4" s="4">
        <v>45106</v>
      </c>
      <c r="G4" s="4" t="str">
        <f t="shared" si="1"/>
        <v>Jun-2023</v>
      </c>
      <c r="H4" s="2">
        <v>2134</v>
      </c>
      <c r="I4" s="2">
        <v>41115</v>
      </c>
      <c r="J4" s="2">
        <f>VLOOKUP(B4,'[1]User Engagements'!$B$1:$C$301,2,0)</f>
        <v>466514</v>
      </c>
      <c r="K4" s="2">
        <f>VLOOKUP(B4,'[1]User Engagements'!$B:$E,3,0)</f>
        <v>154185</v>
      </c>
      <c r="L4" s="2">
        <f>VLOOKUP(B4,'[1]User Engagements'!$B:$F,4,0)</f>
        <v>9471</v>
      </c>
      <c r="M4" s="2">
        <f>VLOOKUP(B4,[2]Sheet1!$B$1:$E$301,4,0)</f>
        <v>131134</v>
      </c>
      <c r="N4" s="2">
        <f>VLOOKUP(B4,'[1]User Engagements'!$B$1:$F$301,5,0)</f>
        <v>6384</v>
      </c>
      <c r="O4" s="9">
        <f t="shared" si="2"/>
        <v>20.541040100250626</v>
      </c>
      <c r="P4" s="8">
        <f t="shared" si="3"/>
        <v>5.1903198346102394E-2</v>
      </c>
      <c r="Q4" s="9">
        <f t="shared" si="4"/>
        <v>61.449859418931581</v>
      </c>
      <c r="R4" s="13">
        <v>9471</v>
      </c>
      <c r="S4" s="13"/>
    </row>
    <row r="5" spans="1:19" x14ac:dyDescent="0.3">
      <c r="A5" s="2">
        <v>4</v>
      </c>
      <c r="B5" s="2" t="s">
        <v>10</v>
      </c>
      <c r="C5" s="2" t="s">
        <v>309</v>
      </c>
      <c r="D5" s="4">
        <v>45154</v>
      </c>
      <c r="E5" s="4" t="str">
        <f t="shared" si="0"/>
        <v>Aug-2023</v>
      </c>
      <c r="F5" s="4">
        <v>45000</v>
      </c>
      <c r="G5" s="4" t="str">
        <f t="shared" si="1"/>
        <v>Mar-2023</v>
      </c>
      <c r="H5" s="2">
        <v>4525</v>
      </c>
      <c r="I5" s="2">
        <v>25368</v>
      </c>
      <c r="J5" s="2">
        <f>VLOOKUP(B5,'[1]User Engagements'!$B$1:$C$301,2,0)</f>
        <v>482608</v>
      </c>
      <c r="K5" s="2">
        <f>VLOOKUP(B5,'[1]User Engagements'!$B:$E,3,0)</f>
        <v>159899</v>
      </c>
      <c r="L5" s="2">
        <f>VLOOKUP(B5,'[1]User Engagements'!$B:$F,4,0)</f>
        <v>28491</v>
      </c>
      <c r="M5" s="2">
        <f>VLOOKUP(B5,[2]Sheet1!$B$1:$E$301,4,0)</f>
        <v>114075</v>
      </c>
      <c r="N5" s="2">
        <f>VLOOKUP(B5,'[1]User Engagements'!$B$1:$F$301,5,0)</f>
        <v>6398</v>
      </c>
      <c r="O5" s="9">
        <f t="shared" si="2"/>
        <v>17.82979055954986</v>
      </c>
      <c r="P5" s="8">
        <f t="shared" si="3"/>
        <v>0.17837432986439608</v>
      </c>
      <c r="Q5" s="9">
        <f t="shared" si="4"/>
        <v>25.209944751381215</v>
      </c>
      <c r="R5" s="13">
        <v>28491</v>
      </c>
      <c r="S5" s="13"/>
    </row>
    <row r="6" spans="1:19" x14ac:dyDescent="0.3">
      <c r="A6" s="2">
        <v>5</v>
      </c>
      <c r="B6" s="2" t="s">
        <v>11</v>
      </c>
      <c r="C6" s="2" t="s">
        <v>309</v>
      </c>
      <c r="D6" s="4">
        <v>45010</v>
      </c>
      <c r="E6" s="4" t="str">
        <f t="shared" si="0"/>
        <v>Mar-2023</v>
      </c>
      <c r="F6" s="4">
        <v>45119</v>
      </c>
      <c r="G6" s="4" t="str">
        <f t="shared" si="1"/>
        <v>Jul-2023</v>
      </c>
      <c r="H6" s="2">
        <v>5470</v>
      </c>
      <c r="I6" s="2">
        <v>24991</v>
      </c>
      <c r="J6" s="2">
        <f>VLOOKUP(B6,'[1]User Engagements'!$B$1:$C$301,2,0)</f>
        <v>94402</v>
      </c>
      <c r="K6" s="2">
        <f>VLOOKUP(B6,'[1]User Engagements'!$B:$E,3,0)</f>
        <v>98910</v>
      </c>
      <c r="L6" s="2">
        <f>VLOOKUP(B6,'[1]User Engagements'!$B:$F,4,0)</f>
        <v>8418</v>
      </c>
      <c r="M6" s="2">
        <f>VLOOKUP(B6,[2]Sheet1!$B$1:$E$301,4,0)</f>
        <v>78477</v>
      </c>
      <c r="N6" s="2">
        <f>VLOOKUP(B6,'[1]User Engagements'!$B$1:$F$301,5,0)</f>
        <v>13250</v>
      </c>
      <c r="O6" s="9">
        <f t="shared" si="2"/>
        <v>5.9227924528301887</v>
      </c>
      <c r="P6" s="8">
        <f t="shared" si="3"/>
        <v>0.218878796366692</v>
      </c>
      <c r="Q6" s="9">
        <f t="shared" si="4"/>
        <v>14.346800731261427</v>
      </c>
      <c r="R6" s="13">
        <v>8418</v>
      </c>
      <c r="S6" s="13">
        <v>4832</v>
      </c>
    </row>
    <row r="7" spans="1:19" x14ac:dyDescent="0.3">
      <c r="A7" s="2">
        <v>6</v>
      </c>
      <c r="B7" s="2" t="s">
        <v>12</v>
      </c>
      <c r="C7" s="2" t="s">
        <v>310</v>
      </c>
      <c r="D7" s="4">
        <v>45062</v>
      </c>
      <c r="E7" s="4" t="str">
        <f t="shared" si="0"/>
        <v>May-2023</v>
      </c>
      <c r="F7" s="4">
        <v>45094</v>
      </c>
      <c r="G7" s="4" t="str">
        <f t="shared" si="1"/>
        <v>Jun-2023</v>
      </c>
      <c r="H7" s="2">
        <v>3963</v>
      </c>
      <c r="I7" s="2">
        <v>12820</v>
      </c>
      <c r="J7" s="2">
        <f>VLOOKUP(B7,'[1]User Engagements'!$B$1:$C$301,2,0)</f>
        <v>920662</v>
      </c>
      <c r="K7" s="2">
        <f>VLOOKUP(B7,'[1]User Engagements'!$B:$E,3,0)</f>
        <v>131018</v>
      </c>
      <c r="L7" s="2">
        <f>VLOOKUP(B7,'[1]User Engagements'!$B:$F,4,0)</f>
        <v>39084</v>
      </c>
      <c r="M7" s="2">
        <f>VLOOKUP(B7,[2]Sheet1!$B$1:$E$301,4,0)</f>
        <v>70838</v>
      </c>
      <c r="N7" s="2">
        <f>VLOOKUP(B7,'[1]User Engagements'!$B$1:$F$301,5,0)</f>
        <v>130</v>
      </c>
      <c r="O7" s="9">
        <f t="shared" si="2"/>
        <v>544.90769230769229</v>
      </c>
      <c r="P7" s="8">
        <f t="shared" si="3"/>
        <v>0.30912636505460217</v>
      </c>
      <c r="Q7" s="9">
        <f t="shared" si="4"/>
        <v>17.874842291193541</v>
      </c>
      <c r="R7" s="13">
        <v>39084</v>
      </c>
      <c r="S7" s="13"/>
    </row>
    <row r="8" spans="1:19" x14ac:dyDescent="0.3">
      <c r="A8" s="2">
        <v>7</v>
      </c>
      <c r="B8" s="2" t="s">
        <v>13</v>
      </c>
      <c r="C8" s="2" t="s">
        <v>309</v>
      </c>
      <c r="D8" s="4">
        <v>44988</v>
      </c>
      <c r="E8" s="4" t="str">
        <f t="shared" si="0"/>
        <v>Mar-2023</v>
      </c>
      <c r="F8" s="4">
        <v>45103</v>
      </c>
      <c r="G8" s="4" t="str">
        <f t="shared" si="1"/>
        <v>Jun-2023</v>
      </c>
      <c r="H8" s="2">
        <v>7895</v>
      </c>
      <c r="I8" s="2">
        <v>42219</v>
      </c>
      <c r="J8" s="2">
        <f>VLOOKUP(B8,'[1]User Engagements'!$B$1:$C$301,2,0)</f>
        <v>921974</v>
      </c>
      <c r="K8" s="2">
        <f>VLOOKUP(B8,'[1]User Engagements'!$B:$E,3,0)</f>
        <v>52910</v>
      </c>
      <c r="L8" s="2">
        <f>VLOOKUP(B8,'[1]User Engagements'!$B:$F,4,0)</f>
        <v>5295</v>
      </c>
      <c r="M8" s="2">
        <f>VLOOKUP(B8,[2]Sheet1!$B$1:$E$301,4,0)</f>
        <v>101232</v>
      </c>
      <c r="N8" s="2">
        <f>VLOOKUP(B8,'[1]User Engagements'!$B$1:$F$301,5,0)</f>
        <v>2608</v>
      </c>
      <c r="O8" s="9">
        <f t="shared" si="2"/>
        <v>38.815950920245399</v>
      </c>
      <c r="P8" s="8">
        <f t="shared" si="3"/>
        <v>0.18700111324285273</v>
      </c>
      <c r="Q8" s="9">
        <f t="shared" si="4"/>
        <v>12.822292590246992</v>
      </c>
      <c r="R8" s="13">
        <v>5295</v>
      </c>
      <c r="S8" s="13"/>
    </row>
    <row r="9" spans="1:19" x14ac:dyDescent="0.3">
      <c r="A9" s="2">
        <v>8</v>
      </c>
      <c r="B9" s="2" t="s">
        <v>14</v>
      </c>
      <c r="C9" s="2" t="s">
        <v>311</v>
      </c>
      <c r="D9" s="4">
        <v>45068</v>
      </c>
      <c r="E9" s="4" t="str">
        <f t="shared" si="0"/>
        <v>May-2023</v>
      </c>
      <c r="F9" s="4">
        <v>45295</v>
      </c>
      <c r="G9" s="4" t="str">
        <f t="shared" si="1"/>
        <v>Jan-2024</v>
      </c>
      <c r="H9" s="2">
        <v>9075</v>
      </c>
      <c r="I9" s="2">
        <v>12021</v>
      </c>
      <c r="J9" s="2">
        <f>VLOOKUP(B9,'[1]User Engagements'!$B$1:$C$301,2,0)</f>
        <v>459443</v>
      </c>
      <c r="K9" s="2">
        <f>VLOOKUP(B9,'[1]User Engagements'!$B:$E,3,0)</f>
        <v>159232</v>
      </c>
      <c r="L9" s="2">
        <f>VLOOKUP(B9,'[1]User Engagements'!$B:$F,4,0)</f>
        <v>3378</v>
      </c>
      <c r="M9" s="2">
        <f>VLOOKUP(B9,[2]Sheet1!$B$1:$E$301,4,0)</f>
        <v>44206</v>
      </c>
      <c r="N9" s="2">
        <f>VLOOKUP(B9,'[1]User Engagements'!$B$1:$F$301,5,0)</f>
        <v>9400</v>
      </c>
      <c r="O9" s="9">
        <f t="shared" si="2"/>
        <v>4.7027659574468084</v>
      </c>
      <c r="P9" s="8">
        <f t="shared" si="3"/>
        <v>0.75492887446967805</v>
      </c>
      <c r="Q9" s="9">
        <f t="shared" si="4"/>
        <v>4.871184573002755</v>
      </c>
      <c r="R9" s="13">
        <v>3378</v>
      </c>
      <c r="S9" s="13">
        <v>6022</v>
      </c>
    </row>
    <row r="10" spans="1:19" x14ac:dyDescent="0.3">
      <c r="A10" s="2">
        <v>9</v>
      </c>
      <c r="B10" s="2" t="s">
        <v>15</v>
      </c>
      <c r="C10" s="2" t="s">
        <v>307</v>
      </c>
      <c r="D10" s="4">
        <v>44932</v>
      </c>
      <c r="E10" s="4" t="str">
        <f t="shared" si="0"/>
        <v>Jan-2023</v>
      </c>
      <c r="F10" s="4">
        <v>45183</v>
      </c>
      <c r="G10" s="4" t="str">
        <f t="shared" si="1"/>
        <v>Sep-2023</v>
      </c>
      <c r="H10" s="2">
        <v>9071</v>
      </c>
      <c r="I10" s="2">
        <v>11932</v>
      </c>
      <c r="J10" s="2">
        <f>VLOOKUP(B10,'[1]User Engagements'!$B$1:$C$301,2,0)</f>
        <v>954117</v>
      </c>
      <c r="K10" s="2">
        <f>VLOOKUP(B10,'[1]User Engagements'!$B:$E,3,0)</f>
        <v>136618</v>
      </c>
      <c r="L10" s="2">
        <f>VLOOKUP(B10,'[1]User Engagements'!$B:$F,4,0)</f>
        <v>28298</v>
      </c>
      <c r="M10" s="2">
        <f>VLOOKUP(B10,[2]Sheet1!$B$1:$E$301,4,0)</f>
        <v>94977</v>
      </c>
      <c r="N10" s="2">
        <f>VLOOKUP(B10,'[1]User Engagements'!$B$1:$F$301,5,0)</f>
        <v>21343</v>
      </c>
      <c r="O10" s="9">
        <f t="shared" si="2"/>
        <v>4.4500304549501006</v>
      </c>
      <c r="P10" s="8">
        <f t="shared" si="3"/>
        <v>0.76022460610124032</v>
      </c>
      <c r="Q10" s="9">
        <f t="shared" si="4"/>
        <v>10.470400176386287</v>
      </c>
      <c r="R10" s="13">
        <v>28298</v>
      </c>
      <c r="S10" s="13"/>
    </row>
    <row r="11" spans="1:19" x14ac:dyDescent="0.3">
      <c r="A11" s="2">
        <v>10</v>
      </c>
      <c r="B11" s="2" t="s">
        <v>16</v>
      </c>
      <c r="C11" s="2" t="s">
        <v>308</v>
      </c>
      <c r="D11" s="4">
        <v>45183</v>
      </c>
      <c r="E11" s="4" t="str">
        <f t="shared" si="0"/>
        <v>Sep-2023</v>
      </c>
      <c r="F11" s="4">
        <v>45077</v>
      </c>
      <c r="G11" s="4" t="str">
        <f t="shared" si="1"/>
        <v>May-2023</v>
      </c>
      <c r="H11" s="2">
        <v>5378</v>
      </c>
      <c r="I11" s="2">
        <v>17369</v>
      </c>
      <c r="J11" s="2">
        <f>VLOOKUP(B11,'[1]User Engagements'!$B$1:$C$301,2,0)</f>
        <v>395508</v>
      </c>
      <c r="K11" s="2">
        <f>VLOOKUP(B11,'[1]User Engagements'!$B:$E,3,0)</f>
        <v>75018</v>
      </c>
      <c r="L11" s="2">
        <f>VLOOKUP(B11,'[1]User Engagements'!$B:$F,4,0)</f>
        <v>11631</v>
      </c>
      <c r="M11" s="2">
        <f>VLOOKUP(B11,[2]Sheet1!$B$1:$E$301,4,0)</f>
        <v>57478</v>
      </c>
      <c r="N11" s="2">
        <f>VLOOKUP(B11,'[1]User Engagements'!$B$1:$F$301,5,0)</f>
        <v>15366</v>
      </c>
      <c r="O11" s="9">
        <f t="shared" si="2"/>
        <v>3.7405961213067811</v>
      </c>
      <c r="P11" s="8">
        <f t="shared" si="3"/>
        <v>0.30963210317231848</v>
      </c>
      <c r="Q11" s="9">
        <f t="shared" si="4"/>
        <v>10.687616214206024</v>
      </c>
      <c r="R11" s="13">
        <v>11631</v>
      </c>
      <c r="S11" s="13">
        <v>3735</v>
      </c>
    </row>
    <row r="12" spans="1:19" x14ac:dyDescent="0.3">
      <c r="A12" s="2">
        <v>11</v>
      </c>
      <c r="B12" s="2" t="s">
        <v>17</v>
      </c>
      <c r="C12" s="2" t="s">
        <v>308</v>
      </c>
      <c r="D12" s="4">
        <v>45063</v>
      </c>
      <c r="E12" s="4" t="str">
        <f t="shared" si="0"/>
        <v>May-2023</v>
      </c>
      <c r="F12" s="4">
        <v>45177</v>
      </c>
      <c r="G12" s="4" t="str">
        <f t="shared" si="1"/>
        <v>Sep-2023</v>
      </c>
      <c r="H12" s="2">
        <v>9752</v>
      </c>
      <c r="I12" s="2">
        <v>24372</v>
      </c>
      <c r="J12" s="2">
        <f>VLOOKUP(B12,'[1]User Engagements'!$B$1:$C$301,2,0)</f>
        <v>552871</v>
      </c>
      <c r="K12" s="2">
        <f>VLOOKUP(B12,'[1]User Engagements'!$B:$E,3,0)</f>
        <v>48403</v>
      </c>
      <c r="L12" s="2">
        <f>VLOOKUP(B12,'[1]User Engagements'!$B:$F,4,0)</f>
        <v>3630</v>
      </c>
      <c r="M12" s="2">
        <f>VLOOKUP(B12,[2]Sheet1!$B$1:$E$301,4,0)</f>
        <v>57963</v>
      </c>
      <c r="N12" s="2">
        <f>VLOOKUP(B12,'[1]User Engagements'!$B$1:$F$301,5,0)</f>
        <v>23084</v>
      </c>
      <c r="O12" s="9">
        <f t="shared" si="2"/>
        <v>2.510959972275169</v>
      </c>
      <c r="P12" s="8">
        <f t="shared" si="3"/>
        <v>0.40013129821106186</v>
      </c>
      <c r="Q12" s="9">
        <f t="shared" si="4"/>
        <v>5.9437038556193604</v>
      </c>
      <c r="R12" s="13">
        <v>3630</v>
      </c>
      <c r="S12" s="13">
        <v>19454</v>
      </c>
    </row>
    <row r="13" spans="1:19" x14ac:dyDescent="0.3">
      <c r="A13" s="2">
        <v>12</v>
      </c>
      <c r="B13" s="2" t="s">
        <v>18</v>
      </c>
      <c r="C13" s="2" t="s">
        <v>307</v>
      </c>
      <c r="D13" s="4">
        <v>45134</v>
      </c>
      <c r="E13" s="4" t="str">
        <f t="shared" si="0"/>
        <v>Jul-2023</v>
      </c>
      <c r="F13" s="4">
        <v>44988</v>
      </c>
      <c r="G13" s="4" t="str">
        <f t="shared" si="1"/>
        <v>Mar-2023</v>
      </c>
      <c r="H13" s="2">
        <v>3742</v>
      </c>
      <c r="I13" s="2">
        <v>7086</v>
      </c>
      <c r="J13" s="2">
        <f>VLOOKUP(B13,'[1]User Engagements'!$B$1:$C$301,2,0)</f>
        <v>26371</v>
      </c>
      <c r="K13" s="2">
        <f>VLOOKUP(B13,'[1]User Engagements'!$B:$E,3,0)</f>
        <v>78696</v>
      </c>
      <c r="L13" s="2">
        <f>VLOOKUP(B13,'[1]User Engagements'!$B:$F,4,0)</f>
        <v>8125</v>
      </c>
      <c r="M13" s="2">
        <f>VLOOKUP(B13,[2]Sheet1!$B$1:$E$301,4,0)</f>
        <v>109645</v>
      </c>
      <c r="N13" s="2">
        <f>VLOOKUP(B13,'[1]User Engagements'!$B$1:$F$301,5,0)</f>
        <v>9936</v>
      </c>
      <c r="O13" s="9">
        <f t="shared" si="2"/>
        <v>11.035124798711756</v>
      </c>
      <c r="P13" s="8">
        <f t="shared" si="3"/>
        <v>0.52808354501834598</v>
      </c>
      <c r="Q13" s="9">
        <f t="shared" si="4"/>
        <v>29.301175841795832</v>
      </c>
      <c r="R13" s="13">
        <v>8125</v>
      </c>
      <c r="S13" s="13">
        <v>1811</v>
      </c>
    </row>
    <row r="14" spans="1:19" x14ac:dyDescent="0.3">
      <c r="A14" s="2">
        <v>13</v>
      </c>
      <c r="B14" s="2" t="s">
        <v>19</v>
      </c>
      <c r="C14" s="2" t="s">
        <v>311</v>
      </c>
      <c r="D14" s="4">
        <v>45066</v>
      </c>
      <c r="E14" s="4" t="str">
        <f t="shared" si="0"/>
        <v>May-2023</v>
      </c>
      <c r="F14" s="4">
        <v>45069</v>
      </c>
      <c r="G14" s="4" t="str">
        <f t="shared" si="1"/>
        <v>May-2023</v>
      </c>
      <c r="H14" s="2">
        <v>5704</v>
      </c>
      <c r="I14" s="2">
        <v>28498</v>
      </c>
      <c r="J14" s="2">
        <f>VLOOKUP(B14,'[1]User Engagements'!$B$1:$C$301,2,0)</f>
        <v>667530</v>
      </c>
      <c r="K14" s="2">
        <f>VLOOKUP(B14,'[1]User Engagements'!$B:$E,3,0)</f>
        <v>114198</v>
      </c>
      <c r="L14" s="2">
        <f>VLOOKUP(B14,'[1]User Engagements'!$B:$F,4,0)</f>
        <v>10006</v>
      </c>
      <c r="M14" s="2">
        <f>VLOOKUP(B14,[2]Sheet1!$B$1:$E$301,4,0)</f>
        <v>36555</v>
      </c>
      <c r="N14" s="2">
        <f>VLOOKUP(B14,'[1]User Engagements'!$B$1:$F$301,5,0)</f>
        <v>12926</v>
      </c>
      <c r="O14" s="9">
        <f t="shared" si="2"/>
        <v>2.8280210428593531</v>
      </c>
      <c r="P14" s="8">
        <f t="shared" si="3"/>
        <v>0.20015439679977542</v>
      </c>
      <c r="Q14" s="9">
        <f t="shared" si="4"/>
        <v>6.4086605890603083</v>
      </c>
      <c r="R14" s="13">
        <v>10006</v>
      </c>
      <c r="S14" s="13">
        <v>2920</v>
      </c>
    </row>
    <row r="15" spans="1:19" x14ac:dyDescent="0.3">
      <c r="A15" s="2">
        <v>14</v>
      </c>
      <c r="B15" s="2" t="s">
        <v>20</v>
      </c>
      <c r="C15" s="2" t="s">
        <v>310</v>
      </c>
      <c r="D15" s="4">
        <v>44931</v>
      </c>
      <c r="E15" s="4" t="str">
        <f t="shared" si="0"/>
        <v>Jan-2023</v>
      </c>
      <c r="F15" s="4">
        <v>45279</v>
      </c>
      <c r="G15" s="4" t="str">
        <f t="shared" si="1"/>
        <v>Dec-2023</v>
      </c>
      <c r="H15" s="2">
        <v>5452</v>
      </c>
      <c r="I15" s="2">
        <v>17837</v>
      </c>
      <c r="J15" s="2">
        <f>VLOOKUP(B15,'[1]User Engagements'!$B$1:$C$301,2,0)</f>
        <v>978786</v>
      </c>
      <c r="K15" s="2">
        <f>VLOOKUP(B15,'[1]User Engagements'!$B:$E,3,0)</f>
        <v>192798</v>
      </c>
      <c r="L15" s="2">
        <f>VLOOKUP(B15,'[1]User Engagements'!$B:$F,4,0)</f>
        <v>7308</v>
      </c>
      <c r="M15" s="2">
        <f>VLOOKUP(B15,[2]Sheet1!$B$1:$E$301,4,0)</f>
        <v>58347</v>
      </c>
      <c r="N15" s="2">
        <f>VLOOKUP(B15,'[1]User Engagements'!$B$1:$F$301,5,0)</f>
        <v>10157</v>
      </c>
      <c r="O15" s="9">
        <f t="shared" si="2"/>
        <v>5.7445111745594168</v>
      </c>
      <c r="P15" s="8">
        <f t="shared" si="3"/>
        <v>0.30565678084879744</v>
      </c>
      <c r="Q15" s="9">
        <f t="shared" si="4"/>
        <v>10.701944240645634</v>
      </c>
      <c r="R15" s="13">
        <v>7308</v>
      </c>
      <c r="S15" s="13">
        <v>2849</v>
      </c>
    </row>
    <row r="16" spans="1:19" x14ac:dyDescent="0.3">
      <c r="A16" s="2">
        <v>15</v>
      </c>
      <c r="B16" s="2" t="s">
        <v>21</v>
      </c>
      <c r="C16" s="2" t="s">
        <v>308</v>
      </c>
      <c r="D16" s="4">
        <v>45275</v>
      </c>
      <c r="E16" s="4" t="str">
        <f t="shared" si="0"/>
        <v>Dec-2023</v>
      </c>
      <c r="F16" s="4">
        <v>45099</v>
      </c>
      <c r="G16" s="4" t="str">
        <f t="shared" si="1"/>
        <v>Jun-2023</v>
      </c>
      <c r="H16" s="2">
        <v>7743</v>
      </c>
      <c r="I16" s="2">
        <v>38130</v>
      </c>
      <c r="J16" s="2">
        <f>VLOOKUP(B16,'[1]User Engagements'!$B$1:$C$301,2,0)</f>
        <v>47990</v>
      </c>
      <c r="K16" s="2">
        <f>VLOOKUP(B16,'[1]User Engagements'!$B:$E,3,0)</f>
        <v>69432</v>
      </c>
      <c r="L16" s="2">
        <f>VLOOKUP(B16,'[1]User Engagements'!$B:$F,4,0)</f>
        <v>42282</v>
      </c>
      <c r="M16" s="2">
        <f>VLOOKUP(B16,[2]Sheet1!$B$1:$E$301,4,0)</f>
        <v>46320</v>
      </c>
      <c r="N16" s="2">
        <f>VLOOKUP(B16,'[1]User Engagements'!$B$1:$F$301,5,0)</f>
        <v>4839</v>
      </c>
      <c r="O16" s="9">
        <f t="shared" si="2"/>
        <v>9.5722256664600121</v>
      </c>
      <c r="P16" s="8">
        <f t="shared" si="3"/>
        <v>0.2030684500393391</v>
      </c>
      <c r="Q16" s="9">
        <f t="shared" si="4"/>
        <v>5.9821774506005427</v>
      </c>
      <c r="R16" s="13">
        <v>42282</v>
      </c>
      <c r="S16" s="13"/>
    </row>
    <row r="17" spans="1:19" x14ac:dyDescent="0.3">
      <c r="A17" s="2">
        <v>16</v>
      </c>
      <c r="B17" s="2" t="s">
        <v>22</v>
      </c>
      <c r="C17" s="2" t="s">
        <v>310</v>
      </c>
      <c r="D17" s="4">
        <v>45209</v>
      </c>
      <c r="E17" s="4" t="str">
        <f t="shared" si="0"/>
        <v>Oct-2023</v>
      </c>
      <c r="F17" s="4">
        <v>44954</v>
      </c>
      <c r="G17" s="4" t="str">
        <f t="shared" si="1"/>
        <v>Jan-2023</v>
      </c>
      <c r="H17" s="2">
        <v>6630</v>
      </c>
      <c r="I17" s="2">
        <v>9648</v>
      </c>
      <c r="J17" s="2">
        <f>VLOOKUP(B17,'[1]User Engagements'!$B$1:$C$301,2,0)</f>
        <v>878441</v>
      </c>
      <c r="K17" s="2">
        <f>VLOOKUP(B17,'[1]User Engagements'!$B:$E,3,0)</f>
        <v>168302</v>
      </c>
      <c r="L17" s="2">
        <f>VLOOKUP(B17,'[1]User Engagements'!$B:$F,4,0)</f>
        <v>6530</v>
      </c>
      <c r="M17" s="2">
        <f>VLOOKUP(B17,[2]Sheet1!$B$1:$E$301,4,0)</f>
        <v>87975</v>
      </c>
      <c r="N17" s="2">
        <f>VLOOKUP(B17,'[1]User Engagements'!$B$1:$F$301,5,0)</f>
        <v>28115</v>
      </c>
      <c r="O17" s="9">
        <f t="shared" si="2"/>
        <v>3.1291125733594165</v>
      </c>
      <c r="P17" s="8">
        <f t="shared" si="3"/>
        <v>0.68718905472636815</v>
      </c>
      <c r="Q17" s="9">
        <f t="shared" si="4"/>
        <v>13.26923076923077</v>
      </c>
      <c r="R17" s="13">
        <v>6530</v>
      </c>
      <c r="S17" s="13">
        <v>21585</v>
      </c>
    </row>
    <row r="18" spans="1:19" x14ac:dyDescent="0.3">
      <c r="A18" s="2">
        <v>17</v>
      </c>
      <c r="B18" s="2" t="s">
        <v>23</v>
      </c>
      <c r="C18" s="2" t="s">
        <v>310</v>
      </c>
      <c r="D18" s="4">
        <v>45001</v>
      </c>
      <c r="E18" s="4" t="str">
        <f t="shared" si="0"/>
        <v>Mar-2023</v>
      </c>
      <c r="F18" s="4">
        <v>45060</v>
      </c>
      <c r="G18" s="4" t="str">
        <f t="shared" si="1"/>
        <v>May-2023</v>
      </c>
      <c r="H18" s="2">
        <v>3562</v>
      </c>
      <c r="I18" s="2">
        <v>17059</v>
      </c>
      <c r="J18" s="2">
        <f>VLOOKUP(B18,'[1]User Engagements'!$B$1:$C$301,2,0)</f>
        <v>199166</v>
      </c>
      <c r="K18" s="2">
        <f>VLOOKUP(B18,'[1]User Engagements'!$B:$E,3,0)</f>
        <v>102680</v>
      </c>
      <c r="L18" s="2">
        <f>VLOOKUP(B18,'[1]User Engagements'!$B:$F,4,0)</f>
        <v>18170</v>
      </c>
      <c r="M18" s="2">
        <f>VLOOKUP(B18,[2]Sheet1!$B$1:$E$301,4,0)</f>
        <v>75514</v>
      </c>
      <c r="N18" s="2">
        <f>VLOOKUP(B18,'[1]User Engagements'!$B$1:$F$301,5,0)</f>
        <v>652</v>
      </c>
      <c r="O18" s="9">
        <f t="shared" si="2"/>
        <v>115.81901840490798</v>
      </c>
      <c r="P18" s="8">
        <f t="shared" si="3"/>
        <v>0.20880473650272582</v>
      </c>
      <c r="Q18" s="9">
        <f t="shared" si="4"/>
        <v>21.199887703537339</v>
      </c>
      <c r="R18" s="13">
        <v>18170</v>
      </c>
      <c r="S18" s="13"/>
    </row>
    <row r="19" spans="1:19" x14ac:dyDescent="0.3">
      <c r="A19" s="2">
        <v>18</v>
      </c>
      <c r="B19" s="2" t="s">
        <v>24</v>
      </c>
      <c r="C19" s="2" t="s">
        <v>308</v>
      </c>
      <c r="D19" s="4">
        <v>45235</v>
      </c>
      <c r="E19" s="4" t="str">
        <f t="shared" si="0"/>
        <v>Nov-2023</v>
      </c>
      <c r="F19" s="4">
        <v>45244</v>
      </c>
      <c r="G19" s="4" t="str">
        <f t="shared" si="1"/>
        <v>Nov-2023</v>
      </c>
      <c r="H19" s="2">
        <v>8434</v>
      </c>
      <c r="I19" s="2">
        <v>18956</v>
      </c>
      <c r="J19" s="2">
        <f>VLOOKUP(B19,'[1]User Engagements'!$B$1:$C$301,2,0)</f>
        <v>401247</v>
      </c>
      <c r="K19" s="2">
        <f>VLOOKUP(B19,'[1]User Engagements'!$B:$E,3,0)</f>
        <v>94535</v>
      </c>
      <c r="L19" s="2">
        <f>VLOOKUP(B19,'[1]User Engagements'!$B:$F,4,0)</f>
        <v>9439</v>
      </c>
      <c r="M19" s="2">
        <f>VLOOKUP(B19,[2]Sheet1!$B$1:$E$301,4,0)</f>
        <v>114774</v>
      </c>
      <c r="N19" s="2">
        <f>VLOOKUP(B19,'[1]User Engagements'!$B$1:$F$301,5,0)</f>
        <v>5572</v>
      </c>
      <c r="O19" s="9">
        <f t="shared" si="2"/>
        <v>20.598348887293611</v>
      </c>
      <c r="P19" s="8">
        <f t="shared" si="3"/>
        <v>0.4449250896813674</v>
      </c>
      <c r="Q19" s="9">
        <f t="shared" si="4"/>
        <v>13.608489447474508</v>
      </c>
      <c r="R19" s="13">
        <v>9439</v>
      </c>
      <c r="S19" s="13"/>
    </row>
    <row r="20" spans="1:19" x14ac:dyDescent="0.3">
      <c r="A20" s="2">
        <v>19</v>
      </c>
      <c r="B20" s="2" t="s">
        <v>25</v>
      </c>
      <c r="C20" s="2" t="s">
        <v>310</v>
      </c>
      <c r="D20" s="4">
        <v>45146</v>
      </c>
      <c r="E20" s="4" t="str">
        <f t="shared" si="0"/>
        <v>Aug-2023</v>
      </c>
      <c r="F20" s="4">
        <v>45316</v>
      </c>
      <c r="G20" s="4" t="str">
        <f t="shared" si="1"/>
        <v>Jan-2024</v>
      </c>
      <c r="H20" s="2">
        <v>4366</v>
      </c>
      <c r="I20" s="2">
        <v>39227</v>
      </c>
      <c r="J20" s="2">
        <f>VLOOKUP(B20,'[1]User Engagements'!$B$1:$C$301,2,0)</f>
        <v>668545</v>
      </c>
      <c r="K20" s="2">
        <f>VLOOKUP(B20,'[1]User Engagements'!$B:$E,3,0)</f>
        <v>9413</v>
      </c>
      <c r="L20" s="2">
        <f>VLOOKUP(B20,'[1]User Engagements'!$B:$F,4,0)</f>
        <v>20143</v>
      </c>
      <c r="M20" s="2">
        <f>VLOOKUP(B20,[2]Sheet1!$B$1:$E$301,4,0)</f>
        <v>85114</v>
      </c>
      <c r="N20" s="2">
        <f>VLOOKUP(B20,'[1]User Engagements'!$B$1:$F$301,5,0)</f>
        <v>19640</v>
      </c>
      <c r="O20" s="9">
        <f t="shared" si="2"/>
        <v>4.333706720977597</v>
      </c>
      <c r="P20" s="8">
        <f t="shared" si="3"/>
        <v>0.11130088969332348</v>
      </c>
      <c r="Q20" s="9">
        <f t="shared" si="4"/>
        <v>19.494732020155748</v>
      </c>
      <c r="R20" s="13">
        <v>20143</v>
      </c>
      <c r="S20" s="13"/>
    </row>
    <row r="21" spans="1:19" x14ac:dyDescent="0.3">
      <c r="A21" s="2">
        <v>20</v>
      </c>
      <c r="B21" s="2" t="s">
        <v>26</v>
      </c>
      <c r="C21" s="2" t="s">
        <v>307</v>
      </c>
      <c r="D21" s="4">
        <v>45234</v>
      </c>
      <c r="E21" s="4" t="str">
        <f t="shared" si="0"/>
        <v>Nov-2023</v>
      </c>
      <c r="F21" s="4">
        <v>45230</v>
      </c>
      <c r="G21" s="4" t="str">
        <f t="shared" si="1"/>
        <v>Oct-2023</v>
      </c>
      <c r="H21" s="2">
        <v>8078</v>
      </c>
      <c r="I21" s="2">
        <v>48685</v>
      </c>
      <c r="J21" s="2">
        <f>VLOOKUP(B21,'[1]User Engagements'!$B$1:$C$301,2,0)</f>
        <v>18347</v>
      </c>
      <c r="K21" s="2">
        <f>VLOOKUP(B21,'[1]User Engagements'!$B:$E,3,0)</f>
        <v>76516</v>
      </c>
      <c r="L21" s="2">
        <f>VLOOKUP(B21,'[1]User Engagements'!$B:$F,4,0)</f>
        <v>30087</v>
      </c>
      <c r="M21" s="2">
        <f>VLOOKUP(B21,[2]Sheet1!$B$1:$E$301,4,0)</f>
        <v>73418</v>
      </c>
      <c r="N21" s="2">
        <f>VLOOKUP(B21,'[1]User Engagements'!$B$1:$F$301,5,0)</f>
        <v>8874</v>
      </c>
      <c r="O21" s="9">
        <f t="shared" si="2"/>
        <v>8.2733829163849446</v>
      </c>
      <c r="P21" s="8">
        <f t="shared" si="3"/>
        <v>0.16592379583033789</v>
      </c>
      <c r="Q21" s="9">
        <f t="shared" si="4"/>
        <v>9.0886358009408266</v>
      </c>
      <c r="R21" s="13">
        <v>30087</v>
      </c>
      <c r="S21" s="13"/>
    </row>
    <row r="22" spans="1:19" x14ac:dyDescent="0.3">
      <c r="A22" s="2">
        <v>21</v>
      </c>
      <c r="B22" s="2" t="s">
        <v>27</v>
      </c>
      <c r="C22" s="2" t="s">
        <v>309</v>
      </c>
      <c r="D22" s="4">
        <v>45154</v>
      </c>
      <c r="E22" s="4" t="str">
        <f t="shared" si="0"/>
        <v>Aug-2023</v>
      </c>
      <c r="F22" s="4">
        <v>45232</v>
      </c>
      <c r="G22" s="4" t="str">
        <f t="shared" si="1"/>
        <v>Nov-2023</v>
      </c>
      <c r="H22" s="2">
        <v>9804</v>
      </c>
      <c r="I22" s="2">
        <v>44715</v>
      </c>
      <c r="J22" s="2">
        <f>VLOOKUP(B22,'[1]User Engagements'!$B$1:$C$301,2,0)</f>
        <v>525925</v>
      </c>
      <c r="K22" s="2">
        <f>VLOOKUP(B22,'[1]User Engagements'!$B:$E,3,0)</f>
        <v>81763</v>
      </c>
      <c r="L22" s="2">
        <f>VLOOKUP(B22,'[1]User Engagements'!$B:$F,4,0)</f>
        <v>4664</v>
      </c>
      <c r="M22" s="2">
        <f>VLOOKUP(B22,[2]Sheet1!$B$1:$E$301,4,0)</f>
        <v>68571</v>
      </c>
      <c r="N22" s="2">
        <f>VLOOKUP(B22,'[1]User Engagements'!$B$1:$F$301,5,0)</f>
        <v>5300</v>
      </c>
      <c r="O22" s="9">
        <f t="shared" si="2"/>
        <v>12.937924528301886</v>
      </c>
      <c r="P22" s="8">
        <f t="shared" si="3"/>
        <v>0.21925528346192552</v>
      </c>
      <c r="Q22" s="9">
        <f t="shared" si="4"/>
        <v>6.9941860465116283</v>
      </c>
      <c r="R22" s="13">
        <v>4664</v>
      </c>
      <c r="S22" s="13">
        <v>636</v>
      </c>
    </row>
    <row r="23" spans="1:19" x14ac:dyDescent="0.3">
      <c r="A23" s="2">
        <v>22</v>
      </c>
      <c r="B23" s="2" t="s">
        <v>28</v>
      </c>
      <c r="C23" s="2" t="s">
        <v>308</v>
      </c>
      <c r="D23" s="4">
        <v>45288</v>
      </c>
      <c r="E23" s="4" t="str">
        <f t="shared" si="0"/>
        <v>Dec-2023</v>
      </c>
      <c r="F23" s="4">
        <v>45057</v>
      </c>
      <c r="G23" s="4" t="str">
        <f t="shared" si="1"/>
        <v>May-2023</v>
      </c>
      <c r="H23" s="2">
        <v>5545</v>
      </c>
      <c r="I23" s="2">
        <v>38310</v>
      </c>
      <c r="J23" s="2">
        <f>VLOOKUP(B23,'[1]User Engagements'!$B$1:$C$301,2,0)</f>
        <v>700441</v>
      </c>
      <c r="K23" s="2">
        <f>VLOOKUP(B23,'[1]User Engagements'!$B:$E,3,0)</f>
        <v>156410</v>
      </c>
      <c r="L23" s="2">
        <f>VLOOKUP(B23,'[1]User Engagements'!$B:$F,4,0)</f>
        <v>19496</v>
      </c>
      <c r="M23" s="2">
        <f>VLOOKUP(B23,[2]Sheet1!$B$1:$E$301,4,0)</f>
        <v>113249</v>
      </c>
      <c r="N23" s="2">
        <f>VLOOKUP(B23,'[1]User Engagements'!$B$1:$F$301,5,0)</f>
        <v>19660</v>
      </c>
      <c r="O23" s="9">
        <f t="shared" si="2"/>
        <v>5.7603763987792469</v>
      </c>
      <c r="P23" s="8">
        <f t="shared" si="3"/>
        <v>0.14474027669015924</v>
      </c>
      <c r="Q23" s="9">
        <f t="shared" si="4"/>
        <v>20.423624887285843</v>
      </c>
      <c r="R23" s="13">
        <v>19496</v>
      </c>
      <c r="S23" s="13">
        <v>164</v>
      </c>
    </row>
    <row r="24" spans="1:19" x14ac:dyDescent="0.3">
      <c r="A24" s="2">
        <v>23</v>
      </c>
      <c r="B24" s="2" t="s">
        <v>29</v>
      </c>
      <c r="C24" s="2" t="s">
        <v>309</v>
      </c>
      <c r="D24" s="4">
        <v>45201</v>
      </c>
      <c r="E24" s="4" t="str">
        <f t="shared" si="0"/>
        <v>Oct-2023</v>
      </c>
      <c r="F24" s="4">
        <v>45029</v>
      </c>
      <c r="G24" s="4" t="str">
        <f t="shared" si="1"/>
        <v>Apr-2023</v>
      </c>
      <c r="H24" s="2">
        <v>1571</v>
      </c>
      <c r="I24" s="2">
        <v>12128</v>
      </c>
      <c r="J24" s="2">
        <f>VLOOKUP(B24,'[1]User Engagements'!$B$1:$C$301,2,0)</f>
        <v>743299</v>
      </c>
      <c r="K24" s="2">
        <f>VLOOKUP(B24,'[1]User Engagements'!$B:$E,3,0)</f>
        <v>69540</v>
      </c>
      <c r="L24" s="2">
        <f>VLOOKUP(B24,'[1]User Engagements'!$B:$F,4,0)</f>
        <v>42659</v>
      </c>
      <c r="M24" s="2">
        <f>VLOOKUP(B24,[2]Sheet1!$B$1:$E$301,4,0)</f>
        <v>103202</v>
      </c>
      <c r="N24" s="2">
        <f>VLOOKUP(B24,'[1]User Engagements'!$B$1:$F$301,5,0)</f>
        <v>6432</v>
      </c>
      <c r="O24" s="9">
        <f t="shared" si="2"/>
        <v>16.045087064676618</v>
      </c>
      <c r="P24" s="8">
        <f t="shared" si="3"/>
        <v>0.12953496042216359</v>
      </c>
      <c r="Q24" s="9">
        <f t="shared" si="4"/>
        <v>65.691915977084662</v>
      </c>
      <c r="R24" s="13">
        <v>42659</v>
      </c>
      <c r="S24" s="13"/>
    </row>
    <row r="25" spans="1:19" x14ac:dyDescent="0.3">
      <c r="A25" s="2">
        <v>24</v>
      </c>
      <c r="B25" s="2" t="s">
        <v>30</v>
      </c>
      <c r="C25" s="2" t="s">
        <v>308</v>
      </c>
      <c r="D25" s="4">
        <v>45217</v>
      </c>
      <c r="E25" s="4" t="str">
        <f t="shared" si="0"/>
        <v>Oct-2023</v>
      </c>
      <c r="F25" s="4">
        <v>45066</v>
      </c>
      <c r="G25" s="4" t="str">
        <f t="shared" si="1"/>
        <v>May-2023</v>
      </c>
      <c r="H25" s="2">
        <v>4748</v>
      </c>
      <c r="I25" s="2">
        <v>5239</v>
      </c>
      <c r="J25" s="2">
        <f>VLOOKUP(B25,'[1]User Engagements'!$B$1:$C$301,2,0)</f>
        <v>732769</v>
      </c>
      <c r="K25" s="2">
        <f>VLOOKUP(B25,'[1]User Engagements'!$B:$E,3,0)</f>
        <v>128893</v>
      </c>
      <c r="L25" s="2">
        <f>VLOOKUP(B25,'[1]User Engagements'!$B:$F,4,0)</f>
        <v>4968</v>
      </c>
      <c r="M25" s="2">
        <f>VLOOKUP(B25,[2]Sheet1!$B$1:$E$301,4,0)</f>
        <v>93055</v>
      </c>
      <c r="N25" s="2">
        <f>VLOOKUP(B25,'[1]User Engagements'!$B$1:$F$301,5,0)</f>
        <v>12619</v>
      </c>
      <c r="O25" s="9">
        <f t="shared" si="2"/>
        <v>7.3741976384816548</v>
      </c>
      <c r="P25" s="8">
        <f t="shared" si="3"/>
        <v>0.90627982439396837</v>
      </c>
      <c r="Q25" s="9">
        <f t="shared" si="4"/>
        <v>19.598778433024432</v>
      </c>
      <c r="R25" s="13">
        <v>4968</v>
      </c>
      <c r="S25" s="13">
        <v>7651</v>
      </c>
    </row>
    <row r="26" spans="1:19" x14ac:dyDescent="0.3">
      <c r="A26" s="2">
        <v>25</v>
      </c>
      <c r="B26" s="2" t="s">
        <v>31</v>
      </c>
      <c r="C26" s="2" t="s">
        <v>311</v>
      </c>
      <c r="D26" s="4">
        <v>44978</v>
      </c>
      <c r="E26" s="4" t="str">
        <f t="shared" si="0"/>
        <v>Feb-2023</v>
      </c>
      <c r="F26" s="4">
        <v>45116</v>
      </c>
      <c r="G26" s="4" t="str">
        <f t="shared" si="1"/>
        <v>Jul-2023</v>
      </c>
      <c r="H26" s="2">
        <v>1901</v>
      </c>
      <c r="I26" s="2">
        <v>19223</v>
      </c>
      <c r="J26" s="2">
        <f>VLOOKUP(B26,'[1]User Engagements'!$B$1:$C$301,2,0)</f>
        <v>940187</v>
      </c>
      <c r="K26" s="2">
        <f>VLOOKUP(B26,'[1]User Engagements'!$B:$E,3,0)</f>
        <v>119361</v>
      </c>
      <c r="L26" s="2">
        <f>VLOOKUP(B26,'[1]User Engagements'!$B:$F,4,0)</f>
        <v>29461</v>
      </c>
      <c r="M26" s="2">
        <f>VLOOKUP(B26,[2]Sheet1!$B$1:$E$301,4,0)</f>
        <v>70869</v>
      </c>
      <c r="N26" s="2">
        <f>VLOOKUP(B26,'[1]User Engagements'!$B$1:$F$301,5,0)</f>
        <v>27199</v>
      </c>
      <c r="O26" s="9">
        <f t="shared" si="2"/>
        <v>2.6055737343284679</v>
      </c>
      <c r="P26" s="8">
        <f t="shared" si="3"/>
        <v>9.8891952348748896E-2</v>
      </c>
      <c r="Q26" s="9">
        <f t="shared" si="4"/>
        <v>37.279852709100474</v>
      </c>
      <c r="R26" s="13">
        <v>29461</v>
      </c>
      <c r="S26" s="13"/>
    </row>
    <row r="27" spans="1:19" x14ac:dyDescent="0.3">
      <c r="A27" s="2">
        <v>26</v>
      </c>
      <c r="B27" s="2" t="s">
        <v>32</v>
      </c>
      <c r="C27" s="2" t="s">
        <v>309</v>
      </c>
      <c r="D27" s="4">
        <v>45085</v>
      </c>
      <c r="E27" s="4" t="str">
        <f t="shared" si="0"/>
        <v>Jun-2023</v>
      </c>
      <c r="F27" s="4">
        <v>45305</v>
      </c>
      <c r="G27" s="4" t="str">
        <f t="shared" si="1"/>
        <v>Jan-2024</v>
      </c>
      <c r="H27" s="2">
        <v>3309</v>
      </c>
      <c r="I27" s="2">
        <v>32018</v>
      </c>
      <c r="J27" s="2">
        <f>VLOOKUP(B27,'[1]User Engagements'!$B$1:$C$301,2,0)</f>
        <v>818000</v>
      </c>
      <c r="K27" s="2">
        <f>VLOOKUP(B27,'[1]User Engagements'!$B:$E,3,0)</f>
        <v>194732</v>
      </c>
      <c r="L27" s="2">
        <f>VLOOKUP(B27,'[1]User Engagements'!$B:$F,4,0)</f>
        <v>37848</v>
      </c>
      <c r="M27" s="2">
        <f>VLOOKUP(B27,[2]Sheet1!$B$1:$E$301,4,0)</f>
        <v>79186</v>
      </c>
      <c r="N27" s="2">
        <f>VLOOKUP(B27,'[1]User Engagements'!$B$1:$F$301,5,0)</f>
        <v>19213</v>
      </c>
      <c r="O27" s="9">
        <f t="shared" si="2"/>
        <v>4.1214802477489201</v>
      </c>
      <c r="P27" s="8">
        <f t="shared" si="3"/>
        <v>0.10334811668436504</v>
      </c>
      <c r="Q27" s="9">
        <f t="shared" si="4"/>
        <v>23.930492595950437</v>
      </c>
      <c r="R27" s="13">
        <v>37848</v>
      </c>
      <c r="S27" s="13"/>
    </row>
    <row r="28" spans="1:19" x14ac:dyDescent="0.3">
      <c r="A28" s="2">
        <v>27</v>
      </c>
      <c r="B28" s="2" t="s">
        <v>33</v>
      </c>
      <c r="C28" s="2" t="s">
        <v>308</v>
      </c>
      <c r="D28" s="4">
        <v>45241</v>
      </c>
      <c r="E28" s="4" t="str">
        <f t="shared" si="0"/>
        <v>Nov-2023</v>
      </c>
      <c r="F28" s="4">
        <v>44994</v>
      </c>
      <c r="G28" s="4" t="str">
        <f t="shared" si="1"/>
        <v>Mar-2023</v>
      </c>
      <c r="H28" s="2">
        <v>7182</v>
      </c>
      <c r="I28" s="2">
        <v>12315</v>
      </c>
      <c r="J28" s="2">
        <f>VLOOKUP(B28,'[1]User Engagements'!$B$1:$C$301,2,0)</f>
        <v>831495</v>
      </c>
      <c r="K28" s="2">
        <f>VLOOKUP(B28,'[1]User Engagements'!$B:$E,3,0)</f>
        <v>134013</v>
      </c>
      <c r="L28" s="2">
        <f>VLOOKUP(B28,'[1]User Engagements'!$B:$F,4,0)</f>
        <v>42241</v>
      </c>
      <c r="M28" s="2">
        <f>VLOOKUP(B28,[2]Sheet1!$B$1:$E$301,4,0)</f>
        <v>57792</v>
      </c>
      <c r="N28" s="2">
        <f>VLOOKUP(B28,'[1]User Engagements'!$B$1:$F$301,5,0)</f>
        <v>19056</v>
      </c>
      <c r="O28" s="9">
        <f t="shared" si="2"/>
        <v>3.0327455919395465</v>
      </c>
      <c r="P28" s="8">
        <f t="shared" si="3"/>
        <v>0.58319123020706454</v>
      </c>
      <c r="Q28" s="9">
        <f t="shared" si="4"/>
        <v>8.0467836257309937</v>
      </c>
      <c r="R28" s="13">
        <v>42241</v>
      </c>
      <c r="S28" s="13"/>
    </row>
    <row r="29" spans="1:19" x14ac:dyDescent="0.3">
      <c r="A29" s="2">
        <v>28</v>
      </c>
      <c r="B29" s="2" t="s">
        <v>34</v>
      </c>
      <c r="C29" s="2" t="s">
        <v>310</v>
      </c>
      <c r="D29" s="4">
        <v>45238</v>
      </c>
      <c r="E29" s="4" t="str">
        <f t="shared" si="0"/>
        <v>Nov-2023</v>
      </c>
      <c r="F29" s="4">
        <v>45052</v>
      </c>
      <c r="G29" s="4" t="str">
        <f t="shared" si="1"/>
        <v>May-2023</v>
      </c>
      <c r="H29" s="2">
        <v>7232</v>
      </c>
      <c r="I29" s="2">
        <v>40661</v>
      </c>
      <c r="J29" s="2">
        <f>VLOOKUP(B29,'[1]User Engagements'!$B$1:$C$301,2,0)</f>
        <v>769619</v>
      </c>
      <c r="K29" s="2">
        <f>VLOOKUP(B29,'[1]User Engagements'!$B:$E,3,0)</f>
        <v>99273</v>
      </c>
      <c r="L29" s="2">
        <f>VLOOKUP(B29,'[1]User Engagements'!$B:$F,4,0)</f>
        <v>15265</v>
      </c>
      <c r="M29" s="2">
        <f>VLOOKUP(B29,[2]Sheet1!$B$1:$E$301,4,0)</f>
        <v>61652</v>
      </c>
      <c r="N29" s="2">
        <f>VLOOKUP(B29,'[1]User Engagements'!$B$1:$F$301,5,0)</f>
        <v>19563</v>
      </c>
      <c r="O29" s="9">
        <f t="shared" si="2"/>
        <v>3.1514593876194859</v>
      </c>
      <c r="P29" s="8">
        <f t="shared" si="3"/>
        <v>0.17786084946263003</v>
      </c>
      <c r="Q29" s="9">
        <f t="shared" si="4"/>
        <v>8.5248893805309738</v>
      </c>
      <c r="R29" s="13">
        <v>15265</v>
      </c>
      <c r="S29" s="13">
        <v>4298</v>
      </c>
    </row>
    <row r="30" spans="1:19" x14ac:dyDescent="0.3">
      <c r="A30" s="2">
        <v>29</v>
      </c>
      <c r="B30" s="2" t="s">
        <v>35</v>
      </c>
      <c r="C30" s="2" t="s">
        <v>309</v>
      </c>
      <c r="D30" s="4">
        <v>45201</v>
      </c>
      <c r="E30" s="4" t="str">
        <f t="shared" si="0"/>
        <v>Oct-2023</v>
      </c>
      <c r="F30" s="4">
        <v>45006</v>
      </c>
      <c r="G30" s="4" t="str">
        <f t="shared" si="1"/>
        <v>Mar-2023</v>
      </c>
      <c r="H30" s="2">
        <v>6839</v>
      </c>
      <c r="I30" s="2">
        <v>43887</v>
      </c>
      <c r="J30" s="2">
        <f>VLOOKUP(B30,'[1]User Engagements'!$B$1:$C$301,2,0)</f>
        <v>423177</v>
      </c>
      <c r="K30" s="2">
        <f>VLOOKUP(B30,'[1]User Engagements'!$B:$E,3,0)</f>
        <v>59702</v>
      </c>
      <c r="L30" s="2">
        <f>VLOOKUP(B30,'[1]User Engagements'!$B:$F,4,0)</f>
        <v>703</v>
      </c>
      <c r="M30" s="2">
        <f>VLOOKUP(B30,[2]Sheet1!$B$1:$E$301,4,0)</f>
        <v>96730</v>
      </c>
      <c r="N30" s="2">
        <f>VLOOKUP(B30,'[1]User Engagements'!$B$1:$F$301,5,0)</f>
        <v>2391</v>
      </c>
      <c r="O30" s="9">
        <f t="shared" si="2"/>
        <v>40.455876202425763</v>
      </c>
      <c r="P30" s="8">
        <f t="shared" si="3"/>
        <v>0.15583202315036343</v>
      </c>
      <c r="Q30" s="9">
        <f t="shared" si="4"/>
        <v>14.143880684310572</v>
      </c>
      <c r="R30" s="13">
        <v>703</v>
      </c>
      <c r="S30" s="13">
        <v>1688</v>
      </c>
    </row>
    <row r="31" spans="1:19" x14ac:dyDescent="0.3">
      <c r="A31" s="2">
        <v>30</v>
      </c>
      <c r="B31" s="2" t="s">
        <v>36</v>
      </c>
      <c r="C31" s="2" t="s">
        <v>309</v>
      </c>
      <c r="D31" s="4">
        <v>45270</v>
      </c>
      <c r="E31" s="4" t="str">
        <f t="shared" si="0"/>
        <v>Dec-2023</v>
      </c>
      <c r="F31" s="4">
        <v>45274</v>
      </c>
      <c r="G31" s="4" t="str">
        <f t="shared" si="1"/>
        <v>Dec-2023</v>
      </c>
      <c r="H31" s="2">
        <v>7514</v>
      </c>
      <c r="I31" s="2">
        <v>11117</v>
      </c>
      <c r="J31" s="2">
        <f>VLOOKUP(B31,'[1]User Engagements'!$B$1:$C$301,2,0)</f>
        <v>107469</v>
      </c>
      <c r="K31" s="2">
        <f>VLOOKUP(B31,'[1]User Engagements'!$B:$E,3,0)</f>
        <v>128610</v>
      </c>
      <c r="L31" s="2">
        <f>VLOOKUP(B31,'[1]User Engagements'!$B:$F,4,0)</f>
        <v>32467</v>
      </c>
      <c r="M31" s="2">
        <f>VLOOKUP(B31,[2]Sheet1!$B$1:$E$301,4,0)</f>
        <v>82050</v>
      </c>
      <c r="N31" s="2">
        <f>VLOOKUP(B31,'[1]User Engagements'!$B$1:$F$301,5,0)</f>
        <v>21471</v>
      </c>
      <c r="O31" s="9">
        <f t="shared" si="2"/>
        <v>3.8214335615481345</v>
      </c>
      <c r="P31" s="8">
        <f t="shared" si="3"/>
        <v>0.67590177206080782</v>
      </c>
      <c r="Q31" s="9">
        <f t="shared" si="4"/>
        <v>10.919616715464466</v>
      </c>
      <c r="R31" s="13">
        <v>32467</v>
      </c>
      <c r="S31" s="13"/>
    </row>
    <row r="32" spans="1:19" x14ac:dyDescent="0.3">
      <c r="A32" s="2">
        <v>31</v>
      </c>
      <c r="B32" s="2" t="s">
        <v>37</v>
      </c>
      <c r="C32" s="2" t="s">
        <v>309</v>
      </c>
      <c r="D32" s="4">
        <v>45253</v>
      </c>
      <c r="E32" s="4" t="str">
        <f t="shared" si="0"/>
        <v>Nov-2023</v>
      </c>
      <c r="F32" s="4">
        <v>45316</v>
      </c>
      <c r="G32" s="4" t="str">
        <f t="shared" si="1"/>
        <v>Jan-2024</v>
      </c>
      <c r="H32" s="2">
        <v>8300</v>
      </c>
      <c r="I32" s="2">
        <v>47898</v>
      </c>
      <c r="J32" s="2">
        <f>VLOOKUP(B32,'[1]User Engagements'!$B$1:$C$301,2,0)</f>
        <v>231238</v>
      </c>
      <c r="K32" s="2">
        <f>VLOOKUP(B32,'[1]User Engagements'!$B:$E,3,0)</f>
        <v>105964</v>
      </c>
      <c r="L32" s="2">
        <f>VLOOKUP(B32,'[1]User Engagements'!$B:$F,4,0)</f>
        <v>23863</v>
      </c>
      <c r="M32" s="2">
        <f>VLOOKUP(B32,[2]Sheet1!$B$1:$E$301,4,0)</f>
        <v>153279</v>
      </c>
      <c r="N32" s="2">
        <f>VLOOKUP(B32,'[1]User Engagements'!$B$1:$F$301,5,0)</f>
        <v>3527</v>
      </c>
      <c r="O32" s="9">
        <f t="shared" si="2"/>
        <v>43.458746810320385</v>
      </c>
      <c r="P32" s="8">
        <f t="shared" si="3"/>
        <v>0.17328489707294667</v>
      </c>
      <c r="Q32" s="9">
        <f t="shared" si="4"/>
        <v>18.467349397590361</v>
      </c>
      <c r="R32" s="13">
        <v>23863</v>
      </c>
      <c r="S32" s="13"/>
    </row>
    <row r="33" spans="1:19" x14ac:dyDescent="0.3">
      <c r="A33" s="2">
        <v>32</v>
      </c>
      <c r="B33" s="2" t="s">
        <v>38</v>
      </c>
      <c r="C33" s="2" t="s">
        <v>308</v>
      </c>
      <c r="D33" s="4">
        <v>44980</v>
      </c>
      <c r="E33" s="4" t="str">
        <f t="shared" si="0"/>
        <v>Feb-2023</v>
      </c>
      <c r="F33" s="4">
        <v>45015</v>
      </c>
      <c r="G33" s="4" t="str">
        <f t="shared" si="1"/>
        <v>Mar-2023</v>
      </c>
      <c r="H33" s="2">
        <v>4096</v>
      </c>
      <c r="I33" s="2">
        <v>45391</v>
      </c>
      <c r="J33" s="2">
        <f>VLOOKUP(B33,'[1]User Engagements'!$B$1:$C$301,2,0)</f>
        <v>158772</v>
      </c>
      <c r="K33" s="2">
        <f>VLOOKUP(B33,'[1]User Engagements'!$B:$E,3,0)</f>
        <v>1688</v>
      </c>
      <c r="L33" s="2">
        <f>VLOOKUP(B33,'[1]User Engagements'!$B:$F,4,0)</f>
        <v>39102</v>
      </c>
      <c r="M33" s="2">
        <f>VLOOKUP(B33,[2]Sheet1!$B$1:$E$301,4,0)</f>
        <v>66794</v>
      </c>
      <c r="N33" s="2">
        <f>VLOOKUP(B33,'[1]User Engagements'!$B$1:$F$301,5,0)</f>
        <v>157</v>
      </c>
      <c r="O33" s="9">
        <f t="shared" si="2"/>
        <v>425.43949044585986</v>
      </c>
      <c r="P33" s="8">
        <f t="shared" si="3"/>
        <v>9.0238152937807056E-2</v>
      </c>
      <c r="Q33" s="9">
        <f t="shared" si="4"/>
        <v>16.30712890625</v>
      </c>
      <c r="R33" s="13">
        <v>39102</v>
      </c>
      <c r="S33" s="13"/>
    </row>
    <row r="34" spans="1:19" x14ac:dyDescent="0.3">
      <c r="A34" s="2">
        <v>33</v>
      </c>
      <c r="B34" s="2" t="s">
        <v>39</v>
      </c>
      <c r="C34" s="2" t="s">
        <v>310</v>
      </c>
      <c r="D34" s="4">
        <v>45231</v>
      </c>
      <c r="E34" s="4" t="str">
        <f t="shared" si="0"/>
        <v>Nov-2023</v>
      </c>
      <c r="F34" s="4">
        <v>45088</v>
      </c>
      <c r="G34" s="4" t="str">
        <f t="shared" si="1"/>
        <v>Jun-2023</v>
      </c>
      <c r="H34" s="2">
        <v>4458</v>
      </c>
      <c r="I34" s="2">
        <v>17448</v>
      </c>
      <c r="J34" s="2">
        <f>VLOOKUP(B34,'[1]User Engagements'!$B$1:$C$301,2,0)</f>
        <v>401636</v>
      </c>
      <c r="K34" s="2">
        <f>VLOOKUP(B34,'[1]User Engagements'!$B:$E,3,0)</f>
        <v>107280</v>
      </c>
      <c r="L34" s="2">
        <f>VLOOKUP(B34,'[1]User Engagements'!$B:$F,4,0)</f>
        <v>44670</v>
      </c>
      <c r="M34" s="2">
        <f>VLOOKUP(B34,[2]Sheet1!$B$1:$E$301,4,0)</f>
        <v>72403</v>
      </c>
      <c r="N34" s="2">
        <f>VLOOKUP(B34,'[1]User Engagements'!$B$1:$F$301,5,0)</f>
        <v>8746</v>
      </c>
      <c r="O34" s="9">
        <f t="shared" si="2"/>
        <v>8.2784129887948783</v>
      </c>
      <c r="P34" s="8">
        <f t="shared" si="3"/>
        <v>0.25550206327372765</v>
      </c>
      <c r="Q34" s="9">
        <f t="shared" si="4"/>
        <v>16.241139524450425</v>
      </c>
      <c r="R34" s="13">
        <v>44670</v>
      </c>
      <c r="S34" s="13"/>
    </row>
    <row r="35" spans="1:19" x14ac:dyDescent="0.3">
      <c r="A35" s="2">
        <v>34</v>
      </c>
      <c r="B35" s="2" t="s">
        <v>40</v>
      </c>
      <c r="C35" s="2" t="s">
        <v>310</v>
      </c>
      <c r="D35" s="4">
        <v>45021</v>
      </c>
      <c r="E35" s="4" t="str">
        <f t="shared" si="0"/>
        <v>Apr-2023</v>
      </c>
      <c r="F35" s="4">
        <v>45202</v>
      </c>
      <c r="G35" s="4" t="str">
        <f t="shared" si="1"/>
        <v>Oct-2023</v>
      </c>
      <c r="H35" s="2">
        <v>9019</v>
      </c>
      <c r="I35" s="2">
        <v>8436</v>
      </c>
      <c r="J35" s="2">
        <f>VLOOKUP(B35,'[1]User Engagements'!$B$1:$C$301,2,0)</f>
        <v>365454</v>
      </c>
      <c r="K35" s="2">
        <f>VLOOKUP(B35,'[1]User Engagements'!$B:$E,3,0)</f>
        <v>55272</v>
      </c>
      <c r="L35" s="2">
        <f>VLOOKUP(B35,'[1]User Engagements'!$B:$F,4,0)</f>
        <v>38934</v>
      </c>
      <c r="M35" s="2">
        <f>VLOOKUP(B35,[2]Sheet1!$B$1:$E$301,4,0)</f>
        <v>105142</v>
      </c>
      <c r="N35" s="2">
        <f>VLOOKUP(B35,'[1]User Engagements'!$B$1:$F$301,5,0)</f>
        <v>4983</v>
      </c>
      <c r="O35" s="9">
        <f t="shared" si="2"/>
        <v>21.100140477623921</v>
      </c>
      <c r="P35" s="8">
        <f t="shared" si="3"/>
        <v>1.069108582266477</v>
      </c>
      <c r="Q35" s="9">
        <f t="shared" si="4"/>
        <v>11.657833462689878</v>
      </c>
      <c r="R35" s="13">
        <v>38934</v>
      </c>
      <c r="S35" s="13"/>
    </row>
    <row r="36" spans="1:19" x14ac:dyDescent="0.3">
      <c r="A36" s="2">
        <v>35</v>
      </c>
      <c r="B36" s="2" t="s">
        <v>41</v>
      </c>
      <c r="C36" s="2" t="s">
        <v>310</v>
      </c>
      <c r="D36" s="4">
        <v>44986</v>
      </c>
      <c r="E36" s="4" t="str">
        <f t="shared" si="0"/>
        <v>Mar-2023</v>
      </c>
      <c r="F36" s="4">
        <v>45205</v>
      </c>
      <c r="G36" s="4" t="str">
        <f t="shared" si="1"/>
        <v>Oct-2023</v>
      </c>
      <c r="H36" s="2">
        <v>4971</v>
      </c>
      <c r="I36" s="2">
        <v>28847</v>
      </c>
      <c r="J36" s="2">
        <f>VLOOKUP(B36,'[1]User Engagements'!$B$1:$C$301,2,0)</f>
        <v>804643</v>
      </c>
      <c r="K36" s="2">
        <f>VLOOKUP(B36,'[1]User Engagements'!$B:$E,3,0)</f>
        <v>15924</v>
      </c>
      <c r="L36" s="2">
        <f>VLOOKUP(B36,'[1]User Engagements'!$B:$F,4,0)</f>
        <v>10563</v>
      </c>
      <c r="M36" s="2">
        <f>VLOOKUP(B36,[2]Sheet1!$B$1:$E$301,4,0)</f>
        <v>76036</v>
      </c>
      <c r="N36" s="2">
        <f>VLOOKUP(B36,'[1]User Engagements'!$B$1:$F$301,5,0)</f>
        <v>5163</v>
      </c>
      <c r="O36" s="9">
        <f t="shared" si="2"/>
        <v>14.727096649234941</v>
      </c>
      <c r="P36" s="8">
        <f t="shared" si="3"/>
        <v>0.17232294519360766</v>
      </c>
      <c r="Q36" s="9">
        <f t="shared" si="4"/>
        <v>15.295916314624824</v>
      </c>
      <c r="R36" s="13">
        <v>10563</v>
      </c>
      <c r="S36" s="13"/>
    </row>
    <row r="37" spans="1:19" x14ac:dyDescent="0.3">
      <c r="A37" s="2">
        <v>36</v>
      </c>
      <c r="B37" s="2" t="s">
        <v>42</v>
      </c>
      <c r="C37" s="2" t="s">
        <v>308</v>
      </c>
      <c r="D37" s="4">
        <v>45263</v>
      </c>
      <c r="E37" s="4" t="str">
        <f t="shared" si="0"/>
        <v>Dec-2023</v>
      </c>
      <c r="F37" s="4">
        <v>45073</v>
      </c>
      <c r="G37" s="4" t="str">
        <f t="shared" si="1"/>
        <v>May-2023</v>
      </c>
      <c r="H37" s="2">
        <v>4661</v>
      </c>
      <c r="I37" s="2">
        <v>36604</v>
      </c>
      <c r="J37" s="2">
        <f>VLOOKUP(B37,'[1]User Engagements'!$B$1:$C$301,2,0)</f>
        <v>895743</v>
      </c>
      <c r="K37" s="2">
        <f>VLOOKUP(B37,'[1]User Engagements'!$B:$E,3,0)</f>
        <v>111984</v>
      </c>
      <c r="L37" s="2">
        <f>VLOOKUP(B37,'[1]User Engagements'!$B:$F,4,0)</f>
        <v>20418</v>
      </c>
      <c r="M37" s="2">
        <f>VLOOKUP(B37,[2]Sheet1!$B$1:$E$301,4,0)</f>
        <v>100035</v>
      </c>
      <c r="N37" s="2">
        <f>VLOOKUP(B37,'[1]User Engagements'!$B$1:$F$301,5,0)</f>
        <v>26467</v>
      </c>
      <c r="O37" s="9">
        <f t="shared" si="2"/>
        <v>3.7796123474515433</v>
      </c>
      <c r="P37" s="8">
        <f t="shared" si="3"/>
        <v>0.12733581029395694</v>
      </c>
      <c r="Q37" s="9">
        <f t="shared" si="4"/>
        <v>21.462132589573052</v>
      </c>
      <c r="R37" s="13">
        <v>20418</v>
      </c>
      <c r="S37" s="13">
        <v>6049</v>
      </c>
    </row>
    <row r="38" spans="1:19" x14ac:dyDescent="0.3">
      <c r="A38" s="2">
        <v>37</v>
      </c>
      <c r="B38" s="2" t="s">
        <v>43</v>
      </c>
      <c r="C38" s="2" t="s">
        <v>311</v>
      </c>
      <c r="D38" s="4">
        <v>45081</v>
      </c>
      <c r="E38" s="4" t="str">
        <f t="shared" si="0"/>
        <v>Jun-2023</v>
      </c>
      <c r="F38" s="4">
        <v>44990</v>
      </c>
      <c r="G38" s="4" t="str">
        <f t="shared" si="1"/>
        <v>Mar-2023</v>
      </c>
      <c r="H38" s="2">
        <v>2291</v>
      </c>
      <c r="I38" s="2">
        <v>38135</v>
      </c>
      <c r="J38" s="2">
        <f>VLOOKUP(B38,'[1]User Engagements'!$B$1:$C$301,2,0)</f>
        <v>488917</v>
      </c>
      <c r="K38" s="2">
        <f>VLOOKUP(B38,'[1]User Engagements'!$B:$E,3,0)</f>
        <v>161409</v>
      </c>
      <c r="L38" s="2">
        <f>VLOOKUP(B38,'[1]User Engagements'!$B:$F,4,0)</f>
        <v>42869</v>
      </c>
      <c r="M38" s="2">
        <f>VLOOKUP(B38,[2]Sheet1!$B$1:$E$301,4,0)</f>
        <v>103333</v>
      </c>
      <c r="N38" s="2">
        <f>VLOOKUP(B38,'[1]User Engagements'!$B$1:$F$301,5,0)</f>
        <v>5195</v>
      </c>
      <c r="O38" s="9">
        <f t="shared" si="2"/>
        <v>19.890856592877768</v>
      </c>
      <c r="P38" s="8">
        <f t="shared" si="3"/>
        <v>6.0076045627376423E-2</v>
      </c>
      <c r="Q38" s="9">
        <f t="shared" si="4"/>
        <v>45.10388476647752</v>
      </c>
      <c r="R38" s="13">
        <v>42869</v>
      </c>
      <c r="S38" s="13"/>
    </row>
    <row r="39" spans="1:19" x14ac:dyDescent="0.3">
      <c r="A39" s="2">
        <v>38</v>
      </c>
      <c r="B39" s="2" t="s">
        <v>44</v>
      </c>
      <c r="C39" s="2" t="s">
        <v>307</v>
      </c>
      <c r="D39" s="4">
        <v>45051</v>
      </c>
      <c r="E39" s="4" t="str">
        <f t="shared" si="0"/>
        <v>May-2023</v>
      </c>
      <c r="F39" s="4">
        <v>45018</v>
      </c>
      <c r="G39" s="4" t="str">
        <f t="shared" si="1"/>
        <v>Apr-2023</v>
      </c>
      <c r="H39" s="2">
        <v>9589</v>
      </c>
      <c r="I39" s="2">
        <v>41980</v>
      </c>
      <c r="J39" s="2">
        <f>VLOOKUP(B39,'[1]User Engagements'!$B$1:$C$301,2,0)</f>
        <v>637412</v>
      </c>
      <c r="K39" s="2">
        <f>VLOOKUP(B39,'[1]User Engagements'!$B:$E,3,0)</f>
        <v>32479</v>
      </c>
      <c r="L39" s="2">
        <f>VLOOKUP(B39,'[1]User Engagements'!$B:$F,4,0)</f>
        <v>8092</v>
      </c>
      <c r="M39" s="2">
        <f>VLOOKUP(B39,[2]Sheet1!$B$1:$E$301,4,0)</f>
        <v>142553</v>
      </c>
      <c r="N39" s="2">
        <f>VLOOKUP(B39,'[1]User Engagements'!$B$1:$F$301,5,0)</f>
        <v>16702</v>
      </c>
      <c r="O39" s="9">
        <f t="shared" si="2"/>
        <v>8.5350856184888038</v>
      </c>
      <c r="P39" s="8">
        <f t="shared" si="3"/>
        <v>0.2284182944259171</v>
      </c>
      <c r="Q39" s="9">
        <f t="shared" si="4"/>
        <v>14.866305141307748</v>
      </c>
      <c r="R39" s="13">
        <v>8092</v>
      </c>
      <c r="S39" s="13">
        <v>8610</v>
      </c>
    </row>
    <row r="40" spans="1:19" x14ac:dyDescent="0.3">
      <c r="A40" s="2">
        <v>39</v>
      </c>
      <c r="B40" s="2" t="s">
        <v>45</v>
      </c>
      <c r="C40" s="2" t="s">
        <v>309</v>
      </c>
      <c r="D40" s="4">
        <v>45090</v>
      </c>
      <c r="E40" s="4" t="str">
        <f t="shared" si="0"/>
        <v>Jun-2023</v>
      </c>
      <c r="F40" s="4">
        <v>45235</v>
      </c>
      <c r="G40" s="4" t="str">
        <f t="shared" si="1"/>
        <v>Nov-2023</v>
      </c>
      <c r="H40" s="2">
        <v>3532</v>
      </c>
      <c r="I40" s="2">
        <v>19314</v>
      </c>
      <c r="J40" s="2">
        <f>VLOOKUP(B40,'[1]User Engagements'!$B$1:$C$301,2,0)</f>
        <v>786829</v>
      </c>
      <c r="K40" s="2">
        <f>VLOOKUP(B40,'[1]User Engagements'!$B:$E,3,0)</f>
        <v>59382</v>
      </c>
      <c r="L40" s="2">
        <f>VLOOKUP(B40,'[1]User Engagements'!$B:$F,4,0)</f>
        <v>15447</v>
      </c>
      <c r="M40" s="2">
        <f>VLOOKUP(B40,[2]Sheet1!$B$1:$E$301,4,0)</f>
        <v>96357</v>
      </c>
      <c r="N40" s="2">
        <f>VLOOKUP(B40,'[1]User Engagements'!$B$1:$F$301,5,0)</f>
        <v>15974</v>
      </c>
      <c r="O40" s="9">
        <f t="shared" si="2"/>
        <v>6.0321146863653441</v>
      </c>
      <c r="P40" s="8">
        <f t="shared" si="3"/>
        <v>0.18287252770011392</v>
      </c>
      <c r="Q40" s="9">
        <f t="shared" si="4"/>
        <v>27.281143827859569</v>
      </c>
      <c r="R40" s="13">
        <v>15447</v>
      </c>
      <c r="S40" s="13">
        <v>527</v>
      </c>
    </row>
    <row r="41" spans="1:19" x14ac:dyDescent="0.3">
      <c r="A41" s="2">
        <v>40</v>
      </c>
      <c r="B41" s="2" t="s">
        <v>46</v>
      </c>
      <c r="C41" s="2" t="s">
        <v>309</v>
      </c>
      <c r="D41" s="4">
        <v>44985</v>
      </c>
      <c r="E41" s="4" t="str">
        <f t="shared" si="0"/>
        <v>Feb-2023</v>
      </c>
      <c r="F41" s="4">
        <v>45058</v>
      </c>
      <c r="G41" s="4" t="str">
        <f t="shared" si="1"/>
        <v>May-2023</v>
      </c>
      <c r="H41" s="2">
        <v>3129</v>
      </c>
      <c r="I41" s="2">
        <v>18236</v>
      </c>
      <c r="J41" s="2">
        <f>VLOOKUP(B41,'[1]User Engagements'!$B$1:$C$301,2,0)</f>
        <v>353742</v>
      </c>
      <c r="K41" s="2">
        <f>VLOOKUP(B41,'[1]User Engagements'!$B:$E,3,0)</f>
        <v>68505</v>
      </c>
      <c r="L41" s="2">
        <f>VLOOKUP(B41,'[1]User Engagements'!$B:$F,4,0)</f>
        <v>31623</v>
      </c>
      <c r="M41" s="2">
        <f>VLOOKUP(B41,[2]Sheet1!$B$1:$E$301,4,0)</f>
        <v>134203</v>
      </c>
      <c r="N41" s="2">
        <f>VLOOKUP(B41,'[1]User Engagements'!$B$1:$F$301,5,0)</f>
        <v>19320</v>
      </c>
      <c r="O41" s="9">
        <f t="shared" si="2"/>
        <v>6.9463250517598345</v>
      </c>
      <c r="P41" s="8">
        <f t="shared" si="3"/>
        <v>0.17158368063171747</v>
      </c>
      <c r="Q41" s="9">
        <f t="shared" si="4"/>
        <v>42.890060722275486</v>
      </c>
      <c r="R41" s="13">
        <v>31623</v>
      </c>
      <c r="S41" s="13"/>
    </row>
    <row r="42" spans="1:19" x14ac:dyDescent="0.3">
      <c r="A42" s="2">
        <v>41</v>
      </c>
      <c r="B42" s="2" t="s">
        <v>47</v>
      </c>
      <c r="C42" s="2" t="s">
        <v>311</v>
      </c>
      <c r="D42" s="4">
        <v>45033</v>
      </c>
      <c r="E42" s="4" t="str">
        <f t="shared" si="0"/>
        <v>Apr-2023</v>
      </c>
      <c r="F42" s="4">
        <v>44990</v>
      </c>
      <c r="G42" s="4" t="str">
        <f t="shared" si="1"/>
        <v>Mar-2023</v>
      </c>
      <c r="H42" s="2">
        <v>2711</v>
      </c>
      <c r="I42" s="2">
        <v>27746</v>
      </c>
      <c r="J42" s="2">
        <f>VLOOKUP(B42,'[1]User Engagements'!$B$1:$C$301,2,0)</f>
        <v>304084</v>
      </c>
      <c r="K42" s="2">
        <f>VLOOKUP(B42,'[1]User Engagements'!$B:$E,3,0)</f>
        <v>89531</v>
      </c>
      <c r="L42" s="2">
        <f>VLOOKUP(B42,'[1]User Engagements'!$B:$F,4,0)</f>
        <v>8493</v>
      </c>
      <c r="M42" s="2">
        <f>VLOOKUP(B42,[2]Sheet1!$B$1:$E$301,4,0)</f>
        <v>106229</v>
      </c>
      <c r="N42" s="2">
        <f>VLOOKUP(B42,'[1]User Engagements'!$B$1:$F$301,5,0)</f>
        <v>9007</v>
      </c>
      <c r="O42" s="9">
        <f t="shared" si="2"/>
        <v>11.794049072943267</v>
      </c>
      <c r="P42" s="8">
        <f t="shared" si="3"/>
        <v>9.7707777697686155E-2</v>
      </c>
      <c r="Q42" s="9">
        <f t="shared" si="4"/>
        <v>39.184433788270013</v>
      </c>
      <c r="R42" s="13">
        <v>8493</v>
      </c>
      <c r="S42" s="13">
        <v>514</v>
      </c>
    </row>
    <row r="43" spans="1:19" x14ac:dyDescent="0.3">
      <c r="A43" s="2">
        <v>42</v>
      </c>
      <c r="B43" s="2" t="s">
        <v>48</v>
      </c>
      <c r="C43" s="2" t="s">
        <v>307</v>
      </c>
      <c r="D43" s="4">
        <v>45128</v>
      </c>
      <c r="E43" s="4" t="str">
        <f t="shared" si="0"/>
        <v>Jul-2023</v>
      </c>
      <c r="F43" s="4">
        <v>45051</v>
      </c>
      <c r="G43" s="4" t="str">
        <f t="shared" si="1"/>
        <v>May-2023</v>
      </c>
      <c r="H43" s="2">
        <v>6802</v>
      </c>
      <c r="I43" s="2">
        <v>17264</v>
      </c>
      <c r="J43" s="2">
        <f>VLOOKUP(B43,'[1]User Engagements'!$B$1:$C$301,2,0)</f>
        <v>64441</v>
      </c>
      <c r="K43" s="2">
        <f>VLOOKUP(B43,'[1]User Engagements'!$B:$E,3,0)</f>
        <v>106059</v>
      </c>
      <c r="L43" s="2">
        <f>VLOOKUP(B43,'[1]User Engagements'!$B:$F,4,0)</f>
        <v>12179</v>
      </c>
      <c r="M43" s="2">
        <f>VLOOKUP(B43,[2]Sheet1!$B$1:$E$301,4,0)</f>
        <v>159646</v>
      </c>
      <c r="N43" s="2">
        <f>VLOOKUP(B43,'[1]User Engagements'!$B$1:$F$301,5,0)</f>
        <v>123</v>
      </c>
      <c r="O43" s="9">
        <f t="shared" si="2"/>
        <v>1297.9349593495936</v>
      </c>
      <c r="P43" s="8">
        <f t="shared" si="3"/>
        <v>0.39399907321594069</v>
      </c>
      <c r="Q43" s="9">
        <f t="shared" si="4"/>
        <v>23.470449867685975</v>
      </c>
      <c r="R43" s="13">
        <v>12179</v>
      </c>
      <c r="S43" s="13"/>
    </row>
    <row r="44" spans="1:19" x14ac:dyDescent="0.3">
      <c r="A44" s="2">
        <v>43</v>
      </c>
      <c r="B44" s="2" t="s">
        <v>49</v>
      </c>
      <c r="C44" s="2" t="s">
        <v>311</v>
      </c>
      <c r="D44" s="4">
        <v>45227</v>
      </c>
      <c r="E44" s="4" t="str">
        <f t="shared" si="0"/>
        <v>Oct-2023</v>
      </c>
      <c r="F44" s="4">
        <v>45121</v>
      </c>
      <c r="G44" s="4" t="str">
        <f t="shared" si="1"/>
        <v>Jul-2023</v>
      </c>
      <c r="H44" s="2">
        <v>9058</v>
      </c>
      <c r="I44" s="2">
        <v>12392</v>
      </c>
      <c r="J44" s="2">
        <f>VLOOKUP(B44,'[1]User Engagements'!$B$1:$C$301,2,0)</f>
        <v>518112</v>
      </c>
      <c r="K44" s="2">
        <f>VLOOKUP(B44,'[1]User Engagements'!$B:$E,3,0)</f>
        <v>166098</v>
      </c>
      <c r="L44" s="2">
        <f>VLOOKUP(B44,'[1]User Engagements'!$B:$F,4,0)</f>
        <v>2196</v>
      </c>
      <c r="M44" s="2">
        <f>VLOOKUP(B44,[2]Sheet1!$B$1:$E$301,4,0)</f>
        <v>90632</v>
      </c>
      <c r="N44" s="2">
        <f>VLOOKUP(B44,'[1]User Engagements'!$B$1:$F$301,5,0)</f>
        <v>11196</v>
      </c>
      <c r="O44" s="9">
        <f t="shared" si="2"/>
        <v>8.0950339406931047</v>
      </c>
      <c r="P44" s="8">
        <f t="shared" si="3"/>
        <v>0.7309554551323435</v>
      </c>
      <c r="Q44" s="9">
        <f t="shared" si="4"/>
        <v>10.005740781629498</v>
      </c>
      <c r="R44" s="13">
        <v>2196</v>
      </c>
      <c r="S44" s="13">
        <v>9000</v>
      </c>
    </row>
    <row r="45" spans="1:19" x14ac:dyDescent="0.3">
      <c r="A45" s="2">
        <v>44</v>
      </c>
      <c r="B45" s="2" t="s">
        <v>50</v>
      </c>
      <c r="C45" s="2" t="s">
        <v>308</v>
      </c>
      <c r="D45" s="4">
        <v>45196</v>
      </c>
      <c r="E45" s="4" t="str">
        <f t="shared" si="0"/>
        <v>Sep-2023</v>
      </c>
      <c r="F45" s="4">
        <v>44991</v>
      </c>
      <c r="G45" s="4" t="str">
        <f t="shared" si="1"/>
        <v>Mar-2023</v>
      </c>
      <c r="H45" s="2">
        <v>3489</v>
      </c>
      <c r="I45" s="2">
        <v>40422</v>
      </c>
      <c r="J45" s="2">
        <f>VLOOKUP(B45,'[1]User Engagements'!$B$1:$C$301,2,0)</f>
        <v>946592</v>
      </c>
      <c r="K45" s="2">
        <f>VLOOKUP(B45,'[1]User Engagements'!$B:$E,3,0)</f>
        <v>168389</v>
      </c>
      <c r="L45" s="2">
        <f>VLOOKUP(B45,'[1]User Engagements'!$B:$F,4,0)</f>
        <v>19499</v>
      </c>
      <c r="M45" s="2">
        <f>VLOOKUP(B45,[2]Sheet1!$B$1:$E$301,4,0)</f>
        <v>92115</v>
      </c>
      <c r="N45" s="2">
        <f>VLOOKUP(B45,'[1]User Engagements'!$B$1:$F$301,5,0)</f>
        <v>6778</v>
      </c>
      <c r="O45" s="9">
        <f t="shared" si="2"/>
        <v>13.590292121569785</v>
      </c>
      <c r="P45" s="8">
        <f t="shared" si="3"/>
        <v>8.6314383256642424E-2</v>
      </c>
      <c r="Q45" s="9">
        <f t="shared" si="4"/>
        <v>26.401547721410147</v>
      </c>
      <c r="R45" s="13">
        <v>19499</v>
      </c>
      <c r="S45" s="13"/>
    </row>
    <row r="46" spans="1:19" x14ac:dyDescent="0.3">
      <c r="A46" s="2">
        <v>45</v>
      </c>
      <c r="B46" s="2" t="s">
        <v>51</v>
      </c>
      <c r="C46" s="2" t="s">
        <v>308</v>
      </c>
      <c r="D46" s="4">
        <v>45253</v>
      </c>
      <c r="E46" s="4" t="str">
        <f t="shared" si="0"/>
        <v>Nov-2023</v>
      </c>
      <c r="F46" s="4">
        <v>45013</v>
      </c>
      <c r="G46" s="4" t="str">
        <f t="shared" si="1"/>
        <v>Mar-2023</v>
      </c>
      <c r="H46" s="2">
        <v>2169</v>
      </c>
      <c r="I46" s="2">
        <v>25111</v>
      </c>
      <c r="J46" s="2">
        <f>VLOOKUP(B46,'[1]User Engagements'!$B$1:$C$301,2,0)</f>
        <v>896969</v>
      </c>
      <c r="K46" s="2">
        <f>VLOOKUP(B46,'[1]User Engagements'!$B:$E,3,0)</f>
        <v>59383</v>
      </c>
      <c r="L46" s="2">
        <f>VLOOKUP(B46,'[1]User Engagements'!$B:$F,4,0)</f>
        <v>23257</v>
      </c>
      <c r="M46" s="2">
        <f>VLOOKUP(B46,[2]Sheet1!$B$1:$E$301,4,0)</f>
        <v>72910</v>
      </c>
      <c r="N46" s="2">
        <f>VLOOKUP(B46,'[1]User Engagements'!$B$1:$F$301,5,0)</f>
        <v>4620</v>
      </c>
      <c r="O46" s="9">
        <f t="shared" si="2"/>
        <v>15.781385281385282</v>
      </c>
      <c r="P46" s="8">
        <f t="shared" si="3"/>
        <v>8.637648839154155E-2</v>
      </c>
      <c r="Q46" s="9">
        <f t="shared" si="4"/>
        <v>33.614568925772247</v>
      </c>
      <c r="R46" s="13">
        <v>23257</v>
      </c>
      <c r="S46" s="13"/>
    </row>
    <row r="47" spans="1:19" x14ac:dyDescent="0.3">
      <c r="A47" s="2">
        <v>46</v>
      </c>
      <c r="B47" s="2" t="s">
        <v>52</v>
      </c>
      <c r="C47" s="2" t="s">
        <v>307</v>
      </c>
      <c r="D47" s="4">
        <v>44965</v>
      </c>
      <c r="E47" s="4" t="str">
        <f t="shared" si="0"/>
        <v>Feb-2023</v>
      </c>
      <c r="F47" s="4">
        <v>45288</v>
      </c>
      <c r="G47" s="4" t="str">
        <f t="shared" si="1"/>
        <v>Dec-2023</v>
      </c>
      <c r="H47" s="2">
        <v>5057</v>
      </c>
      <c r="I47" s="2">
        <v>10239</v>
      </c>
      <c r="J47" s="2">
        <f>VLOOKUP(B47,'[1]User Engagements'!$B$1:$C$301,2,0)</f>
        <v>484757</v>
      </c>
      <c r="K47" s="2">
        <f>VLOOKUP(B47,'[1]User Engagements'!$B:$E,3,0)</f>
        <v>148067</v>
      </c>
      <c r="L47" s="2">
        <f>VLOOKUP(B47,'[1]User Engagements'!$B:$F,4,0)</f>
        <v>27303</v>
      </c>
      <c r="M47" s="2">
        <f>VLOOKUP(B47,[2]Sheet1!$B$1:$E$301,4,0)</f>
        <v>72726</v>
      </c>
      <c r="N47" s="2">
        <f>VLOOKUP(B47,'[1]User Engagements'!$B$1:$F$301,5,0)</f>
        <v>21698</v>
      </c>
      <c r="O47" s="9">
        <f t="shared" si="2"/>
        <v>3.3517374873260208</v>
      </c>
      <c r="P47" s="8">
        <f t="shared" si="3"/>
        <v>0.49389588827033892</v>
      </c>
      <c r="Q47" s="9">
        <f t="shared" si="4"/>
        <v>14.381253707731856</v>
      </c>
      <c r="R47" s="13">
        <v>27303</v>
      </c>
      <c r="S47" s="13"/>
    </row>
    <row r="48" spans="1:19" x14ac:dyDescent="0.3">
      <c r="A48" s="2">
        <v>47</v>
      </c>
      <c r="B48" s="2" t="s">
        <v>53</v>
      </c>
      <c r="C48" s="2" t="s">
        <v>308</v>
      </c>
      <c r="D48" s="4">
        <v>45094</v>
      </c>
      <c r="E48" s="4" t="str">
        <f t="shared" si="0"/>
        <v>Jun-2023</v>
      </c>
      <c r="F48" s="4">
        <v>45227</v>
      </c>
      <c r="G48" s="4" t="str">
        <f t="shared" si="1"/>
        <v>Oct-2023</v>
      </c>
      <c r="H48" s="2">
        <v>7613</v>
      </c>
      <c r="I48" s="2">
        <v>22975</v>
      </c>
      <c r="J48" s="2">
        <f>VLOOKUP(B48,'[1]User Engagements'!$B$1:$C$301,2,0)</f>
        <v>429936</v>
      </c>
      <c r="K48" s="2">
        <f>VLOOKUP(B48,'[1]User Engagements'!$B:$E,3,0)</f>
        <v>67815</v>
      </c>
      <c r="L48" s="2">
        <f>VLOOKUP(B48,'[1]User Engagements'!$B:$F,4,0)</f>
        <v>24363</v>
      </c>
      <c r="M48" s="2">
        <f>VLOOKUP(B48,[2]Sheet1!$B$1:$E$301,4,0)</f>
        <v>106977</v>
      </c>
      <c r="N48" s="2">
        <f>VLOOKUP(B48,'[1]User Engagements'!$B$1:$F$301,5,0)</f>
        <v>1425</v>
      </c>
      <c r="O48" s="9">
        <f t="shared" si="2"/>
        <v>75.071578947368423</v>
      </c>
      <c r="P48" s="8">
        <f t="shared" si="3"/>
        <v>0.33136017410228508</v>
      </c>
      <c r="Q48" s="9">
        <f t="shared" si="4"/>
        <v>14.051884933666097</v>
      </c>
      <c r="R48" s="13">
        <v>24363</v>
      </c>
      <c r="S48" s="13"/>
    </row>
    <row r="49" spans="1:19" x14ac:dyDescent="0.3">
      <c r="A49" s="2">
        <v>48</v>
      </c>
      <c r="B49" s="2" t="s">
        <v>54</v>
      </c>
      <c r="C49" s="2" t="s">
        <v>307</v>
      </c>
      <c r="D49" s="4">
        <v>45063</v>
      </c>
      <c r="E49" s="4" t="str">
        <f t="shared" si="0"/>
        <v>May-2023</v>
      </c>
      <c r="F49" s="4">
        <v>44945</v>
      </c>
      <c r="G49" s="4" t="str">
        <f t="shared" si="1"/>
        <v>Jan-2023</v>
      </c>
      <c r="H49" s="2">
        <v>1183</v>
      </c>
      <c r="I49" s="2">
        <v>18666</v>
      </c>
      <c r="J49" s="2">
        <f>VLOOKUP(B49,'[1]User Engagements'!$B$1:$C$301,2,0)</f>
        <v>765990</v>
      </c>
      <c r="K49" s="2">
        <f>VLOOKUP(B49,'[1]User Engagements'!$B:$E,3,0)</f>
        <v>70726</v>
      </c>
      <c r="L49" s="2">
        <f>VLOOKUP(B49,'[1]User Engagements'!$B:$F,4,0)</f>
        <v>35234</v>
      </c>
      <c r="M49" s="2">
        <f>VLOOKUP(B49,[2]Sheet1!$B$1:$E$301,4,0)</f>
        <v>108619</v>
      </c>
      <c r="N49" s="2">
        <f>VLOOKUP(B49,'[1]User Engagements'!$B$1:$F$301,5,0)</f>
        <v>8080</v>
      </c>
      <c r="O49" s="9">
        <f t="shared" si="2"/>
        <v>13.442945544554455</v>
      </c>
      <c r="P49" s="8">
        <f t="shared" si="3"/>
        <v>6.3377263473695489E-2</v>
      </c>
      <c r="Q49" s="9">
        <f t="shared" si="4"/>
        <v>91.816568047337284</v>
      </c>
      <c r="R49" s="13">
        <v>35234</v>
      </c>
      <c r="S49" s="13"/>
    </row>
    <row r="50" spans="1:19" x14ac:dyDescent="0.3">
      <c r="A50" s="2">
        <v>49</v>
      </c>
      <c r="B50" s="2" t="s">
        <v>55</v>
      </c>
      <c r="C50" s="2" t="s">
        <v>310</v>
      </c>
      <c r="D50" s="4">
        <v>44940</v>
      </c>
      <c r="E50" s="4" t="str">
        <f t="shared" si="0"/>
        <v>Jan-2023</v>
      </c>
      <c r="F50" s="4">
        <v>45016</v>
      </c>
      <c r="G50" s="4" t="str">
        <f t="shared" si="1"/>
        <v>Mar-2023</v>
      </c>
      <c r="H50" s="2">
        <v>5207</v>
      </c>
      <c r="I50" s="2">
        <v>16675</v>
      </c>
      <c r="J50" s="2">
        <f>VLOOKUP(B50,'[1]User Engagements'!$B$1:$C$301,2,0)</f>
        <v>301971</v>
      </c>
      <c r="K50" s="2">
        <f>VLOOKUP(B50,'[1]User Engagements'!$B:$E,3,0)</f>
        <v>51633</v>
      </c>
      <c r="L50" s="2">
        <f>VLOOKUP(B50,'[1]User Engagements'!$B:$F,4,0)</f>
        <v>15404</v>
      </c>
      <c r="M50" s="2">
        <f>VLOOKUP(B50,[2]Sheet1!$B$1:$E$301,4,0)</f>
        <v>110393</v>
      </c>
      <c r="N50" s="2">
        <f>VLOOKUP(B50,'[1]User Engagements'!$B$1:$F$301,5,0)</f>
        <v>4912</v>
      </c>
      <c r="O50" s="9">
        <f t="shared" si="2"/>
        <v>22.474144951140065</v>
      </c>
      <c r="P50" s="8">
        <f t="shared" si="3"/>
        <v>0.31226386806596701</v>
      </c>
      <c r="Q50" s="9">
        <f t="shared" si="4"/>
        <v>21.200883426157095</v>
      </c>
      <c r="R50" s="13">
        <v>15404</v>
      </c>
      <c r="S50" s="13"/>
    </row>
    <row r="51" spans="1:19" x14ac:dyDescent="0.3">
      <c r="A51" s="2">
        <v>50</v>
      </c>
      <c r="B51" s="2" t="s">
        <v>56</v>
      </c>
      <c r="C51" s="2" t="s">
        <v>307</v>
      </c>
      <c r="D51" s="4">
        <v>45135</v>
      </c>
      <c r="E51" s="4" t="str">
        <f t="shared" si="0"/>
        <v>Jul-2023</v>
      </c>
      <c r="F51" s="4">
        <v>45026</v>
      </c>
      <c r="G51" s="4" t="str">
        <f t="shared" si="1"/>
        <v>Apr-2023</v>
      </c>
      <c r="H51" s="2">
        <v>6346</v>
      </c>
      <c r="I51" s="2">
        <v>11445</v>
      </c>
      <c r="J51" s="2">
        <f>VLOOKUP(B51,'[1]User Engagements'!$B$1:$C$301,2,0)</f>
        <v>945304</v>
      </c>
      <c r="K51" s="2">
        <f>VLOOKUP(B51,'[1]User Engagements'!$B:$E,3,0)</f>
        <v>199646</v>
      </c>
      <c r="L51" s="2">
        <f>VLOOKUP(B51,'[1]User Engagements'!$B:$F,4,0)</f>
        <v>3177</v>
      </c>
      <c r="M51" s="2">
        <f>VLOOKUP(B51,[2]Sheet1!$B$1:$E$301,4,0)</f>
        <v>38087</v>
      </c>
      <c r="N51" s="2">
        <f>VLOOKUP(B51,'[1]User Engagements'!$B$1:$F$301,5,0)</f>
        <v>3351</v>
      </c>
      <c r="O51" s="9">
        <f t="shared" si="2"/>
        <v>11.365860937033721</v>
      </c>
      <c r="P51" s="8">
        <f t="shared" si="3"/>
        <v>0.55447793796417655</v>
      </c>
      <c r="Q51" s="9">
        <f t="shared" si="4"/>
        <v>6.0017333753545543</v>
      </c>
      <c r="R51" s="13">
        <v>3177</v>
      </c>
      <c r="S51" s="13">
        <v>174</v>
      </c>
    </row>
    <row r="52" spans="1:19" x14ac:dyDescent="0.3">
      <c r="A52" s="2">
        <v>51</v>
      </c>
      <c r="B52" s="2" t="s">
        <v>57</v>
      </c>
      <c r="C52" s="2" t="s">
        <v>310</v>
      </c>
      <c r="D52" s="4">
        <v>44949</v>
      </c>
      <c r="E52" s="4" t="str">
        <f t="shared" si="0"/>
        <v>Jan-2023</v>
      </c>
      <c r="F52" s="4">
        <v>45263</v>
      </c>
      <c r="G52" s="4" t="str">
        <f t="shared" si="1"/>
        <v>Dec-2023</v>
      </c>
      <c r="H52" s="2">
        <v>3827</v>
      </c>
      <c r="I52" s="2">
        <v>18649</v>
      </c>
      <c r="J52" s="2">
        <f>VLOOKUP(B52,'[1]User Engagements'!$B$1:$C$301,2,0)</f>
        <v>195150</v>
      </c>
      <c r="K52" s="2">
        <f>VLOOKUP(B52,'[1]User Engagements'!$B:$E,3,0)</f>
        <v>193990</v>
      </c>
      <c r="L52" s="2">
        <f>VLOOKUP(B52,'[1]User Engagements'!$B:$F,4,0)</f>
        <v>40645</v>
      </c>
      <c r="M52" s="2">
        <f>VLOOKUP(B52,[2]Sheet1!$B$1:$E$301,4,0)</f>
        <v>35281</v>
      </c>
      <c r="N52" s="2">
        <f>VLOOKUP(B52,'[1]User Engagements'!$B$1:$F$301,5,0)</f>
        <v>2392</v>
      </c>
      <c r="O52" s="9">
        <f t="shared" si="2"/>
        <v>14.749581939799331</v>
      </c>
      <c r="P52" s="8">
        <f t="shared" si="3"/>
        <v>0.20521207571451552</v>
      </c>
      <c r="Q52" s="9">
        <f t="shared" si="4"/>
        <v>9.2189704729553181</v>
      </c>
      <c r="R52" s="13">
        <v>40645</v>
      </c>
      <c r="S52" s="13"/>
    </row>
    <row r="53" spans="1:19" x14ac:dyDescent="0.3">
      <c r="A53" s="2">
        <v>52</v>
      </c>
      <c r="B53" s="2" t="s">
        <v>58</v>
      </c>
      <c r="C53" s="2" t="s">
        <v>311</v>
      </c>
      <c r="D53" s="4">
        <v>45262</v>
      </c>
      <c r="E53" s="4" t="str">
        <f t="shared" si="0"/>
        <v>Dec-2023</v>
      </c>
      <c r="F53" s="4">
        <v>45317</v>
      </c>
      <c r="G53" s="4" t="str">
        <f t="shared" si="1"/>
        <v>Jan-2024</v>
      </c>
      <c r="H53" s="2">
        <v>7241</v>
      </c>
      <c r="I53" s="2">
        <v>8799</v>
      </c>
      <c r="J53" s="2">
        <f>VLOOKUP(B53,'[1]User Engagements'!$B$1:$C$301,2,0)</f>
        <v>626284</v>
      </c>
      <c r="K53" s="2">
        <f>VLOOKUP(B53,'[1]User Engagements'!$B:$E,3,0)</f>
        <v>78352</v>
      </c>
      <c r="L53" s="2">
        <f>VLOOKUP(B53,'[1]User Engagements'!$B:$F,4,0)</f>
        <v>155</v>
      </c>
      <c r="M53" s="2">
        <f>VLOOKUP(B53,[2]Sheet1!$B$1:$E$301,4,0)</f>
        <v>41131</v>
      </c>
      <c r="N53" s="2">
        <f>VLOOKUP(B53,'[1]User Engagements'!$B$1:$F$301,5,0)</f>
        <v>17634</v>
      </c>
      <c r="O53" s="9">
        <f t="shared" si="2"/>
        <v>2.3324827038675284</v>
      </c>
      <c r="P53" s="8">
        <f t="shared" si="3"/>
        <v>0.82293442436640529</v>
      </c>
      <c r="Q53" s="9">
        <f t="shared" si="4"/>
        <v>5.6802927772407124</v>
      </c>
      <c r="R53" s="13">
        <v>155</v>
      </c>
      <c r="S53" s="13">
        <v>17479</v>
      </c>
    </row>
    <row r="54" spans="1:19" x14ac:dyDescent="0.3">
      <c r="A54" s="2">
        <v>53</v>
      </c>
      <c r="B54" s="2" t="s">
        <v>59</v>
      </c>
      <c r="C54" s="2" t="s">
        <v>311</v>
      </c>
      <c r="D54" s="4">
        <v>45191</v>
      </c>
      <c r="E54" s="4" t="str">
        <f t="shared" si="0"/>
        <v>Sep-2023</v>
      </c>
      <c r="F54" s="4">
        <v>44962</v>
      </c>
      <c r="G54" s="4" t="str">
        <f t="shared" si="1"/>
        <v>Feb-2023</v>
      </c>
      <c r="H54" s="2">
        <v>3286</v>
      </c>
      <c r="I54" s="2">
        <v>5432</v>
      </c>
      <c r="J54" s="2">
        <f>VLOOKUP(B54,'[1]User Engagements'!$B$1:$C$301,2,0)</f>
        <v>273337</v>
      </c>
      <c r="K54" s="2">
        <f>VLOOKUP(B54,'[1]User Engagements'!$B:$E,3,0)</f>
        <v>166167</v>
      </c>
      <c r="L54" s="2">
        <f>VLOOKUP(B54,'[1]User Engagements'!$B:$F,4,0)</f>
        <v>7744</v>
      </c>
      <c r="M54" s="2">
        <f>VLOOKUP(B54,[2]Sheet1!$B$1:$E$301,4,0)</f>
        <v>88864</v>
      </c>
      <c r="N54" s="2">
        <f>VLOOKUP(B54,'[1]User Engagements'!$B$1:$F$301,5,0)</f>
        <v>18158</v>
      </c>
      <c r="O54" s="9">
        <f t="shared" si="2"/>
        <v>4.8939310496750741</v>
      </c>
      <c r="P54" s="8">
        <f t="shared" si="3"/>
        <v>0.60493372606774665</v>
      </c>
      <c r="Q54" s="9">
        <f t="shared" si="4"/>
        <v>27.043213633597077</v>
      </c>
      <c r="R54" s="13">
        <v>7744</v>
      </c>
      <c r="S54" s="13">
        <v>10414</v>
      </c>
    </row>
    <row r="55" spans="1:19" x14ac:dyDescent="0.3">
      <c r="A55" s="2">
        <v>54</v>
      </c>
      <c r="B55" s="2" t="s">
        <v>60</v>
      </c>
      <c r="C55" s="2" t="s">
        <v>308</v>
      </c>
      <c r="D55" s="4">
        <v>45154</v>
      </c>
      <c r="E55" s="4" t="str">
        <f t="shared" si="0"/>
        <v>Aug-2023</v>
      </c>
      <c r="F55" s="4">
        <v>45150</v>
      </c>
      <c r="G55" s="4" t="str">
        <f t="shared" si="1"/>
        <v>Aug-2023</v>
      </c>
      <c r="H55" s="2">
        <v>6131</v>
      </c>
      <c r="I55" s="2">
        <v>48870</v>
      </c>
      <c r="J55" s="2">
        <f>VLOOKUP(B55,'[1]User Engagements'!$B$1:$C$301,2,0)</f>
        <v>314970</v>
      </c>
      <c r="K55" s="2">
        <f>VLOOKUP(B55,'[1]User Engagements'!$B:$E,3,0)</f>
        <v>45326</v>
      </c>
      <c r="L55" s="2">
        <f>VLOOKUP(B55,'[1]User Engagements'!$B:$F,4,0)</f>
        <v>30226</v>
      </c>
      <c r="M55" s="2">
        <f>VLOOKUP(B55,[2]Sheet1!$B$1:$E$301,4,0)</f>
        <v>130417</v>
      </c>
      <c r="N55" s="2">
        <f>VLOOKUP(B55,'[1]User Engagements'!$B$1:$F$301,5,0)</f>
        <v>16952</v>
      </c>
      <c r="O55" s="9">
        <f t="shared" si="2"/>
        <v>7.6933105238319959</v>
      </c>
      <c r="P55" s="8">
        <f t="shared" si="3"/>
        <v>0.12545528954368734</v>
      </c>
      <c r="Q55" s="9">
        <f t="shared" si="4"/>
        <v>21.271733811776219</v>
      </c>
      <c r="R55" s="13">
        <v>30226</v>
      </c>
      <c r="S55" s="13"/>
    </row>
    <row r="56" spans="1:19" x14ac:dyDescent="0.3">
      <c r="A56" s="2">
        <v>55</v>
      </c>
      <c r="B56" s="2" t="s">
        <v>61</v>
      </c>
      <c r="C56" s="2" t="s">
        <v>310</v>
      </c>
      <c r="D56" s="4">
        <v>45189</v>
      </c>
      <c r="E56" s="4" t="str">
        <f t="shared" si="0"/>
        <v>Sep-2023</v>
      </c>
      <c r="F56" s="4">
        <v>44984</v>
      </c>
      <c r="G56" s="4" t="str">
        <f t="shared" si="1"/>
        <v>Feb-2023</v>
      </c>
      <c r="H56" s="2">
        <v>8137</v>
      </c>
      <c r="I56" s="2">
        <v>26893</v>
      </c>
      <c r="J56" s="2">
        <f>VLOOKUP(B56,'[1]User Engagements'!$B$1:$C$301,2,0)</f>
        <v>67446</v>
      </c>
      <c r="K56" s="2">
        <f>VLOOKUP(B56,'[1]User Engagements'!$B:$E,3,0)</f>
        <v>137051</v>
      </c>
      <c r="L56" s="2">
        <f>VLOOKUP(B56,'[1]User Engagements'!$B:$F,4,0)</f>
        <v>2186</v>
      </c>
      <c r="M56" s="2">
        <f>VLOOKUP(B56,[2]Sheet1!$B$1:$E$301,4,0)</f>
        <v>81305</v>
      </c>
      <c r="N56" s="2">
        <f>VLOOKUP(B56,'[1]User Engagements'!$B$1:$F$301,5,0)</f>
        <v>27682</v>
      </c>
      <c r="O56" s="9">
        <f t="shared" si="2"/>
        <v>2.9371071454374684</v>
      </c>
      <c r="P56" s="8">
        <f t="shared" si="3"/>
        <v>0.30256944186219464</v>
      </c>
      <c r="Q56" s="9">
        <f t="shared" si="4"/>
        <v>9.9920117979599361</v>
      </c>
      <c r="R56" s="13">
        <v>2186</v>
      </c>
      <c r="S56" s="13">
        <v>25496</v>
      </c>
    </row>
    <row r="57" spans="1:19" x14ac:dyDescent="0.3">
      <c r="A57" s="2">
        <v>56</v>
      </c>
      <c r="B57" s="2" t="s">
        <v>62</v>
      </c>
      <c r="C57" s="2" t="s">
        <v>310</v>
      </c>
      <c r="D57" s="4">
        <v>45136</v>
      </c>
      <c r="E57" s="4" t="str">
        <f t="shared" si="0"/>
        <v>Jul-2023</v>
      </c>
      <c r="F57" s="4">
        <v>44970</v>
      </c>
      <c r="G57" s="4" t="str">
        <f t="shared" si="1"/>
        <v>Feb-2023</v>
      </c>
      <c r="H57" s="2">
        <v>6217</v>
      </c>
      <c r="I57" s="2">
        <v>29953</v>
      </c>
      <c r="J57" s="2">
        <f>VLOOKUP(B57,'[1]User Engagements'!$B$1:$C$301,2,0)</f>
        <v>150892</v>
      </c>
      <c r="K57" s="2">
        <f>VLOOKUP(B57,'[1]User Engagements'!$B:$E,3,0)</f>
        <v>137246</v>
      </c>
      <c r="L57" s="2">
        <f>VLOOKUP(B57,'[1]User Engagements'!$B:$F,4,0)</f>
        <v>12949</v>
      </c>
      <c r="M57" s="2">
        <f>VLOOKUP(B57,[2]Sheet1!$B$1:$E$301,4,0)</f>
        <v>83863</v>
      </c>
      <c r="N57" s="2">
        <f>VLOOKUP(B57,'[1]User Engagements'!$B$1:$F$301,5,0)</f>
        <v>13304</v>
      </c>
      <c r="O57" s="9">
        <f t="shared" si="2"/>
        <v>6.3035929043896575</v>
      </c>
      <c r="P57" s="8">
        <f t="shared" si="3"/>
        <v>0.20755850832971656</v>
      </c>
      <c r="Q57" s="9">
        <f t="shared" si="4"/>
        <v>13.489303522599325</v>
      </c>
      <c r="R57" s="13">
        <v>12949</v>
      </c>
      <c r="S57" s="13">
        <v>355</v>
      </c>
    </row>
    <row r="58" spans="1:19" x14ac:dyDescent="0.3">
      <c r="A58" s="2">
        <v>57</v>
      </c>
      <c r="B58" s="2" t="s">
        <v>63</v>
      </c>
      <c r="C58" s="2" t="s">
        <v>310</v>
      </c>
      <c r="D58" s="4">
        <v>44987</v>
      </c>
      <c r="E58" s="4" t="str">
        <f t="shared" si="0"/>
        <v>Mar-2023</v>
      </c>
      <c r="F58" s="4">
        <v>45285</v>
      </c>
      <c r="G58" s="4" t="str">
        <f t="shared" si="1"/>
        <v>Dec-2023</v>
      </c>
      <c r="H58" s="2">
        <v>6471</v>
      </c>
      <c r="I58" s="2">
        <v>34409</v>
      </c>
      <c r="J58" s="2">
        <f>VLOOKUP(B58,'[1]User Engagements'!$B$1:$C$301,2,0)</f>
        <v>58223</v>
      </c>
      <c r="K58" s="2">
        <f>VLOOKUP(B58,'[1]User Engagements'!$B:$E,3,0)</f>
        <v>192802</v>
      </c>
      <c r="L58" s="2">
        <f>VLOOKUP(B58,'[1]User Engagements'!$B:$F,4,0)</f>
        <v>2412</v>
      </c>
      <c r="M58" s="2">
        <f>VLOOKUP(B58,[2]Sheet1!$B$1:$E$301,4,0)</f>
        <v>84574</v>
      </c>
      <c r="N58" s="2">
        <f>VLOOKUP(B58,'[1]User Engagements'!$B$1:$F$301,5,0)</f>
        <v>17065</v>
      </c>
      <c r="O58" s="9">
        <f t="shared" si="2"/>
        <v>4.9559917960738353</v>
      </c>
      <c r="P58" s="8">
        <f t="shared" si="3"/>
        <v>0.18806126304164608</v>
      </c>
      <c r="Q58" s="9">
        <f t="shared" si="4"/>
        <v>13.069695564827693</v>
      </c>
      <c r="R58" s="13">
        <v>2412</v>
      </c>
      <c r="S58" s="13">
        <v>14653</v>
      </c>
    </row>
    <row r="59" spans="1:19" x14ac:dyDescent="0.3">
      <c r="A59" s="2">
        <v>58</v>
      </c>
      <c r="B59" s="2" t="s">
        <v>64</v>
      </c>
      <c r="C59" s="2" t="s">
        <v>310</v>
      </c>
      <c r="D59" s="4">
        <v>44983</v>
      </c>
      <c r="E59" s="4" t="str">
        <f t="shared" si="0"/>
        <v>Feb-2023</v>
      </c>
      <c r="F59" s="4">
        <v>45122</v>
      </c>
      <c r="G59" s="4" t="str">
        <f t="shared" si="1"/>
        <v>Jul-2023</v>
      </c>
      <c r="H59" s="2">
        <v>3349</v>
      </c>
      <c r="I59" s="2">
        <v>18282</v>
      </c>
      <c r="J59" s="2">
        <f>VLOOKUP(B59,'[1]User Engagements'!$B$1:$C$301,2,0)</f>
        <v>126844</v>
      </c>
      <c r="K59" s="2">
        <f>VLOOKUP(B59,'[1]User Engagements'!$B:$E,3,0)</f>
        <v>94905</v>
      </c>
      <c r="L59" s="2">
        <f>VLOOKUP(B59,'[1]User Engagements'!$B:$F,4,0)</f>
        <v>32478</v>
      </c>
      <c r="M59" s="2">
        <f>VLOOKUP(B59,[2]Sheet1!$B$1:$E$301,4,0)</f>
        <v>86636</v>
      </c>
      <c r="N59" s="2">
        <f>VLOOKUP(B59,'[1]User Engagements'!$B$1:$F$301,5,0)</f>
        <v>25139</v>
      </c>
      <c r="O59" s="9">
        <f t="shared" si="2"/>
        <v>3.4462786904809262</v>
      </c>
      <c r="P59" s="8">
        <f t="shared" si="3"/>
        <v>0.18318564708456406</v>
      </c>
      <c r="Q59" s="9">
        <f t="shared" si="4"/>
        <v>25.869214690952525</v>
      </c>
      <c r="R59" s="13">
        <v>32478</v>
      </c>
      <c r="S59" s="13"/>
    </row>
    <row r="60" spans="1:19" x14ac:dyDescent="0.3">
      <c r="A60" s="2">
        <v>59</v>
      </c>
      <c r="B60" s="2" t="s">
        <v>65</v>
      </c>
      <c r="C60" s="2" t="s">
        <v>309</v>
      </c>
      <c r="D60" s="4">
        <v>45164</v>
      </c>
      <c r="E60" s="4" t="str">
        <f t="shared" si="0"/>
        <v>Aug-2023</v>
      </c>
      <c r="F60" s="4">
        <v>45246</v>
      </c>
      <c r="G60" s="4" t="str">
        <f t="shared" si="1"/>
        <v>Nov-2023</v>
      </c>
      <c r="H60" s="2">
        <v>3822</v>
      </c>
      <c r="I60" s="2">
        <v>32892</v>
      </c>
      <c r="J60" s="2">
        <f>VLOOKUP(B60,'[1]User Engagements'!$B$1:$C$301,2,0)</f>
        <v>993947</v>
      </c>
      <c r="K60" s="2">
        <f>VLOOKUP(B60,'[1]User Engagements'!$B:$E,3,0)</f>
        <v>121872</v>
      </c>
      <c r="L60" s="2">
        <f>VLOOKUP(B60,'[1]User Engagements'!$B:$F,4,0)</f>
        <v>25893</v>
      </c>
      <c r="M60" s="2">
        <f>VLOOKUP(B60,[2]Sheet1!$B$1:$E$301,4,0)</f>
        <v>66849</v>
      </c>
      <c r="N60" s="2">
        <f>VLOOKUP(B60,'[1]User Engagements'!$B$1:$F$301,5,0)</f>
        <v>14753</v>
      </c>
      <c r="O60" s="9">
        <f t="shared" si="2"/>
        <v>4.5312139903748392</v>
      </c>
      <c r="P60" s="8">
        <f t="shared" si="3"/>
        <v>0.11619846771251369</v>
      </c>
      <c r="Q60" s="9">
        <f t="shared" si="4"/>
        <v>17.490580847723706</v>
      </c>
      <c r="R60" s="13">
        <v>25893</v>
      </c>
      <c r="S60" s="13"/>
    </row>
    <row r="61" spans="1:19" x14ac:dyDescent="0.3">
      <c r="A61" s="2">
        <v>60</v>
      </c>
      <c r="B61" s="2" t="s">
        <v>66</v>
      </c>
      <c r="C61" s="2" t="s">
        <v>309</v>
      </c>
      <c r="D61" s="4">
        <v>45078</v>
      </c>
      <c r="E61" s="4" t="str">
        <f t="shared" si="0"/>
        <v>Jun-2023</v>
      </c>
      <c r="F61" s="4">
        <v>45044</v>
      </c>
      <c r="G61" s="4" t="str">
        <f t="shared" si="1"/>
        <v>Apr-2023</v>
      </c>
      <c r="H61" s="2">
        <v>3598</v>
      </c>
      <c r="I61" s="2">
        <v>23500</v>
      </c>
      <c r="J61" s="2">
        <f>VLOOKUP(B61,'[1]User Engagements'!$B$1:$C$301,2,0)</f>
        <v>391858</v>
      </c>
      <c r="K61" s="2">
        <f>VLOOKUP(B61,'[1]User Engagements'!$B:$E,3,0)</f>
        <v>58015</v>
      </c>
      <c r="L61" s="2">
        <f>VLOOKUP(B61,'[1]User Engagements'!$B:$F,4,0)</f>
        <v>38310</v>
      </c>
      <c r="M61" s="2">
        <f>VLOOKUP(B61,[2]Sheet1!$B$1:$E$301,4,0)</f>
        <v>135135</v>
      </c>
      <c r="N61" s="2">
        <f>VLOOKUP(B61,'[1]User Engagements'!$B$1:$F$301,5,0)</f>
        <v>9457</v>
      </c>
      <c r="O61" s="9">
        <f t="shared" si="2"/>
        <v>14.28941524796447</v>
      </c>
      <c r="P61" s="8">
        <f t="shared" si="3"/>
        <v>0.15310638297872339</v>
      </c>
      <c r="Q61" s="9">
        <f t="shared" si="4"/>
        <v>37.558365758754867</v>
      </c>
      <c r="R61" s="13">
        <v>38310</v>
      </c>
      <c r="S61" s="13"/>
    </row>
    <row r="62" spans="1:19" x14ac:dyDescent="0.3">
      <c r="A62" s="2">
        <v>61</v>
      </c>
      <c r="B62" s="2" t="s">
        <v>67</v>
      </c>
      <c r="C62" s="2" t="s">
        <v>311</v>
      </c>
      <c r="D62" s="4">
        <v>45207</v>
      </c>
      <c r="E62" s="4" t="str">
        <f t="shared" si="0"/>
        <v>Oct-2023</v>
      </c>
      <c r="F62" s="4">
        <v>45207</v>
      </c>
      <c r="G62" s="4" t="str">
        <f t="shared" si="1"/>
        <v>Oct-2023</v>
      </c>
      <c r="H62" s="2">
        <v>5147</v>
      </c>
      <c r="I62" s="2">
        <v>36445</v>
      </c>
      <c r="J62" s="2">
        <f>VLOOKUP(B62,'[1]User Engagements'!$B$1:$C$301,2,0)</f>
        <v>124779</v>
      </c>
      <c r="K62" s="2">
        <f>VLOOKUP(B62,'[1]User Engagements'!$B:$E,3,0)</f>
        <v>75335</v>
      </c>
      <c r="L62" s="2">
        <f>VLOOKUP(B62,'[1]User Engagements'!$B:$F,4,0)</f>
        <v>21793</v>
      </c>
      <c r="M62" s="2">
        <f>VLOOKUP(B62,[2]Sheet1!$B$1:$E$301,4,0)</f>
        <v>111363</v>
      </c>
      <c r="N62" s="2">
        <f>VLOOKUP(B62,'[1]User Engagements'!$B$1:$F$301,5,0)</f>
        <v>27891</v>
      </c>
      <c r="O62" s="9">
        <f t="shared" si="2"/>
        <v>3.9927933742067334</v>
      </c>
      <c r="P62" s="8">
        <f t="shared" si="3"/>
        <v>0.14122650569351078</v>
      </c>
      <c r="Q62" s="9">
        <f t="shared" si="4"/>
        <v>21.636487274140276</v>
      </c>
      <c r="R62" s="13">
        <v>21793</v>
      </c>
      <c r="S62" s="13">
        <v>6098</v>
      </c>
    </row>
    <row r="63" spans="1:19" x14ac:dyDescent="0.3">
      <c r="A63" s="2">
        <v>62</v>
      </c>
      <c r="B63" s="2" t="s">
        <v>68</v>
      </c>
      <c r="C63" s="2" t="s">
        <v>309</v>
      </c>
      <c r="D63" s="4">
        <v>44931</v>
      </c>
      <c r="E63" s="4" t="str">
        <f t="shared" si="0"/>
        <v>Jan-2023</v>
      </c>
      <c r="F63" s="4">
        <v>45200</v>
      </c>
      <c r="G63" s="4" t="str">
        <f t="shared" si="1"/>
        <v>Oct-2023</v>
      </c>
      <c r="H63" s="2">
        <v>9087</v>
      </c>
      <c r="I63" s="2">
        <v>32080</v>
      </c>
      <c r="J63" s="2">
        <f>VLOOKUP(B63,'[1]User Engagements'!$B$1:$C$301,2,0)</f>
        <v>912961</v>
      </c>
      <c r="K63" s="2">
        <f>VLOOKUP(B63,'[1]User Engagements'!$B:$E,3,0)</f>
        <v>184882</v>
      </c>
      <c r="L63" s="2">
        <f>VLOOKUP(B63,'[1]User Engagements'!$B:$F,4,0)</f>
        <v>15727</v>
      </c>
      <c r="M63" s="2">
        <f>VLOOKUP(B63,[2]Sheet1!$B$1:$E$301,4,0)</f>
        <v>36249</v>
      </c>
      <c r="N63" s="2">
        <f>VLOOKUP(B63,'[1]User Engagements'!$B$1:$F$301,5,0)</f>
        <v>26287</v>
      </c>
      <c r="O63" s="9">
        <f t="shared" si="2"/>
        <v>1.3789705938296497</v>
      </c>
      <c r="P63" s="8">
        <f t="shared" si="3"/>
        <v>0.28326059850374063</v>
      </c>
      <c r="Q63" s="9">
        <f t="shared" si="4"/>
        <v>3.9891053152855727</v>
      </c>
      <c r="R63" s="13">
        <v>15727</v>
      </c>
      <c r="S63" s="13">
        <v>10560</v>
      </c>
    </row>
    <row r="64" spans="1:19" x14ac:dyDescent="0.3">
      <c r="A64" s="2">
        <v>63</v>
      </c>
      <c r="B64" s="2" t="s">
        <v>69</v>
      </c>
      <c r="C64" s="2" t="s">
        <v>308</v>
      </c>
      <c r="D64" s="4">
        <v>45027</v>
      </c>
      <c r="E64" s="4" t="str">
        <f t="shared" si="0"/>
        <v>Apr-2023</v>
      </c>
      <c r="F64" s="4">
        <v>45314</v>
      </c>
      <c r="G64" s="4" t="str">
        <f t="shared" si="1"/>
        <v>Jan-2024</v>
      </c>
      <c r="H64" s="2">
        <v>5867</v>
      </c>
      <c r="I64" s="2">
        <v>10884</v>
      </c>
      <c r="J64" s="2">
        <f>VLOOKUP(B64,'[1]User Engagements'!$B$1:$C$301,2,0)</f>
        <v>579927</v>
      </c>
      <c r="K64" s="2">
        <f>VLOOKUP(B64,'[1]User Engagements'!$B:$E,3,0)</f>
        <v>97598</v>
      </c>
      <c r="L64" s="2">
        <f>VLOOKUP(B64,'[1]User Engagements'!$B:$F,4,0)</f>
        <v>3566</v>
      </c>
      <c r="M64" s="2">
        <f>VLOOKUP(B64,[2]Sheet1!$B$1:$E$301,4,0)</f>
        <v>110862</v>
      </c>
      <c r="N64" s="2">
        <f>VLOOKUP(B64,'[1]User Engagements'!$B$1:$F$301,5,0)</f>
        <v>17735</v>
      </c>
      <c r="O64" s="9">
        <f t="shared" si="2"/>
        <v>6.2510290386241891</v>
      </c>
      <c r="P64" s="8">
        <f t="shared" si="3"/>
        <v>0.53904814406468216</v>
      </c>
      <c r="Q64" s="9">
        <f t="shared" si="4"/>
        <v>18.895858189875575</v>
      </c>
      <c r="R64" s="13">
        <v>3566</v>
      </c>
      <c r="S64" s="13">
        <v>14169</v>
      </c>
    </row>
    <row r="65" spans="1:19" x14ac:dyDescent="0.3">
      <c r="A65" s="2">
        <v>64</v>
      </c>
      <c r="B65" s="2" t="s">
        <v>70</v>
      </c>
      <c r="C65" s="2" t="s">
        <v>309</v>
      </c>
      <c r="D65" s="4">
        <v>45232</v>
      </c>
      <c r="E65" s="4" t="str">
        <f t="shared" si="0"/>
        <v>Nov-2023</v>
      </c>
      <c r="F65" s="4">
        <v>45306</v>
      </c>
      <c r="G65" s="4" t="str">
        <f t="shared" si="1"/>
        <v>Jan-2024</v>
      </c>
      <c r="H65" s="2">
        <v>2882</v>
      </c>
      <c r="I65" s="2">
        <v>5370</v>
      </c>
      <c r="J65" s="2">
        <f>VLOOKUP(B65,'[1]User Engagements'!$B$1:$C$301,2,0)</f>
        <v>660086</v>
      </c>
      <c r="K65" s="2">
        <f>VLOOKUP(B65,'[1]User Engagements'!$B:$E,3,0)</f>
        <v>44734</v>
      </c>
      <c r="L65" s="2">
        <f>VLOOKUP(B65,'[1]User Engagements'!$B:$F,4,0)</f>
        <v>36984</v>
      </c>
      <c r="M65" s="2">
        <f>VLOOKUP(B65,[2]Sheet1!$B$1:$E$301,4,0)</f>
        <v>98297</v>
      </c>
      <c r="N65" s="2">
        <f>VLOOKUP(B65,'[1]User Engagements'!$B$1:$F$301,5,0)</f>
        <v>864</v>
      </c>
      <c r="O65" s="9">
        <f t="shared" si="2"/>
        <v>113.76967592592592</v>
      </c>
      <c r="P65" s="8">
        <f t="shared" si="3"/>
        <v>0.53668528864059595</v>
      </c>
      <c r="Q65" s="9">
        <f t="shared" si="4"/>
        <v>34.107217210270647</v>
      </c>
      <c r="R65" s="13">
        <v>36984</v>
      </c>
      <c r="S65" s="13"/>
    </row>
    <row r="66" spans="1:19" x14ac:dyDescent="0.3">
      <c r="A66" s="2">
        <v>65</v>
      </c>
      <c r="B66" s="2" t="s">
        <v>71</v>
      </c>
      <c r="C66" s="2" t="s">
        <v>307</v>
      </c>
      <c r="D66" s="4">
        <v>45270</v>
      </c>
      <c r="E66" s="4" t="str">
        <f t="shared" si="0"/>
        <v>Dec-2023</v>
      </c>
      <c r="F66" s="4">
        <v>45175</v>
      </c>
      <c r="G66" s="4" t="str">
        <f t="shared" si="1"/>
        <v>Sep-2023</v>
      </c>
      <c r="H66" s="2">
        <v>8802</v>
      </c>
      <c r="I66" s="2">
        <v>44841</v>
      </c>
      <c r="J66" s="2">
        <f>VLOOKUP(B66,'[1]User Engagements'!$B$1:$C$301,2,0)</f>
        <v>352903</v>
      </c>
      <c r="K66" s="2">
        <f>VLOOKUP(B66,'[1]User Engagements'!$B:$E,3,0)</f>
        <v>187517</v>
      </c>
      <c r="L66" s="2">
        <f>VLOOKUP(B66,'[1]User Engagements'!$B:$F,4,0)</f>
        <v>42184</v>
      </c>
      <c r="M66" s="2">
        <f>VLOOKUP(B66,[2]Sheet1!$B$1:$E$301,4,0)</f>
        <v>130889</v>
      </c>
      <c r="N66" s="2">
        <f>VLOOKUP(B66,'[1]User Engagements'!$B$1:$F$301,5,0)</f>
        <v>10034</v>
      </c>
      <c r="O66" s="9">
        <f t="shared" si="2"/>
        <v>13.044548534981065</v>
      </c>
      <c r="P66" s="8">
        <f t="shared" si="3"/>
        <v>0.19629357061617717</v>
      </c>
      <c r="Q66" s="9">
        <f t="shared" si="4"/>
        <v>14.87037037037037</v>
      </c>
      <c r="R66" s="13">
        <v>42184</v>
      </c>
      <c r="S66" s="13"/>
    </row>
    <row r="67" spans="1:19" x14ac:dyDescent="0.3">
      <c r="A67" s="2">
        <v>66</v>
      </c>
      <c r="B67" s="2" t="s">
        <v>72</v>
      </c>
      <c r="C67" s="2" t="s">
        <v>310</v>
      </c>
      <c r="D67" s="4">
        <v>44957</v>
      </c>
      <c r="E67" s="4" t="str">
        <f t="shared" ref="E67:E130" si="5">TEXT(D67,"MMM-YYYY")</f>
        <v>Jan-2023</v>
      </c>
      <c r="F67" s="4">
        <v>45287</v>
      </c>
      <c r="G67" s="4" t="str">
        <f t="shared" ref="G67:G130" si="6">TEXT(F67,"MMM-YYYY")</f>
        <v>Dec-2023</v>
      </c>
      <c r="H67" s="2">
        <v>6533</v>
      </c>
      <c r="I67" s="2">
        <v>18686</v>
      </c>
      <c r="J67" s="2">
        <f>VLOOKUP(B67,'[1]User Engagements'!$B$1:$C$301,2,0)</f>
        <v>238410</v>
      </c>
      <c r="K67" s="2">
        <f>VLOOKUP(B67,'[1]User Engagements'!$B:$E,3,0)</f>
        <v>70871</v>
      </c>
      <c r="L67" s="2">
        <f>VLOOKUP(B67,'[1]User Engagements'!$B:$F,4,0)</f>
        <v>38770</v>
      </c>
      <c r="M67" s="2">
        <f>VLOOKUP(B67,[2]Sheet1!$B$1:$E$301,4,0)</f>
        <v>91740</v>
      </c>
      <c r="N67" s="2">
        <f>VLOOKUP(B67,'[1]User Engagements'!$B$1:$F$301,5,0)</f>
        <v>12040</v>
      </c>
      <c r="O67" s="9">
        <f t="shared" ref="O67:O130" si="7">M67/N67</f>
        <v>7.6196013289036548</v>
      </c>
      <c r="P67" s="8">
        <f t="shared" ref="P67:P130" si="8">H67/I67</f>
        <v>0.34962003639088085</v>
      </c>
      <c r="Q67" s="9">
        <f t="shared" ref="Q67:Q130" si="9">M67/H67</f>
        <v>14.042553191489361</v>
      </c>
      <c r="R67" s="13">
        <v>38770</v>
      </c>
      <c r="S67" s="13"/>
    </row>
    <row r="68" spans="1:19" x14ac:dyDescent="0.3">
      <c r="A68" s="2">
        <v>67</v>
      </c>
      <c r="B68" s="2" t="s">
        <v>73</v>
      </c>
      <c r="C68" s="2" t="s">
        <v>311</v>
      </c>
      <c r="D68" s="4">
        <v>44981</v>
      </c>
      <c r="E68" s="4" t="str">
        <f t="shared" si="5"/>
        <v>Feb-2023</v>
      </c>
      <c r="F68" s="4">
        <v>45322</v>
      </c>
      <c r="G68" s="4" t="str">
        <f t="shared" si="6"/>
        <v>Jan-2024</v>
      </c>
      <c r="H68" s="2">
        <v>1645</v>
      </c>
      <c r="I68" s="2">
        <v>45419</v>
      </c>
      <c r="J68" s="2">
        <f>VLOOKUP(B68,'[1]User Engagements'!$B$1:$C$301,2,0)</f>
        <v>138005</v>
      </c>
      <c r="K68" s="2">
        <f>VLOOKUP(B68,'[1]User Engagements'!$B:$E,3,0)</f>
        <v>19796</v>
      </c>
      <c r="L68" s="2">
        <f>VLOOKUP(B68,'[1]User Engagements'!$B:$F,4,0)</f>
        <v>3804</v>
      </c>
      <c r="M68" s="2">
        <f>VLOOKUP(B68,[2]Sheet1!$B$1:$E$301,4,0)</f>
        <v>112329</v>
      </c>
      <c r="N68" s="2">
        <f>VLOOKUP(B68,'[1]User Engagements'!$B$1:$F$301,5,0)</f>
        <v>19670</v>
      </c>
      <c r="O68" s="9">
        <f t="shared" si="7"/>
        <v>5.7106761565836299</v>
      </c>
      <c r="P68" s="8">
        <f t="shared" si="8"/>
        <v>3.6218322728373588E-2</v>
      </c>
      <c r="Q68" s="9">
        <f t="shared" si="9"/>
        <v>68.285106382978725</v>
      </c>
      <c r="R68" s="13">
        <v>3804</v>
      </c>
      <c r="S68" s="13">
        <v>15866</v>
      </c>
    </row>
    <row r="69" spans="1:19" x14ac:dyDescent="0.3">
      <c r="A69" s="2">
        <v>68</v>
      </c>
      <c r="B69" s="2" t="s">
        <v>74</v>
      </c>
      <c r="C69" s="2" t="s">
        <v>307</v>
      </c>
      <c r="D69" s="4">
        <v>45080</v>
      </c>
      <c r="E69" s="4" t="str">
        <f t="shared" si="5"/>
        <v>Jun-2023</v>
      </c>
      <c r="F69" s="4">
        <v>45315</v>
      </c>
      <c r="G69" s="4" t="str">
        <f t="shared" si="6"/>
        <v>Jan-2024</v>
      </c>
      <c r="H69" s="2">
        <v>6497</v>
      </c>
      <c r="I69" s="2">
        <v>26603</v>
      </c>
      <c r="J69" s="2">
        <f>VLOOKUP(B69,'[1]User Engagements'!$B$1:$C$301,2,0)</f>
        <v>174937</v>
      </c>
      <c r="K69" s="2">
        <f>VLOOKUP(B69,'[1]User Engagements'!$B:$E,3,0)</f>
        <v>121363</v>
      </c>
      <c r="L69" s="2">
        <f>VLOOKUP(B69,'[1]User Engagements'!$B:$F,4,0)</f>
        <v>152</v>
      </c>
      <c r="M69" s="2">
        <f>VLOOKUP(B69,[2]Sheet1!$B$1:$E$301,4,0)</f>
        <v>112023</v>
      </c>
      <c r="N69" s="2">
        <f>VLOOKUP(B69,'[1]User Engagements'!$B$1:$F$301,5,0)</f>
        <v>11980</v>
      </c>
      <c r="O69" s="9">
        <f t="shared" si="7"/>
        <v>9.3508347245409009</v>
      </c>
      <c r="P69" s="8">
        <f t="shared" si="8"/>
        <v>0.24422057662669625</v>
      </c>
      <c r="Q69" s="9">
        <f t="shared" si="9"/>
        <v>17.242265661074342</v>
      </c>
      <c r="R69" s="13">
        <v>152</v>
      </c>
      <c r="S69" s="13">
        <v>11828</v>
      </c>
    </row>
    <row r="70" spans="1:19" x14ac:dyDescent="0.3">
      <c r="A70" s="2">
        <v>69</v>
      </c>
      <c r="B70" s="2" t="s">
        <v>75</v>
      </c>
      <c r="C70" s="2" t="s">
        <v>309</v>
      </c>
      <c r="D70" s="4">
        <v>45203</v>
      </c>
      <c r="E70" s="4" t="str">
        <f t="shared" si="5"/>
        <v>Oct-2023</v>
      </c>
      <c r="F70" s="4">
        <v>45042</v>
      </c>
      <c r="G70" s="4" t="str">
        <f t="shared" si="6"/>
        <v>Apr-2023</v>
      </c>
      <c r="H70" s="2">
        <v>5039</v>
      </c>
      <c r="I70" s="2">
        <v>45921</v>
      </c>
      <c r="J70" s="2">
        <f>VLOOKUP(B70,'[1]User Engagements'!$B$1:$C$301,2,0)</f>
        <v>61032</v>
      </c>
      <c r="K70" s="2">
        <f>VLOOKUP(B70,'[1]User Engagements'!$B:$E,3,0)</f>
        <v>78055</v>
      </c>
      <c r="L70" s="2">
        <f>VLOOKUP(B70,'[1]User Engagements'!$B:$F,4,0)</f>
        <v>41515</v>
      </c>
      <c r="M70" s="2">
        <f>VLOOKUP(B70,[2]Sheet1!$B$1:$E$301,4,0)</f>
        <v>76482</v>
      </c>
      <c r="N70" s="2">
        <f>VLOOKUP(B70,'[1]User Engagements'!$B$1:$F$301,5,0)</f>
        <v>18118</v>
      </c>
      <c r="O70" s="9">
        <f t="shared" si="7"/>
        <v>4.2213268572690144</v>
      </c>
      <c r="P70" s="8">
        <f t="shared" si="8"/>
        <v>0.1097319309248492</v>
      </c>
      <c r="Q70" s="9">
        <f t="shared" si="9"/>
        <v>15.178011510220282</v>
      </c>
      <c r="R70" s="13">
        <v>41515</v>
      </c>
      <c r="S70" s="13"/>
    </row>
    <row r="71" spans="1:19" x14ac:dyDescent="0.3">
      <c r="A71" s="2">
        <v>70</v>
      </c>
      <c r="B71" s="2" t="s">
        <v>76</v>
      </c>
      <c r="C71" s="2" t="s">
        <v>307</v>
      </c>
      <c r="D71" s="4">
        <v>45280</v>
      </c>
      <c r="E71" s="4" t="str">
        <f t="shared" si="5"/>
        <v>Dec-2023</v>
      </c>
      <c r="F71" s="4">
        <v>45032</v>
      </c>
      <c r="G71" s="4" t="str">
        <f t="shared" si="6"/>
        <v>Apr-2023</v>
      </c>
      <c r="H71" s="2">
        <v>7927</v>
      </c>
      <c r="I71" s="2">
        <v>19273</v>
      </c>
      <c r="J71" s="2">
        <f>VLOOKUP(B71,'[1]User Engagements'!$B$1:$C$301,2,0)</f>
        <v>307704</v>
      </c>
      <c r="K71" s="2">
        <f>VLOOKUP(B71,'[1]User Engagements'!$B:$E,3,0)</f>
        <v>90506</v>
      </c>
      <c r="L71" s="2">
        <f>VLOOKUP(B71,'[1]User Engagements'!$B:$F,4,0)</f>
        <v>16129</v>
      </c>
      <c r="M71" s="2">
        <f>VLOOKUP(B71,[2]Sheet1!$B$1:$E$301,4,0)</f>
        <v>41736</v>
      </c>
      <c r="N71" s="2">
        <f>VLOOKUP(B71,'[1]User Engagements'!$B$1:$F$301,5,0)</f>
        <v>12678</v>
      </c>
      <c r="O71" s="9">
        <f t="shared" si="7"/>
        <v>3.2920018930430666</v>
      </c>
      <c r="P71" s="8">
        <f t="shared" si="8"/>
        <v>0.41130078347947907</v>
      </c>
      <c r="Q71" s="9">
        <f t="shared" si="9"/>
        <v>5.2650435221395231</v>
      </c>
      <c r="R71" s="13">
        <v>16129</v>
      </c>
      <c r="S71" s="13"/>
    </row>
    <row r="72" spans="1:19" x14ac:dyDescent="0.3">
      <c r="A72" s="2">
        <v>71</v>
      </c>
      <c r="B72" s="2" t="s">
        <v>77</v>
      </c>
      <c r="C72" s="2" t="s">
        <v>307</v>
      </c>
      <c r="D72" s="4">
        <v>45284</v>
      </c>
      <c r="E72" s="4" t="str">
        <f t="shared" si="5"/>
        <v>Dec-2023</v>
      </c>
      <c r="F72" s="4">
        <v>45010</v>
      </c>
      <c r="G72" s="4" t="str">
        <f t="shared" si="6"/>
        <v>Mar-2023</v>
      </c>
      <c r="H72" s="2">
        <v>7990</v>
      </c>
      <c r="I72" s="2">
        <v>32137</v>
      </c>
      <c r="J72" s="2">
        <f>VLOOKUP(B72,'[1]User Engagements'!$B$1:$C$301,2,0)</f>
        <v>199665</v>
      </c>
      <c r="K72" s="2">
        <f>VLOOKUP(B72,'[1]User Engagements'!$B:$E,3,0)</f>
        <v>96591</v>
      </c>
      <c r="L72" s="2">
        <f>VLOOKUP(B72,'[1]User Engagements'!$B:$F,4,0)</f>
        <v>19826</v>
      </c>
      <c r="M72" s="2">
        <f>VLOOKUP(B72,[2]Sheet1!$B$1:$E$301,4,0)</f>
        <v>141229</v>
      </c>
      <c r="N72" s="2">
        <f>VLOOKUP(B72,'[1]User Engagements'!$B$1:$F$301,5,0)</f>
        <v>7449</v>
      </c>
      <c r="O72" s="9">
        <f t="shared" si="7"/>
        <v>18.959457645321521</v>
      </c>
      <c r="P72" s="8">
        <f t="shared" si="8"/>
        <v>0.2486230824283536</v>
      </c>
      <c r="Q72" s="9">
        <f t="shared" si="9"/>
        <v>17.675719649561952</v>
      </c>
      <c r="R72" s="13">
        <v>19826</v>
      </c>
      <c r="S72" s="13"/>
    </row>
    <row r="73" spans="1:19" x14ac:dyDescent="0.3">
      <c r="A73" s="2">
        <v>72</v>
      </c>
      <c r="B73" s="2" t="s">
        <v>78</v>
      </c>
      <c r="C73" s="2" t="s">
        <v>307</v>
      </c>
      <c r="D73" s="4">
        <v>45112</v>
      </c>
      <c r="E73" s="4" t="str">
        <f t="shared" si="5"/>
        <v>Jul-2023</v>
      </c>
      <c r="F73" s="4">
        <v>45047</v>
      </c>
      <c r="G73" s="4" t="str">
        <f t="shared" si="6"/>
        <v>May-2023</v>
      </c>
      <c r="H73" s="2">
        <v>7324</v>
      </c>
      <c r="I73" s="2">
        <v>42063</v>
      </c>
      <c r="J73" s="2">
        <f>VLOOKUP(B73,'[1]User Engagements'!$B$1:$C$301,2,0)</f>
        <v>988747</v>
      </c>
      <c r="K73" s="2">
        <f>VLOOKUP(B73,'[1]User Engagements'!$B:$E,3,0)</f>
        <v>122377</v>
      </c>
      <c r="L73" s="2">
        <f>VLOOKUP(B73,'[1]User Engagements'!$B:$F,4,0)</f>
        <v>9942</v>
      </c>
      <c r="M73" s="2">
        <f>VLOOKUP(B73,[2]Sheet1!$B$1:$E$301,4,0)</f>
        <v>126111</v>
      </c>
      <c r="N73" s="2">
        <f>VLOOKUP(B73,'[1]User Engagements'!$B$1:$F$301,5,0)</f>
        <v>5716</v>
      </c>
      <c r="O73" s="9">
        <f t="shared" si="7"/>
        <v>22.062806158152554</v>
      </c>
      <c r="P73" s="8">
        <f t="shared" si="8"/>
        <v>0.17411977272186957</v>
      </c>
      <c r="Q73" s="9">
        <f t="shared" si="9"/>
        <v>17.218869470234843</v>
      </c>
      <c r="R73" s="13">
        <v>9942</v>
      </c>
      <c r="S73" s="13"/>
    </row>
    <row r="74" spans="1:19" x14ac:dyDescent="0.3">
      <c r="A74" s="2">
        <v>73</v>
      </c>
      <c r="B74" s="2" t="s">
        <v>79</v>
      </c>
      <c r="C74" s="2" t="s">
        <v>309</v>
      </c>
      <c r="D74" s="4">
        <v>44956</v>
      </c>
      <c r="E74" s="4" t="str">
        <f t="shared" si="5"/>
        <v>Jan-2023</v>
      </c>
      <c r="F74" s="4">
        <v>44952</v>
      </c>
      <c r="G74" s="4" t="str">
        <f t="shared" si="6"/>
        <v>Jan-2023</v>
      </c>
      <c r="H74" s="2">
        <v>6479</v>
      </c>
      <c r="I74" s="2">
        <v>16929</v>
      </c>
      <c r="J74" s="2">
        <f>VLOOKUP(B74,'[1]User Engagements'!$B$1:$C$301,2,0)</f>
        <v>489950</v>
      </c>
      <c r="K74" s="2">
        <f>VLOOKUP(B74,'[1]User Engagements'!$B:$E,3,0)</f>
        <v>192725</v>
      </c>
      <c r="L74" s="2">
        <f>VLOOKUP(B74,'[1]User Engagements'!$B:$F,4,0)</f>
        <v>17234</v>
      </c>
      <c r="M74" s="2">
        <f>VLOOKUP(B74,[2]Sheet1!$B$1:$E$301,4,0)</f>
        <v>68189</v>
      </c>
      <c r="N74" s="2">
        <f>VLOOKUP(B74,'[1]User Engagements'!$B$1:$F$301,5,0)</f>
        <v>11168</v>
      </c>
      <c r="O74" s="9">
        <f t="shared" si="7"/>
        <v>6.1057485673352438</v>
      </c>
      <c r="P74" s="8">
        <f t="shared" si="8"/>
        <v>0.38271604938271603</v>
      </c>
      <c r="Q74" s="9">
        <f t="shared" si="9"/>
        <v>10.524617996604414</v>
      </c>
      <c r="R74" s="13">
        <v>17234</v>
      </c>
      <c r="S74" s="13"/>
    </row>
    <row r="75" spans="1:19" x14ac:dyDescent="0.3">
      <c r="A75" s="2">
        <v>74</v>
      </c>
      <c r="B75" s="2" t="s">
        <v>80</v>
      </c>
      <c r="C75" s="2" t="s">
        <v>307</v>
      </c>
      <c r="D75" s="4">
        <v>45236</v>
      </c>
      <c r="E75" s="4" t="str">
        <f t="shared" si="5"/>
        <v>Nov-2023</v>
      </c>
      <c r="F75" s="4">
        <v>44954</v>
      </c>
      <c r="G75" s="4" t="str">
        <f t="shared" si="6"/>
        <v>Jan-2023</v>
      </c>
      <c r="H75" s="2">
        <v>7407</v>
      </c>
      <c r="I75" s="2">
        <v>47084</v>
      </c>
      <c r="J75" s="2">
        <f>VLOOKUP(B75,'[1]User Engagements'!$B$1:$C$301,2,0)</f>
        <v>450301</v>
      </c>
      <c r="K75" s="2">
        <f>VLOOKUP(B75,'[1]User Engagements'!$B:$E,3,0)</f>
        <v>135473</v>
      </c>
      <c r="L75" s="2">
        <f>VLOOKUP(B75,'[1]User Engagements'!$B:$F,4,0)</f>
        <v>919</v>
      </c>
      <c r="M75" s="2">
        <f>VLOOKUP(B75,[2]Sheet1!$B$1:$E$301,4,0)</f>
        <v>136925</v>
      </c>
      <c r="N75" s="2">
        <f>VLOOKUP(B75,'[1]User Engagements'!$B$1:$F$301,5,0)</f>
        <v>27759</v>
      </c>
      <c r="O75" s="9">
        <f t="shared" si="7"/>
        <v>4.9326344608955655</v>
      </c>
      <c r="P75" s="8">
        <f t="shared" si="8"/>
        <v>0.15731458669611759</v>
      </c>
      <c r="Q75" s="9">
        <f t="shared" si="9"/>
        <v>18.485891724044823</v>
      </c>
      <c r="R75" s="13">
        <v>919</v>
      </c>
      <c r="S75" s="13">
        <v>26840</v>
      </c>
    </row>
    <row r="76" spans="1:19" x14ac:dyDescent="0.3">
      <c r="A76" s="2">
        <v>75</v>
      </c>
      <c r="B76" s="2" t="s">
        <v>81</v>
      </c>
      <c r="C76" s="2" t="s">
        <v>307</v>
      </c>
      <c r="D76" s="4">
        <v>45046</v>
      </c>
      <c r="E76" s="4" t="str">
        <f t="shared" si="5"/>
        <v>Apr-2023</v>
      </c>
      <c r="F76" s="4">
        <v>45046</v>
      </c>
      <c r="G76" s="4" t="str">
        <f t="shared" si="6"/>
        <v>Apr-2023</v>
      </c>
      <c r="H76" s="2">
        <v>1761</v>
      </c>
      <c r="I76" s="2">
        <v>24021</v>
      </c>
      <c r="J76" s="2">
        <f>VLOOKUP(B76,'[1]User Engagements'!$B$1:$C$301,2,0)</f>
        <v>709919</v>
      </c>
      <c r="K76" s="2">
        <f>VLOOKUP(B76,'[1]User Engagements'!$B:$E,3,0)</f>
        <v>163808</v>
      </c>
      <c r="L76" s="2">
        <f>VLOOKUP(B76,'[1]User Engagements'!$B:$F,4,0)</f>
        <v>7300</v>
      </c>
      <c r="M76" s="2">
        <f>VLOOKUP(B76,[2]Sheet1!$B$1:$E$301,4,0)</f>
        <v>118188</v>
      </c>
      <c r="N76" s="2">
        <f>VLOOKUP(B76,'[1]User Engagements'!$B$1:$F$301,5,0)</f>
        <v>18384</v>
      </c>
      <c r="O76" s="9">
        <f t="shared" si="7"/>
        <v>6.4288511749347261</v>
      </c>
      <c r="P76" s="8">
        <f t="shared" si="8"/>
        <v>7.3310853003621834E-2</v>
      </c>
      <c r="Q76" s="9">
        <f t="shared" si="9"/>
        <v>67.114139693356051</v>
      </c>
      <c r="R76" s="13">
        <v>7300</v>
      </c>
      <c r="S76" s="13">
        <v>11084</v>
      </c>
    </row>
    <row r="77" spans="1:19" x14ac:dyDescent="0.3">
      <c r="A77" s="2">
        <v>76</v>
      </c>
      <c r="B77" s="2" t="s">
        <v>82</v>
      </c>
      <c r="C77" s="2" t="s">
        <v>307</v>
      </c>
      <c r="D77" s="4">
        <v>45269</v>
      </c>
      <c r="E77" s="4" t="str">
        <f t="shared" si="5"/>
        <v>Dec-2023</v>
      </c>
      <c r="F77" s="4">
        <v>45167</v>
      </c>
      <c r="G77" s="4" t="str">
        <f t="shared" si="6"/>
        <v>Aug-2023</v>
      </c>
      <c r="H77" s="2">
        <v>4997</v>
      </c>
      <c r="I77" s="2">
        <v>45556</v>
      </c>
      <c r="J77" s="2">
        <f>VLOOKUP(B77,'[1]User Engagements'!$B$1:$C$301,2,0)</f>
        <v>871188</v>
      </c>
      <c r="K77" s="2">
        <f>VLOOKUP(B77,'[1]User Engagements'!$B:$E,3,0)</f>
        <v>102685</v>
      </c>
      <c r="L77" s="2">
        <f>VLOOKUP(B77,'[1]User Engagements'!$B:$F,4,0)</f>
        <v>25083</v>
      </c>
      <c r="M77" s="2">
        <f>VLOOKUP(B77,[2]Sheet1!$B$1:$E$301,4,0)</f>
        <v>119400</v>
      </c>
      <c r="N77" s="2">
        <f>VLOOKUP(B77,'[1]User Engagements'!$B$1:$F$301,5,0)</f>
        <v>27341</v>
      </c>
      <c r="O77" s="9">
        <f t="shared" si="7"/>
        <v>4.367067773673238</v>
      </c>
      <c r="P77" s="8">
        <f t="shared" si="8"/>
        <v>0.1096891737641584</v>
      </c>
      <c r="Q77" s="9">
        <f t="shared" si="9"/>
        <v>23.894336601961175</v>
      </c>
      <c r="R77" s="13">
        <v>25083</v>
      </c>
      <c r="S77" s="13">
        <v>2258</v>
      </c>
    </row>
    <row r="78" spans="1:19" x14ac:dyDescent="0.3">
      <c r="A78" s="2">
        <v>77</v>
      </c>
      <c r="B78" s="2" t="s">
        <v>83</v>
      </c>
      <c r="C78" s="2" t="s">
        <v>308</v>
      </c>
      <c r="D78" s="4">
        <v>44934</v>
      </c>
      <c r="E78" s="4" t="str">
        <f t="shared" si="5"/>
        <v>Jan-2023</v>
      </c>
      <c r="F78" s="4">
        <v>45109</v>
      </c>
      <c r="G78" s="4" t="str">
        <f t="shared" si="6"/>
        <v>Jul-2023</v>
      </c>
      <c r="H78" s="2">
        <v>5791</v>
      </c>
      <c r="I78" s="2">
        <v>41018</v>
      </c>
      <c r="J78" s="2">
        <f>VLOOKUP(B78,'[1]User Engagements'!$B$1:$C$301,2,0)</f>
        <v>859814</v>
      </c>
      <c r="K78" s="2">
        <f>VLOOKUP(B78,'[1]User Engagements'!$B:$E,3,0)</f>
        <v>97127</v>
      </c>
      <c r="L78" s="2">
        <f>VLOOKUP(B78,'[1]User Engagements'!$B:$F,4,0)</f>
        <v>22365</v>
      </c>
      <c r="M78" s="2">
        <f>VLOOKUP(B78,[2]Sheet1!$B$1:$E$301,4,0)</f>
        <v>122252</v>
      </c>
      <c r="N78" s="2">
        <f>VLOOKUP(B78,'[1]User Engagements'!$B$1:$F$301,5,0)</f>
        <v>19222</v>
      </c>
      <c r="O78" s="9">
        <f t="shared" si="7"/>
        <v>6.3600041618978258</v>
      </c>
      <c r="P78" s="8">
        <f t="shared" si="8"/>
        <v>0.14118192013262471</v>
      </c>
      <c r="Q78" s="9">
        <f t="shared" si="9"/>
        <v>21.11068900017268</v>
      </c>
      <c r="R78" s="13">
        <v>22365</v>
      </c>
      <c r="S78" s="13"/>
    </row>
    <row r="79" spans="1:19" x14ac:dyDescent="0.3">
      <c r="A79" s="2">
        <v>78</v>
      </c>
      <c r="B79" s="2" t="s">
        <v>84</v>
      </c>
      <c r="C79" s="2" t="s">
        <v>307</v>
      </c>
      <c r="D79" s="4">
        <v>45032</v>
      </c>
      <c r="E79" s="4" t="str">
        <f t="shared" si="5"/>
        <v>Apr-2023</v>
      </c>
      <c r="F79" s="4">
        <v>45320</v>
      </c>
      <c r="G79" s="4" t="str">
        <f t="shared" si="6"/>
        <v>Jan-2024</v>
      </c>
      <c r="H79" s="2">
        <v>1625</v>
      </c>
      <c r="I79" s="2">
        <v>6435</v>
      </c>
      <c r="J79" s="2">
        <f>VLOOKUP(B79,'[1]User Engagements'!$B$1:$C$301,2,0)</f>
        <v>929220</v>
      </c>
      <c r="K79" s="2">
        <f>VLOOKUP(B79,'[1]User Engagements'!$B:$E,3,0)</f>
        <v>87391</v>
      </c>
      <c r="L79" s="2">
        <f>VLOOKUP(B79,'[1]User Engagements'!$B:$F,4,0)</f>
        <v>4970</v>
      </c>
      <c r="M79" s="2">
        <f>VLOOKUP(B79,[2]Sheet1!$B$1:$E$301,4,0)</f>
        <v>132785</v>
      </c>
      <c r="N79" s="2">
        <f>VLOOKUP(B79,'[1]User Engagements'!$B$1:$F$301,5,0)</f>
        <v>1659</v>
      </c>
      <c r="O79" s="9">
        <f t="shared" si="7"/>
        <v>80.039180229053642</v>
      </c>
      <c r="P79" s="8">
        <f t="shared" si="8"/>
        <v>0.25252525252525254</v>
      </c>
      <c r="Q79" s="9">
        <f t="shared" si="9"/>
        <v>81.713846153846148</v>
      </c>
      <c r="R79" s="13">
        <v>4970</v>
      </c>
      <c r="S79" s="13"/>
    </row>
    <row r="80" spans="1:19" x14ac:dyDescent="0.3">
      <c r="A80" s="2">
        <v>79</v>
      </c>
      <c r="B80" s="2" t="s">
        <v>85</v>
      </c>
      <c r="C80" s="2" t="s">
        <v>309</v>
      </c>
      <c r="D80" s="4">
        <v>45064</v>
      </c>
      <c r="E80" s="4" t="str">
        <f t="shared" si="5"/>
        <v>May-2023</v>
      </c>
      <c r="F80" s="4">
        <v>45231</v>
      </c>
      <c r="G80" s="4" t="str">
        <f t="shared" si="6"/>
        <v>Nov-2023</v>
      </c>
      <c r="H80" s="2">
        <v>9587</v>
      </c>
      <c r="I80" s="2">
        <v>9192</v>
      </c>
      <c r="J80" s="2">
        <f>VLOOKUP(B80,'[1]User Engagements'!$B$1:$C$301,2,0)</f>
        <v>450386</v>
      </c>
      <c r="K80" s="2">
        <f>VLOOKUP(B80,'[1]User Engagements'!$B:$E,3,0)</f>
        <v>191319</v>
      </c>
      <c r="L80" s="2">
        <f>VLOOKUP(B80,'[1]User Engagements'!$B:$F,4,0)</f>
        <v>29861</v>
      </c>
      <c r="M80" s="2">
        <f>VLOOKUP(B80,[2]Sheet1!$B$1:$E$301,4,0)</f>
        <v>158601</v>
      </c>
      <c r="N80" s="2">
        <f>VLOOKUP(B80,'[1]User Engagements'!$B$1:$F$301,5,0)</f>
        <v>11642</v>
      </c>
      <c r="O80" s="9">
        <f t="shared" si="7"/>
        <v>13.623174712248755</v>
      </c>
      <c r="P80" s="8">
        <f t="shared" si="8"/>
        <v>1.0429721496953872</v>
      </c>
      <c r="Q80" s="9">
        <f t="shared" si="9"/>
        <v>16.543339939501408</v>
      </c>
      <c r="R80" s="13">
        <v>29861</v>
      </c>
      <c r="S80" s="13"/>
    </row>
    <row r="81" spans="1:19" x14ac:dyDescent="0.3">
      <c r="A81" s="2">
        <v>80</v>
      </c>
      <c r="B81" s="2" t="s">
        <v>86</v>
      </c>
      <c r="C81" s="2" t="s">
        <v>311</v>
      </c>
      <c r="D81" s="4">
        <v>45109</v>
      </c>
      <c r="E81" s="4" t="str">
        <f t="shared" si="5"/>
        <v>Jul-2023</v>
      </c>
      <c r="F81" s="4">
        <v>45041</v>
      </c>
      <c r="G81" s="4" t="str">
        <f t="shared" si="6"/>
        <v>Apr-2023</v>
      </c>
      <c r="H81" s="2">
        <v>6837</v>
      </c>
      <c r="I81" s="2">
        <v>8859</v>
      </c>
      <c r="J81" s="2">
        <f>VLOOKUP(B81,'[1]User Engagements'!$B$1:$C$301,2,0)</f>
        <v>882263</v>
      </c>
      <c r="K81" s="2">
        <f>VLOOKUP(B81,'[1]User Engagements'!$B:$E,3,0)</f>
        <v>130717</v>
      </c>
      <c r="L81" s="2">
        <f>VLOOKUP(B81,'[1]User Engagements'!$B:$F,4,0)</f>
        <v>1199</v>
      </c>
      <c r="M81" s="2">
        <f>VLOOKUP(B81,[2]Sheet1!$B$1:$E$301,4,0)</f>
        <v>96603</v>
      </c>
      <c r="N81" s="2">
        <f>VLOOKUP(B81,'[1]User Engagements'!$B$1:$F$301,5,0)</f>
        <v>22118</v>
      </c>
      <c r="O81" s="9">
        <f t="shared" si="7"/>
        <v>4.3676191337372279</v>
      </c>
      <c r="P81" s="8">
        <f t="shared" si="8"/>
        <v>0.77175753471046393</v>
      </c>
      <c r="Q81" s="9">
        <f t="shared" si="9"/>
        <v>14.129442738043002</v>
      </c>
      <c r="R81" s="13">
        <v>1199</v>
      </c>
      <c r="S81" s="13">
        <v>20919</v>
      </c>
    </row>
    <row r="82" spans="1:19" x14ac:dyDescent="0.3">
      <c r="A82" s="2">
        <v>81</v>
      </c>
      <c r="B82" s="2" t="s">
        <v>87</v>
      </c>
      <c r="C82" s="2" t="s">
        <v>308</v>
      </c>
      <c r="D82" s="4">
        <v>45266</v>
      </c>
      <c r="E82" s="4" t="str">
        <f t="shared" si="5"/>
        <v>Dec-2023</v>
      </c>
      <c r="F82" s="4">
        <v>45159</v>
      </c>
      <c r="G82" s="4" t="str">
        <f t="shared" si="6"/>
        <v>Aug-2023</v>
      </c>
      <c r="H82" s="2">
        <v>4383</v>
      </c>
      <c r="I82" s="2">
        <v>27882</v>
      </c>
      <c r="J82" s="2">
        <f>VLOOKUP(B82,'[1]User Engagements'!$B$1:$C$301,2,0)</f>
        <v>672893</v>
      </c>
      <c r="K82" s="2">
        <f>VLOOKUP(B82,'[1]User Engagements'!$B:$E,3,0)</f>
        <v>92910</v>
      </c>
      <c r="L82" s="2">
        <f>VLOOKUP(B82,'[1]User Engagements'!$B:$F,4,0)</f>
        <v>2656</v>
      </c>
      <c r="M82" s="2">
        <f>VLOOKUP(B82,[2]Sheet1!$B$1:$E$301,4,0)</f>
        <v>74537</v>
      </c>
      <c r="N82" s="2">
        <f>VLOOKUP(B82,'[1]User Engagements'!$B$1:$F$301,5,0)</f>
        <v>16006</v>
      </c>
      <c r="O82" s="9">
        <f t="shared" si="7"/>
        <v>4.656816193927277</v>
      </c>
      <c r="P82" s="8">
        <f t="shared" si="8"/>
        <v>0.15719819238218205</v>
      </c>
      <c r="Q82" s="9">
        <f t="shared" si="9"/>
        <v>17.005932010038787</v>
      </c>
      <c r="R82" s="13">
        <v>2656</v>
      </c>
      <c r="S82" s="13">
        <v>13350</v>
      </c>
    </row>
    <row r="83" spans="1:19" x14ac:dyDescent="0.3">
      <c r="A83" s="2">
        <v>82</v>
      </c>
      <c r="B83" s="2" t="s">
        <v>88</v>
      </c>
      <c r="C83" s="2" t="s">
        <v>310</v>
      </c>
      <c r="D83" s="4">
        <v>45136</v>
      </c>
      <c r="E83" s="4" t="str">
        <f t="shared" si="5"/>
        <v>Jul-2023</v>
      </c>
      <c r="F83" s="4">
        <v>45248</v>
      </c>
      <c r="G83" s="4" t="str">
        <f t="shared" si="6"/>
        <v>Nov-2023</v>
      </c>
      <c r="H83" s="2">
        <v>3555</v>
      </c>
      <c r="I83" s="2">
        <v>22709</v>
      </c>
      <c r="J83" s="2">
        <f>VLOOKUP(B83,'[1]User Engagements'!$B$1:$C$301,2,0)</f>
        <v>299096</v>
      </c>
      <c r="K83" s="2">
        <f>VLOOKUP(B83,'[1]User Engagements'!$B:$E,3,0)</f>
        <v>8331</v>
      </c>
      <c r="L83" s="2">
        <f>VLOOKUP(B83,'[1]User Engagements'!$B:$F,4,0)</f>
        <v>5930</v>
      </c>
      <c r="M83" s="2">
        <f>VLOOKUP(B83,[2]Sheet1!$B$1:$E$301,4,0)</f>
        <v>85247</v>
      </c>
      <c r="N83" s="2">
        <f>VLOOKUP(B83,'[1]User Engagements'!$B$1:$F$301,5,0)</f>
        <v>17353</v>
      </c>
      <c r="O83" s="9">
        <f t="shared" si="7"/>
        <v>4.9125223304327781</v>
      </c>
      <c r="P83" s="8">
        <f t="shared" si="8"/>
        <v>0.1565458628737505</v>
      </c>
      <c r="Q83" s="9">
        <f t="shared" si="9"/>
        <v>23.979465541490857</v>
      </c>
      <c r="R83" s="13">
        <v>5930</v>
      </c>
      <c r="S83" s="13">
        <v>11423</v>
      </c>
    </row>
    <row r="84" spans="1:19" x14ac:dyDescent="0.3">
      <c r="A84" s="2">
        <v>83</v>
      </c>
      <c r="B84" s="2" t="s">
        <v>89</v>
      </c>
      <c r="C84" s="2" t="s">
        <v>310</v>
      </c>
      <c r="D84" s="4">
        <v>45075</v>
      </c>
      <c r="E84" s="4" t="str">
        <f t="shared" si="5"/>
        <v>May-2023</v>
      </c>
      <c r="F84" s="4">
        <v>45286</v>
      </c>
      <c r="G84" s="4" t="str">
        <f t="shared" si="6"/>
        <v>Dec-2023</v>
      </c>
      <c r="H84" s="2">
        <v>5600</v>
      </c>
      <c r="I84" s="2">
        <v>13292</v>
      </c>
      <c r="J84" s="2">
        <f>VLOOKUP(B84,'[1]User Engagements'!$B$1:$C$301,2,0)</f>
        <v>898069</v>
      </c>
      <c r="K84" s="2">
        <f>VLOOKUP(B84,'[1]User Engagements'!$B:$E,3,0)</f>
        <v>155377</v>
      </c>
      <c r="L84" s="2">
        <f>VLOOKUP(B84,'[1]User Engagements'!$B:$F,4,0)</f>
        <v>43916</v>
      </c>
      <c r="M84" s="2">
        <f>VLOOKUP(B84,[2]Sheet1!$B$1:$E$301,4,0)</f>
        <v>42816</v>
      </c>
      <c r="N84" s="2">
        <f>VLOOKUP(B84,'[1]User Engagements'!$B$1:$F$301,5,0)</f>
        <v>29040</v>
      </c>
      <c r="O84" s="9">
        <f t="shared" si="7"/>
        <v>1.4743801652892563</v>
      </c>
      <c r="P84" s="8">
        <f t="shared" si="8"/>
        <v>0.42130604875112848</v>
      </c>
      <c r="Q84" s="9">
        <f t="shared" si="9"/>
        <v>7.6457142857142859</v>
      </c>
      <c r="R84" s="13">
        <v>43916</v>
      </c>
      <c r="S84" s="13"/>
    </row>
    <row r="85" spans="1:19" x14ac:dyDescent="0.3">
      <c r="A85" s="2">
        <v>84</v>
      </c>
      <c r="B85" s="2" t="s">
        <v>90</v>
      </c>
      <c r="C85" s="2" t="s">
        <v>309</v>
      </c>
      <c r="D85" s="4">
        <v>45186</v>
      </c>
      <c r="E85" s="4" t="str">
        <f t="shared" si="5"/>
        <v>Sep-2023</v>
      </c>
      <c r="F85" s="4">
        <v>45152</v>
      </c>
      <c r="G85" s="4" t="str">
        <f t="shared" si="6"/>
        <v>Aug-2023</v>
      </c>
      <c r="H85" s="2">
        <v>6305</v>
      </c>
      <c r="I85" s="2">
        <v>25816</v>
      </c>
      <c r="J85" s="2">
        <f>VLOOKUP(B85,'[1]User Engagements'!$B$1:$C$301,2,0)</f>
        <v>526647</v>
      </c>
      <c r="K85" s="2">
        <f>VLOOKUP(B85,'[1]User Engagements'!$B:$E,3,0)</f>
        <v>199900</v>
      </c>
      <c r="L85" s="2">
        <f>VLOOKUP(B85,'[1]User Engagements'!$B:$F,4,0)</f>
        <v>46064</v>
      </c>
      <c r="M85" s="2">
        <f>VLOOKUP(B85,[2]Sheet1!$B$1:$E$301,4,0)</f>
        <v>93420</v>
      </c>
      <c r="N85" s="2">
        <f>VLOOKUP(B85,'[1]User Engagements'!$B$1:$F$301,5,0)</f>
        <v>28770</v>
      </c>
      <c r="O85" s="9">
        <f t="shared" si="7"/>
        <v>3.2471324296141812</v>
      </c>
      <c r="P85" s="8">
        <f t="shared" si="8"/>
        <v>0.24422838549736597</v>
      </c>
      <c r="Q85" s="9">
        <f t="shared" si="9"/>
        <v>14.816812053925457</v>
      </c>
      <c r="R85" s="13">
        <v>46064</v>
      </c>
      <c r="S85" s="13"/>
    </row>
    <row r="86" spans="1:19" x14ac:dyDescent="0.3">
      <c r="A86" s="2">
        <v>85</v>
      </c>
      <c r="B86" s="2" t="s">
        <v>91</v>
      </c>
      <c r="C86" s="2" t="s">
        <v>308</v>
      </c>
      <c r="D86" s="4">
        <v>45053</v>
      </c>
      <c r="E86" s="4" t="str">
        <f t="shared" si="5"/>
        <v>May-2023</v>
      </c>
      <c r="F86" s="4">
        <v>45218</v>
      </c>
      <c r="G86" s="4" t="str">
        <f t="shared" si="6"/>
        <v>Oct-2023</v>
      </c>
      <c r="H86" s="2">
        <v>7758</v>
      </c>
      <c r="I86" s="2">
        <v>11720</v>
      </c>
      <c r="J86" s="2">
        <f>VLOOKUP(B86,'[1]User Engagements'!$B$1:$C$301,2,0)</f>
        <v>18527</v>
      </c>
      <c r="K86" s="2">
        <f>VLOOKUP(B86,'[1]User Engagements'!$B:$E,3,0)</f>
        <v>197387</v>
      </c>
      <c r="L86" s="2">
        <f>VLOOKUP(B86,'[1]User Engagements'!$B:$F,4,0)</f>
        <v>21511</v>
      </c>
      <c r="M86" s="2">
        <f>VLOOKUP(B86,[2]Sheet1!$B$1:$E$301,4,0)</f>
        <v>153441</v>
      </c>
      <c r="N86" s="2">
        <f>VLOOKUP(B86,'[1]User Engagements'!$B$1:$F$301,5,0)</f>
        <v>26649</v>
      </c>
      <c r="O86" s="9">
        <f t="shared" si="7"/>
        <v>5.7578520770010133</v>
      </c>
      <c r="P86" s="8">
        <f t="shared" si="8"/>
        <v>0.66194539249146755</v>
      </c>
      <c r="Q86" s="9">
        <f t="shared" si="9"/>
        <v>19.778422273781903</v>
      </c>
      <c r="R86" s="13">
        <v>21511</v>
      </c>
      <c r="S86" s="13">
        <v>5138</v>
      </c>
    </row>
    <row r="87" spans="1:19" x14ac:dyDescent="0.3">
      <c r="A87" s="2">
        <v>86</v>
      </c>
      <c r="B87" s="2" t="s">
        <v>92</v>
      </c>
      <c r="C87" s="2" t="s">
        <v>308</v>
      </c>
      <c r="D87" s="4">
        <v>45225</v>
      </c>
      <c r="E87" s="4" t="str">
        <f t="shared" si="5"/>
        <v>Oct-2023</v>
      </c>
      <c r="F87" s="4">
        <v>45164</v>
      </c>
      <c r="G87" s="4" t="str">
        <f t="shared" si="6"/>
        <v>Aug-2023</v>
      </c>
      <c r="H87" s="2">
        <v>8762</v>
      </c>
      <c r="I87" s="2">
        <v>5372</v>
      </c>
      <c r="J87" s="2">
        <f>VLOOKUP(B87,'[1]User Engagements'!$B$1:$C$301,2,0)</f>
        <v>382559</v>
      </c>
      <c r="K87" s="2">
        <f>VLOOKUP(B87,'[1]User Engagements'!$B:$E,3,0)</f>
        <v>144688</v>
      </c>
      <c r="L87" s="2">
        <f>VLOOKUP(B87,'[1]User Engagements'!$B:$F,4,0)</f>
        <v>24738</v>
      </c>
      <c r="M87" s="2">
        <f>VLOOKUP(B87,[2]Sheet1!$B$1:$E$301,4,0)</f>
        <v>41011</v>
      </c>
      <c r="N87" s="2">
        <f>VLOOKUP(B87,'[1]User Engagements'!$B$1:$F$301,5,0)</f>
        <v>9565</v>
      </c>
      <c r="O87" s="9">
        <f t="shared" si="7"/>
        <v>4.2876110820700468</v>
      </c>
      <c r="P87" s="8">
        <f t="shared" si="8"/>
        <v>1.6310498883097544</v>
      </c>
      <c r="Q87" s="9">
        <f t="shared" si="9"/>
        <v>4.6805523853001594</v>
      </c>
      <c r="R87" s="13">
        <v>24738</v>
      </c>
      <c r="S87" s="13"/>
    </row>
    <row r="88" spans="1:19" x14ac:dyDescent="0.3">
      <c r="A88" s="2">
        <v>87</v>
      </c>
      <c r="B88" s="2" t="s">
        <v>93</v>
      </c>
      <c r="C88" s="2" t="s">
        <v>310</v>
      </c>
      <c r="D88" s="4">
        <v>44992</v>
      </c>
      <c r="E88" s="4" t="str">
        <f t="shared" si="5"/>
        <v>Mar-2023</v>
      </c>
      <c r="F88" s="4">
        <v>45098</v>
      </c>
      <c r="G88" s="4" t="str">
        <f t="shared" si="6"/>
        <v>Jun-2023</v>
      </c>
      <c r="H88" s="2">
        <v>4308</v>
      </c>
      <c r="I88" s="2">
        <v>8168</v>
      </c>
      <c r="J88" s="2">
        <f>VLOOKUP(B88,'[1]User Engagements'!$B$1:$C$301,2,0)</f>
        <v>628281</v>
      </c>
      <c r="K88" s="2">
        <f>VLOOKUP(B88,'[1]User Engagements'!$B:$E,3,0)</f>
        <v>66851</v>
      </c>
      <c r="L88" s="2">
        <f>VLOOKUP(B88,'[1]User Engagements'!$B:$F,4,0)</f>
        <v>34345</v>
      </c>
      <c r="M88" s="2">
        <f>VLOOKUP(B88,[2]Sheet1!$B$1:$E$301,4,0)</f>
        <v>43691</v>
      </c>
      <c r="N88" s="2">
        <f>VLOOKUP(B88,'[1]User Engagements'!$B$1:$F$301,5,0)</f>
        <v>8156</v>
      </c>
      <c r="O88" s="9">
        <f t="shared" si="7"/>
        <v>5.3569151544874938</v>
      </c>
      <c r="P88" s="8">
        <f t="shared" si="8"/>
        <v>0.5274240940254652</v>
      </c>
      <c r="Q88" s="9">
        <f t="shared" si="9"/>
        <v>10.141829155060353</v>
      </c>
      <c r="R88" s="13">
        <v>34345</v>
      </c>
      <c r="S88" s="13"/>
    </row>
    <row r="89" spans="1:19" x14ac:dyDescent="0.3">
      <c r="A89" s="2">
        <v>88</v>
      </c>
      <c r="B89" s="2" t="s">
        <v>94</v>
      </c>
      <c r="C89" s="2" t="s">
        <v>311</v>
      </c>
      <c r="D89" s="4">
        <v>44947</v>
      </c>
      <c r="E89" s="4" t="str">
        <f t="shared" si="5"/>
        <v>Jan-2023</v>
      </c>
      <c r="F89" s="4">
        <v>45014</v>
      </c>
      <c r="G89" s="4" t="str">
        <f t="shared" si="6"/>
        <v>Mar-2023</v>
      </c>
      <c r="H89" s="2">
        <v>1165</v>
      </c>
      <c r="I89" s="2">
        <v>22890</v>
      </c>
      <c r="J89" s="2">
        <f>VLOOKUP(B89,'[1]User Engagements'!$B$1:$C$301,2,0)</f>
        <v>910057</v>
      </c>
      <c r="K89" s="2">
        <f>VLOOKUP(B89,'[1]User Engagements'!$B:$E,3,0)</f>
        <v>174211</v>
      </c>
      <c r="L89" s="2">
        <f>VLOOKUP(B89,'[1]User Engagements'!$B:$F,4,0)</f>
        <v>542</v>
      </c>
      <c r="M89" s="2">
        <f>VLOOKUP(B89,[2]Sheet1!$B$1:$E$301,4,0)</f>
        <v>142699</v>
      </c>
      <c r="N89" s="2">
        <f>VLOOKUP(B89,'[1]User Engagements'!$B$1:$F$301,5,0)</f>
        <v>703</v>
      </c>
      <c r="O89" s="9">
        <f t="shared" si="7"/>
        <v>202.98577524893315</v>
      </c>
      <c r="P89" s="8">
        <f t="shared" si="8"/>
        <v>5.0895587592835301E-2</v>
      </c>
      <c r="Q89" s="9">
        <f t="shared" si="9"/>
        <v>122.48841201716738</v>
      </c>
      <c r="R89" s="13">
        <v>542</v>
      </c>
      <c r="S89" s="13">
        <v>161</v>
      </c>
    </row>
    <row r="90" spans="1:19" x14ac:dyDescent="0.3">
      <c r="A90" s="2">
        <v>89</v>
      </c>
      <c r="B90" s="2" t="s">
        <v>95</v>
      </c>
      <c r="C90" s="2" t="s">
        <v>307</v>
      </c>
      <c r="D90" s="4">
        <v>45219</v>
      </c>
      <c r="E90" s="4" t="str">
        <f t="shared" si="5"/>
        <v>Oct-2023</v>
      </c>
      <c r="F90" s="4">
        <v>45216</v>
      </c>
      <c r="G90" s="4" t="str">
        <f t="shared" si="6"/>
        <v>Oct-2023</v>
      </c>
      <c r="H90" s="2">
        <v>2415</v>
      </c>
      <c r="I90" s="2">
        <v>34547</v>
      </c>
      <c r="J90" s="2">
        <f>VLOOKUP(B90,'[1]User Engagements'!$B$1:$C$301,2,0)</f>
        <v>633254</v>
      </c>
      <c r="K90" s="2">
        <f>VLOOKUP(B90,'[1]User Engagements'!$B:$E,3,0)</f>
        <v>63000</v>
      </c>
      <c r="L90" s="2">
        <f>VLOOKUP(B90,'[1]User Engagements'!$B:$F,4,0)</f>
        <v>21168</v>
      </c>
      <c r="M90" s="2">
        <f>VLOOKUP(B90,[2]Sheet1!$B$1:$E$301,4,0)</f>
        <v>104750</v>
      </c>
      <c r="N90" s="2">
        <f>VLOOKUP(B90,'[1]User Engagements'!$B$1:$F$301,5,0)</f>
        <v>554</v>
      </c>
      <c r="O90" s="9">
        <f t="shared" si="7"/>
        <v>189.07942238267148</v>
      </c>
      <c r="P90" s="8">
        <f t="shared" si="8"/>
        <v>6.9904767418299707E-2</v>
      </c>
      <c r="Q90" s="9">
        <f t="shared" si="9"/>
        <v>43.374741200828154</v>
      </c>
      <c r="R90" s="13">
        <v>21168</v>
      </c>
      <c r="S90" s="13"/>
    </row>
    <row r="91" spans="1:19" x14ac:dyDescent="0.3">
      <c r="A91" s="2">
        <v>90</v>
      </c>
      <c r="B91" s="2" t="s">
        <v>96</v>
      </c>
      <c r="C91" s="2" t="s">
        <v>311</v>
      </c>
      <c r="D91" s="4">
        <v>45251</v>
      </c>
      <c r="E91" s="4" t="str">
        <f t="shared" si="5"/>
        <v>Nov-2023</v>
      </c>
      <c r="F91" s="4">
        <v>44981</v>
      </c>
      <c r="G91" s="4" t="str">
        <f t="shared" si="6"/>
        <v>Feb-2023</v>
      </c>
      <c r="H91" s="2">
        <v>2821</v>
      </c>
      <c r="I91" s="2">
        <v>36109</v>
      </c>
      <c r="J91" s="2">
        <f>VLOOKUP(B91,'[1]User Engagements'!$B$1:$C$301,2,0)</f>
        <v>680169</v>
      </c>
      <c r="K91" s="2">
        <f>VLOOKUP(B91,'[1]User Engagements'!$B:$E,3,0)</f>
        <v>72117</v>
      </c>
      <c r="L91" s="2">
        <f>VLOOKUP(B91,'[1]User Engagements'!$B:$F,4,0)</f>
        <v>43492</v>
      </c>
      <c r="M91" s="2">
        <f>VLOOKUP(B91,[2]Sheet1!$B$1:$E$301,4,0)</f>
        <v>114288</v>
      </c>
      <c r="N91" s="2">
        <f>VLOOKUP(B91,'[1]User Engagements'!$B$1:$F$301,5,0)</f>
        <v>417</v>
      </c>
      <c r="O91" s="9">
        <f t="shared" si="7"/>
        <v>274.07194244604318</v>
      </c>
      <c r="P91" s="8">
        <f t="shared" si="8"/>
        <v>7.8124567282394974E-2</v>
      </c>
      <c r="Q91" s="9">
        <f t="shared" si="9"/>
        <v>40.513293158454452</v>
      </c>
      <c r="R91" s="13">
        <v>43492</v>
      </c>
      <c r="S91" s="13"/>
    </row>
    <row r="92" spans="1:19" x14ac:dyDescent="0.3">
      <c r="A92" s="2">
        <v>91</v>
      </c>
      <c r="B92" s="2" t="s">
        <v>97</v>
      </c>
      <c r="C92" s="2" t="s">
        <v>308</v>
      </c>
      <c r="D92" s="4">
        <v>45039</v>
      </c>
      <c r="E92" s="4" t="str">
        <f t="shared" si="5"/>
        <v>Apr-2023</v>
      </c>
      <c r="F92" s="4">
        <v>45176</v>
      </c>
      <c r="G92" s="4" t="str">
        <f t="shared" si="6"/>
        <v>Sep-2023</v>
      </c>
      <c r="H92" s="2">
        <v>1523</v>
      </c>
      <c r="I92" s="2">
        <v>17629</v>
      </c>
      <c r="J92" s="2">
        <f>VLOOKUP(B92,'[1]User Engagements'!$B$1:$C$301,2,0)</f>
        <v>817827</v>
      </c>
      <c r="K92" s="2">
        <f>VLOOKUP(B92,'[1]User Engagements'!$B:$E,3,0)</f>
        <v>76249</v>
      </c>
      <c r="L92" s="2">
        <f>VLOOKUP(B92,'[1]User Engagements'!$B:$F,4,0)</f>
        <v>33893</v>
      </c>
      <c r="M92" s="2">
        <f>VLOOKUP(B92,[2]Sheet1!$B$1:$E$301,4,0)</f>
        <v>106495</v>
      </c>
      <c r="N92" s="2">
        <f>VLOOKUP(B92,'[1]User Engagements'!$B$1:$F$301,5,0)</f>
        <v>9259</v>
      </c>
      <c r="O92" s="9">
        <f t="shared" si="7"/>
        <v>11.501782049897397</v>
      </c>
      <c r="P92" s="8">
        <f t="shared" si="8"/>
        <v>8.6391740881502074E-2</v>
      </c>
      <c r="Q92" s="9">
        <f t="shared" si="9"/>
        <v>69.924491135915957</v>
      </c>
      <c r="R92" s="13">
        <v>33893</v>
      </c>
      <c r="S92" s="13"/>
    </row>
    <row r="93" spans="1:19" x14ac:dyDescent="0.3">
      <c r="A93" s="2">
        <v>92</v>
      </c>
      <c r="B93" s="2" t="s">
        <v>98</v>
      </c>
      <c r="C93" s="2" t="s">
        <v>309</v>
      </c>
      <c r="D93" s="4">
        <v>45065</v>
      </c>
      <c r="E93" s="4" t="str">
        <f t="shared" si="5"/>
        <v>May-2023</v>
      </c>
      <c r="F93" s="4">
        <v>45065</v>
      </c>
      <c r="G93" s="4" t="str">
        <f t="shared" si="6"/>
        <v>May-2023</v>
      </c>
      <c r="H93" s="2">
        <v>8228</v>
      </c>
      <c r="I93" s="2">
        <v>11424</v>
      </c>
      <c r="J93" s="2">
        <f>VLOOKUP(B93,'[1]User Engagements'!$B$1:$C$301,2,0)</f>
        <v>837198</v>
      </c>
      <c r="K93" s="2">
        <f>VLOOKUP(B93,'[1]User Engagements'!$B:$E,3,0)</f>
        <v>17694</v>
      </c>
      <c r="L93" s="2">
        <f>VLOOKUP(B93,'[1]User Engagements'!$B:$F,4,0)</f>
        <v>14136</v>
      </c>
      <c r="M93" s="2">
        <f>VLOOKUP(B93,[2]Sheet1!$B$1:$E$301,4,0)</f>
        <v>127473</v>
      </c>
      <c r="N93" s="2">
        <f>VLOOKUP(B93,'[1]User Engagements'!$B$1:$F$301,5,0)</f>
        <v>25403</v>
      </c>
      <c r="O93" s="9">
        <f t="shared" si="7"/>
        <v>5.0180293666102429</v>
      </c>
      <c r="P93" s="8">
        <f t="shared" si="8"/>
        <v>0.72023809523809523</v>
      </c>
      <c r="Q93" s="9">
        <f t="shared" si="9"/>
        <v>15.492586290714632</v>
      </c>
      <c r="R93" s="13">
        <v>14136</v>
      </c>
      <c r="S93" s="13">
        <v>11267</v>
      </c>
    </row>
    <row r="94" spans="1:19" x14ac:dyDescent="0.3">
      <c r="A94" s="2">
        <v>93</v>
      </c>
      <c r="B94" s="2" t="s">
        <v>99</v>
      </c>
      <c r="C94" s="2" t="s">
        <v>311</v>
      </c>
      <c r="D94" s="4">
        <v>45164</v>
      </c>
      <c r="E94" s="4" t="str">
        <f t="shared" si="5"/>
        <v>Aug-2023</v>
      </c>
      <c r="F94" s="4">
        <v>45226</v>
      </c>
      <c r="G94" s="4" t="str">
        <f t="shared" si="6"/>
        <v>Oct-2023</v>
      </c>
      <c r="H94" s="2">
        <v>9295</v>
      </c>
      <c r="I94" s="2">
        <v>46986</v>
      </c>
      <c r="J94" s="2">
        <f>VLOOKUP(B94,'[1]User Engagements'!$B$1:$C$301,2,0)</f>
        <v>150061</v>
      </c>
      <c r="K94" s="2">
        <f>VLOOKUP(B94,'[1]User Engagements'!$B:$E,3,0)</f>
        <v>155890</v>
      </c>
      <c r="L94" s="2">
        <f>VLOOKUP(B94,'[1]User Engagements'!$B:$F,4,0)</f>
        <v>17201</v>
      </c>
      <c r="M94" s="2">
        <f>VLOOKUP(B94,[2]Sheet1!$B$1:$E$301,4,0)</f>
        <v>103049</v>
      </c>
      <c r="N94" s="2">
        <f>VLOOKUP(B94,'[1]User Engagements'!$B$1:$F$301,5,0)</f>
        <v>19661</v>
      </c>
      <c r="O94" s="9">
        <f t="shared" si="7"/>
        <v>5.2412898631809162</v>
      </c>
      <c r="P94" s="8">
        <f t="shared" si="8"/>
        <v>0.19782488400800238</v>
      </c>
      <c r="Q94" s="9">
        <f t="shared" si="9"/>
        <v>11.086498117267348</v>
      </c>
      <c r="R94" s="13">
        <v>17201</v>
      </c>
      <c r="S94" s="13">
        <v>2460</v>
      </c>
    </row>
    <row r="95" spans="1:19" x14ac:dyDescent="0.3">
      <c r="A95" s="2">
        <v>94</v>
      </c>
      <c r="B95" s="2" t="s">
        <v>100</v>
      </c>
      <c r="C95" s="2" t="s">
        <v>311</v>
      </c>
      <c r="D95" s="4">
        <v>45287</v>
      </c>
      <c r="E95" s="4" t="str">
        <f t="shared" si="5"/>
        <v>Dec-2023</v>
      </c>
      <c r="F95" s="4">
        <v>45094</v>
      </c>
      <c r="G95" s="4" t="str">
        <f t="shared" si="6"/>
        <v>Jun-2023</v>
      </c>
      <c r="H95" s="2">
        <v>1699</v>
      </c>
      <c r="I95" s="2">
        <v>28037</v>
      </c>
      <c r="J95" s="2">
        <f>VLOOKUP(B95,'[1]User Engagements'!$B$1:$C$301,2,0)</f>
        <v>249369</v>
      </c>
      <c r="K95" s="2">
        <f>VLOOKUP(B95,'[1]User Engagements'!$B:$E,3,0)</f>
        <v>99316</v>
      </c>
      <c r="L95" s="2">
        <f>VLOOKUP(B95,'[1]User Engagements'!$B:$F,4,0)</f>
        <v>9918</v>
      </c>
      <c r="M95" s="2">
        <f>VLOOKUP(B95,[2]Sheet1!$B$1:$E$301,4,0)</f>
        <v>84847</v>
      </c>
      <c r="N95" s="2">
        <f>VLOOKUP(B95,'[1]User Engagements'!$B$1:$F$301,5,0)</f>
        <v>1047</v>
      </c>
      <c r="O95" s="9">
        <f t="shared" si="7"/>
        <v>81.038204393505254</v>
      </c>
      <c r="P95" s="8">
        <f t="shared" si="8"/>
        <v>6.0598494846096231E-2</v>
      </c>
      <c r="Q95" s="9">
        <f t="shared" si="9"/>
        <v>49.939376103590348</v>
      </c>
      <c r="R95" s="13">
        <v>9918</v>
      </c>
      <c r="S95" s="13"/>
    </row>
    <row r="96" spans="1:19" x14ac:dyDescent="0.3">
      <c r="A96" s="2">
        <v>95</v>
      </c>
      <c r="B96" s="2" t="s">
        <v>101</v>
      </c>
      <c r="C96" s="2" t="s">
        <v>308</v>
      </c>
      <c r="D96" s="4">
        <v>45274</v>
      </c>
      <c r="E96" s="4" t="str">
        <f t="shared" si="5"/>
        <v>Dec-2023</v>
      </c>
      <c r="F96" s="4">
        <v>45088</v>
      </c>
      <c r="G96" s="4" t="str">
        <f t="shared" si="6"/>
        <v>Jun-2023</v>
      </c>
      <c r="H96" s="2">
        <v>7273</v>
      </c>
      <c r="I96" s="2">
        <v>41295</v>
      </c>
      <c r="J96" s="2">
        <f>VLOOKUP(B96,'[1]User Engagements'!$B$1:$C$301,2,0)</f>
        <v>938637</v>
      </c>
      <c r="K96" s="2">
        <f>VLOOKUP(B96,'[1]User Engagements'!$B:$E,3,0)</f>
        <v>164295</v>
      </c>
      <c r="L96" s="2">
        <f>VLOOKUP(B96,'[1]User Engagements'!$B:$F,4,0)</f>
        <v>46292</v>
      </c>
      <c r="M96" s="2">
        <f>VLOOKUP(B96,[2]Sheet1!$B$1:$E$301,4,0)</f>
        <v>24539</v>
      </c>
      <c r="N96" s="2">
        <f>VLOOKUP(B96,'[1]User Engagements'!$B$1:$F$301,5,0)</f>
        <v>6008</v>
      </c>
      <c r="O96" s="9">
        <f t="shared" si="7"/>
        <v>4.0843874833555258</v>
      </c>
      <c r="P96" s="8">
        <f t="shared" si="8"/>
        <v>0.17612301731444485</v>
      </c>
      <c r="Q96" s="9">
        <f t="shared" si="9"/>
        <v>3.3739859755259176</v>
      </c>
      <c r="R96" s="13">
        <v>46292</v>
      </c>
      <c r="S96" s="13"/>
    </row>
    <row r="97" spans="1:19" x14ac:dyDescent="0.3">
      <c r="A97" s="2">
        <v>96</v>
      </c>
      <c r="B97" s="2" t="s">
        <v>102</v>
      </c>
      <c r="C97" s="2" t="s">
        <v>310</v>
      </c>
      <c r="D97" s="4">
        <v>44970</v>
      </c>
      <c r="E97" s="4" t="str">
        <f t="shared" si="5"/>
        <v>Feb-2023</v>
      </c>
      <c r="F97" s="4">
        <v>45137</v>
      </c>
      <c r="G97" s="4" t="str">
        <f t="shared" si="6"/>
        <v>Jul-2023</v>
      </c>
      <c r="H97" s="2">
        <v>1448</v>
      </c>
      <c r="I97" s="2">
        <v>40019</v>
      </c>
      <c r="J97" s="2">
        <f>VLOOKUP(B97,'[1]User Engagements'!$B$1:$C$301,2,0)</f>
        <v>163699</v>
      </c>
      <c r="K97" s="2">
        <f>VLOOKUP(B97,'[1]User Engagements'!$B:$E,3,0)</f>
        <v>5329</v>
      </c>
      <c r="L97" s="2">
        <f>VLOOKUP(B97,'[1]User Engagements'!$B:$F,4,0)</f>
        <v>31951</v>
      </c>
      <c r="M97" s="2">
        <f>VLOOKUP(B97,[2]Sheet1!$B$1:$E$301,4,0)</f>
        <v>113921</v>
      </c>
      <c r="N97" s="2">
        <f>VLOOKUP(B97,'[1]User Engagements'!$B$1:$F$301,5,0)</f>
        <v>13787</v>
      </c>
      <c r="O97" s="9">
        <f t="shared" si="7"/>
        <v>8.2629288460143613</v>
      </c>
      <c r="P97" s="8">
        <f t="shared" si="8"/>
        <v>3.6182813163747218E-2</v>
      </c>
      <c r="Q97" s="9">
        <f t="shared" si="9"/>
        <v>78.674723756906076</v>
      </c>
      <c r="R97" s="13">
        <v>31951</v>
      </c>
      <c r="S97" s="13"/>
    </row>
    <row r="98" spans="1:19" x14ac:dyDescent="0.3">
      <c r="A98" s="2">
        <v>97</v>
      </c>
      <c r="B98" s="2" t="s">
        <v>103</v>
      </c>
      <c r="C98" s="2" t="s">
        <v>308</v>
      </c>
      <c r="D98" s="4">
        <v>44990</v>
      </c>
      <c r="E98" s="4" t="str">
        <f t="shared" si="5"/>
        <v>Mar-2023</v>
      </c>
      <c r="F98" s="4">
        <v>45114</v>
      </c>
      <c r="G98" s="4" t="str">
        <f t="shared" si="6"/>
        <v>Jul-2023</v>
      </c>
      <c r="H98" s="2">
        <v>9146</v>
      </c>
      <c r="I98" s="2">
        <v>38011</v>
      </c>
      <c r="J98" s="2">
        <f>VLOOKUP(B98,'[1]User Engagements'!$B$1:$C$301,2,0)</f>
        <v>959786</v>
      </c>
      <c r="K98" s="2">
        <f>VLOOKUP(B98,'[1]User Engagements'!$B:$E,3,0)</f>
        <v>167479</v>
      </c>
      <c r="L98" s="2">
        <f>VLOOKUP(B98,'[1]User Engagements'!$B:$F,4,0)</f>
        <v>46329</v>
      </c>
      <c r="M98" s="2">
        <f>VLOOKUP(B98,[2]Sheet1!$B$1:$E$301,4,0)</f>
        <v>163169</v>
      </c>
      <c r="N98" s="2">
        <f>VLOOKUP(B98,'[1]User Engagements'!$B$1:$F$301,5,0)</f>
        <v>13399</v>
      </c>
      <c r="O98" s="9">
        <f t="shared" si="7"/>
        <v>12.177699828345398</v>
      </c>
      <c r="P98" s="8">
        <f t="shared" si="8"/>
        <v>0.24061455894346373</v>
      </c>
      <c r="Q98" s="9">
        <f t="shared" si="9"/>
        <v>17.840476711130549</v>
      </c>
      <c r="R98" s="13">
        <v>46329</v>
      </c>
      <c r="S98" s="13"/>
    </row>
    <row r="99" spans="1:19" x14ac:dyDescent="0.3">
      <c r="A99" s="2">
        <v>98</v>
      </c>
      <c r="B99" s="2" t="s">
        <v>104</v>
      </c>
      <c r="C99" s="2" t="s">
        <v>311</v>
      </c>
      <c r="D99" s="4">
        <v>45192</v>
      </c>
      <c r="E99" s="4" t="str">
        <f t="shared" si="5"/>
        <v>Sep-2023</v>
      </c>
      <c r="F99" s="4">
        <v>45153</v>
      </c>
      <c r="G99" s="4" t="str">
        <f t="shared" si="6"/>
        <v>Aug-2023</v>
      </c>
      <c r="H99" s="2">
        <v>4467</v>
      </c>
      <c r="I99" s="2">
        <v>37540</v>
      </c>
      <c r="J99" s="2">
        <f>VLOOKUP(B99,'[1]User Engagements'!$B$1:$C$301,2,0)</f>
        <v>545399</v>
      </c>
      <c r="K99" s="2">
        <f>VLOOKUP(B99,'[1]User Engagements'!$B:$E,3,0)</f>
        <v>70419</v>
      </c>
      <c r="L99" s="2">
        <f>VLOOKUP(B99,'[1]User Engagements'!$B:$F,4,0)</f>
        <v>37964</v>
      </c>
      <c r="M99" s="2">
        <f>VLOOKUP(B99,[2]Sheet1!$B$1:$E$301,4,0)</f>
        <v>85983</v>
      </c>
      <c r="N99" s="2">
        <f>VLOOKUP(B99,'[1]User Engagements'!$B$1:$F$301,5,0)</f>
        <v>12344</v>
      </c>
      <c r="O99" s="9">
        <f t="shared" si="7"/>
        <v>6.9655703175631887</v>
      </c>
      <c r="P99" s="8">
        <f t="shared" si="8"/>
        <v>0.11899307405434204</v>
      </c>
      <c r="Q99" s="9">
        <f t="shared" si="9"/>
        <v>19.248488918737408</v>
      </c>
      <c r="R99" s="13">
        <v>37964</v>
      </c>
      <c r="S99" s="13"/>
    </row>
    <row r="100" spans="1:19" x14ac:dyDescent="0.3">
      <c r="A100" s="2">
        <v>99</v>
      </c>
      <c r="B100" s="2" t="s">
        <v>105</v>
      </c>
      <c r="C100" s="2" t="s">
        <v>311</v>
      </c>
      <c r="D100" s="4">
        <v>45018</v>
      </c>
      <c r="E100" s="4" t="str">
        <f t="shared" si="5"/>
        <v>Apr-2023</v>
      </c>
      <c r="F100" s="4">
        <v>45243</v>
      </c>
      <c r="G100" s="4" t="str">
        <f t="shared" si="6"/>
        <v>Nov-2023</v>
      </c>
      <c r="H100" s="2">
        <v>7517</v>
      </c>
      <c r="I100" s="2">
        <v>18151</v>
      </c>
      <c r="J100" s="2">
        <f>VLOOKUP(B100,'[1]User Engagements'!$B$1:$C$301,2,0)</f>
        <v>564239</v>
      </c>
      <c r="K100" s="2">
        <f>VLOOKUP(B100,'[1]User Engagements'!$B:$E,3,0)</f>
        <v>3345</v>
      </c>
      <c r="L100" s="2">
        <f>VLOOKUP(B100,'[1]User Engagements'!$B:$F,4,0)</f>
        <v>18381</v>
      </c>
      <c r="M100" s="2">
        <f>VLOOKUP(B100,[2]Sheet1!$B$1:$E$301,4,0)</f>
        <v>131734</v>
      </c>
      <c r="N100" s="2">
        <f>VLOOKUP(B100,'[1]User Engagements'!$B$1:$F$301,5,0)</f>
        <v>28012</v>
      </c>
      <c r="O100" s="9">
        <f t="shared" si="7"/>
        <v>4.7027702413251466</v>
      </c>
      <c r="P100" s="8">
        <f t="shared" si="8"/>
        <v>0.41413696215084567</v>
      </c>
      <c r="Q100" s="9">
        <f t="shared" si="9"/>
        <v>17.524810429692696</v>
      </c>
      <c r="R100" s="13">
        <v>18381</v>
      </c>
      <c r="S100" s="13">
        <v>9631</v>
      </c>
    </row>
    <row r="101" spans="1:19" x14ac:dyDescent="0.3">
      <c r="A101" s="2">
        <v>100</v>
      </c>
      <c r="B101" s="2" t="s">
        <v>106</v>
      </c>
      <c r="C101" s="2" t="s">
        <v>309</v>
      </c>
      <c r="D101" s="4">
        <v>45038</v>
      </c>
      <c r="E101" s="4" t="str">
        <f t="shared" si="5"/>
        <v>Apr-2023</v>
      </c>
      <c r="F101" s="4">
        <v>45252</v>
      </c>
      <c r="G101" s="4" t="str">
        <f t="shared" si="6"/>
        <v>Nov-2023</v>
      </c>
      <c r="H101" s="2">
        <v>4087</v>
      </c>
      <c r="I101" s="2">
        <v>9161</v>
      </c>
      <c r="J101" s="2">
        <f>VLOOKUP(B101,'[1]User Engagements'!$B$1:$C$301,2,0)</f>
        <v>374242</v>
      </c>
      <c r="K101" s="2">
        <f>VLOOKUP(B101,'[1]User Engagements'!$B:$E,3,0)</f>
        <v>72196</v>
      </c>
      <c r="L101" s="2">
        <f>VLOOKUP(B101,'[1]User Engagements'!$B:$F,4,0)</f>
        <v>16510</v>
      </c>
      <c r="M101" s="2">
        <f>VLOOKUP(B101,[2]Sheet1!$B$1:$E$301,4,0)</f>
        <v>106121</v>
      </c>
      <c r="N101" s="2">
        <f>VLOOKUP(B101,'[1]User Engagements'!$B$1:$F$301,5,0)</f>
        <v>21127</v>
      </c>
      <c r="O101" s="9">
        <f t="shared" si="7"/>
        <v>5.0230037392909548</v>
      </c>
      <c r="P101" s="8">
        <f t="shared" si="8"/>
        <v>0.44613033511625366</v>
      </c>
      <c r="Q101" s="9">
        <f t="shared" si="9"/>
        <v>25.965500367017373</v>
      </c>
      <c r="R101" s="13">
        <v>16510</v>
      </c>
      <c r="S101" s="13">
        <v>4617</v>
      </c>
    </row>
    <row r="102" spans="1:19" x14ac:dyDescent="0.3">
      <c r="A102" s="2">
        <v>101</v>
      </c>
      <c r="B102" s="2" t="s">
        <v>107</v>
      </c>
      <c r="C102" s="2" t="s">
        <v>311</v>
      </c>
      <c r="D102" s="4">
        <v>45266</v>
      </c>
      <c r="E102" s="4" t="str">
        <f t="shared" si="5"/>
        <v>Dec-2023</v>
      </c>
      <c r="F102" s="4">
        <v>44942</v>
      </c>
      <c r="G102" s="4" t="str">
        <f t="shared" si="6"/>
        <v>Jan-2023</v>
      </c>
      <c r="H102" s="2">
        <v>1131</v>
      </c>
      <c r="I102" s="2">
        <v>7512</v>
      </c>
      <c r="J102" s="2">
        <f>VLOOKUP(B102,'[1]User Engagements'!$B$1:$C$301,2,0)</f>
        <v>279896</v>
      </c>
      <c r="K102" s="2">
        <f>VLOOKUP(B102,'[1]User Engagements'!$B:$E,3,0)</f>
        <v>27063</v>
      </c>
      <c r="L102" s="2">
        <f>VLOOKUP(B102,'[1]User Engagements'!$B:$F,4,0)</f>
        <v>30207</v>
      </c>
      <c r="M102" s="2">
        <f>VLOOKUP(B102,[2]Sheet1!$B$1:$E$301,4,0)</f>
        <v>96923</v>
      </c>
      <c r="N102" s="2">
        <f>VLOOKUP(B102,'[1]User Engagements'!$B$1:$F$301,5,0)</f>
        <v>5173</v>
      </c>
      <c r="O102" s="9">
        <f t="shared" si="7"/>
        <v>18.736323216702107</v>
      </c>
      <c r="P102" s="8">
        <f t="shared" si="8"/>
        <v>0.1505591054313099</v>
      </c>
      <c r="Q102" s="9">
        <f t="shared" si="9"/>
        <v>85.696728558797531</v>
      </c>
      <c r="R102" s="13">
        <v>30207</v>
      </c>
      <c r="S102" s="13"/>
    </row>
    <row r="103" spans="1:19" x14ac:dyDescent="0.3">
      <c r="A103" s="2">
        <v>102</v>
      </c>
      <c r="B103" s="2" t="s">
        <v>108</v>
      </c>
      <c r="C103" s="2" t="s">
        <v>309</v>
      </c>
      <c r="D103" s="4">
        <v>45259</v>
      </c>
      <c r="E103" s="4" t="str">
        <f t="shared" si="5"/>
        <v>Nov-2023</v>
      </c>
      <c r="F103" s="4">
        <v>45080</v>
      </c>
      <c r="G103" s="4" t="str">
        <f t="shared" si="6"/>
        <v>Jun-2023</v>
      </c>
      <c r="H103" s="2">
        <v>1213</v>
      </c>
      <c r="I103" s="2">
        <v>49430</v>
      </c>
      <c r="J103" s="2">
        <f>VLOOKUP(B103,'[1]User Engagements'!$B$1:$C$301,2,0)</f>
        <v>354319</v>
      </c>
      <c r="K103" s="2">
        <f>VLOOKUP(B103,'[1]User Engagements'!$B:$E,3,0)</f>
        <v>162574</v>
      </c>
      <c r="L103" s="2">
        <f>VLOOKUP(B103,'[1]User Engagements'!$B:$F,4,0)</f>
        <v>32847</v>
      </c>
      <c r="M103" s="2">
        <f>VLOOKUP(B103,[2]Sheet1!$B$1:$E$301,4,0)</f>
        <v>83012</v>
      </c>
      <c r="N103" s="2">
        <f>VLOOKUP(B103,'[1]User Engagements'!$B$1:$F$301,5,0)</f>
        <v>14461</v>
      </c>
      <c r="O103" s="9">
        <f t="shared" si="7"/>
        <v>5.7404052278542288</v>
      </c>
      <c r="P103" s="8">
        <f t="shared" si="8"/>
        <v>2.4539753186324096E-2</v>
      </c>
      <c r="Q103" s="9">
        <f t="shared" si="9"/>
        <v>68.435284418796371</v>
      </c>
      <c r="R103" s="13">
        <v>32847</v>
      </c>
      <c r="S103" s="13"/>
    </row>
    <row r="104" spans="1:19" x14ac:dyDescent="0.3">
      <c r="A104" s="2">
        <v>103</v>
      </c>
      <c r="B104" s="2" t="s">
        <v>109</v>
      </c>
      <c r="C104" s="2" t="s">
        <v>311</v>
      </c>
      <c r="D104" s="4">
        <v>45201</v>
      </c>
      <c r="E104" s="4" t="str">
        <f t="shared" si="5"/>
        <v>Oct-2023</v>
      </c>
      <c r="F104" s="4">
        <v>45137</v>
      </c>
      <c r="G104" s="4" t="str">
        <f t="shared" si="6"/>
        <v>Jul-2023</v>
      </c>
      <c r="H104" s="2">
        <v>4356</v>
      </c>
      <c r="I104" s="2">
        <v>34807</v>
      </c>
      <c r="J104" s="2">
        <f>VLOOKUP(B104,'[1]User Engagements'!$B$1:$C$301,2,0)</f>
        <v>138641</v>
      </c>
      <c r="K104" s="2">
        <f>VLOOKUP(B104,'[1]User Engagements'!$B:$E,3,0)</f>
        <v>20977</v>
      </c>
      <c r="L104" s="2">
        <f>VLOOKUP(B104,'[1]User Engagements'!$B:$F,4,0)</f>
        <v>10065</v>
      </c>
      <c r="M104" s="2">
        <f>VLOOKUP(B104,[2]Sheet1!$B$1:$E$301,4,0)</f>
        <v>64222</v>
      </c>
      <c r="N104" s="2">
        <f>VLOOKUP(B104,'[1]User Engagements'!$B$1:$F$301,5,0)</f>
        <v>20252</v>
      </c>
      <c r="O104" s="9">
        <f t="shared" si="7"/>
        <v>3.1711435907564685</v>
      </c>
      <c r="P104" s="8">
        <f t="shared" si="8"/>
        <v>0.12514724049760106</v>
      </c>
      <c r="Q104" s="9">
        <f t="shared" si="9"/>
        <v>14.743342516069788</v>
      </c>
      <c r="R104" s="13">
        <v>10065</v>
      </c>
      <c r="S104" s="13">
        <v>10187</v>
      </c>
    </row>
    <row r="105" spans="1:19" x14ac:dyDescent="0.3">
      <c r="A105" s="2">
        <v>104</v>
      </c>
      <c r="B105" s="2" t="s">
        <v>110</v>
      </c>
      <c r="C105" s="2" t="s">
        <v>310</v>
      </c>
      <c r="D105" s="4">
        <v>45257</v>
      </c>
      <c r="E105" s="4" t="str">
        <f t="shared" si="5"/>
        <v>Nov-2023</v>
      </c>
      <c r="F105" s="4">
        <v>45161</v>
      </c>
      <c r="G105" s="4" t="str">
        <f t="shared" si="6"/>
        <v>Aug-2023</v>
      </c>
      <c r="H105" s="2">
        <v>2614</v>
      </c>
      <c r="I105" s="2">
        <v>27383</v>
      </c>
      <c r="J105" s="2">
        <f>VLOOKUP(B105,'[1]User Engagements'!$B$1:$C$301,2,0)</f>
        <v>493171</v>
      </c>
      <c r="K105" s="2">
        <f>VLOOKUP(B105,'[1]User Engagements'!$B:$E,3,0)</f>
        <v>152285</v>
      </c>
      <c r="L105" s="2">
        <f>VLOOKUP(B105,'[1]User Engagements'!$B:$F,4,0)</f>
        <v>8860</v>
      </c>
      <c r="M105" s="2">
        <f>VLOOKUP(B105,[2]Sheet1!$B$1:$E$301,4,0)</f>
        <v>108806</v>
      </c>
      <c r="N105" s="2">
        <f>VLOOKUP(B105,'[1]User Engagements'!$B$1:$F$301,5,0)</f>
        <v>27965</v>
      </c>
      <c r="O105" s="9">
        <f t="shared" si="7"/>
        <v>3.8907920615054534</v>
      </c>
      <c r="P105" s="8">
        <f t="shared" si="8"/>
        <v>9.546068728773327E-2</v>
      </c>
      <c r="Q105" s="9">
        <f t="shared" si="9"/>
        <v>41.624330527926553</v>
      </c>
      <c r="R105" s="13">
        <v>8860</v>
      </c>
      <c r="S105" s="13">
        <v>19105</v>
      </c>
    </row>
    <row r="106" spans="1:19" x14ac:dyDescent="0.3">
      <c r="A106" s="2">
        <v>105</v>
      </c>
      <c r="B106" s="2" t="s">
        <v>111</v>
      </c>
      <c r="C106" s="2" t="s">
        <v>311</v>
      </c>
      <c r="D106" s="4">
        <v>45153</v>
      </c>
      <c r="E106" s="4" t="str">
        <f t="shared" si="5"/>
        <v>Aug-2023</v>
      </c>
      <c r="F106" s="4">
        <v>45297</v>
      </c>
      <c r="G106" s="4" t="str">
        <f t="shared" si="6"/>
        <v>Jan-2024</v>
      </c>
      <c r="H106" s="2">
        <v>3927</v>
      </c>
      <c r="I106" s="2">
        <v>44109</v>
      </c>
      <c r="J106" s="2">
        <f>VLOOKUP(B106,'[1]User Engagements'!$B$1:$C$301,2,0)</f>
        <v>49538</v>
      </c>
      <c r="K106" s="2">
        <f>VLOOKUP(B106,'[1]User Engagements'!$B:$E,3,0)</f>
        <v>176089</v>
      </c>
      <c r="L106" s="2">
        <f>VLOOKUP(B106,'[1]User Engagements'!$B:$F,4,0)</f>
        <v>8350</v>
      </c>
      <c r="M106" s="2">
        <f>VLOOKUP(B106,[2]Sheet1!$B$1:$E$301,4,0)</f>
        <v>5371</v>
      </c>
      <c r="N106" s="2">
        <f>VLOOKUP(B106,'[1]User Engagements'!$B$1:$F$301,5,0)</f>
        <v>27087</v>
      </c>
      <c r="O106" s="9">
        <f t="shared" si="7"/>
        <v>0.19828700114446043</v>
      </c>
      <c r="P106" s="8">
        <f t="shared" si="8"/>
        <v>8.9029449772155336E-2</v>
      </c>
      <c r="Q106" s="9">
        <f t="shared" si="9"/>
        <v>1.367710720651897</v>
      </c>
      <c r="R106" s="13">
        <v>8350</v>
      </c>
      <c r="S106" s="13">
        <v>18737</v>
      </c>
    </row>
    <row r="107" spans="1:19" x14ac:dyDescent="0.3">
      <c r="A107" s="2">
        <v>106</v>
      </c>
      <c r="B107" s="2" t="s">
        <v>112</v>
      </c>
      <c r="C107" s="2" t="s">
        <v>309</v>
      </c>
      <c r="D107" s="4">
        <v>45152</v>
      </c>
      <c r="E107" s="4" t="str">
        <f t="shared" si="5"/>
        <v>Aug-2023</v>
      </c>
      <c r="F107" s="4">
        <v>45104</v>
      </c>
      <c r="G107" s="4" t="str">
        <f t="shared" si="6"/>
        <v>Jun-2023</v>
      </c>
      <c r="H107" s="2">
        <v>5940</v>
      </c>
      <c r="I107" s="2">
        <v>13993</v>
      </c>
      <c r="J107" s="2">
        <f>VLOOKUP(B107,'[1]User Engagements'!$B$1:$C$301,2,0)</f>
        <v>901121</v>
      </c>
      <c r="K107" s="2">
        <f>VLOOKUP(B107,'[1]User Engagements'!$B:$E,3,0)</f>
        <v>21247</v>
      </c>
      <c r="L107" s="2">
        <f>VLOOKUP(B107,'[1]User Engagements'!$B:$F,4,0)</f>
        <v>27765</v>
      </c>
      <c r="M107" s="2">
        <f>VLOOKUP(B107,[2]Sheet1!$B$1:$E$301,4,0)</f>
        <v>126910</v>
      </c>
      <c r="N107" s="2">
        <f>VLOOKUP(B107,'[1]User Engagements'!$B$1:$F$301,5,0)</f>
        <v>6272</v>
      </c>
      <c r="O107" s="9">
        <f t="shared" si="7"/>
        <v>20.234375</v>
      </c>
      <c r="P107" s="8">
        <f t="shared" si="8"/>
        <v>0.42449796326734796</v>
      </c>
      <c r="Q107" s="9">
        <f t="shared" si="9"/>
        <v>21.365319865319865</v>
      </c>
      <c r="R107" s="13">
        <v>27765</v>
      </c>
      <c r="S107" s="13"/>
    </row>
    <row r="108" spans="1:19" x14ac:dyDescent="0.3">
      <c r="A108" s="2">
        <v>107</v>
      </c>
      <c r="B108" s="2" t="s">
        <v>113</v>
      </c>
      <c r="C108" s="2" t="s">
        <v>309</v>
      </c>
      <c r="D108" s="4">
        <v>45058</v>
      </c>
      <c r="E108" s="4" t="str">
        <f t="shared" si="5"/>
        <v>May-2023</v>
      </c>
      <c r="F108" s="4">
        <v>44992</v>
      </c>
      <c r="G108" s="4" t="str">
        <f t="shared" si="6"/>
        <v>Mar-2023</v>
      </c>
      <c r="H108" s="2">
        <v>2291</v>
      </c>
      <c r="I108" s="2">
        <v>26634</v>
      </c>
      <c r="J108" s="2">
        <f>VLOOKUP(B108,'[1]User Engagements'!$B$1:$C$301,2,0)</f>
        <v>992702</v>
      </c>
      <c r="K108" s="2">
        <f>VLOOKUP(B108,'[1]User Engagements'!$B:$E,3,0)</f>
        <v>134981</v>
      </c>
      <c r="L108" s="2">
        <f>VLOOKUP(B108,'[1]User Engagements'!$B:$F,4,0)</f>
        <v>30010</v>
      </c>
      <c r="M108" s="2">
        <f>VLOOKUP(B108,[2]Sheet1!$B$1:$E$301,4,0)</f>
        <v>61027</v>
      </c>
      <c r="N108" s="2">
        <f>VLOOKUP(B108,'[1]User Engagements'!$B$1:$F$301,5,0)</f>
        <v>21253</v>
      </c>
      <c r="O108" s="9">
        <f t="shared" si="7"/>
        <v>2.8714534418670303</v>
      </c>
      <c r="P108" s="8">
        <f t="shared" si="8"/>
        <v>8.6017871893069003E-2</v>
      </c>
      <c r="Q108" s="9">
        <f t="shared" si="9"/>
        <v>26.637712789175033</v>
      </c>
      <c r="R108" s="13">
        <v>30010</v>
      </c>
      <c r="S108" s="13"/>
    </row>
    <row r="109" spans="1:19" x14ac:dyDescent="0.3">
      <c r="A109" s="2">
        <v>108</v>
      </c>
      <c r="B109" s="2" t="s">
        <v>114</v>
      </c>
      <c r="C109" s="2" t="s">
        <v>309</v>
      </c>
      <c r="D109" s="4">
        <v>45155</v>
      </c>
      <c r="E109" s="4" t="str">
        <f t="shared" si="5"/>
        <v>Aug-2023</v>
      </c>
      <c r="F109" s="4">
        <v>45184</v>
      </c>
      <c r="G109" s="4" t="str">
        <f t="shared" si="6"/>
        <v>Sep-2023</v>
      </c>
      <c r="H109" s="2">
        <v>2383</v>
      </c>
      <c r="I109" s="2">
        <v>25855</v>
      </c>
      <c r="J109" s="2">
        <f>VLOOKUP(B109,'[1]User Engagements'!$B$1:$C$301,2,0)</f>
        <v>511047</v>
      </c>
      <c r="K109" s="2">
        <f>VLOOKUP(B109,'[1]User Engagements'!$B:$E,3,0)</f>
        <v>11563</v>
      </c>
      <c r="L109" s="2">
        <f>VLOOKUP(B109,'[1]User Engagements'!$B:$F,4,0)</f>
        <v>15299</v>
      </c>
      <c r="M109" s="2">
        <f>VLOOKUP(B109,[2]Sheet1!$B$1:$E$301,4,0)</f>
        <v>105191</v>
      </c>
      <c r="N109" s="2">
        <f>VLOOKUP(B109,'[1]User Engagements'!$B$1:$F$301,5,0)</f>
        <v>5452</v>
      </c>
      <c r="O109" s="9">
        <f t="shared" si="7"/>
        <v>19.29402054292003</v>
      </c>
      <c r="P109" s="8">
        <f t="shared" si="8"/>
        <v>9.2167859214852058E-2</v>
      </c>
      <c r="Q109" s="9">
        <f t="shared" si="9"/>
        <v>44.142257658413762</v>
      </c>
      <c r="R109" s="13">
        <v>15299</v>
      </c>
      <c r="S109" s="13"/>
    </row>
    <row r="110" spans="1:19" x14ac:dyDescent="0.3">
      <c r="A110" s="2">
        <v>109</v>
      </c>
      <c r="B110" s="2" t="s">
        <v>115</v>
      </c>
      <c r="C110" s="2" t="s">
        <v>311</v>
      </c>
      <c r="D110" s="4">
        <v>45241</v>
      </c>
      <c r="E110" s="4" t="str">
        <f t="shared" si="5"/>
        <v>Nov-2023</v>
      </c>
      <c r="F110" s="4">
        <v>45300</v>
      </c>
      <c r="G110" s="4" t="str">
        <f t="shared" si="6"/>
        <v>Jan-2024</v>
      </c>
      <c r="H110" s="2">
        <v>5845</v>
      </c>
      <c r="I110" s="2">
        <v>8983</v>
      </c>
      <c r="J110" s="2">
        <f>VLOOKUP(B110,'[1]User Engagements'!$B$1:$C$301,2,0)</f>
        <v>462106</v>
      </c>
      <c r="K110" s="2">
        <f>VLOOKUP(B110,'[1]User Engagements'!$B:$E,3,0)</f>
        <v>103793</v>
      </c>
      <c r="L110" s="2">
        <f>VLOOKUP(B110,'[1]User Engagements'!$B:$F,4,0)</f>
        <v>39232</v>
      </c>
      <c r="M110" s="2">
        <f>VLOOKUP(B110,[2]Sheet1!$B$1:$E$301,4,0)</f>
        <v>24522</v>
      </c>
      <c r="N110" s="2">
        <f>VLOOKUP(B110,'[1]User Engagements'!$B$1:$F$301,5,0)</f>
        <v>6961</v>
      </c>
      <c r="O110" s="9">
        <f t="shared" si="7"/>
        <v>3.5227697169946848</v>
      </c>
      <c r="P110" s="8">
        <f t="shared" si="8"/>
        <v>0.65067349437827005</v>
      </c>
      <c r="Q110" s="9">
        <f t="shared" si="9"/>
        <v>4.1953806672369547</v>
      </c>
      <c r="R110" s="13">
        <v>39232</v>
      </c>
      <c r="S110" s="13"/>
    </row>
    <row r="111" spans="1:19" x14ac:dyDescent="0.3">
      <c r="A111" s="2">
        <v>110</v>
      </c>
      <c r="B111" s="2" t="s">
        <v>116</v>
      </c>
      <c r="C111" s="2" t="s">
        <v>309</v>
      </c>
      <c r="D111" s="4">
        <v>45055</v>
      </c>
      <c r="E111" s="4" t="str">
        <f t="shared" si="5"/>
        <v>May-2023</v>
      </c>
      <c r="F111" s="4">
        <v>44962</v>
      </c>
      <c r="G111" s="4" t="str">
        <f t="shared" si="6"/>
        <v>Feb-2023</v>
      </c>
      <c r="H111" s="2">
        <v>6538</v>
      </c>
      <c r="I111" s="2">
        <v>42703</v>
      </c>
      <c r="J111" s="2">
        <f>VLOOKUP(B111,'[1]User Engagements'!$B$1:$C$301,2,0)</f>
        <v>812506</v>
      </c>
      <c r="K111" s="2">
        <f>VLOOKUP(B111,'[1]User Engagements'!$B:$E,3,0)</f>
        <v>141087</v>
      </c>
      <c r="L111" s="2">
        <f>VLOOKUP(B111,'[1]User Engagements'!$B:$F,4,0)</f>
        <v>32049</v>
      </c>
      <c r="M111" s="2">
        <f>VLOOKUP(B111,[2]Sheet1!$B$1:$E$301,4,0)</f>
        <v>88484</v>
      </c>
      <c r="N111" s="2">
        <f>VLOOKUP(B111,'[1]User Engagements'!$B$1:$F$301,5,0)</f>
        <v>20610</v>
      </c>
      <c r="O111" s="9">
        <f t="shared" si="7"/>
        <v>4.2932557011159629</v>
      </c>
      <c r="P111" s="8">
        <f t="shared" si="8"/>
        <v>0.15310399737723346</v>
      </c>
      <c r="Q111" s="9">
        <f t="shared" si="9"/>
        <v>13.53380238605078</v>
      </c>
      <c r="R111" s="13">
        <v>32049</v>
      </c>
      <c r="S111" s="13"/>
    </row>
    <row r="112" spans="1:19" x14ac:dyDescent="0.3">
      <c r="A112" s="2">
        <v>111</v>
      </c>
      <c r="B112" s="2" t="s">
        <v>117</v>
      </c>
      <c r="C112" s="2" t="s">
        <v>307</v>
      </c>
      <c r="D112" s="4">
        <v>45222</v>
      </c>
      <c r="E112" s="4" t="str">
        <f t="shared" si="5"/>
        <v>Oct-2023</v>
      </c>
      <c r="F112" s="4">
        <v>45113</v>
      </c>
      <c r="G112" s="4" t="str">
        <f t="shared" si="6"/>
        <v>Jul-2023</v>
      </c>
      <c r="H112" s="2">
        <v>4070</v>
      </c>
      <c r="I112" s="2">
        <v>44709</v>
      </c>
      <c r="J112" s="2">
        <f>VLOOKUP(B112,'[1]User Engagements'!$B$1:$C$301,2,0)</f>
        <v>506920</v>
      </c>
      <c r="K112" s="2">
        <f>VLOOKUP(B112,'[1]User Engagements'!$B:$E,3,0)</f>
        <v>170807</v>
      </c>
      <c r="L112" s="2">
        <f>VLOOKUP(B112,'[1]User Engagements'!$B:$F,4,0)</f>
        <v>25067</v>
      </c>
      <c r="M112" s="2">
        <f>VLOOKUP(B112,[2]Sheet1!$B$1:$E$301,4,0)</f>
        <v>102890</v>
      </c>
      <c r="N112" s="2">
        <f>VLOOKUP(B112,'[1]User Engagements'!$B$1:$F$301,5,0)</f>
        <v>25813</v>
      </c>
      <c r="O112" s="9">
        <f t="shared" si="7"/>
        <v>3.9859760585751367</v>
      </c>
      <c r="P112" s="8">
        <f t="shared" si="8"/>
        <v>9.1033125321523634E-2</v>
      </c>
      <c r="Q112" s="9">
        <f t="shared" si="9"/>
        <v>25.280098280098279</v>
      </c>
      <c r="R112" s="13">
        <v>25067</v>
      </c>
      <c r="S112" s="13">
        <v>746</v>
      </c>
    </row>
    <row r="113" spans="1:19" x14ac:dyDescent="0.3">
      <c r="A113" s="2">
        <v>112</v>
      </c>
      <c r="B113" s="2" t="s">
        <v>118</v>
      </c>
      <c r="C113" s="2" t="s">
        <v>310</v>
      </c>
      <c r="D113" s="4">
        <v>44951</v>
      </c>
      <c r="E113" s="4" t="str">
        <f t="shared" si="5"/>
        <v>Jan-2023</v>
      </c>
      <c r="F113" s="4">
        <v>45060</v>
      </c>
      <c r="G113" s="4" t="str">
        <f t="shared" si="6"/>
        <v>May-2023</v>
      </c>
      <c r="H113" s="2">
        <v>1656</v>
      </c>
      <c r="I113" s="2">
        <v>24169</v>
      </c>
      <c r="J113" s="2">
        <f>VLOOKUP(B113,'[1]User Engagements'!$B$1:$C$301,2,0)</f>
        <v>827663</v>
      </c>
      <c r="K113" s="2">
        <f>VLOOKUP(B113,'[1]User Engagements'!$B:$E,3,0)</f>
        <v>13320</v>
      </c>
      <c r="L113" s="2">
        <f>VLOOKUP(B113,'[1]User Engagements'!$B:$F,4,0)</f>
        <v>43390</v>
      </c>
      <c r="M113" s="2">
        <f>VLOOKUP(B113,[2]Sheet1!$B$1:$E$301,4,0)</f>
        <v>154859</v>
      </c>
      <c r="N113" s="2">
        <f>VLOOKUP(B113,'[1]User Engagements'!$B$1:$F$301,5,0)</f>
        <v>1638</v>
      </c>
      <c r="O113" s="9">
        <f t="shared" si="7"/>
        <v>94.541514041514048</v>
      </c>
      <c r="P113" s="8">
        <f t="shared" si="8"/>
        <v>6.8517522446108647E-2</v>
      </c>
      <c r="Q113" s="9">
        <f t="shared" si="9"/>
        <v>93.513888888888886</v>
      </c>
      <c r="R113" s="13">
        <v>43390</v>
      </c>
      <c r="S113" s="13"/>
    </row>
    <row r="114" spans="1:19" x14ac:dyDescent="0.3">
      <c r="A114" s="2">
        <v>113</v>
      </c>
      <c r="B114" s="2" t="s">
        <v>119</v>
      </c>
      <c r="C114" s="2" t="s">
        <v>311</v>
      </c>
      <c r="D114" s="4">
        <v>45113</v>
      </c>
      <c r="E114" s="4" t="str">
        <f t="shared" si="5"/>
        <v>Jul-2023</v>
      </c>
      <c r="F114" s="4">
        <v>45070</v>
      </c>
      <c r="G114" s="4" t="str">
        <f t="shared" si="6"/>
        <v>May-2023</v>
      </c>
      <c r="H114" s="2">
        <v>3593</v>
      </c>
      <c r="I114" s="2">
        <v>19640</v>
      </c>
      <c r="J114" s="2">
        <f>VLOOKUP(B114,'[1]User Engagements'!$B$1:$C$301,2,0)</f>
        <v>359535</v>
      </c>
      <c r="K114" s="2">
        <f>VLOOKUP(B114,'[1]User Engagements'!$B:$E,3,0)</f>
        <v>46031</v>
      </c>
      <c r="L114" s="2">
        <f>VLOOKUP(B114,'[1]User Engagements'!$B:$F,4,0)</f>
        <v>39285</v>
      </c>
      <c r="M114" s="2">
        <f>VLOOKUP(B114,[2]Sheet1!$B$1:$E$301,4,0)</f>
        <v>155492</v>
      </c>
      <c r="N114" s="2">
        <f>VLOOKUP(B114,'[1]User Engagements'!$B$1:$F$301,5,0)</f>
        <v>5059</v>
      </c>
      <c r="O114" s="9">
        <f t="shared" si="7"/>
        <v>30.735718521446927</v>
      </c>
      <c r="P114" s="8">
        <f t="shared" si="8"/>
        <v>0.18294297352342159</v>
      </c>
      <c r="Q114" s="9">
        <f t="shared" si="9"/>
        <v>43.276370720846089</v>
      </c>
      <c r="R114" s="13">
        <v>39285</v>
      </c>
      <c r="S114" s="13"/>
    </row>
    <row r="115" spans="1:19" x14ac:dyDescent="0.3">
      <c r="A115" s="2">
        <v>114</v>
      </c>
      <c r="B115" s="2" t="s">
        <v>120</v>
      </c>
      <c r="C115" s="2" t="s">
        <v>309</v>
      </c>
      <c r="D115" s="4">
        <v>45219</v>
      </c>
      <c r="E115" s="4" t="str">
        <f t="shared" si="5"/>
        <v>Oct-2023</v>
      </c>
      <c r="F115" s="4">
        <v>45307</v>
      </c>
      <c r="G115" s="4" t="str">
        <f t="shared" si="6"/>
        <v>Jan-2024</v>
      </c>
      <c r="H115" s="2">
        <v>4105</v>
      </c>
      <c r="I115" s="2">
        <v>5945</v>
      </c>
      <c r="J115" s="2">
        <f>VLOOKUP(B115,'[1]User Engagements'!$B$1:$C$301,2,0)</f>
        <v>793403</v>
      </c>
      <c r="K115" s="2">
        <f>VLOOKUP(B115,'[1]User Engagements'!$B:$E,3,0)</f>
        <v>1011</v>
      </c>
      <c r="L115" s="2">
        <f>VLOOKUP(B115,'[1]User Engagements'!$B:$F,4,0)</f>
        <v>6952</v>
      </c>
      <c r="M115" s="2">
        <f>VLOOKUP(B115,[2]Sheet1!$B$1:$E$301,4,0)</f>
        <v>58059</v>
      </c>
      <c r="N115" s="2">
        <f>VLOOKUP(B115,'[1]User Engagements'!$B$1:$F$301,5,0)</f>
        <v>22972</v>
      </c>
      <c r="O115" s="9">
        <f t="shared" si="7"/>
        <v>2.527381159672645</v>
      </c>
      <c r="P115" s="8">
        <f t="shared" si="8"/>
        <v>0.69049621530698069</v>
      </c>
      <c r="Q115" s="9">
        <f t="shared" si="9"/>
        <v>14.143483556638246</v>
      </c>
      <c r="R115" s="13">
        <v>6952</v>
      </c>
      <c r="S115" s="13">
        <v>16020</v>
      </c>
    </row>
    <row r="116" spans="1:19" x14ac:dyDescent="0.3">
      <c r="A116" s="2">
        <v>115</v>
      </c>
      <c r="B116" s="2" t="s">
        <v>121</v>
      </c>
      <c r="C116" s="2" t="s">
        <v>310</v>
      </c>
      <c r="D116" s="4">
        <v>45282</v>
      </c>
      <c r="E116" s="4" t="str">
        <f t="shared" si="5"/>
        <v>Dec-2023</v>
      </c>
      <c r="F116" s="4">
        <v>45047</v>
      </c>
      <c r="G116" s="4" t="str">
        <f t="shared" si="6"/>
        <v>May-2023</v>
      </c>
      <c r="H116" s="2">
        <v>8340</v>
      </c>
      <c r="I116" s="2">
        <v>5848</v>
      </c>
      <c r="J116" s="2">
        <f>VLOOKUP(B116,'[1]User Engagements'!$B$1:$C$301,2,0)</f>
        <v>957163</v>
      </c>
      <c r="K116" s="2">
        <f>VLOOKUP(B116,'[1]User Engagements'!$B:$E,3,0)</f>
        <v>135938</v>
      </c>
      <c r="L116" s="2">
        <f>VLOOKUP(B116,'[1]User Engagements'!$B:$F,4,0)</f>
        <v>27155</v>
      </c>
      <c r="M116" s="2">
        <f>VLOOKUP(B116,[2]Sheet1!$B$1:$E$301,4,0)</f>
        <v>47695</v>
      </c>
      <c r="N116" s="2">
        <f>VLOOKUP(B116,'[1]User Engagements'!$B$1:$F$301,5,0)</f>
        <v>24619</v>
      </c>
      <c r="O116" s="9">
        <f t="shared" si="7"/>
        <v>1.9373248304155328</v>
      </c>
      <c r="P116" s="8">
        <f t="shared" si="8"/>
        <v>1.4261285909712722</v>
      </c>
      <c r="Q116" s="9">
        <f t="shared" si="9"/>
        <v>5.7188249400479618</v>
      </c>
      <c r="R116" s="13">
        <v>27155</v>
      </c>
      <c r="S116" s="13"/>
    </row>
    <row r="117" spans="1:19" x14ac:dyDescent="0.3">
      <c r="A117" s="2">
        <v>116</v>
      </c>
      <c r="B117" s="2" t="s">
        <v>122</v>
      </c>
      <c r="C117" s="2" t="s">
        <v>311</v>
      </c>
      <c r="D117" s="4">
        <v>45252</v>
      </c>
      <c r="E117" s="4" t="str">
        <f t="shared" si="5"/>
        <v>Nov-2023</v>
      </c>
      <c r="F117" s="4">
        <v>45136</v>
      </c>
      <c r="G117" s="4" t="str">
        <f t="shared" si="6"/>
        <v>Jul-2023</v>
      </c>
      <c r="H117" s="2">
        <v>2510</v>
      </c>
      <c r="I117" s="2">
        <v>33856</v>
      </c>
      <c r="J117" s="2">
        <f>VLOOKUP(B117,'[1]User Engagements'!$B$1:$C$301,2,0)</f>
        <v>798109</v>
      </c>
      <c r="K117" s="2">
        <f>VLOOKUP(B117,'[1]User Engagements'!$B:$E,3,0)</f>
        <v>17154</v>
      </c>
      <c r="L117" s="2">
        <f>VLOOKUP(B117,'[1]User Engagements'!$B:$F,4,0)</f>
        <v>44866</v>
      </c>
      <c r="M117" s="2">
        <f>VLOOKUP(B117,[2]Sheet1!$B$1:$E$301,4,0)</f>
        <v>75246</v>
      </c>
      <c r="N117" s="2">
        <f>VLOOKUP(B117,'[1]User Engagements'!$B$1:$F$301,5,0)</f>
        <v>5358</v>
      </c>
      <c r="O117" s="9">
        <f t="shared" si="7"/>
        <v>14.043673012318029</v>
      </c>
      <c r="P117" s="8">
        <f t="shared" si="8"/>
        <v>7.4137523629489596E-2</v>
      </c>
      <c r="Q117" s="9">
        <f t="shared" si="9"/>
        <v>29.978486055776891</v>
      </c>
      <c r="R117" s="13">
        <v>44866</v>
      </c>
      <c r="S117" s="13"/>
    </row>
    <row r="118" spans="1:19" x14ac:dyDescent="0.3">
      <c r="A118" s="2">
        <v>117</v>
      </c>
      <c r="B118" s="2" t="s">
        <v>123</v>
      </c>
      <c r="C118" s="2" t="s">
        <v>310</v>
      </c>
      <c r="D118" s="4">
        <v>45061</v>
      </c>
      <c r="E118" s="4" t="str">
        <f t="shared" si="5"/>
        <v>May-2023</v>
      </c>
      <c r="F118" s="4">
        <v>45167</v>
      </c>
      <c r="G118" s="4" t="str">
        <f t="shared" si="6"/>
        <v>Aug-2023</v>
      </c>
      <c r="H118" s="2">
        <v>2130</v>
      </c>
      <c r="I118" s="2">
        <v>12640</v>
      </c>
      <c r="J118" s="2">
        <f>VLOOKUP(B118,'[1]User Engagements'!$B$1:$C$301,2,0)</f>
        <v>817886</v>
      </c>
      <c r="K118" s="2">
        <f>VLOOKUP(B118,'[1]User Engagements'!$B:$E,3,0)</f>
        <v>27204</v>
      </c>
      <c r="L118" s="2">
        <f>VLOOKUP(B118,'[1]User Engagements'!$B:$F,4,0)</f>
        <v>17856</v>
      </c>
      <c r="M118" s="2">
        <f>VLOOKUP(B118,[2]Sheet1!$B$1:$E$301,4,0)</f>
        <v>133476</v>
      </c>
      <c r="N118" s="2">
        <f>VLOOKUP(B118,'[1]User Engagements'!$B$1:$F$301,5,0)</f>
        <v>1019</v>
      </c>
      <c r="O118" s="9">
        <f t="shared" si="7"/>
        <v>130.98724239450442</v>
      </c>
      <c r="P118" s="8">
        <f t="shared" si="8"/>
        <v>0.16851265822784811</v>
      </c>
      <c r="Q118" s="9">
        <f t="shared" si="9"/>
        <v>62.664788732394364</v>
      </c>
      <c r="R118" s="13">
        <v>17856</v>
      </c>
      <c r="S118" s="13"/>
    </row>
    <row r="119" spans="1:19" x14ac:dyDescent="0.3">
      <c r="A119" s="2">
        <v>118</v>
      </c>
      <c r="B119" s="2" t="s">
        <v>124</v>
      </c>
      <c r="C119" s="2" t="s">
        <v>307</v>
      </c>
      <c r="D119" s="4">
        <v>44930</v>
      </c>
      <c r="E119" s="4" t="str">
        <f t="shared" si="5"/>
        <v>Jan-2023</v>
      </c>
      <c r="F119" s="4">
        <v>45082</v>
      </c>
      <c r="G119" s="4" t="str">
        <f t="shared" si="6"/>
        <v>Jun-2023</v>
      </c>
      <c r="H119" s="2">
        <v>1595</v>
      </c>
      <c r="I119" s="2">
        <v>31042</v>
      </c>
      <c r="J119" s="2">
        <f>VLOOKUP(B119,'[1]User Engagements'!$B$1:$C$301,2,0)</f>
        <v>81685</v>
      </c>
      <c r="K119" s="2">
        <f>VLOOKUP(B119,'[1]User Engagements'!$B:$E,3,0)</f>
        <v>180183</v>
      </c>
      <c r="L119" s="2">
        <f>VLOOKUP(B119,'[1]User Engagements'!$B:$F,4,0)</f>
        <v>20061</v>
      </c>
      <c r="M119" s="2">
        <f>VLOOKUP(B119,[2]Sheet1!$B$1:$E$301,4,0)</f>
        <v>9125</v>
      </c>
      <c r="N119" s="2">
        <f>VLOOKUP(B119,'[1]User Engagements'!$B$1:$F$301,5,0)</f>
        <v>12437</v>
      </c>
      <c r="O119" s="9">
        <f t="shared" si="7"/>
        <v>0.73369783709897884</v>
      </c>
      <c r="P119" s="8">
        <f t="shared" si="8"/>
        <v>5.1381998582565556E-2</v>
      </c>
      <c r="Q119" s="9">
        <f t="shared" si="9"/>
        <v>5.7210031347962387</v>
      </c>
      <c r="R119" s="13">
        <v>20061</v>
      </c>
      <c r="S119" s="13"/>
    </row>
    <row r="120" spans="1:19" x14ac:dyDescent="0.3">
      <c r="A120" s="2">
        <v>119</v>
      </c>
      <c r="B120" s="2" t="s">
        <v>125</v>
      </c>
      <c r="C120" s="2" t="s">
        <v>311</v>
      </c>
      <c r="D120" s="4">
        <v>45153</v>
      </c>
      <c r="E120" s="4" t="str">
        <f t="shared" si="5"/>
        <v>Aug-2023</v>
      </c>
      <c r="F120" s="4">
        <v>45213</v>
      </c>
      <c r="G120" s="4" t="str">
        <f t="shared" si="6"/>
        <v>Oct-2023</v>
      </c>
      <c r="H120" s="2">
        <v>5850</v>
      </c>
      <c r="I120" s="2">
        <v>18189</v>
      </c>
      <c r="J120" s="2">
        <f>VLOOKUP(B120,'[1]User Engagements'!$B$1:$C$301,2,0)</f>
        <v>34983</v>
      </c>
      <c r="K120" s="2">
        <f>VLOOKUP(B120,'[1]User Engagements'!$B:$E,3,0)</f>
        <v>66483</v>
      </c>
      <c r="L120" s="2">
        <f>VLOOKUP(B120,'[1]User Engagements'!$B:$F,4,0)</f>
        <v>8108</v>
      </c>
      <c r="M120" s="2">
        <f>VLOOKUP(B120,[2]Sheet1!$B$1:$E$301,4,0)</f>
        <v>37898</v>
      </c>
      <c r="N120" s="2">
        <f>VLOOKUP(B120,'[1]User Engagements'!$B$1:$F$301,5,0)</f>
        <v>13259</v>
      </c>
      <c r="O120" s="9">
        <f t="shared" si="7"/>
        <v>2.8582849385323175</v>
      </c>
      <c r="P120" s="8">
        <f t="shared" si="8"/>
        <v>0.32162295893122217</v>
      </c>
      <c r="Q120" s="9">
        <f t="shared" si="9"/>
        <v>6.4782905982905987</v>
      </c>
      <c r="R120" s="13">
        <v>8108</v>
      </c>
      <c r="S120" s="13">
        <v>5151</v>
      </c>
    </row>
    <row r="121" spans="1:19" x14ac:dyDescent="0.3">
      <c r="A121" s="2">
        <v>120</v>
      </c>
      <c r="B121" s="2" t="s">
        <v>126</v>
      </c>
      <c r="C121" s="2" t="s">
        <v>309</v>
      </c>
      <c r="D121" s="4">
        <v>45095</v>
      </c>
      <c r="E121" s="4" t="str">
        <f t="shared" si="5"/>
        <v>Jun-2023</v>
      </c>
      <c r="F121" s="4">
        <v>45060</v>
      </c>
      <c r="G121" s="4" t="str">
        <f t="shared" si="6"/>
        <v>May-2023</v>
      </c>
      <c r="H121" s="2">
        <v>2440</v>
      </c>
      <c r="I121" s="2">
        <v>35515</v>
      </c>
      <c r="J121" s="2">
        <f>VLOOKUP(B121,'[1]User Engagements'!$B$1:$C$301,2,0)</f>
        <v>917306</v>
      </c>
      <c r="K121" s="2">
        <f>VLOOKUP(B121,'[1]User Engagements'!$B:$E,3,0)</f>
        <v>168809</v>
      </c>
      <c r="L121" s="2">
        <f>VLOOKUP(B121,'[1]User Engagements'!$B:$F,4,0)</f>
        <v>20254</v>
      </c>
      <c r="M121" s="2">
        <f>VLOOKUP(B121,[2]Sheet1!$B$1:$E$301,4,0)</f>
        <v>22512</v>
      </c>
      <c r="N121" s="2">
        <f>VLOOKUP(B121,'[1]User Engagements'!$B$1:$F$301,5,0)</f>
        <v>18097</v>
      </c>
      <c r="O121" s="9">
        <f t="shared" si="7"/>
        <v>1.2439630878046084</v>
      </c>
      <c r="P121" s="8">
        <f t="shared" si="8"/>
        <v>6.8703364775447001E-2</v>
      </c>
      <c r="Q121" s="9">
        <f t="shared" si="9"/>
        <v>9.2262295081967221</v>
      </c>
      <c r="R121" s="13">
        <v>20254</v>
      </c>
      <c r="S121" s="13"/>
    </row>
    <row r="122" spans="1:19" x14ac:dyDescent="0.3">
      <c r="A122" s="2">
        <v>121</v>
      </c>
      <c r="B122" s="2" t="s">
        <v>127</v>
      </c>
      <c r="C122" s="2" t="s">
        <v>308</v>
      </c>
      <c r="D122" s="4">
        <v>45211</v>
      </c>
      <c r="E122" s="4" t="str">
        <f t="shared" si="5"/>
        <v>Oct-2023</v>
      </c>
      <c r="F122" s="4">
        <v>44975</v>
      </c>
      <c r="G122" s="4" t="str">
        <f t="shared" si="6"/>
        <v>Feb-2023</v>
      </c>
      <c r="H122" s="2">
        <v>6015</v>
      </c>
      <c r="I122" s="2">
        <v>7093</v>
      </c>
      <c r="J122" s="2">
        <f>VLOOKUP(B122,'[1]User Engagements'!$B$1:$C$301,2,0)</f>
        <v>474487</v>
      </c>
      <c r="K122" s="2">
        <f>VLOOKUP(B122,'[1]User Engagements'!$B:$E,3,0)</f>
        <v>98847</v>
      </c>
      <c r="L122" s="2">
        <f>VLOOKUP(B122,'[1]User Engagements'!$B:$F,4,0)</f>
        <v>8063</v>
      </c>
      <c r="M122" s="2">
        <f>VLOOKUP(B122,[2]Sheet1!$B$1:$E$301,4,0)</f>
        <v>87154</v>
      </c>
      <c r="N122" s="2">
        <f>VLOOKUP(B122,'[1]User Engagements'!$B$1:$F$301,5,0)</f>
        <v>19660</v>
      </c>
      <c r="O122" s="9">
        <f t="shared" si="7"/>
        <v>4.4330620549338757</v>
      </c>
      <c r="P122" s="8">
        <f t="shared" si="8"/>
        <v>0.84801917383335679</v>
      </c>
      <c r="Q122" s="9">
        <f t="shared" si="9"/>
        <v>14.489443059019118</v>
      </c>
      <c r="R122" s="13">
        <v>8063</v>
      </c>
      <c r="S122" s="13">
        <v>11597</v>
      </c>
    </row>
    <row r="123" spans="1:19" x14ac:dyDescent="0.3">
      <c r="A123" s="2">
        <v>122</v>
      </c>
      <c r="B123" s="2" t="s">
        <v>128</v>
      </c>
      <c r="C123" s="2" t="s">
        <v>309</v>
      </c>
      <c r="D123" s="4">
        <v>45251</v>
      </c>
      <c r="E123" s="4" t="str">
        <f t="shared" si="5"/>
        <v>Nov-2023</v>
      </c>
      <c r="F123" s="4">
        <v>45093</v>
      </c>
      <c r="G123" s="4" t="str">
        <f t="shared" si="6"/>
        <v>Jun-2023</v>
      </c>
      <c r="H123" s="2">
        <v>1324</v>
      </c>
      <c r="I123" s="2">
        <v>42856</v>
      </c>
      <c r="J123" s="2">
        <f>VLOOKUP(B123,'[1]User Engagements'!$B$1:$C$301,2,0)</f>
        <v>287553</v>
      </c>
      <c r="K123" s="2">
        <f>VLOOKUP(B123,'[1]User Engagements'!$B:$E,3,0)</f>
        <v>196239</v>
      </c>
      <c r="L123" s="2">
        <f>VLOOKUP(B123,'[1]User Engagements'!$B:$F,4,0)</f>
        <v>43114</v>
      </c>
      <c r="M123" s="2">
        <f>VLOOKUP(B123,[2]Sheet1!$B$1:$E$301,4,0)</f>
        <v>112548</v>
      </c>
      <c r="N123" s="2">
        <f>VLOOKUP(B123,'[1]User Engagements'!$B$1:$F$301,5,0)</f>
        <v>16997</v>
      </c>
      <c r="O123" s="9">
        <f t="shared" si="7"/>
        <v>6.6216391127846093</v>
      </c>
      <c r="P123" s="8">
        <f t="shared" si="8"/>
        <v>3.0894157177524733E-2</v>
      </c>
      <c r="Q123" s="9">
        <f t="shared" si="9"/>
        <v>85.006042296072508</v>
      </c>
      <c r="R123" s="13">
        <v>43114</v>
      </c>
      <c r="S123" s="13"/>
    </row>
    <row r="124" spans="1:19" x14ac:dyDescent="0.3">
      <c r="A124" s="2">
        <v>123</v>
      </c>
      <c r="B124" s="2" t="s">
        <v>129</v>
      </c>
      <c r="C124" s="2" t="s">
        <v>311</v>
      </c>
      <c r="D124" s="4">
        <v>44953</v>
      </c>
      <c r="E124" s="4" t="str">
        <f t="shared" si="5"/>
        <v>Jan-2023</v>
      </c>
      <c r="F124" s="4">
        <v>44980</v>
      </c>
      <c r="G124" s="4" t="str">
        <f t="shared" si="6"/>
        <v>Feb-2023</v>
      </c>
      <c r="H124" s="2">
        <v>6535</v>
      </c>
      <c r="I124" s="2">
        <v>47558</v>
      </c>
      <c r="J124" s="2">
        <f>VLOOKUP(B124,'[1]User Engagements'!$B$1:$C$301,2,0)</f>
        <v>846965</v>
      </c>
      <c r="K124" s="2">
        <f>VLOOKUP(B124,'[1]User Engagements'!$B:$E,3,0)</f>
        <v>171866</v>
      </c>
      <c r="L124" s="2">
        <f>VLOOKUP(B124,'[1]User Engagements'!$B:$F,4,0)</f>
        <v>33771</v>
      </c>
      <c r="M124" s="2">
        <f>VLOOKUP(B124,[2]Sheet1!$B$1:$E$301,4,0)</f>
        <v>130081</v>
      </c>
      <c r="N124" s="2">
        <f>VLOOKUP(B124,'[1]User Engagements'!$B$1:$F$301,5,0)</f>
        <v>8577</v>
      </c>
      <c r="O124" s="9">
        <f t="shared" si="7"/>
        <v>15.166258598577592</v>
      </c>
      <c r="P124" s="8">
        <f t="shared" si="8"/>
        <v>0.13741116110854115</v>
      </c>
      <c r="Q124" s="9">
        <f t="shared" si="9"/>
        <v>19.905279265493498</v>
      </c>
      <c r="R124" s="13">
        <v>33771</v>
      </c>
      <c r="S124" s="13"/>
    </row>
    <row r="125" spans="1:19" x14ac:dyDescent="0.3">
      <c r="A125" s="2">
        <v>124</v>
      </c>
      <c r="B125" s="2" t="s">
        <v>130</v>
      </c>
      <c r="C125" s="2" t="s">
        <v>309</v>
      </c>
      <c r="D125" s="4">
        <v>45151</v>
      </c>
      <c r="E125" s="4" t="str">
        <f t="shared" si="5"/>
        <v>Aug-2023</v>
      </c>
      <c r="F125" s="4">
        <v>45199</v>
      </c>
      <c r="G125" s="4" t="str">
        <f t="shared" si="6"/>
        <v>Sep-2023</v>
      </c>
      <c r="H125" s="2">
        <v>9854</v>
      </c>
      <c r="I125" s="2">
        <v>29166</v>
      </c>
      <c r="J125" s="2">
        <f>VLOOKUP(B125,'[1]User Engagements'!$B$1:$C$301,2,0)</f>
        <v>629366</v>
      </c>
      <c r="K125" s="2">
        <f>VLOOKUP(B125,'[1]User Engagements'!$B:$E,3,0)</f>
        <v>45259</v>
      </c>
      <c r="L125" s="2">
        <f>VLOOKUP(B125,'[1]User Engagements'!$B:$F,4,0)</f>
        <v>35609</v>
      </c>
      <c r="M125" s="2">
        <f>VLOOKUP(B125,[2]Sheet1!$B$1:$E$301,4,0)</f>
        <v>80604</v>
      </c>
      <c r="N125" s="2">
        <f>VLOOKUP(B125,'[1]User Engagements'!$B$1:$F$301,5,0)</f>
        <v>18765</v>
      </c>
      <c r="O125" s="9">
        <f t="shared" si="7"/>
        <v>4.2954436450839326</v>
      </c>
      <c r="P125" s="8">
        <f t="shared" si="8"/>
        <v>0.33785915106631009</v>
      </c>
      <c r="Q125" s="9">
        <f t="shared" si="9"/>
        <v>8.1798254515932616</v>
      </c>
      <c r="R125" s="13">
        <v>35609</v>
      </c>
      <c r="S125" s="13"/>
    </row>
    <row r="126" spans="1:19" x14ac:dyDescent="0.3">
      <c r="A126" s="2">
        <v>125</v>
      </c>
      <c r="B126" s="2" t="s">
        <v>131</v>
      </c>
      <c r="C126" s="2" t="s">
        <v>308</v>
      </c>
      <c r="D126" s="4">
        <v>45175</v>
      </c>
      <c r="E126" s="4" t="str">
        <f t="shared" si="5"/>
        <v>Sep-2023</v>
      </c>
      <c r="F126" s="4">
        <v>45208</v>
      </c>
      <c r="G126" s="4" t="str">
        <f t="shared" si="6"/>
        <v>Oct-2023</v>
      </c>
      <c r="H126" s="2">
        <v>8232</v>
      </c>
      <c r="I126" s="2">
        <v>31794</v>
      </c>
      <c r="J126" s="2">
        <f>VLOOKUP(B126,'[1]User Engagements'!$B$1:$C$301,2,0)</f>
        <v>658779</v>
      </c>
      <c r="K126" s="2">
        <f>VLOOKUP(B126,'[1]User Engagements'!$B:$E,3,0)</f>
        <v>35851</v>
      </c>
      <c r="L126" s="2">
        <f>VLOOKUP(B126,'[1]User Engagements'!$B:$F,4,0)</f>
        <v>12251</v>
      </c>
      <c r="M126" s="2">
        <f>VLOOKUP(B126,[2]Sheet1!$B$1:$E$301,4,0)</f>
        <v>47937</v>
      </c>
      <c r="N126" s="2">
        <f>VLOOKUP(B126,'[1]User Engagements'!$B$1:$F$301,5,0)</f>
        <v>26806</v>
      </c>
      <c r="O126" s="9">
        <f t="shared" si="7"/>
        <v>1.7882936655972543</v>
      </c>
      <c r="P126" s="8">
        <f t="shared" si="8"/>
        <v>0.25891677675033026</v>
      </c>
      <c r="Q126" s="9">
        <f t="shared" si="9"/>
        <v>5.8232507288629733</v>
      </c>
      <c r="R126" s="13">
        <v>12251</v>
      </c>
      <c r="S126" s="13">
        <v>14555</v>
      </c>
    </row>
    <row r="127" spans="1:19" x14ac:dyDescent="0.3">
      <c r="A127" s="2">
        <v>126</v>
      </c>
      <c r="B127" s="2" t="s">
        <v>132</v>
      </c>
      <c r="C127" s="2" t="s">
        <v>308</v>
      </c>
      <c r="D127" s="4">
        <v>45128</v>
      </c>
      <c r="E127" s="4" t="str">
        <f t="shared" si="5"/>
        <v>Jul-2023</v>
      </c>
      <c r="F127" s="4">
        <v>44948</v>
      </c>
      <c r="G127" s="4" t="str">
        <f t="shared" si="6"/>
        <v>Jan-2023</v>
      </c>
      <c r="H127" s="2">
        <v>8909</v>
      </c>
      <c r="I127" s="2">
        <v>22143</v>
      </c>
      <c r="J127" s="2">
        <f>VLOOKUP(B127,'[1]User Engagements'!$B$1:$C$301,2,0)</f>
        <v>421509</v>
      </c>
      <c r="K127" s="2">
        <f>VLOOKUP(B127,'[1]User Engagements'!$B:$E,3,0)</f>
        <v>3381</v>
      </c>
      <c r="L127" s="2">
        <f>VLOOKUP(B127,'[1]User Engagements'!$B:$F,4,0)</f>
        <v>13916</v>
      </c>
      <c r="M127" s="2">
        <f>VLOOKUP(B127,[2]Sheet1!$B$1:$E$301,4,0)</f>
        <v>91030</v>
      </c>
      <c r="N127" s="2">
        <f>VLOOKUP(B127,'[1]User Engagements'!$B$1:$F$301,5,0)</f>
        <v>19864</v>
      </c>
      <c r="O127" s="9">
        <f t="shared" si="7"/>
        <v>4.5826621022956102</v>
      </c>
      <c r="P127" s="8">
        <f t="shared" si="8"/>
        <v>0.40233933974619518</v>
      </c>
      <c r="Q127" s="9">
        <f t="shared" si="9"/>
        <v>10.217757324054327</v>
      </c>
      <c r="R127" s="13">
        <v>13916</v>
      </c>
      <c r="S127" s="13">
        <v>5948</v>
      </c>
    </row>
    <row r="128" spans="1:19" x14ac:dyDescent="0.3">
      <c r="A128" s="2">
        <v>127</v>
      </c>
      <c r="B128" s="2" t="s">
        <v>133</v>
      </c>
      <c r="C128" s="2" t="s">
        <v>308</v>
      </c>
      <c r="D128" s="4">
        <v>45124</v>
      </c>
      <c r="E128" s="4" t="str">
        <f t="shared" si="5"/>
        <v>Jul-2023</v>
      </c>
      <c r="F128" s="4">
        <v>45323</v>
      </c>
      <c r="G128" s="4" t="str">
        <f t="shared" si="6"/>
        <v>Feb-2024</v>
      </c>
      <c r="H128" s="2">
        <v>1079</v>
      </c>
      <c r="I128" s="2">
        <v>25880</v>
      </c>
      <c r="J128" s="2">
        <f>VLOOKUP(B128,'[1]User Engagements'!$B$1:$C$301,2,0)</f>
        <v>983752</v>
      </c>
      <c r="K128" s="2">
        <f>VLOOKUP(B128,'[1]User Engagements'!$B:$E,3,0)</f>
        <v>199945</v>
      </c>
      <c r="L128" s="2">
        <f>VLOOKUP(B128,'[1]User Engagements'!$B:$F,4,0)</f>
        <v>10366</v>
      </c>
      <c r="M128" s="2">
        <f>VLOOKUP(B128,[2]Sheet1!$B$1:$E$301,4,0)</f>
        <v>46985</v>
      </c>
      <c r="N128" s="2">
        <f>VLOOKUP(B128,'[1]User Engagements'!$B$1:$F$301,5,0)</f>
        <v>24327</v>
      </c>
      <c r="O128" s="9">
        <f t="shared" si="7"/>
        <v>1.9313931023143009</v>
      </c>
      <c r="P128" s="8">
        <f t="shared" si="8"/>
        <v>4.1692426584234929E-2</v>
      </c>
      <c r="Q128" s="9">
        <f t="shared" si="9"/>
        <v>43.544949026876736</v>
      </c>
      <c r="R128" s="13">
        <v>10366</v>
      </c>
      <c r="S128" s="13">
        <v>13961</v>
      </c>
    </row>
    <row r="129" spans="1:19" x14ac:dyDescent="0.3">
      <c r="A129" s="2">
        <v>128</v>
      </c>
      <c r="B129" s="2" t="s">
        <v>134</v>
      </c>
      <c r="C129" s="2" t="s">
        <v>309</v>
      </c>
      <c r="D129" s="4">
        <v>45062</v>
      </c>
      <c r="E129" s="4" t="str">
        <f t="shared" si="5"/>
        <v>May-2023</v>
      </c>
      <c r="F129" s="4">
        <v>45204</v>
      </c>
      <c r="G129" s="4" t="str">
        <f t="shared" si="6"/>
        <v>Oct-2023</v>
      </c>
      <c r="H129" s="2">
        <v>9275</v>
      </c>
      <c r="I129" s="2">
        <v>41155</v>
      </c>
      <c r="J129" s="2">
        <f>VLOOKUP(B129,'[1]User Engagements'!$B$1:$C$301,2,0)</f>
        <v>206011</v>
      </c>
      <c r="K129" s="2">
        <f>VLOOKUP(B129,'[1]User Engagements'!$B:$E,3,0)</f>
        <v>62381</v>
      </c>
      <c r="L129" s="2">
        <f>VLOOKUP(B129,'[1]User Engagements'!$B:$F,4,0)</f>
        <v>36575</v>
      </c>
      <c r="M129" s="2">
        <f>VLOOKUP(B129,[2]Sheet1!$B$1:$E$301,4,0)</f>
        <v>26084</v>
      </c>
      <c r="N129" s="2">
        <f>VLOOKUP(B129,'[1]User Engagements'!$B$1:$F$301,5,0)</f>
        <v>26777</v>
      </c>
      <c r="O129" s="9">
        <f t="shared" si="7"/>
        <v>0.97411958023677037</v>
      </c>
      <c r="P129" s="8">
        <f t="shared" si="8"/>
        <v>0.2253675130603815</v>
      </c>
      <c r="Q129" s="9">
        <f t="shared" si="9"/>
        <v>2.812291105121294</v>
      </c>
      <c r="R129" s="13">
        <v>36575</v>
      </c>
      <c r="S129" s="13"/>
    </row>
    <row r="130" spans="1:19" x14ac:dyDescent="0.3">
      <c r="A130" s="2">
        <v>129</v>
      </c>
      <c r="B130" s="2" t="s">
        <v>135</v>
      </c>
      <c r="C130" s="2" t="s">
        <v>311</v>
      </c>
      <c r="D130" s="4">
        <v>45052</v>
      </c>
      <c r="E130" s="4" t="str">
        <f t="shared" si="5"/>
        <v>May-2023</v>
      </c>
      <c r="F130" s="4">
        <v>45044</v>
      </c>
      <c r="G130" s="4" t="str">
        <f t="shared" si="6"/>
        <v>Apr-2023</v>
      </c>
      <c r="H130" s="2">
        <v>7927</v>
      </c>
      <c r="I130" s="2">
        <v>10785</v>
      </c>
      <c r="J130" s="2">
        <f>VLOOKUP(B130,'[1]User Engagements'!$B$1:$C$301,2,0)</f>
        <v>735144</v>
      </c>
      <c r="K130" s="2">
        <f>VLOOKUP(B130,'[1]User Engagements'!$B:$E,3,0)</f>
        <v>183352</v>
      </c>
      <c r="L130" s="2">
        <f>VLOOKUP(B130,'[1]User Engagements'!$B:$F,4,0)</f>
        <v>49033</v>
      </c>
      <c r="M130" s="2">
        <f>VLOOKUP(B130,[2]Sheet1!$B$1:$E$301,4,0)</f>
        <v>147127</v>
      </c>
      <c r="N130" s="2">
        <f>VLOOKUP(B130,'[1]User Engagements'!$B$1:$F$301,5,0)</f>
        <v>2339</v>
      </c>
      <c r="O130" s="9">
        <f t="shared" si="7"/>
        <v>62.901667379221891</v>
      </c>
      <c r="P130" s="8">
        <f t="shared" si="8"/>
        <v>0.73500231803430693</v>
      </c>
      <c r="Q130" s="9">
        <f t="shared" si="9"/>
        <v>18.560237164122618</v>
      </c>
      <c r="R130" s="13">
        <v>49033</v>
      </c>
      <c r="S130" s="13"/>
    </row>
    <row r="131" spans="1:19" x14ac:dyDescent="0.3">
      <c r="A131" s="2">
        <v>130</v>
      </c>
      <c r="B131" s="2" t="s">
        <v>136</v>
      </c>
      <c r="C131" s="2" t="s">
        <v>309</v>
      </c>
      <c r="D131" s="4">
        <v>45021</v>
      </c>
      <c r="E131" s="4" t="str">
        <f t="shared" ref="E131:E194" si="10">TEXT(D131,"MMM-YYYY")</f>
        <v>Apr-2023</v>
      </c>
      <c r="F131" s="4">
        <v>45273</v>
      </c>
      <c r="G131" s="4" t="str">
        <f t="shared" ref="G131:G194" si="11">TEXT(F131,"MMM-YYYY")</f>
        <v>Dec-2023</v>
      </c>
      <c r="H131" s="2">
        <v>6130</v>
      </c>
      <c r="I131" s="2">
        <v>43030</v>
      </c>
      <c r="J131" s="2">
        <f>VLOOKUP(B131,'[1]User Engagements'!$B$1:$C$301,2,0)</f>
        <v>226401</v>
      </c>
      <c r="K131" s="2">
        <f>VLOOKUP(B131,'[1]User Engagements'!$B:$E,3,0)</f>
        <v>90401</v>
      </c>
      <c r="L131" s="2">
        <f>VLOOKUP(B131,'[1]User Engagements'!$B:$F,4,0)</f>
        <v>21013</v>
      </c>
      <c r="M131" s="2">
        <f>VLOOKUP(B131,[2]Sheet1!$B$1:$E$301,4,0)</f>
        <v>89333</v>
      </c>
      <c r="N131" s="2">
        <f>VLOOKUP(B131,'[1]User Engagements'!$B$1:$F$301,5,0)</f>
        <v>10727</v>
      </c>
      <c r="O131" s="9">
        <f t="shared" ref="O131:O194" si="12">M131/N131</f>
        <v>8.3278642677356203</v>
      </c>
      <c r="P131" s="8">
        <f t="shared" ref="P131:P194" si="13">H131/I131</f>
        <v>0.14245874970950501</v>
      </c>
      <c r="Q131" s="9">
        <f t="shared" ref="Q131:Q194" si="14">M131/H131</f>
        <v>14.573083197389886</v>
      </c>
      <c r="R131" s="13">
        <v>21013</v>
      </c>
      <c r="S131" s="13"/>
    </row>
    <row r="132" spans="1:19" x14ac:dyDescent="0.3">
      <c r="A132" s="2">
        <v>131</v>
      </c>
      <c r="B132" s="2" t="s">
        <v>137</v>
      </c>
      <c r="C132" s="2" t="s">
        <v>308</v>
      </c>
      <c r="D132" s="4">
        <v>44999</v>
      </c>
      <c r="E132" s="4" t="str">
        <f t="shared" si="10"/>
        <v>Mar-2023</v>
      </c>
      <c r="F132" s="4">
        <v>45312</v>
      </c>
      <c r="G132" s="4" t="str">
        <f t="shared" si="11"/>
        <v>Jan-2024</v>
      </c>
      <c r="H132" s="2">
        <v>6620</v>
      </c>
      <c r="I132" s="2">
        <v>5877</v>
      </c>
      <c r="J132" s="2">
        <f>VLOOKUP(B132,'[1]User Engagements'!$B$1:$C$301,2,0)</f>
        <v>859429</v>
      </c>
      <c r="K132" s="2">
        <f>VLOOKUP(B132,'[1]User Engagements'!$B:$E,3,0)</f>
        <v>152844</v>
      </c>
      <c r="L132" s="2">
        <f>VLOOKUP(B132,'[1]User Engagements'!$B:$F,4,0)</f>
        <v>15992</v>
      </c>
      <c r="M132" s="2">
        <f>VLOOKUP(B132,[2]Sheet1!$B$1:$E$301,4,0)</f>
        <v>38816</v>
      </c>
      <c r="N132" s="2">
        <f>VLOOKUP(B132,'[1]User Engagements'!$B$1:$F$301,5,0)</f>
        <v>3913</v>
      </c>
      <c r="O132" s="9">
        <f t="shared" si="12"/>
        <v>9.9197546639407097</v>
      </c>
      <c r="P132" s="8">
        <f t="shared" si="13"/>
        <v>1.1264250467925812</v>
      </c>
      <c r="Q132" s="9">
        <f t="shared" si="14"/>
        <v>5.8634441087613292</v>
      </c>
      <c r="R132" s="13">
        <v>15992</v>
      </c>
      <c r="S132" s="13"/>
    </row>
    <row r="133" spans="1:19" x14ac:dyDescent="0.3">
      <c r="A133" s="2">
        <v>132</v>
      </c>
      <c r="B133" s="2" t="s">
        <v>138</v>
      </c>
      <c r="C133" s="2" t="s">
        <v>307</v>
      </c>
      <c r="D133" s="4">
        <v>45173</v>
      </c>
      <c r="E133" s="4" t="str">
        <f t="shared" si="10"/>
        <v>Sep-2023</v>
      </c>
      <c r="F133" s="4">
        <v>45283</v>
      </c>
      <c r="G133" s="4" t="str">
        <f t="shared" si="11"/>
        <v>Dec-2023</v>
      </c>
      <c r="H133" s="2">
        <v>2731</v>
      </c>
      <c r="I133" s="2">
        <v>12997</v>
      </c>
      <c r="J133" s="2">
        <f>VLOOKUP(B133,'[1]User Engagements'!$B$1:$C$301,2,0)</f>
        <v>229102</v>
      </c>
      <c r="K133" s="2">
        <f>VLOOKUP(B133,'[1]User Engagements'!$B:$E,3,0)</f>
        <v>43850</v>
      </c>
      <c r="L133" s="2">
        <f>VLOOKUP(B133,'[1]User Engagements'!$B:$F,4,0)</f>
        <v>19419</v>
      </c>
      <c r="M133" s="2">
        <f>VLOOKUP(B133,[2]Sheet1!$B$1:$E$301,4,0)</f>
        <v>60360</v>
      </c>
      <c r="N133" s="2">
        <f>VLOOKUP(B133,'[1]User Engagements'!$B$1:$F$301,5,0)</f>
        <v>5150</v>
      </c>
      <c r="O133" s="9">
        <f t="shared" si="12"/>
        <v>11.720388349514563</v>
      </c>
      <c r="P133" s="8">
        <f t="shared" si="13"/>
        <v>0.2101254135569747</v>
      </c>
      <c r="Q133" s="9">
        <f t="shared" si="14"/>
        <v>22.101794214573417</v>
      </c>
      <c r="R133" s="13">
        <v>19419</v>
      </c>
      <c r="S133" s="13"/>
    </row>
    <row r="134" spans="1:19" x14ac:dyDescent="0.3">
      <c r="A134" s="2">
        <v>133</v>
      </c>
      <c r="B134" s="2" t="s">
        <v>139</v>
      </c>
      <c r="C134" s="2" t="s">
        <v>308</v>
      </c>
      <c r="D134" s="4">
        <v>45267</v>
      </c>
      <c r="E134" s="4" t="str">
        <f t="shared" si="10"/>
        <v>Dec-2023</v>
      </c>
      <c r="F134" s="4">
        <v>45324</v>
      </c>
      <c r="G134" s="4" t="str">
        <f t="shared" si="11"/>
        <v>Feb-2024</v>
      </c>
      <c r="H134" s="2">
        <v>2360</v>
      </c>
      <c r="I134" s="2">
        <v>33853</v>
      </c>
      <c r="J134" s="2">
        <f>VLOOKUP(B134,'[1]User Engagements'!$B$1:$C$301,2,0)</f>
        <v>521122</v>
      </c>
      <c r="K134" s="2">
        <f>VLOOKUP(B134,'[1]User Engagements'!$B:$E,3,0)</f>
        <v>15109</v>
      </c>
      <c r="L134" s="2">
        <f>VLOOKUP(B134,'[1]User Engagements'!$B:$F,4,0)</f>
        <v>6684</v>
      </c>
      <c r="M134" s="2">
        <f>VLOOKUP(B134,[2]Sheet1!$B$1:$E$301,4,0)</f>
        <v>26766</v>
      </c>
      <c r="N134" s="2">
        <f>VLOOKUP(B134,'[1]User Engagements'!$B$1:$F$301,5,0)</f>
        <v>16408</v>
      </c>
      <c r="O134" s="9">
        <f t="shared" si="12"/>
        <v>1.6312774256460263</v>
      </c>
      <c r="P134" s="8">
        <f t="shared" si="13"/>
        <v>6.9713171653915454E-2</v>
      </c>
      <c r="Q134" s="9">
        <f t="shared" si="14"/>
        <v>11.341525423728813</v>
      </c>
      <c r="R134" s="13">
        <v>6684</v>
      </c>
      <c r="S134" s="13">
        <v>9724</v>
      </c>
    </row>
    <row r="135" spans="1:19" x14ac:dyDescent="0.3">
      <c r="A135" s="2">
        <v>134</v>
      </c>
      <c r="B135" s="2" t="s">
        <v>140</v>
      </c>
      <c r="C135" s="2" t="s">
        <v>308</v>
      </c>
      <c r="D135" s="4">
        <v>45062</v>
      </c>
      <c r="E135" s="4" t="str">
        <f t="shared" si="10"/>
        <v>May-2023</v>
      </c>
      <c r="F135" s="4">
        <v>45312</v>
      </c>
      <c r="G135" s="4" t="str">
        <f t="shared" si="11"/>
        <v>Jan-2024</v>
      </c>
      <c r="H135" s="2">
        <v>6440</v>
      </c>
      <c r="I135" s="2">
        <v>5081</v>
      </c>
      <c r="J135" s="2">
        <f>VLOOKUP(B135,'[1]User Engagements'!$B$1:$C$301,2,0)</f>
        <v>448335</v>
      </c>
      <c r="K135" s="2">
        <f>VLOOKUP(B135,'[1]User Engagements'!$B:$E,3,0)</f>
        <v>102524</v>
      </c>
      <c r="L135" s="2">
        <f>VLOOKUP(B135,'[1]User Engagements'!$B:$F,4,0)</f>
        <v>24609</v>
      </c>
      <c r="M135" s="2">
        <f>VLOOKUP(B135,[2]Sheet1!$B$1:$E$301,4,0)</f>
        <v>78950</v>
      </c>
      <c r="N135" s="2">
        <f>VLOOKUP(B135,'[1]User Engagements'!$B$1:$F$301,5,0)</f>
        <v>7581</v>
      </c>
      <c r="O135" s="9">
        <f t="shared" si="12"/>
        <v>10.414193378182297</v>
      </c>
      <c r="P135" s="8">
        <f t="shared" si="13"/>
        <v>1.2674670340484158</v>
      </c>
      <c r="Q135" s="9">
        <f t="shared" si="14"/>
        <v>12.259316770186336</v>
      </c>
      <c r="R135" s="13">
        <v>24609</v>
      </c>
      <c r="S135" s="13"/>
    </row>
    <row r="136" spans="1:19" x14ac:dyDescent="0.3">
      <c r="A136" s="2">
        <v>135</v>
      </c>
      <c r="B136" s="2" t="s">
        <v>141</v>
      </c>
      <c r="C136" s="2" t="s">
        <v>311</v>
      </c>
      <c r="D136" s="4">
        <v>45122</v>
      </c>
      <c r="E136" s="4" t="str">
        <f t="shared" si="10"/>
        <v>Jul-2023</v>
      </c>
      <c r="F136" s="4">
        <v>45120</v>
      </c>
      <c r="G136" s="4" t="str">
        <f t="shared" si="11"/>
        <v>Jul-2023</v>
      </c>
      <c r="H136" s="2">
        <v>1363</v>
      </c>
      <c r="I136" s="2">
        <v>40014</v>
      </c>
      <c r="J136" s="2">
        <f>VLOOKUP(B136,'[1]User Engagements'!$B$1:$C$301,2,0)</f>
        <v>588905</v>
      </c>
      <c r="K136" s="2">
        <f>VLOOKUP(B136,'[1]User Engagements'!$B:$E,3,0)</f>
        <v>153301</v>
      </c>
      <c r="L136" s="2">
        <f>VLOOKUP(B136,'[1]User Engagements'!$B:$F,4,0)</f>
        <v>29211</v>
      </c>
      <c r="M136" s="2">
        <f>VLOOKUP(B136,[2]Sheet1!$B$1:$E$301,4,0)</f>
        <v>110327</v>
      </c>
      <c r="N136" s="2">
        <f>VLOOKUP(B136,'[1]User Engagements'!$B$1:$F$301,5,0)</f>
        <v>6813</v>
      </c>
      <c r="O136" s="9">
        <f t="shared" si="12"/>
        <v>16.193600469690299</v>
      </c>
      <c r="P136" s="8">
        <f t="shared" si="13"/>
        <v>3.4063077922727045E-2</v>
      </c>
      <c r="Q136" s="9">
        <f t="shared" si="14"/>
        <v>80.944240645634636</v>
      </c>
      <c r="R136" s="13">
        <v>29211</v>
      </c>
      <c r="S136" s="13"/>
    </row>
    <row r="137" spans="1:19" x14ac:dyDescent="0.3">
      <c r="A137" s="2">
        <v>136</v>
      </c>
      <c r="B137" s="2" t="s">
        <v>142</v>
      </c>
      <c r="C137" s="2" t="s">
        <v>309</v>
      </c>
      <c r="D137" s="4">
        <v>45140</v>
      </c>
      <c r="E137" s="4" t="str">
        <f t="shared" si="10"/>
        <v>Aug-2023</v>
      </c>
      <c r="F137" s="4">
        <v>45249</v>
      </c>
      <c r="G137" s="4" t="str">
        <f t="shared" si="11"/>
        <v>Nov-2023</v>
      </c>
      <c r="H137" s="2">
        <v>5562</v>
      </c>
      <c r="I137" s="2">
        <v>17316</v>
      </c>
      <c r="J137" s="2">
        <f>VLOOKUP(B137,'[1]User Engagements'!$B$1:$C$301,2,0)</f>
        <v>503085</v>
      </c>
      <c r="K137" s="2">
        <f>VLOOKUP(B137,'[1]User Engagements'!$B:$E,3,0)</f>
        <v>111434</v>
      </c>
      <c r="L137" s="2">
        <f>VLOOKUP(B137,'[1]User Engagements'!$B:$F,4,0)</f>
        <v>2788</v>
      </c>
      <c r="M137" s="2">
        <f>VLOOKUP(B137,[2]Sheet1!$B$1:$E$301,4,0)</f>
        <v>106910</v>
      </c>
      <c r="N137" s="2">
        <f>VLOOKUP(B137,'[1]User Engagements'!$B$1:$F$301,5,0)</f>
        <v>17992</v>
      </c>
      <c r="O137" s="9">
        <f t="shared" si="12"/>
        <v>5.9420853712761224</v>
      </c>
      <c r="P137" s="8">
        <f t="shared" si="13"/>
        <v>0.3212058212058212</v>
      </c>
      <c r="Q137" s="9">
        <f t="shared" si="14"/>
        <v>19.221503056454512</v>
      </c>
      <c r="R137" s="13">
        <v>2788</v>
      </c>
      <c r="S137" s="13">
        <v>15204</v>
      </c>
    </row>
    <row r="138" spans="1:19" x14ac:dyDescent="0.3">
      <c r="A138" s="2">
        <v>137</v>
      </c>
      <c r="B138" s="2" t="s">
        <v>143</v>
      </c>
      <c r="C138" s="2" t="s">
        <v>311</v>
      </c>
      <c r="D138" s="4">
        <v>45035</v>
      </c>
      <c r="E138" s="4" t="str">
        <f t="shared" si="10"/>
        <v>Apr-2023</v>
      </c>
      <c r="F138" s="4">
        <v>45200</v>
      </c>
      <c r="G138" s="4" t="str">
        <f t="shared" si="11"/>
        <v>Oct-2023</v>
      </c>
      <c r="H138" s="2">
        <v>3386</v>
      </c>
      <c r="I138" s="2">
        <v>37389</v>
      </c>
      <c r="J138" s="2">
        <f>VLOOKUP(B138,'[1]User Engagements'!$B$1:$C$301,2,0)</f>
        <v>623669</v>
      </c>
      <c r="K138" s="2">
        <f>VLOOKUP(B138,'[1]User Engagements'!$B:$E,3,0)</f>
        <v>143430</v>
      </c>
      <c r="L138" s="2">
        <f>VLOOKUP(B138,'[1]User Engagements'!$B:$F,4,0)</f>
        <v>32458</v>
      </c>
      <c r="M138" s="2">
        <f>VLOOKUP(B138,[2]Sheet1!$B$1:$E$301,4,0)</f>
        <v>39949</v>
      </c>
      <c r="N138" s="2">
        <f>VLOOKUP(B138,'[1]User Engagements'!$B$1:$F$301,5,0)</f>
        <v>1422</v>
      </c>
      <c r="O138" s="9">
        <f t="shared" si="12"/>
        <v>28.093530239099859</v>
      </c>
      <c r="P138" s="8">
        <f t="shared" si="13"/>
        <v>9.0561395062718986E-2</v>
      </c>
      <c r="Q138" s="9">
        <f t="shared" si="14"/>
        <v>11.798287064382752</v>
      </c>
      <c r="R138" s="13">
        <v>32458</v>
      </c>
      <c r="S138" s="13"/>
    </row>
    <row r="139" spans="1:19" x14ac:dyDescent="0.3">
      <c r="A139" s="2">
        <v>138</v>
      </c>
      <c r="B139" s="2" t="s">
        <v>144</v>
      </c>
      <c r="C139" s="2" t="s">
        <v>309</v>
      </c>
      <c r="D139" s="4">
        <v>45250</v>
      </c>
      <c r="E139" s="4" t="str">
        <f t="shared" si="10"/>
        <v>Nov-2023</v>
      </c>
      <c r="F139" s="4">
        <v>45274</v>
      </c>
      <c r="G139" s="4" t="str">
        <f t="shared" si="11"/>
        <v>Dec-2023</v>
      </c>
      <c r="H139" s="2">
        <v>9889</v>
      </c>
      <c r="I139" s="2">
        <v>17772</v>
      </c>
      <c r="J139" s="2">
        <f>VLOOKUP(B139,'[1]User Engagements'!$B$1:$C$301,2,0)</f>
        <v>881345</v>
      </c>
      <c r="K139" s="2">
        <f>VLOOKUP(B139,'[1]User Engagements'!$B:$E,3,0)</f>
        <v>186622</v>
      </c>
      <c r="L139" s="2">
        <f>VLOOKUP(B139,'[1]User Engagements'!$B:$F,4,0)</f>
        <v>16887</v>
      </c>
      <c r="M139" s="2">
        <f>VLOOKUP(B139,[2]Sheet1!$B$1:$E$301,4,0)</f>
        <v>68134</v>
      </c>
      <c r="N139" s="2">
        <f>VLOOKUP(B139,'[1]User Engagements'!$B$1:$F$301,5,0)</f>
        <v>4128</v>
      </c>
      <c r="O139" s="9">
        <f t="shared" si="12"/>
        <v>16.50532945736434</v>
      </c>
      <c r="P139" s="8">
        <f t="shared" si="13"/>
        <v>0.55643709205491787</v>
      </c>
      <c r="Q139" s="9">
        <f t="shared" si="14"/>
        <v>6.8898776418242491</v>
      </c>
      <c r="R139" s="13">
        <v>16887</v>
      </c>
      <c r="S139" s="13"/>
    </row>
    <row r="140" spans="1:19" x14ac:dyDescent="0.3">
      <c r="A140" s="2">
        <v>139</v>
      </c>
      <c r="B140" s="2" t="s">
        <v>145</v>
      </c>
      <c r="C140" s="2" t="s">
        <v>308</v>
      </c>
      <c r="D140" s="4">
        <v>45029</v>
      </c>
      <c r="E140" s="4" t="str">
        <f t="shared" si="10"/>
        <v>Apr-2023</v>
      </c>
      <c r="F140" s="4">
        <v>45099</v>
      </c>
      <c r="G140" s="4" t="str">
        <f t="shared" si="11"/>
        <v>Jun-2023</v>
      </c>
      <c r="H140" s="2">
        <v>4478</v>
      </c>
      <c r="I140" s="2">
        <v>49983</v>
      </c>
      <c r="J140" s="2">
        <f>VLOOKUP(B140,'[1]User Engagements'!$B$1:$C$301,2,0)</f>
        <v>490424</v>
      </c>
      <c r="K140" s="2">
        <f>VLOOKUP(B140,'[1]User Engagements'!$B:$E,3,0)</f>
        <v>165905</v>
      </c>
      <c r="L140" s="2">
        <f>VLOOKUP(B140,'[1]User Engagements'!$B:$F,4,0)</f>
        <v>47659</v>
      </c>
      <c r="M140" s="2">
        <f>VLOOKUP(B140,[2]Sheet1!$B$1:$E$301,4,0)</f>
        <v>98074</v>
      </c>
      <c r="N140" s="2">
        <f>VLOOKUP(B140,'[1]User Engagements'!$B$1:$F$301,5,0)</f>
        <v>7261</v>
      </c>
      <c r="O140" s="9">
        <f t="shared" si="12"/>
        <v>13.506954964880871</v>
      </c>
      <c r="P140" s="8">
        <f t="shared" si="13"/>
        <v>8.9590460756657261E-2</v>
      </c>
      <c r="Q140" s="9">
        <f t="shared" si="14"/>
        <v>21.90129522108084</v>
      </c>
      <c r="R140" s="13">
        <v>47659</v>
      </c>
      <c r="S140" s="13"/>
    </row>
    <row r="141" spans="1:19" x14ac:dyDescent="0.3">
      <c r="A141" s="2">
        <v>140</v>
      </c>
      <c r="B141" s="2" t="s">
        <v>146</v>
      </c>
      <c r="C141" s="2" t="s">
        <v>308</v>
      </c>
      <c r="D141" s="4">
        <v>45267</v>
      </c>
      <c r="E141" s="4" t="str">
        <f t="shared" si="10"/>
        <v>Dec-2023</v>
      </c>
      <c r="F141" s="4">
        <v>44951</v>
      </c>
      <c r="G141" s="4" t="str">
        <f t="shared" si="11"/>
        <v>Jan-2023</v>
      </c>
      <c r="H141" s="2">
        <v>8951</v>
      </c>
      <c r="I141" s="2">
        <v>25978</v>
      </c>
      <c r="J141" s="2">
        <f>VLOOKUP(B141,'[1]User Engagements'!$B$1:$C$301,2,0)</f>
        <v>80129</v>
      </c>
      <c r="K141" s="2">
        <f>VLOOKUP(B141,'[1]User Engagements'!$B:$E,3,0)</f>
        <v>33407</v>
      </c>
      <c r="L141" s="2">
        <f>VLOOKUP(B141,'[1]User Engagements'!$B:$F,4,0)</f>
        <v>19606</v>
      </c>
      <c r="M141" s="2">
        <f>VLOOKUP(B141,[2]Sheet1!$B$1:$E$301,4,0)</f>
        <v>43231</v>
      </c>
      <c r="N141" s="2">
        <f>VLOOKUP(B141,'[1]User Engagements'!$B$1:$F$301,5,0)</f>
        <v>29752</v>
      </c>
      <c r="O141" s="9">
        <f t="shared" si="12"/>
        <v>1.4530451734337186</v>
      </c>
      <c r="P141" s="8">
        <f t="shared" si="13"/>
        <v>0.34456078220032332</v>
      </c>
      <c r="Q141" s="9">
        <f t="shared" si="14"/>
        <v>4.8297396938889507</v>
      </c>
      <c r="R141" s="13">
        <v>19606</v>
      </c>
      <c r="S141" s="13">
        <v>10146</v>
      </c>
    </row>
    <row r="142" spans="1:19" x14ac:dyDescent="0.3">
      <c r="A142" s="2">
        <v>141</v>
      </c>
      <c r="B142" s="2" t="s">
        <v>147</v>
      </c>
      <c r="C142" s="2" t="s">
        <v>308</v>
      </c>
      <c r="D142" s="4">
        <v>45254</v>
      </c>
      <c r="E142" s="4" t="str">
        <f t="shared" si="10"/>
        <v>Nov-2023</v>
      </c>
      <c r="F142" s="4">
        <v>45057</v>
      </c>
      <c r="G142" s="4" t="str">
        <f t="shared" si="11"/>
        <v>May-2023</v>
      </c>
      <c r="H142" s="2">
        <v>4399</v>
      </c>
      <c r="I142" s="2">
        <v>9274</v>
      </c>
      <c r="J142" s="2">
        <f>VLOOKUP(B142,'[1]User Engagements'!$B$1:$C$301,2,0)</f>
        <v>86138</v>
      </c>
      <c r="K142" s="2">
        <f>VLOOKUP(B142,'[1]User Engagements'!$B:$E,3,0)</f>
        <v>76434</v>
      </c>
      <c r="L142" s="2">
        <f>VLOOKUP(B142,'[1]User Engagements'!$B:$F,4,0)</f>
        <v>36354</v>
      </c>
      <c r="M142" s="2">
        <f>VLOOKUP(B142,[2]Sheet1!$B$1:$E$301,4,0)</f>
        <v>111057</v>
      </c>
      <c r="N142" s="2">
        <f>VLOOKUP(B142,'[1]User Engagements'!$B$1:$F$301,5,0)</f>
        <v>959</v>
      </c>
      <c r="O142" s="9">
        <f t="shared" si="12"/>
        <v>115.80500521376433</v>
      </c>
      <c r="P142" s="8">
        <f t="shared" si="13"/>
        <v>0.47433685572568474</v>
      </c>
      <c r="Q142" s="9">
        <f t="shared" si="14"/>
        <v>25.245964992043646</v>
      </c>
      <c r="R142" s="13">
        <v>36354</v>
      </c>
      <c r="S142" s="13"/>
    </row>
    <row r="143" spans="1:19" x14ac:dyDescent="0.3">
      <c r="A143" s="2">
        <v>142</v>
      </c>
      <c r="B143" s="2" t="s">
        <v>148</v>
      </c>
      <c r="C143" s="2" t="s">
        <v>309</v>
      </c>
      <c r="D143" s="4">
        <v>45010</v>
      </c>
      <c r="E143" s="4" t="str">
        <f t="shared" si="10"/>
        <v>Mar-2023</v>
      </c>
      <c r="F143" s="4">
        <v>45058</v>
      </c>
      <c r="G143" s="4" t="str">
        <f t="shared" si="11"/>
        <v>May-2023</v>
      </c>
      <c r="H143" s="2">
        <v>5409</v>
      </c>
      <c r="I143" s="2">
        <v>8670</v>
      </c>
      <c r="J143" s="2">
        <f>VLOOKUP(B143,'[1]User Engagements'!$B$1:$C$301,2,0)</f>
        <v>197615</v>
      </c>
      <c r="K143" s="2">
        <f>VLOOKUP(B143,'[1]User Engagements'!$B:$E,3,0)</f>
        <v>41787</v>
      </c>
      <c r="L143" s="2">
        <f>VLOOKUP(B143,'[1]User Engagements'!$B:$F,4,0)</f>
        <v>3721</v>
      </c>
      <c r="M143" s="2">
        <f>VLOOKUP(B143,[2]Sheet1!$B$1:$E$301,4,0)</f>
        <v>77184</v>
      </c>
      <c r="N143" s="2">
        <f>VLOOKUP(B143,'[1]User Engagements'!$B$1:$F$301,5,0)</f>
        <v>17663</v>
      </c>
      <c r="O143" s="9">
        <f t="shared" si="12"/>
        <v>4.369812602615637</v>
      </c>
      <c r="P143" s="8">
        <f t="shared" si="13"/>
        <v>0.62387543252595157</v>
      </c>
      <c r="Q143" s="9">
        <f t="shared" si="14"/>
        <v>14.26955074875208</v>
      </c>
      <c r="R143" s="13">
        <v>3721</v>
      </c>
      <c r="S143" s="13">
        <v>13942</v>
      </c>
    </row>
    <row r="144" spans="1:19" x14ac:dyDescent="0.3">
      <c r="A144" s="2">
        <v>143</v>
      </c>
      <c r="B144" s="2" t="s">
        <v>149</v>
      </c>
      <c r="C144" s="2" t="s">
        <v>308</v>
      </c>
      <c r="D144" s="4">
        <v>45150</v>
      </c>
      <c r="E144" s="4" t="str">
        <f t="shared" si="10"/>
        <v>Aug-2023</v>
      </c>
      <c r="F144" s="4">
        <v>45123</v>
      </c>
      <c r="G144" s="4" t="str">
        <f t="shared" si="11"/>
        <v>Jul-2023</v>
      </c>
      <c r="H144" s="2">
        <v>3874</v>
      </c>
      <c r="I144" s="2">
        <v>11325</v>
      </c>
      <c r="J144" s="2">
        <f>VLOOKUP(B144,'[1]User Engagements'!$B$1:$C$301,2,0)</f>
        <v>391031</v>
      </c>
      <c r="K144" s="2">
        <f>VLOOKUP(B144,'[1]User Engagements'!$B:$E,3,0)</f>
        <v>36910</v>
      </c>
      <c r="L144" s="2">
        <f>VLOOKUP(B144,'[1]User Engagements'!$B:$F,4,0)</f>
        <v>2018</v>
      </c>
      <c r="M144" s="2">
        <f>VLOOKUP(B144,[2]Sheet1!$B$1:$E$301,4,0)</f>
        <v>71982</v>
      </c>
      <c r="N144" s="2">
        <f>VLOOKUP(B144,'[1]User Engagements'!$B$1:$F$301,5,0)</f>
        <v>28867</v>
      </c>
      <c r="O144" s="9">
        <f t="shared" si="12"/>
        <v>2.4935739772058061</v>
      </c>
      <c r="P144" s="8">
        <f t="shared" si="13"/>
        <v>0.34207505518763798</v>
      </c>
      <c r="Q144" s="9">
        <f t="shared" si="14"/>
        <v>18.580795043882294</v>
      </c>
      <c r="R144" s="13">
        <v>2018</v>
      </c>
      <c r="S144" s="13">
        <v>26849</v>
      </c>
    </row>
    <row r="145" spans="1:19" x14ac:dyDescent="0.3">
      <c r="A145" s="2">
        <v>144</v>
      </c>
      <c r="B145" s="2" t="s">
        <v>150</v>
      </c>
      <c r="C145" s="2" t="s">
        <v>311</v>
      </c>
      <c r="D145" s="4">
        <v>45183</v>
      </c>
      <c r="E145" s="4" t="str">
        <f t="shared" si="10"/>
        <v>Sep-2023</v>
      </c>
      <c r="F145" s="4">
        <v>45177</v>
      </c>
      <c r="G145" s="4" t="str">
        <f t="shared" si="11"/>
        <v>Sep-2023</v>
      </c>
      <c r="H145" s="2">
        <v>3317</v>
      </c>
      <c r="I145" s="2">
        <v>31378</v>
      </c>
      <c r="J145" s="2">
        <f>VLOOKUP(B145,'[1]User Engagements'!$B$1:$C$301,2,0)</f>
        <v>373787</v>
      </c>
      <c r="K145" s="2">
        <f>VLOOKUP(B145,'[1]User Engagements'!$B:$E,3,0)</f>
        <v>96798</v>
      </c>
      <c r="L145" s="2">
        <f>VLOOKUP(B145,'[1]User Engagements'!$B:$F,4,0)</f>
        <v>36941</v>
      </c>
      <c r="M145" s="2">
        <f>VLOOKUP(B145,[2]Sheet1!$B$1:$E$301,4,0)</f>
        <v>71664</v>
      </c>
      <c r="N145" s="2">
        <f>VLOOKUP(B145,'[1]User Engagements'!$B$1:$F$301,5,0)</f>
        <v>7642</v>
      </c>
      <c r="O145" s="9">
        <f t="shared" si="12"/>
        <v>9.3776498298874635</v>
      </c>
      <c r="P145" s="8">
        <f t="shared" si="13"/>
        <v>0.10571100771240997</v>
      </c>
      <c r="Q145" s="9">
        <f t="shared" si="14"/>
        <v>21.605064817606269</v>
      </c>
      <c r="R145" s="13">
        <v>36941</v>
      </c>
      <c r="S145" s="13"/>
    </row>
    <row r="146" spans="1:19" x14ac:dyDescent="0.3">
      <c r="A146" s="2">
        <v>145</v>
      </c>
      <c r="B146" s="2" t="s">
        <v>151</v>
      </c>
      <c r="C146" s="2" t="s">
        <v>311</v>
      </c>
      <c r="D146" s="4">
        <v>45060</v>
      </c>
      <c r="E146" s="4" t="str">
        <f t="shared" si="10"/>
        <v>May-2023</v>
      </c>
      <c r="F146" s="4">
        <v>45135</v>
      </c>
      <c r="G146" s="4" t="str">
        <f t="shared" si="11"/>
        <v>Jul-2023</v>
      </c>
      <c r="H146" s="2">
        <v>7034</v>
      </c>
      <c r="I146" s="2">
        <v>33203</v>
      </c>
      <c r="J146" s="2">
        <f>VLOOKUP(B146,'[1]User Engagements'!$B$1:$C$301,2,0)</f>
        <v>264264</v>
      </c>
      <c r="K146" s="2">
        <f>VLOOKUP(B146,'[1]User Engagements'!$B:$E,3,0)</f>
        <v>156105</v>
      </c>
      <c r="L146" s="2">
        <f>VLOOKUP(B146,'[1]User Engagements'!$B:$F,4,0)</f>
        <v>13033</v>
      </c>
      <c r="M146" s="2">
        <f>VLOOKUP(B146,[2]Sheet1!$B$1:$E$301,4,0)</f>
        <v>24286</v>
      </c>
      <c r="N146" s="2">
        <f>VLOOKUP(B146,'[1]User Engagements'!$B$1:$F$301,5,0)</f>
        <v>6831</v>
      </c>
      <c r="O146" s="9">
        <f t="shared" si="12"/>
        <v>3.5552627726540771</v>
      </c>
      <c r="P146" s="8">
        <f t="shared" si="13"/>
        <v>0.21184832695840738</v>
      </c>
      <c r="Q146" s="9">
        <f t="shared" si="14"/>
        <v>3.4526585157804948</v>
      </c>
      <c r="R146" s="13">
        <v>13033</v>
      </c>
      <c r="S146" s="13"/>
    </row>
    <row r="147" spans="1:19" x14ac:dyDescent="0.3">
      <c r="A147" s="2">
        <v>146</v>
      </c>
      <c r="B147" s="2" t="s">
        <v>152</v>
      </c>
      <c r="C147" s="2" t="s">
        <v>308</v>
      </c>
      <c r="D147" s="4">
        <v>45274</v>
      </c>
      <c r="E147" s="4" t="str">
        <f t="shared" si="10"/>
        <v>Dec-2023</v>
      </c>
      <c r="F147" s="4">
        <v>45241</v>
      </c>
      <c r="G147" s="4" t="str">
        <f t="shared" si="11"/>
        <v>Nov-2023</v>
      </c>
      <c r="H147" s="2">
        <v>1078</v>
      </c>
      <c r="I147" s="2">
        <v>16195</v>
      </c>
      <c r="J147" s="2">
        <f>VLOOKUP(B147,'[1]User Engagements'!$B$1:$C$301,2,0)</f>
        <v>526085</v>
      </c>
      <c r="K147" s="2">
        <f>VLOOKUP(B147,'[1]User Engagements'!$B:$E,3,0)</f>
        <v>154427</v>
      </c>
      <c r="L147" s="2">
        <f>VLOOKUP(B147,'[1]User Engagements'!$B:$F,4,0)</f>
        <v>45215</v>
      </c>
      <c r="M147" s="2">
        <f>VLOOKUP(B147,[2]Sheet1!$B$1:$E$301,4,0)</f>
        <v>68096</v>
      </c>
      <c r="N147" s="2">
        <f>VLOOKUP(B147,'[1]User Engagements'!$B$1:$F$301,5,0)</f>
        <v>8720</v>
      </c>
      <c r="O147" s="9">
        <f t="shared" si="12"/>
        <v>7.8091743119266059</v>
      </c>
      <c r="P147" s="8">
        <f t="shared" si="13"/>
        <v>6.6563754245137385E-2</v>
      </c>
      <c r="Q147" s="9">
        <f t="shared" si="14"/>
        <v>63.168831168831169</v>
      </c>
      <c r="R147" s="13">
        <v>45215</v>
      </c>
      <c r="S147" s="13"/>
    </row>
    <row r="148" spans="1:19" x14ac:dyDescent="0.3">
      <c r="A148" s="2">
        <v>147</v>
      </c>
      <c r="B148" s="2" t="s">
        <v>153</v>
      </c>
      <c r="C148" s="2" t="s">
        <v>307</v>
      </c>
      <c r="D148" s="4">
        <v>45034</v>
      </c>
      <c r="E148" s="4" t="str">
        <f t="shared" si="10"/>
        <v>Apr-2023</v>
      </c>
      <c r="F148" s="4">
        <v>45021</v>
      </c>
      <c r="G148" s="4" t="str">
        <f t="shared" si="11"/>
        <v>Apr-2023</v>
      </c>
      <c r="H148" s="2">
        <v>9142</v>
      </c>
      <c r="I148" s="2">
        <v>31014</v>
      </c>
      <c r="J148" s="2">
        <f>VLOOKUP(B148,'[1]User Engagements'!$B$1:$C$301,2,0)</f>
        <v>640207</v>
      </c>
      <c r="K148" s="2">
        <f>VLOOKUP(B148,'[1]User Engagements'!$B:$E,3,0)</f>
        <v>33760</v>
      </c>
      <c r="L148" s="2">
        <f>VLOOKUP(B148,'[1]User Engagements'!$B:$F,4,0)</f>
        <v>8244</v>
      </c>
      <c r="M148" s="2">
        <f>VLOOKUP(B148,[2]Sheet1!$B$1:$E$301,4,0)</f>
        <v>103275</v>
      </c>
      <c r="N148" s="2">
        <f>VLOOKUP(B148,'[1]User Engagements'!$B$1:$F$301,5,0)</f>
        <v>22006</v>
      </c>
      <c r="O148" s="9">
        <f t="shared" si="12"/>
        <v>4.6930382622921023</v>
      </c>
      <c r="P148" s="8">
        <f t="shared" si="13"/>
        <v>0.29477010382407942</v>
      </c>
      <c r="Q148" s="9">
        <f t="shared" si="14"/>
        <v>11.296762196455918</v>
      </c>
      <c r="R148" s="13">
        <v>8244</v>
      </c>
      <c r="S148" s="13">
        <v>13762</v>
      </c>
    </row>
    <row r="149" spans="1:19" x14ac:dyDescent="0.3">
      <c r="A149" s="2">
        <v>148</v>
      </c>
      <c r="B149" s="2" t="s">
        <v>154</v>
      </c>
      <c r="C149" s="2" t="s">
        <v>309</v>
      </c>
      <c r="D149" s="4">
        <v>44934</v>
      </c>
      <c r="E149" s="4" t="str">
        <f t="shared" si="10"/>
        <v>Jan-2023</v>
      </c>
      <c r="F149" s="4">
        <v>45004</v>
      </c>
      <c r="G149" s="4" t="str">
        <f t="shared" si="11"/>
        <v>Mar-2023</v>
      </c>
      <c r="H149" s="2">
        <v>6908</v>
      </c>
      <c r="I149" s="2">
        <v>10947</v>
      </c>
      <c r="J149" s="2">
        <f>VLOOKUP(B149,'[1]User Engagements'!$B$1:$C$301,2,0)</f>
        <v>704465</v>
      </c>
      <c r="K149" s="2">
        <f>VLOOKUP(B149,'[1]User Engagements'!$B:$E,3,0)</f>
        <v>17223</v>
      </c>
      <c r="L149" s="2">
        <f>VLOOKUP(B149,'[1]User Engagements'!$B:$F,4,0)</f>
        <v>21025</v>
      </c>
      <c r="M149" s="2">
        <f>VLOOKUP(B149,[2]Sheet1!$B$1:$E$301,4,0)</f>
        <v>87794</v>
      </c>
      <c r="N149" s="2">
        <f>VLOOKUP(B149,'[1]User Engagements'!$B$1:$F$301,5,0)</f>
        <v>10052</v>
      </c>
      <c r="O149" s="9">
        <f t="shared" si="12"/>
        <v>8.733983286908078</v>
      </c>
      <c r="P149" s="8">
        <f t="shared" si="13"/>
        <v>0.63104046770804789</v>
      </c>
      <c r="Q149" s="9">
        <f t="shared" si="14"/>
        <v>12.709033005211349</v>
      </c>
      <c r="R149" s="13">
        <v>21025</v>
      </c>
      <c r="S149" s="13"/>
    </row>
    <row r="150" spans="1:19" x14ac:dyDescent="0.3">
      <c r="A150" s="2">
        <v>149</v>
      </c>
      <c r="B150" s="2" t="s">
        <v>155</v>
      </c>
      <c r="C150" s="2" t="s">
        <v>307</v>
      </c>
      <c r="D150" s="4">
        <v>45076</v>
      </c>
      <c r="E150" s="4" t="str">
        <f t="shared" si="10"/>
        <v>May-2023</v>
      </c>
      <c r="F150" s="4">
        <v>45274</v>
      </c>
      <c r="G150" s="4" t="str">
        <f t="shared" si="11"/>
        <v>Dec-2023</v>
      </c>
      <c r="H150" s="2">
        <v>6703</v>
      </c>
      <c r="I150" s="2">
        <v>47126</v>
      </c>
      <c r="J150" s="2">
        <f>VLOOKUP(B150,'[1]User Engagements'!$B$1:$C$301,2,0)</f>
        <v>539529</v>
      </c>
      <c r="K150" s="2">
        <f>VLOOKUP(B150,'[1]User Engagements'!$B:$E,3,0)</f>
        <v>162317</v>
      </c>
      <c r="L150" s="2">
        <f>VLOOKUP(B150,'[1]User Engagements'!$B:$F,4,0)</f>
        <v>30595</v>
      </c>
      <c r="M150" s="2">
        <f>VLOOKUP(B150,[2]Sheet1!$B$1:$E$301,4,0)</f>
        <v>25351</v>
      </c>
      <c r="N150" s="2">
        <f>VLOOKUP(B150,'[1]User Engagements'!$B$1:$F$301,5,0)</f>
        <v>8994</v>
      </c>
      <c r="O150" s="9">
        <f t="shared" si="12"/>
        <v>2.8186568823660219</v>
      </c>
      <c r="P150" s="8">
        <f t="shared" si="13"/>
        <v>0.14223570852607903</v>
      </c>
      <c r="Q150" s="9">
        <f t="shared" si="14"/>
        <v>3.7820378934805312</v>
      </c>
      <c r="R150" s="13">
        <v>30595</v>
      </c>
      <c r="S150" s="13"/>
    </row>
    <row r="151" spans="1:19" x14ac:dyDescent="0.3">
      <c r="A151" s="2">
        <v>150</v>
      </c>
      <c r="B151" s="2" t="s">
        <v>156</v>
      </c>
      <c r="C151" s="2" t="s">
        <v>308</v>
      </c>
      <c r="D151" s="4">
        <v>45098</v>
      </c>
      <c r="E151" s="4" t="str">
        <f t="shared" si="10"/>
        <v>Jun-2023</v>
      </c>
      <c r="F151" s="4">
        <v>44989</v>
      </c>
      <c r="G151" s="4" t="str">
        <f t="shared" si="11"/>
        <v>Mar-2023</v>
      </c>
      <c r="H151" s="2">
        <v>8413</v>
      </c>
      <c r="I151" s="2">
        <v>18744</v>
      </c>
      <c r="J151" s="2">
        <f>VLOOKUP(B151,'[1]User Engagements'!$B$1:$C$301,2,0)</f>
        <v>535121</v>
      </c>
      <c r="K151" s="2">
        <f>VLOOKUP(B151,'[1]User Engagements'!$B:$E,3,0)</f>
        <v>191137</v>
      </c>
      <c r="L151" s="2">
        <f>VLOOKUP(B151,'[1]User Engagements'!$B:$F,4,0)</f>
        <v>1066</v>
      </c>
      <c r="M151" s="2">
        <f>VLOOKUP(B151,[2]Sheet1!$B$1:$E$301,4,0)</f>
        <v>112307</v>
      </c>
      <c r="N151" s="2">
        <f>VLOOKUP(B151,'[1]User Engagements'!$B$1:$F$301,5,0)</f>
        <v>5300</v>
      </c>
      <c r="O151" s="9">
        <f t="shared" si="12"/>
        <v>21.19</v>
      </c>
      <c r="P151" s="8">
        <f t="shared" si="13"/>
        <v>0.44883696116090482</v>
      </c>
      <c r="Q151" s="9">
        <f t="shared" si="14"/>
        <v>13.349221443004874</v>
      </c>
      <c r="R151" s="13">
        <v>1066</v>
      </c>
      <c r="S151" s="13">
        <v>4234</v>
      </c>
    </row>
    <row r="152" spans="1:19" x14ac:dyDescent="0.3">
      <c r="A152" s="2">
        <v>151</v>
      </c>
      <c r="B152" s="2" t="s">
        <v>157</v>
      </c>
      <c r="C152" s="2" t="s">
        <v>307</v>
      </c>
      <c r="D152" s="4">
        <v>44973</v>
      </c>
      <c r="E152" s="4" t="str">
        <f t="shared" si="10"/>
        <v>Feb-2023</v>
      </c>
      <c r="F152" s="4">
        <v>45018</v>
      </c>
      <c r="G152" s="4" t="str">
        <f t="shared" si="11"/>
        <v>Apr-2023</v>
      </c>
      <c r="H152" s="2">
        <v>4163</v>
      </c>
      <c r="I152" s="2">
        <v>26112</v>
      </c>
      <c r="J152" s="2">
        <f>VLOOKUP(B152,'[1]User Engagements'!$B$1:$C$301,2,0)</f>
        <v>327476</v>
      </c>
      <c r="K152" s="2">
        <f>VLOOKUP(B152,'[1]User Engagements'!$B:$E,3,0)</f>
        <v>165741</v>
      </c>
      <c r="L152" s="2">
        <f>VLOOKUP(B152,'[1]User Engagements'!$B:$F,4,0)</f>
        <v>3375</v>
      </c>
      <c r="M152" s="2">
        <f>VLOOKUP(B152,[2]Sheet1!$B$1:$E$301,4,0)</f>
        <v>89337</v>
      </c>
      <c r="N152" s="2">
        <f>VLOOKUP(B152,'[1]User Engagements'!$B$1:$F$301,5,0)</f>
        <v>16461</v>
      </c>
      <c r="O152" s="9">
        <f t="shared" si="12"/>
        <v>5.4271915436486244</v>
      </c>
      <c r="P152" s="8">
        <f t="shared" si="13"/>
        <v>0.15942861519607843</v>
      </c>
      <c r="Q152" s="9">
        <f t="shared" si="14"/>
        <v>21.459764592841701</v>
      </c>
      <c r="R152" s="13">
        <v>3375</v>
      </c>
      <c r="S152" s="13">
        <v>13086</v>
      </c>
    </row>
    <row r="153" spans="1:19" x14ac:dyDescent="0.3">
      <c r="A153" s="2">
        <v>152</v>
      </c>
      <c r="B153" s="2" t="s">
        <v>158</v>
      </c>
      <c r="C153" s="2" t="s">
        <v>309</v>
      </c>
      <c r="D153" s="4">
        <v>44927</v>
      </c>
      <c r="E153" s="4" t="str">
        <f t="shared" si="10"/>
        <v>Jan-2023</v>
      </c>
      <c r="F153" s="4">
        <v>45091</v>
      </c>
      <c r="G153" s="4" t="str">
        <f t="shared" si="11"/>
        <v>Jun-2023</v>
      </c>
      <c r="H153" s="2">
        <v>7188</v>
      </c>
      <c r="I153" s="2">
        <v>38848</v>
      </c>
      <c r="J153" s="2">
        <f>VLOOKUP(B153,'[1]User Engagements'!$B$1:$C$301,2,0)</f>
        <v>417290</v>
      </c>
      <c r="K153" s="2">
        <f>VLOOKUP(B153,'[1]User Engagements'!$B:$E,3,0)</f>
        <v>7799</v>
      </c>
      <c r="L153" s="2">
        <f>VLOOKUP(B153,'[1]User Engagements'!$B:$F,4,0)</f>
        <v>42741</v>
      </c>
      <c r="M153" s="2">
        <f>VLOOKUP(B153,[2]Sheet1!$B$1:$E$301,4,0)</f>
        <v>77088</v>
      </c>
      <c r="N153" s="2">
        <f>VLOOKUP(B153,'[1]User Engagements'!$B$1:$F$301,5,0)</f>
        <v>16826</v>
      </c>
      <c r="O153" s="9">
        <f t="shared" si="12"/>
        <v>4.5814810412456914</v>
      </c>
      <c r="P153" s="8">
        <f t="shared" si="13"/>
        <v>0.18502883031301481</v>
      </c>
      <c r="Q153" s="9">
        <f t="shared" si="14"/>
        <v>10.724540901502504</v>
      </c>
      <c r="R153" s="13">
        <v>42741</v>
      </c>
      <c r="S153" s="13"/>
    </row>
    <row r="154" spans="1:19" x14ac:dyDescent="0.3">
      <c r="A154" s="2">
        <v>153</v>
      </c>
      <c r="B154" s="2" t="s">
        <v>159</v>
      </c>
      <c r="C154" s="2" t="s">
        <v>309</v>
      </c>
      <c r="D154" s="4">
        <v>45287</v>
      </c>
      <c r="E154" s="4" t="str">
        <f t="shared" si="10"/>
        <v>Dec-2023</v>
      </c>
      <c r="F154" s="4">
        <v>45062</v>
      </c>
      <c r="G154" s="4" t="str">
        <f t="shared" si="11"/>
        <v>May-2023</v>
      </c>
      <c r="H154" s="2">
        <v>8951</v>
      </c>
      <c r="I154" s="2">
        <v>25929</v>
      </c>
      <c r="J154" s="2">
        <f>VLOOKUP(B154,'[1]User Engagements'!$B$1:$C$301,2,0)</f>
        <v>929577</v>
      </c>
      <c r="K154" s="2">
        <f>VLOOKUP(B154,'[1]User Engagements'!$B:$E,3,0)</f>
        <v>132456</v>
      </c>
      <c r="L154" s="2">
        <f>VLOOKUP(B154,'[1]User Engagements'!$B:$F,4,0)</f>
        <v>21251</v>
      </c>
      <c r="M154" s="2">
        <f>VLOOKUP(B154,[2]Sheet1!$B$1:$E$301,4,0)</f>
        <v>106804</v>
      </c>
      <c r="N154" s="2">
        <f>VLOOKUP(B154,'[1]User Engagements'!$B$1:$F$301,5,0)</f>
        <v>3869</v>
      </c>
      <c r="O154" s="9">
        <f t="shared" si="12"/>
        <v>27.605065908503491</v>
      </c>
      <c r="P154" s="8">
        <f t="shared" si="13"/>
        <v>0.34521192487176522</v>
      </c>
      <c r="Q154" s="9">
        <f t="shared" si="14"/>
        <v>11.932074628533124</v>
      </c>
      <c r="R154" s="13">
        <v>21251</v>
      </c>
      <c r="S154" s="13"/>
    </row>
    <row r="155" spans="1:19" x14ac:dyDescent="0.3">
      <c r="A155" s="2">
        <v>154</v>
      </c>
      <c r="B155" s="2" t="s">
        <v>160</v>
      </c>
      <c r="C155" s="2" t="s">
        <v>307</v>
      </c>
      <c r="D155" s="4">
        <v>45106</v>
      </c>
      <c r="E155" s="4" t="str">
        <f t="shared" si="10"/>
        <v>Jun-2023</v>
      </c>
      <c r="F155" s="4">
        <v>45216</v>
      </c>
      <c r="G155" s="4" t="str">
        <f t="shared" si="11"/>
        <v>Oct-2023</v>
      </c>
      <c r="H155" s="2">
        <v>2623</v>
      </c>
      <c r="I155" s="2">
        <v>39664</v>
      </c>
      <c r="J155" s="2">
        <f>VLOOKUP(B155,'[1]User Engagements'!$B$1:$C$301,2,0)</f>
        <v>480988</v>
      </c>
      <c r="K155" s="2">
        <f>VLOOKUP(B155,'[1]User Engagements'!$B:$E,3,0)</f>
        <v>40392</v>
      </c>
      <c r="L155" s="2">
        <f>VLOOKUP(B155,'[1]User Engagements'!$B:$F,4,0)</f>
        <v>20670</v>
      </c>
      <c r="M155" s="2">
        <f>VLOOKUP(B155,[2]Sheet1!$B$1:$E$301,4,0)</f>
        <v>128193</v>
      </c>
      <c r="N155" s="2">
        <f>VLOOKUP(B155,'[1]User Engagements'!$B$1:$F$301,5,0)</f>
        <v>21761</v>
      </c>
      <c r="O155" s="9">
        <f t="shared" si="12"/>
        <v>5.8909517025871976</v>
      </c>
      <c r="P155" s="8">
        <f t="shared" si="13"/>
        <v>6.6130496167809596E-2</v>
      </c>
      <c r="Q155" s="9">
        <f t="shared" si="14"/>
        <v>48.872664887533361</v>
      </c>
      <c r="R155" s="13">
        <v>20670</v>
      </c>
      <c r="S155" s="13">
        <v>1091</v>
      </c>
    </row>
    <row r="156" spans="1:19" x14ac:dyDescent="0.3">
      <c r="A156" s="2">
        <v>155</v>
      </c>
      <c r="B156" s="2" t="s">
        <v>161</v>
      </c>
      <c r="C156" s="2" t="s">
        <v>310</v>
      </c>
      <c r="D156" s="4">
        <v>44965</v>
      </c>
      <c r="E156" s="4" t="str">
        <f t="shared" si="10"/>
        <v>Feb-2023</v>
      </c>
      <c r="F156" s="4">
        <v>45287</v>
      </c>
      <c r="G156" s="4" t="str">
        <f t="shared" si="11"/>
        <v>Dec-2023</v>
      </c>
      <c r="H156" s="2">
        <v>7091</v>
      </c>
      <c r="I156" s="2">
        <v>37647</v>
      </c>
      <c r="J156" s="2">
        <f>VLOOKUP(B156,'[1]User Engagements'!$B$1:$C$301,2,0)</f>
        <v>606040</v>
      </c>
      <c r="K156" s="2">
        <f>VLOOKUP(B156,'[1]User Engagements'!$B:$E,3,0)</f>
        <v>4581</v>
      </c>
      <c r="L156" s="2">
        <f>VLOOKUP(B156,'[1]User Engagements'!$B:$F,4,0)</f>
        <v>29835</v>
      </c>
      <c r="M156" s="2">
        <f>VLOOKUP(B156,[2]Sheet1!$B$1:$E$301,4,0)</f>
        <v>117387</v>
      </c>
      <c r="N156" s="2">
        <f>VLOOKUP(B156,'[1]User Engagements'!$B$1:$F$301,5,0)</f>
        <v>5733</v>
      </c>
      <c r="O156" s="9">
        <f t="shared" si="12"/>
        <v>20.475667189952905</v>
      </c>
      <c r="P156" s="8">
        <f t="shared" si="13"/>
        <v>0.18835498180465907</v>
      </c>
      <c r="Q156" s="9">
        <f t="shared" si="14"/>
        <v>16.554364687632209</v>
      </c>
      <c r="R156" s="13">
        <v>29835</v>
      </c>
      <c r="S156" s="13"/>
    </row>
    <row r="157" spans="1:19" x14ac:dyDescent="0.3">
      <c r="A157" s="2">
        <v>156</v>
      </c>
      <c r="B157" s="2" t="s">
        <v>162</v>
      </c>
      <c r="C157" s="2" t="s">
        <v>309</v>
      </c>
      <c r="D157" s="4">
        <v>45016</v>
      </c>
      <c r="E157" s="4" t="str">
        <f t="shared" si="10"/>
        <v>Mar-2023</v>
      </c>
      <c r="F157" s="4">
        <v>44955</v>
      </c>
      <c r="G157" s="4" t="str">
        <f t="shared" si="11"/>
        <v>Jan-2023</v>
      </c>
      <c r="H157" s="2">
        <v>2613</v>
      </c>
      <c r="I157" s="2">
        <v>48151</v>
      </c>
      <c r="J157" s="2">
        <f>VLOOKUP(B157,'[1]User Engagements'!$B$1:$C$301,2,0)</f>
        <v>270146</v>
      </c>
      <c r="K157" s="2">
        <f>VLOOKUP(B157,'[1]User Engagements'!$B:$E,3,0)</f>
        <v>1351</v>
      </c>
      <c r="L157" s="2">
        <f>VLOOKUP(B157,'[1]User Engagements'!$B:$F,4,0)</f>
        <v>33625</v>
      </c>
      <c r="M157" s="2">
        <f>VLOOKUP(B157,[2]Sheet1!$B$1:$E$301,4,0)</f>
        <v>49266</v>
      </c>
      <c r="N157" s="2">
        <f>VLOOKUP(B157,'[1]User Engagements'!$B$1:$F$301,5,0)</f>
        <v>265</v>
      </c>
      <c r="O157" s="9">
        <f t="shared" si="12"/>
        <v>185.90943396226416</v>
      </c>
      <c r="P157" s="8">
        <f t="shared" si="13"/>
        <v>5.4266785736537142E-2</v>
      </c>
      <c r="Q157" s="9">
        <f t="shared" si="14"/>
        <v>18.854190585533868</v>
      </c>
      <c r="R157" s="13">
        <v>33625</v>
      </c>
      <c r="S157" s="13"/>
    </row>
    <row r="158" spans="1:19" x14ac:dyDescent="0.3">
      <c r="A158" s="2">
        <v>157</v>
      </c>
      <c r="B158" s="2" t="s">
        <v>163</v>
      </c>
      <c r="C158" s="2" t="s">
        <v>308</v>
      </c>
      <c r="D158" s="4">
        <v>45001</v>
      </c>
      <c r="E158" s="4" t="str">
        <f t="shared" si="10"/>
        <v>Mar-2023</v>
      </c>
      <c r="F158" s="4">
        <v>45164</v>
      </c>
      <c r="G158" s="4" t="str">
        <f t="shared" si="11"/>
        <v>Aug-2023</v>
      </c>
      <c r="H158" s="2">
        <v>9702</v>
      </c>
      <c r="I158" s="2">
        <v>46591</v>
      </c>
      <c r="J158" s="2">
        <f>VLOOKUP(B158,'[1]User Engagements'!$B$1:$C$301,2,0)</f>
        <v>57628</v>
      </c>
      <c r="K158" s="2">
        <f>VLOOKUP(B158,'[1]User Engagements'!$B:$E,3,0)</f>
        <v>84717</v>
      </c>
      <c r="L158" s="2">
        <f>VLOOKUP(B158,'[1]User Engagements'!$B:$F,4,0)</f>
        <v>47498</v>
      </c>
      <c r="M158" s="2">
        <f>VLOOKUP(B158,[2]Sheet1!$B$1:$E$301,4,0)</f>
        <v>49613</v>
      </c>
      <c r="N158" s="2">
        <f>VLOOKUP(B158,'[1]User Engagements'!$B$1:$F$301,5,0)</f>
        <v>11121</v>
      </c>
      <c r="O158" s="9">
        <f t="shared" si="12"/>
        <v>4.46119953241615</v>
      </c>
      <c r="P158" s="8">
        <f t="shared" si="13"/>
        <v>0.20823764246313667</v>
      </c>
      <c r="Q158" s="9">
        <f t="shared" si="14"/>
        <v>5.1136878994021853</v>
      </c>
      <c r="R158" s="13">
        <v>47498</v>
      </c>
      <c r="S158" s="13"/>
    </row>
    <row r="159" spans="1:19" x14ac:dyDescent="0.3">
      <c r="A159" s="2">
        <v>158</v>
      </c>
      <c r="B159" s="2" t="s">
        <v>164</v>
      </c>
      <c r="C159" s="2" t="s">
        <v>308</v>
      </c>
      <c r="D159" s="4">
        <v>45153</v>
      </c>
      <c r="E159" s="4" t="str">
        <f t="shared" si="10"/>
        <v>Aug-2023</v>
      </c>
      <c r="F159" s="4">
        <v>45034</v>
      </c>
      <c r="G159" s="4" t="str">
        <f t="shared" si="11"/>
        <v>Apr-2023</v>
      </c>
      <c r="H159" s="2">
        <v>8581</v>
      </c>
      <c r="I159" s="2">
        <v>40817</v>
      </c>
      <c r="J159" s="2">
        <f>VLOOKUP(B159,'[1]User Engagements'!$B$1:$C$301,2,0)</f>
        <v>645027</v>
      </c>
      <c r="K159" s="2">
        <f>VLOOKUP(B159,'[1]User Engagements'!$B:$E,3,0)</f>
        <v>3097</v>
      </c>
      <c r="L159" s="2">
        <f>VLOOKUP(B159,'[1]User Engagements'!$B:$F,4,0)</f>
        <v>39592</v>
      </c>
      <c r="M159" s="2">
        <f>VLOOKUP(B159,[2]Sheet1!$B$1:$E$301,4,0)</f>
        <v>137539</v>
      </c>
      <c r="N159" s="2">
        <f>VLOOKUP(B159,'[1]User Engagements'!$B$1:$F$301,5,0)</f>
        <v>19664</v>
      </c>
      <c r="O159" s="9">
        <f t="shared" si="12"/>
        <v>6.9944568755085434</v>
      </c>
      <c r="P159" s="8">
        <f t="shared" si="13"/>
        <v>0.21023103118798539</v>
      </c>
      <c r="Q159" s="9">
        <f t="shared" si="14"/>
        <v>16.028318377811445</v>
      </c>
      <c r="R159" s="13">
        <v>39592</v>
      </c>
      <c r="S159" s="13"/>
    </row>
    <row r="160" spans="1:19" x14ac:dyDescent="0.3">
      <c r="A160" s="2">
        <v>159</v>
      </c>
      <c r="B160" s="2" t="s">
        <v>165</v>
      </c>
      <c r="C160" s="2" t="s">
        <v>308</v>
      </c>
      <c r="D160" s="4">
        <v>45050</v>
      </c>
      <c r="E160" s="4" t="str">
        <f t="shared" si="10"/>
        <v>May-2023</v>
      </c>
      <c r="F160" s="4">
        <v>45178</v>
      </c>
      <c r="G160" s="4" t="str">
        <f t="shared" si="11"/>
        <v>Sep-2023</v>
      </c>
      <c r="H160" s="2">
        <v>6727</v>
      </c>
      <c r="I160" s="2">
        <v>15548</v>
      </c>
      <c r="J160" s="2">
        <f>VLOOKUP(B160,'[1]User Engagements'!$B$1:$C$301,2,0)</f>
        <v>171475</v>
      </c>
      <c r="K160" s="2">
        <f>VLOOKUP(B160,'[1]User Engagements'!$B:$E,3,0)</f>
        <v>116064</v>
      </c>
      <c r="L160" s="2">
        <f>VLOOKUP(B160,'[1]User Engagements'!$B:$F,4,0)</f>
        <v>10719</v>
      </c>
      <c r="M160" s="2">
        <f>VLOOKUP(B160,[2]Sheet1!$B$1:$E$301,4,0)</f>
        <v>107484</v>
      </c>
      <c r="N160" s="2">
        <f>VLOOKUP(B160,'[1]User Engagements'!$B$1:$F$301,5,0)</f>
        <v>14911</v>
      </c>
      <c r="O160" s="9">
        <f t="shared" si="12"/>
        <v>7.2083696599825631</v>
      </c>
      <c r="P160" s="8">
        <f t="shared" si="13"/>
        <v>0.43266014921533313</v>
      </c>
      <c r="Q160" s="9">
        <f t="shared" si="14"/>
        <v>15.977999108071948</v>
      </c>
      <c r="R160" s="13">
        <v>10719</v>
      </c>
      <c r="S160" s="13">
        <v>4192</v>
      </c>
    </row>
    <row r="161" spans="1:19" x14ac:dyDescent="0.3">
      <c r="A161" s="2">
        <v>160</v>
      </c>
      <c r="B161" s="2" t="s">
        <v>166</v>
      </c>
      <c r="C161" s="2" t="s">
        <v>310</v>
      </c>
      <c r="D161" s="4">
        <v>45270</v>
      </c>
      <c r="E161" s="4" t="str">
        <f t="shared" si="10"/>
        <v>Dec-2023</v>
      </c>
      <c r="F161" s="4">
        <v>45047</v>
      </c>
      <c r="G161" s="4" t="str">
        <f t="shared" si="11"/>
        <v>May-2023</v>
      </c>
      <c r="H161" s="2">
        <v>8812</v>
      </c>
      <c r="I161" s="2">
        <v>44200</v>
      </c>
      <c r="J161" s="2">
        <f>VLOOKUP(B161,'[1]User Engagements'!$B$1:$C$301,2,0)</f>
        <v>32922</v>
      </c>
      <c r="K161" s="2">
        <f>VLOOKUP(B161,'[1]User Engagements'!$B:$E,3,0)</f>
        <v>45261</v>
      </c>
      <c r="L161" s="2">
        <f>VLOOKUP(B161,'[1]User Engagements'!$B:$F,4,0)</f>
        <v>45707</v>
      </c>
      <c r="M161" s="2">
        <f>VLOOKUP(B161,[2]Sheet1!$B$1:$E$301,4,0)</f>
        <v>74418</v>
      </c>
      <c r="N161" s="2">
        <f>VLOOKUP(B161,'[1]User Engagements'!$B$1:$F$301,5,0)</f>
        <v>11150</v>
      </c>
      <c r="O161" s="9">
        <f t="shared" si="12"/>
        <v>6.6742600896860989</v>
      </c>
      <c r="P161" s="8">
        <f t="shared" si="13"/>
        <v>0.19936651583710407</v>
      </c>
      <c r="Q161" s="9">
        <f t="shared" si="14"/>
        <v>8.4450748978665455</v>
      </c>
      <c r="R161" s="13">
        <v>45707</v>
      </c>
      <c r="S161" s="13"/>
    </row>
    <row r="162" spans="1:19" x14ac:dyDescent="0.3">
      <c r="A162" s="2">
        <v>161</v>
      </c>
      <c r="B162" s="2" t="s">
        <v>167</v>
      </c>
      <c r="C162" s="2" t="s">
        <v>308</v>
      </c>
      <c r="D162" s="4">
        <v>45023</v>
      </c>
      <c r="E162" s="4" t="str">
        <f t="shared" si="10"/>
        <v>Apr-2023</v>
      </c>
      <c r="F162" s="4">
        <v>45155</v>
      </c>
      <c r="G162" s="4" t="str">
        <f t="shared" si="11"/>
        <v>Aug-2023</v>
      </c>
      <c r="H162" s="2">
        <v>6041</v>
      </c>
      <c r="I162" s="2">
        <v>49119</v>
      </c>
      <c r="J162" s="2">
        <f>VLOOKUP(B162,'[1]User Engagements'!$B$1:$C$301,2,0)</f>
        <v>98583</v>
      </c>
      <c r="K162" s="2">
        <f>VLOOKUP(B162,'[1]User Engagements'!$B:$E,3,0)</f>
        <v>59387</v>
      </c>
      <c r="L162" s="2">
        <f>VLOOKUP(B162,'[1]User Engagements'!$B:$F,4,0)</f>
        <v>4323</v>
      </c>
      <c r="M162" s="2">
        <f>VLOOKUP(B162,[2]Sheet1!$B$1:$E$301,4,0)</f>
        <v>145566</v>
      </c>
      <c r="N162" s="2">
        <f>VLOOKUP(B162,'[1]User Engagements'!$B$1:$F$301,5,0)</f>
        <v>28608</v>
      </c>
      <c r="O162" s="9">
        <f t="shared" si="12"/>
        <v>5.0882969798657722</v>
      </c>
      <c r="P162" s="8">
        <f t="shared" si="13"/>
        <v>0.12298703149494086</v>
      </c>
      <c r="Q162" s="9">
        <f t="shared" si="14"/>
        <v>24.096341665287206</v>
      </c>
      <c r="R162" s="13">
        <v>4323</v>
      </c>
      <c r="S162" s="13">
        <v>24285</v>
      </c>
    </row>
    <row r="163" spans="1:19" x14ac:dyDescent="0.3">
      <c r="A163" s="2">
        <v>162</v>
      </c>
      <c r="B163" s="2" t="s">
        <v>168</v>
      </c>
      <c r="C163" s="2" t="s">
        <v>307</v>
      </c>
      <c r="D163" s="4">
        <v>45266</v>
      </c>
      <c r="E163" s="4" t="str">
        <f t="shared" si="10"/>
        <v>Dec-2023</v>
      </c>
      <c r="F163" s="4">
        <v>44948</v>
      </c>
      <c r="G163" s="4" t="str">
        <f t="shared" si="11"/>
        <v>Jan-2023</v>
      </c>
      <c r="H163" s="2">
        <v>3391</v>
      </c>
      <c r="I163" s="2">
        <v>7978</v>
      </c>
      <c r="J163" s="2">
        <f>VLOOKUP(B163,'[1]User Engagements'!$B$1:$C$301,2,0)</f>
        <v>420548</v>
      </c>
      <c r="K163" s="2">
        <f>VLOOKUP(B163,'[1]User Engagements'!$B:$E,3,0)</f>
        <v>52656</v>
      </c>
      <c r="L163" s="2">
        <f>VLOOKUP(B163,'[1]User Engagements'!$B:$F,4,0)</f>
        <v>11571</v>
      </c>
      <c r="M163" s="2">
        <f>VLOOKUP(B163,[2]Sheet1!$B$1:$E$301,4,0)</f>
        <v>126166</v>
      </c>
      <c r="N163" s="2">
        <f>VLOOKUP(B163,'[1]User Engagements'!$B$1:$F$301,5,0)</f>
        <v>7972</v>
      </c>
      <c r="O163" s="9">
        <f t="shared" si="12"/>
        <v>15.826141495233317</v>
      </c>
      <c r="P163" s="8">
        <f t="shared" si="13"/>
        <v>0.42504387064427174</v>
      </c>
      <c r="Q163" s="9">
        <f t="shared" si="14"/>
        <v>37.206133883810082</v>
      </c>
      <c r="R163" s="13">
        <v>11571</v>
      </c>
      <c r="S163" s="13"/>
    </row>
    <row r="164" spans="1:19" x14ac:dyDescent="0.3">
      <c r="A164" s="2">
        <v>163</v>
      </c>
      <c r="B164" s="2" t="s">
        <v>169</v>
      </c>
      <c r="C164" s="2" t="s">
        <v>310</v>
      </c>
      <c r="D164" s="4">
        <v>45209</v>
      </c>
      <c r="E164" s="4" t="str">
        <f t="shared" si="10"/>
        <v>Oct-2023</v>
      </c>
      <c r="F164" s="4">
        <v>45042</v>
      </c>
      <c r="G164" s="4" t="str">
        <f t="shared" si="11"/>
        <v>Apr-2023</v>
      </c>
      <c r="H164" s="2">
        <v>8888</v>
      </c>
      <c r="I164" s="2">
        <v>27579</v>
      </c>
      <c r="J164" s="2">
        <f>VLOOKUP(B164,'[1]User Engagements'!$B$1:$C$301,2,0)</f>
        <v>156524</v>
      </c>
      <c r="K164" s="2">
        <f>VLOOKUP(B164,'[1]User Engagements'!$B:$E,3,0)</f>
        <v>162457</v>
      </c>
      <c r="L164" s="2">
        <f>VLOOKUP(B164,'[1]User Engagements'!$B:$F,4,0)</f>
        <v>49265</v>
      </c>
      <c r="M164" s="2">
        <f>VLOOKUP(B164,[2]Sheet1!$B$1:$E$301,4,0)</f>
        <v>58267</v>
      </c>
      <c r="N164" s="2">
        <f>VLOOKUP(B164,'[1]User Engagements'!$B$1:$F$301,5,0)</f>
        <v>27871</v>
      </c>
      <c r="O164" s="9">
        <f t="shared" si="12"/>
        <v>2.0905959599583799</v>
      </c>
      <c r="P164" s="8">
        <f t="shared" si="13"/>
        <v>0.32227419413321728</v>
      </c>
      <c r="Q164" s="9">
        <f t="shared" si="14"/>
        <v>6.5556930693069306</v>
      </c>
      <c r="R164" s="13">
        <v>49265</v>
      </c>
      <c r="S164" s="13"/>
    </row>
    <row r="165" spans="1:19" x14ac:dyDescent="0.3">
      <c r="A165" s="2">
        <v>164</v>
      </c>
      <c r="B165" s="2" t="s">
        <v>170</v>
      </c>
      <c r="C165" s="2" t="s">
        <v>309</v>
      </c>
      <c r="D165" s="4">
        <v>45133</v>
      </c>
      <c r="E165" s="4" t="str">
        <f t="shared" si="10"/>
        <v>Jul-2023</v>
      </c>
      <c r="F165" s="4">
        <v>44990</v>
      </c>
      <c r="G165" s="4" t="str">
        <f t="shared" si="11"/>
        <v>Mar-2023</v>
      </c>
      <c r="H165" s="2">
        <v>8209</v>
      </c>
      <c r="I165" s="2">
        <v>46397</v>
      </c>
      <c r="J165" s="2">
        <f>VLOOKUP(B165,'[1]User Engagements'!$B$1:$C$301,2,0)</f>
        <v>763166</v>
      </c>
      <c r="K165" s="2">
        <f>VLOOKUP(B165,'[1]User Engagements'!$B:$E,3,0)</f>
        <v>16456</v>
      </c>
      <c r="L165" s="2">
        <f>VLOOKUP(B165,'[1]User Engagements'!$B:$F,4,0)</f>
        <v>41546</v>
      </c>
      <c r="M165" s="2">
        <f>VLOOKUP(B165,[2]Sheet1!$B$1:$E$301,4,0)</f>
        <v>116511</v>
      </c>
      <c r="N165" s="2">
        <f>VLOOKUP(B165,'[1]User Engagements'!$B$1:$F$301,5,0)</f>
        <v>22163</v>
      </c>
      <c r="O165" s="9">
        <f t="shared" si="12"/>
        <v>5.2570049181067544</v>
      </c>
      <c r="P165" s="8">
        <f t="shared" si="13"/>
        <v>0.17692954285837445</v>
      </c>
      <c r="Q165" s="9">
        <f t="shared" si="14"/>
        <v>14.19308076501401</v>
      </c>
      <c r="R165" s="13">
        <v>41546</v>
      </c>
      <c r="S165" s="13"/>
    </row>
    <row r="166" spans="1:19" x14ac:dyDescent="0.3">
      <c r="A166" s="2">
        <v>165</v>
      </c>
      <c r="B166" s="2" t="s">
        <v>171</v>
      </c>
      <c r="C166" s="2" t="s">
        <v>310</v>
      </c>
      <c r="D166" s="4">
        <v>44959</v>
      </c>
      <c r="E166" s="4" t="str">
        <f t="shared" si="10"/>
        <v>Feb-2023</v>
      </c>
      <c r="F166" s="4">
        <v>44982</v>
      </c>
      <c r="G166" s="4" t="str">
        <f t="shared" si="11"/>
        <v>Feb-2023</v>
      </c>
      <c r="H166" s="2">
        <v>2776</v>
      </c>
      <c r="I166" s="2">
        <v>32396</v>
      </c>
      <c r="J166" s="2">
        <f>VLOOKUP(B166,'[1]User Engagements'!$B$1:$C$301,2,0)</f>
        <v>946392</v>
      </c>
      <c r="K166" s="2">
        <f>VLOOKUP(B166,'[1]User Engagements'!$B:$E,3,0)</f>
        <v>56814</v>
      </c>
      <c r="L166" s="2">
        <f>VLOOKUP(B166,'[1]User Engagements'!$B:$F,4,0)</f>
        <v>19951</v>
      </c>
      <c r="M166" s="2">
        <f>VLOOKUP(B166,[2]Sheet1!$B$1:$E$301,4,0)</f>
        <v>119489</v>
      </c>
      <c r="N166" s="2">
        <f>VLOOKUP(B166,'[1]User Engagements'!$B$1:$F$301,5,0)</f>
        <v>28982</v>
      </c>
      <c r="O166" s="9">
        <f t="shared" si="12"/>
        <v>4.12286936719343</v>
      </c>
      <c r="P166" s="8">
        <f t="shared" si="13"/>
        <v>8.5689591307568841E-2</v>
      </c>
      <c r="Q166" s="9">
        <f t="shared" si="14"/>
        <v>43.043587896253605</v>
      </c>
      <c r="R166" s="13">
        <v>19951</v>
      </c>
      <c r="S166" s="13">
        <v>9031</v>
      </c>
    </row>
    <row r="167" spans="1:19" x14ac:dyDescent="0.3">
      <c r="A167" s="2">
        <v>166</v>
      </c>
      <c r="B167" s="2" t="s">
        <v>172</v>
      </c>
      <c r="C167" s="2" t="s">
        <v>308</v>
      </c>
      <c r="D167" s="4">
        <v>45042</v>
      </c>
      <c r="E167" s="4" t="str">
        <f t="shared" si="10"/>
        <v>Apr-2023</v>
      </c>
      <c r="F167" s="4">
        <v>45100</v>
      </c>
      <c r="G167" s="4" t="str">
        <f t="shared" si="11"/>
        <v>Jun-2023</v>
      </c>
      <c r="H167" s="2">
        <v>8087</v>
      </c>
      <c r="I167" s="2">
        <v>10312</v>
      </c>
      <c r="J167" s="2">
        <f>VLOOKUP(B167,'[1]User Engagements'!$B$1:$C$301,2,0)</f>
        <v>235326</v>
      </c>
      <c r="K167" s="2">
        <f>VLOOKUP(B167,'[1]User Engagements'!$B:$E,3,0)</f>
        <v>162564</v>
      </c>
      <c r="L167" s="2">
        <f>VLOOKUP(B167,'[1]User Engagements'!$B:$F,4,0)</f>
        <v>459</v>
      </c>
      <c r="M167" s="2">
        <f>VLOOKUP(B167,[2]Sheet1!$B$1:$E$301,4,0)</f>
        <v>140143</v>
      </c>
      <c r="N167" s="2">
        <f>VLOOKUP(B167,'[1]User Engagements'!$B$1:$F$301,5,0)</f>
        <v>21414</v>
      </c>
      <c r="O167" s="9">
        <f t="shared" si="12"/>
        <v>6.5444568973568691</v>
      </c>
      <c r="P167" s="8">
        <f t="shared" si="13"/>
        <v>0.78423196276183083</v>
      </c>
      <c r="Q167" s="9">
        <f t="shared" si="14"/>
        <v>17.329417583776433</v>
      </c>
      <c r="R167" s="13">
        <v>459</v>
      </c>
      <c r="S167" s="13">
        <v>20955</v>
      </c>
    </row>
    <row r="168" spans="1:19" x14ac:dyDescent="0.3">
      <c r="A168" s="2">
        <v>167</v>
      </c>
      <c r="B168" s="2" t="s">
        <v>173</v>
      </c>
      <c r="C168" s="2" t="s">
        <v>308</v>
      </c>
      <c r="D168" s="4">
        <v>45280</v>
      </c>
      <c r="E168" s="4" t="str">
        <f t="shared" si="10"/>
        <v>Dec-2023</v>
      </c>
      <c r="F168" s="4">
        <v>45085</v>
      </c>
      <c r="G168" s="4" t="str">
        <f t="shared" si="11"/>
        <v>Jun-2023</v>
      </c>
      <c r="H168" s="2">
        <v>3321</v>
      </c>
      <c r="I168" s="2">
        <v>41731</v>
      </c>
      <c r="J168" s="2">
        <f>VLOOKUP(B168,'[1]User Engagements'!$B$1:$C$301,2,0)</f>
        <v>179187</v>
      </c>
      <c r="K168" s="2">
        <f>VLOOKUP(B168,'[1]User Engagements'!$B:$E,3,0)</f>
        <v>178337</v>
      </c>
      <c r="L168" s="2">
        <f>VLOOKUP(B168,'[1]User Engagements'!$B:$F,4,0)</f>
        <v>20911</v>
      </c>
      <c r="M168" s="2">
        <f>VLOOKUP(B168,[2]Sheet1!$B$1:$E$301,4,0)</f>
        <v>112057</v>
      </c>
      <c r="N168" s="2">
        <f>VLOOKUP(B168,'[1]User Engagements'!$B$1:$F$301,5,0)</f>
        <v>4796</v>
      </c>
      <c r="O168" s="9">
        <f t="shared" si="12"/>
        <v>23.36467889908257</v>
      </c>
      <c r="P168" s="8">
        <f t="shared" si="13"/>
        <v>7.9581126740312952E-2</v>
      </c>
      <c r="Q168" s="9">
        <f t="shared" si="14"/>
        <v>33.741945197229747</v>
      </c>
      <c r="R168" s="13">
        <v>20911</v>
      </c>
      <c r="S168" s="13"/>
    </row>
    <row r="169" spans="1:19" x14ac:dyDescent="0.3">
      <c r="A169" s="2">
        <v>168</v>
      </c>
      <c r="B169" s="2" t="s">
        <v>174</v>
      </c>
      <c r="C169" s="2" t="s">
        <v>307</v>
      </c>
      <c r="D169" s="4">
        <v>45242</v>
      </c>
      <c r="E169" s="4" t="str">
        <f t="shared" si="10"/>
        <v>Nov-2023</v>
      </c>
      <c r="F169" s="4">
        <v>44979</v>
      </c>
      <c r="G169" s="4" t="str">
        <f t="shared" si="11"/>
        <v>Feb-2023</v>
      </c>
      <c r="H169" s="2">
        <v>2344</v>
      </c>
      <c r="I169" s="2">
        <v>23586</v>
      </c>
      <c r="J169" s="2">
        <f>VLOOKUP(B169,'[1]User Engagements'!$B$1:$C$301,2,0)</f>
        <v>775987</v>
      </c>
      <c r="K169" s="2">
        <f>VLOOKUP(B169,'[1]User Engagements'!$B:$E,3,0)</f>
        <v>133084</v>
      </c>
      <c r="L169" s="2">
        <f>VLOOKUP(B169,'[1]User Engagements'!$B:$F,4,0)</f>
        <v>14234</v>
      </c>
      <c r="M169" s="2">
        <f>VLOOKUP(B169,[2]Sheet1!$B$1:$E$301,4,0)</f>
        <v>62210</v>
      </c>
      <c r="N169" s="2">
        <f>VLOOKUP(B169,'[1]User Engagements'!$B$1:$F$301,5,0)</f>
        <v>24689</v>
      </c>
      <c r="O169" s="9">
        <f t="shared" si="12"/>
        <v>2.51974563570821</v>
      </c>
      <c r="P169" s="8">
        <f t="shared" si="13"/>
        <v>9.9380988722123295E-2</v>
      </c>
      <c r="Q169" s="9">
        <f t="shared" si="14"/>
        <v>26.540102389078498</v>
      </c>
      <c r="R169" s="13">
        <v>14234</v>
      </c>
      <c r="S169" s="13">
        <v>10455</v>
      </c>
    </row>
    <row r="170" spans="1:19" x14ac:dyDescent="0.3">
      <c r="A170" s="2">
        <v>169</v>
      </c>
      <c r="B170" s="2" t="s">
        <v>175</v>
      </c>
      <c r="C170" s="2" t="s">
        <v>309</v>
      </c>
      <c r="D170" s="4">
        <v>45240</v>
      </c>
      <c r="E170" s="4" t="str">
        <f t="shared" si="10"/>
        <v>Nov-2023</v>
      </c>
      <c r="F170" s="4">
        <v>45001</v>
      </c>
      <c r="G170" s="4" t="str">
        <f t="shared" si="11"/>
        <v>Mar-2023</v>
      </c>
      <c r="H170" s="2">
        <v>1236</v>
      </c>
      <c r="I170" s="2">
        <v>31068</v>
      </c>
      <c r="J170" s="2">
        <f>VLOOKUP(B170,'[1]User Engagements'!$B$1:$C$301,2,0)</f>
        <v>45025</v>
      </c>
      <c r="K170" s="2">
        <f>VLOOKUP(B170,'[1]User Engagements'!$B:$E,3,0)</f>
        <v>122523</v>
      </c>
      <c r="L170" s="2">
        <f>VLOOKUP(B170,'[1]User Engagements'!$B:$F,4,0)</f>
        <v>30216</v>
      </c>
      <c r="M170" s="2">
        <f>VLOOKUP(B170,[2]Sheet1!$B$1:$E$301,4,0)</f>
        <v>84013</v>
      </c>
      <c r="N170" s="2">
        <f>VLOOKUP(B170,'[1]User Engagements'!$B$1:$F$301,5,0)</f>
        <v>12612</v>
      </c>
      <c r="O170" s="9">
        <f t="shared" si="12"/>
        <v>6.6613542657786233</v>
      </c>
      <c r="P170" s="8">
        <f t="shared" si="13"/>
        <v>3.9783700270374665E-2</v>
      </c>
      <c r="Q170" s="9">
        <f t="shared" si="14"/>
        <v>67.971682847896446</v>
      </c>
      <c r="R170" s="13">
        <v>30216</v>
      </c>
      <c r="S170" s="13"/>
    </row>
    <row r="171" spans="1:19" x14ac:dyDescent="0.3">
      <c r="A171" s="2">
        <v>170</v>
      </c>
      <c r="B171" s="2" t="s">
        <v>176</v>
      </c>
      <c r="C171" s="2" t="s">
        <v>309</v>
      </c>
      <c r="D171" s="4">
        <v>45105</v>
      </c>
      <c r="E171" s="4" t="str">
        <f t="shared" si="10"/>
        <v>Jun-2023</v>
      </c>
      <c r="F171" s="4">
        <v>45055</v>
      </c>
      <c r="G171" s="4" t="str">
        <f t="shared" si="11"/>
        <v>May-2023</v>
      </c>
      <c r="H171" s="2">
        <v>3127</v>
      </c>
      <c r="I171" s="2">
        <v>40205</v>
      </c>
      <c r="J171" s="2">
        <f>VLOOKUP(B171,'[1]User Engagements'!$B$1:$C$301,2,0)</f>
        <v>207783</v>
      </c>
      <c r="K171" s="2">
        <f>VLOOKUP(B171,'[1]User Engagements'!$B:$E,3,0)</f>
        <v>172053</v>
      </c>
      <c r="L171" s="2">
        <f>VLOOKUP(B171,'[1]User Engagements'!$B:$F,4,0)</f>
        <v>38070</v>
      </c>
      <c r="M171" s="2">
        <f>VLOOKUP(B171,[2]Sheet1!$B$1:$E$301,4,0)</f>
        <v>44511</v>
      </c>
      <c r="N171" s="2">
        <f>VLOOKUP(B171,'[1]User Engagements'!$B$1:$F$301,5,0)</f>
        <v>3606</v>
      </c>
      <c r="O171" s="9">
        <f t="shared" si="12"/>
        <v>12.343594009983361</v>
      </c>
      <c r="P171" s="8">
        <f t="shared" si="13"/>
        <v>7.7776395970650419E-2</v>
      </c>
      <c r="Q171" s="9">
        <f t="shared" si="14"/>
        <v>14.234409977614327</v>
      </c>
      <c r="R171" s="13">
        <v>38070</v>
      </c>
      <c r="S171" s="13"/>
    </row>
    <row r="172" spans="1:19" x14ac:dyDescent="0.3">
      <c r="A172" s="2">
        <v>171</v>
      </c>
      <c r="B172" s="2" t="s">
        <v>177</v>
      </c>
      <c r="C172" s="2" t="s">
        <v>310</v>
      </c>
      <c r="D172" s="4">
        <v>45100</v>
      </c>
      <c r="E172" s="4" t="str">
        <f t="shared" si="10"/>
        <v>Jun-2023</v>
      </c>
      <c r="F172" s="4">
        <v>45037</v>
      </c>
      <c r="G172" s="4" t="str">
        <f t="shared" si="11"/>
        <v>Apr-2023</v>
      </c>
      <c r="H172" s="2">
        <v>7218</v>
      </c>
      <c r="I172" s="2">
        <v>36098</v>
      </c>
      <c r="J172" s="2">
        <f>VLOOKUP(B172,'[1]User Engagements'!$B$1:$C$301,2,0)</f>
        <v>642893</v>
      </c>
      <c r="K172" s="2">
        <f>VLOOKUP(B172,'[1]User Engagements'!$B:$E,3,0)</f>
        <v>90453</v>
      </c>
      <c r="L172" s="2">
        <f>VLOOKUP(B172,'[1]User Engagements'!$B:$F,4,0)</f>
        <v>26927</v>
      </c>
      <c r="M172" s="2">
        <f>VLOOKUP(B172,[2]Sheet1!$B$1:$E$301,4,0)</f>
        <v>76751</v>
      </c>
      <c r="N172" s="2">
        <f>VLOOKUP(B172,'[1]User Engagements'!$B$1:$F$301,5,0)</f>
        <v>18682</v>
      </c>
      <c r="O172" s="9">
        <f t="shared" si="12"/>
        <v>4.1082860507440317</v>
      </c>
      <c r="P172" s="8">
        <f t="shared" si="13"/>
        <v>0.19995567621474875</v>
      </c>
      <c r="Q172" s="9">
        <f t="shared" si="14"/>
        <v>10.63327791632031</v>
      </c>
      <c r="R172" s="13">
        <v>26927</v>
      </c>
      <c r="S172" s="13"/>
    </row>
    <row r="173" spans="1:19" x14ac:dyDescent="0.3">
      <c r="A173" s="2">
        <v>172</v>
      </c>
      <c r="B173" s="2" t="s">
        <v>178</v>
      </c>
      <c r="C173" s="2" t="s">
        <v>308</v>
      </c>
      <c r="D173" s="4">
        <v>45160</v>
      </c>
      <c r="E173" s="4" t="str">
        <f t="shared" si="10"/>
        <v>Aug-2023</v>
      </c>
      <c r="F173" s="4">
        <v>45294</v>
      </c>
      <c r="G173" s="4" t="str">
        <f t="shared" si="11"/>
        <v>Jan-2024</v>
      </c>
      <c r="H173" s="2">
        <v>2186</v>
      </c>
      <c r="I173" s="2">
        <v>12000</v>
      </c>
      <c r="J173" s="2">
        <f>VLOOKUP(B173,'[1]User Engagements'!$B$1:$C$301,2,0)</f>
        <v>359813</v>
      </c>
      <c r="K173" s="2">
        <f>VLOOKUP(B173,'[1]User Engagements'!$B:$E,3,0)</f>
        <v>26933</v>
      </c>
      <c r="L173" s="2">
        <f>VLOOKUP(B173,'[1]User Engagements'!$B:$F,4,0)</f>
        <v>19223</v>
      </c>
      <c r="M173" s="2">
        <f>VLOOKUP(B173,[2]Sheet1!$B$1:$E$301,4,0)</f>
        <v>112512</v>
      </c>
      <c r="N173" s="2">
        <f>VLOOKUP(B173,'[1]User Engagements'!$B$1:$F$301,5,0)</f>
        <v>4265</v>
      </c>
      <c r="O173" s="9">
        <f t="shared" si="12"/>
        <v>26.380304806565064</v>
      </c>
      <c r="P173" s="8">
        <f t="shared" si="13"/>
        <v>0.18216666666666667</v>
      </c>
      <c r="Q173" s="9">
        <f t="shared" si="14"/>
        <v>51.469350411710884</v>
      </c>
      <c r="R173" s="13">
        <v>19223</v>
      </c>
      <c r="S173" s="13"/>
    </row>
    <row r="174" spans="1:19" x14ac:dyDescent="0.3">
      <c r="A174" s="2">
        <v>173</v>
      </c>
      <c r="B174" s="2" t="s">
        <v>179</v>
      </c>
      <c r="C174" s="2" t="s">
        <v>308</v>
      </c>
      <c r="D174" s="4">
        <v>45059</v>
      </c>
      <c r="E174" s="4" t="str">
        <f t="shared" si="10"/>
        <v>May-2023</v>
      </c>
      <c r="F174" s="4">
        <v>45150</v>
      </c>
      <c r="G174" s="4" t="str">
        <f t="shared" si="11"/>
        <v>Aug-2023</v>
      </c>
      <c r="H174" s="2">
        <v>7822</v>
      </c>
      <c r="I174" s="2">
        <v>7321</v>
      </c>
      <c r="J174" s="2">
        <f>VLOOKUP(B174,'[1]User Engagements'!$B$1:$C$301,2,0)</f>
        <v>584645</v>
      </c>
      <c r="K174" s="2">
        <f>VLOOKUP(B174,'[1]User Engagements'!$B:$E,3,0)</f>
        <v>55997</v>
      </c>
      <c r="L174" s="2">
        <f>VLOOKUP(B174,'[1]User Engagements'!$B:$F,4,0)</f>
        <v>6406</v>
      </c>
      <c r="M174" s="2">
        <f>VLOOKUP(B174,[2]Sheet1!$B$1:$E$301,4,0)</f>
        <v>109557</v>
      </c>
      <c r="N174" s="2">
        <f>VLOOKUP(B174,'[1]User Engagements'!$B$1:$F$301,5,0)</f>
        <v>18796</v>
      </c>
      <c r="O174" s="9">
        <f t="shared" si="12"/>
        <v>5.8287401574803148</v>
      </c>
      <c r="P174" s="8">
        <f t="shared" si="13"/>
        <v>1.0684332741428766</v>
      </c>
      <c r="Q174" s="9">
        <f t="shared" si="14"/>
        <v>14.006264382510867</v>
      </c>
      <c r="R174" s="13">
        <v>6406</v>
      </c>
      <c r="S174" s="13">
        <v>12390</v>
      </c>
    </row>
    <row r="175" spans="1:19" x14ac:dyDescent="0.3">
      <c r="A175" s="2">
        <v>174</v>
      </c>
      <c r="B175" s="2" t="s">
        <v>180</v>
      </c>
      <c r="C175" s="2" t="s">
        <v>310</v>
      </c>
      <c r="D175" s="4">
        <v>45020</v>
      </c>
      <c r="E175" s="4" t="str">
        <f t="shared" si="10"/>
        <v>Apr-2023</v>
      </c>
      <c r="F175" s="4">
        <v>45230</v>
      </c>
      <c r="G175" s="4" t="str">
        <f t="shared" si="11"/>
        <v>Oct-2023</v>
      </c>
      <c r="H175" s="2">
        <v>4062</v>
      </c>
      <c r="I175" s="2">
        <v>15180</v>
      </c>
      <c r="J175" s="2">
        <f>VLOOKUP(B175,'[1]User Engagements'!$B$1:$C$301,2,0)</f>
        <v>882972</v>
      </c>
      <c r="K175" s="2">
        <f>VLOOKUP(B175,'[1]User Engagements'!$B:$E,3,0)</f>
        <v>23115</v>
      </c>
      <c r="L175" s="2">
        <f>VLOOKUP(B175,'[1]User Engagements'!$B:$F,4,0)</f>
        <v>32948</v>
      </c>
      <c r="M175" s="2">
        <f>VLOOKUP(B175,[2]Sheet1!$B$1:$E$301,4,0)</f>
        <v>74611</v>
      </c>
      <c r="N175" s="2">
        <f>VLOOKUP(B175,'[1]User Engagements'!$B$1:$F$301,5,0)</f>
        <v>12027</v>
      </c>
      <c r="O175" s="9">
        <f t="shared" si="12"/>
        <v>6.2036251766857902</v>
      </c>
      <c r="P175" s="8">
        <f t="shared" si="13"/>
        <v>0.26758893280632412</v>
      </c>
      <c r="Q175" s="9">
        <f t="shared" si="14"/>
        <v>18.368045297882816</v>
      </c>
      <c r="R175" s="13">
        <v>32948</v>
      </c>
      <c r="S175" s="13"/>
    </row>
    <row r="176" spans="1:19" x14ac:dyDescent="0.3">
      <c r="A176" s="2">
        <v>175</v>
      </c>
      <c r="B176" s="2" t="s">
        <v>181</v>
      </c>
      <c r="C176" s="2" t="s">
        <v>311</v>
      </c>
      <c r="D176" s="4">
        <v>45274</v>
      </c>
      <c r="E176" s="4" t="str">
        <f t="shared" si="10"/>
        <v>Dec-2023</v>
      </c>
      <c r="F176" s="4">
        <v>45004</v>
      </c>
      <c r="G176" s="4" t="str">
        <f t="shared" si="11"/>
        <v>Mar-2023</v>
      </c>
      <c r="H176" s="2">
        <v>6781</v>
      </c>
      <c r="I176" s="2">
        <v>7360</v>
      </c>
      <c r="J176" s="2">
        <f>VLOOKUP(B176,'[1]User Engagements'!$B$1:$C$301,2,0)</f>
        <v>244925</v>
      </c>
      <c r="K176" s="2">
        <f>VLOOKUP(B176,'[1]User Engagements'!$B:$E,3,0)</f>
        <v>38712</v>
      </c>
      <c r="L176" s="2">
        <f>VLOOKUP(B176,'[1]User Engagements'!$B:$F,4,0)</f>
        <v>33408</v>
      </c>
      <c r="M176" s="2">
        <f>VLOOKUP(B176,[2]Sheet1!$B$1:$E$301,4,0)</f>
        <v>106611</v>
      </c>
      <c r="N176" s="2">
        <f>VLOOKUP(B176,'[1]User Engagements'!$B$1:$F$301,5,0)</f>
        <v>15136</v>
      </c>
      <c r="O176" s="9">
        <f t="shared" si="12"/>
        <v>7.0435385835095135</v>
      </c>
      <c r="P176" s="8">
        <f t="shared" si="13"/>
        <v>0.92133152173913047</v>
      </c>
      <c r="Q176" s="9">
        <f t="shared" si="14"/>
        <v>15.722017401563191</v>
      </c>
      <c r="R176" s="13">
        <v>33408</v>
      </c>
      <c r="S176" s="13"/>
    </row>
    <row r="177" spans="1:19" x14ac:dyDescent="0.3">
      <c r="A177" s="2">
        <v>176</v>
      </c>
      <c r="B177" s="2" t="s">
        <v>182</v>
      </c>
      <c r="C177" s="2" t="s">
        <v>308</v>
      </c>
      <c r="D177" s="4">
        <v>45121</v>
      </c>
      <c r="E177" s="4" t="str">
        <f t="shared" si="10"/>
        <v>Jul-2023</v>
      </c>
      <c r="F177" s="4">
        <v>45035</v>
      </c>
      <c r="G177" s="4" t="str">
        <f t="shared" si="11"/>
        <v>Apr-2023</v>
      </c>
      <c r="H177" s="2">
        <v>8970</v>
      </c>
      <c r="I177" s="2">
        <v>15400</v>
      </c>
      <c r="J177" s="2">
        <f>VLOOKUP(B177,'[1]User Engagements'!$B$1:$C$301,2,0)</f>
        <v>730391</v>
      </c>
      <c r="K177" s="2">
        <f>VLOOKUP(B177,'[1]User Engagements'!$B:$E,3,0)</f>
        <v>157178</v>
      </c>
      <c r="L177" s="2">
        <f>VLOOKUP(B177,'[1]User Engagements'!$B:$F,4,0)</f>
        <v>47597</v>
      </c>
      <c r="M177" s="2">
        <f>VLOOKUP(B177,[2]Sheet1!$B$1:$E$301,4,0)</f>
        <v>117093</v>
      </c>
      <c r="N177" s="2">
        <f>VLOOKUP(B177,'[1]User Engagements'!$B$1:$F$301,5,0)</f>
        <v>3519</v>
      </c>
      <c r="O177" s="9">
        <f t="shared" si="12"/>
        <v>33.274509803921568</v>
      </c>
      <c r="P177" s="8">
        <f t="shared" si="13"/>
        <v>0.58246753246753247</v>
      </c>
      <c r="Q177" s="9">
        <f t="shared" si="14"/>
        <v>13.053846153846154</v>
      </c>
      <c r="R177" s="13">
        <v>47597</v>
      </c>
      <c r="S177" s="13"/>
    </row>
    <row r="178" spans="1:19" x14ac:dyDescent="0.3">
      <c r="A178" s="2">
        <v>177</v>
      </c>
      <c r="B178" s="2" t="s">
        <v>183</v>
      </c>
      <c r="C178" s="2" t="s">
        <v>309</v>
      </c>
      <c r="D178" s="4">
        <v>45112</v>
      </c>
      <c r="E178" s="4" t="str">
        <f t="shared" si="10"/>
        <v>Jul-2023</v>
      </c>
      <c r="F178" s="4">
        <v>45262</v>
      </c>
      <c r="G178" s="4" t="str">
        <f t="shared" si="11"/>
        <v>Dec-2023</v>
      </c>
      <c r="H178" s="2">
        <v>9565</v>
      </c>
      <c r="I178" s="2">
        <v>18553</v>
      </c>
      <c r="J178" s="2">
        <f>VLOOKUP(B178,'[1]User Engagements'!$B$1:$C$301,2,0)</f>
        <v>137482</v>
      </c>
      <c r="K178" s="2">
        <f>VLOOKUP(B178,'[1]User Engagements'!$B:$E,3,0)</f>
        <v>57685</v>
      </c>
      <c r="L178" s="2">
        <f>VLOOKUP(B178,'[1]User Engagements'!$B:$F,4,0)</f>
        <v>28780</v>
      </c>
      <c r="M178" s="2">
        <f>VLOOKUP(B178,[2]Sheet1!$B$1:$E$301,4,0)</f>
        <v>109926</v>
      </c>
      <c r="N178" s="2">
        <f>VLOOKUP(B178,'[1]User Engagements'!$B$1:$F$301,5,0)</f>
        <v>7742</v>
      </c>
      <c r="O178" s="9">
        <f t="shared" si="12"/>
        <v>14.198656677861019</v>
      </c>
      <c r="P178" s="8">
        <f t="shared" si="13"/>
        <v>0.51555004581469299</v>
      </c>
      <c r="Q178" s="9">
        <f t="shared" si="14"/>
        <v>11.492524830109776</v>
      </c>
      <c r="R178" s="13">
        <v>28780</v>
      </c>
      <c r="S178" s="13"/>
    </row>
    <row r="179" spans="1:19" x14ac:dyDescent="0.3">
      <c r="A179" s="2">
        <v>178</v>
      </c>
      <c r="B179" s="2" t="s">
        <v>184</v>
      </c>
      <c r="C179" s="2" t="s">
        <v>310</v>
      </c>
      <c r="D179" s="4">
        <v>45091</v>
      </c>
      <c r="E179" s="4" t="str">
        <f t="shared" si="10"/>
        <v>Jun-2023</v>
      </c>
      <c r="F179" s="4">
        <v>45288</v>
      </c>
      <c r="G179" s="4" t="str">
        <f t="shared" si="11"/>
        <v>Dec-2023</v>
      </c>
      <c r="H179" s="2">
        <v>3474</v>
      </c>
      <c r="I179" s="2">
        <v>5337</v>
      </c>
      <c r="J179" s="2">
        <f>VLOOKUP(B179,'[1]User Engagements'!$B$1:$C$301,2,0)</f>
        <v>228543</v>
      </c>
      <c r="K179" s="2">
        <f>VLOOKUP(B179,'[1]User Engagements'!$B:$E,3,0)</f>
        <v>34662</v>
      </c>
      <c r="L179" s="2">
        <f>VLOOKUP(B179,'[1]User Engagements'!$B:$F,4,0)</f>
        <v>45301</v>
      </c>
      <c r="M179" s="2">
        <f>VLOOKUP(B179,[2]Sheet1!$B$1:$E$301,4,0)</f>
        <v>62163</v>
      </c>
      <c r="N179" s="2">
        <f>VLOOKUP(B179,'[1]User Engagements'!$B$1:$F$301,5,0)</f>
        <v>13007</v>
      </c>
      <c r="O179" s="9">
        <f t="shared" si="12"/>
        <v>4.7791958176366576</v>
      </c>
      <c r="P179" s="8">
        <f t="shared" si="13"/>
        <v>0.65092748735244521</v>
      </c>
      <c r="Q179" s="9">
        <f t="shared" si="14"/>
        <v>17.893782383419691</v>
      </c>
      <c r="R179" s="13">
        <v>45301</v>
      </c>
      <c r="S179" s="13"/>
    </row>
    <row r="180" spans="1:19" x14ac:dyDescent="0.3">
      <c r="A180" s="2">
        <v>179</v>
      </c>
      <c r="B180" s="2" t="s">
        <v>185</v>
      </c>
      <c r="C180" s="2" t="s">
        <v>310</v>
      </c>
      <c r="D180" s="4">
        <v>45288</v>
      </c>
      <c r="E180" s="4" t="str">
        <f t="shared" si="10"/>
        <v>Dec-2023</v>
      </c>
      <c r="F180" s="4">
        <v>45092</v>
      </c>
      <c r="G180" s="4" t="str">
        <f t="shared" si="11"/>
        <v>Jun-2023</v>
      </c>
      <c r="H180" s="2">
        <v>1611</v>
      </c>
      <c r="I180" s="2">
        <v>35280</v>
      </c>
      <c r="J180" s="2">
        <f>VLOOKUP(B180,'[1]User Engagements'!$B$1:$C$301,2,0)</f>
        <v>937854</v>
      </c>
      <c r="K180" s="2">
        <f>VLOOKUP(B180,'[1]User Engagements'!$B:$E,3,0)</f>
        <v>185587</v>
      </c>
      <c r="L180" s="2">
        <f>VLOOKUP(B180,'[1]User Engagements'!$B:$F,4,0)</f>
        <v>24912</v>
      </c>
      <c r="M180" s="2">
        <f>VLOOKUP(B180,[2]Sheet1!$B$1:$E$301,4,0)</f>
        <v>106042</v>
      </c>
      <c r="N180" s="2">
        <f>VLOOKUP(B180,'[1]User Engagements'!$B$1:$F$301,5,0)</f>
        <v>19072</v>
      </c>
      <c r="O180" s="9">
        <f t="shared" si="12"/>
        <v>5.5600880872483218</v>
      </c>
      <c r="P180" s="8">
        <f t="shared" si="13"/>
        <v>4.5663265306122448E-2</v>
      </c>
      <c r="Q180" s="9">
        <f t="shared" si="14"/>
        <v>65.823711980136565</v>
      </c>
      <c r="R180" s="13">
        <v>24912</v>
      </c>
      <c r="S180" s="13"/>
    </row>
    <row r="181" spans="1:19" x14ac:dyDescent="0.3">
      <c r="A181" s="2">
        <v>180</v>
      </c>
      <c r="B181" s="2" t="s">
        <v>186</v>
      </c>
      <c r="C181" s="2" t="s">
        <v>307</v>
      </c>
      <c r="D181" s="4">
        <v>45117</v>
      </c>
      <c r="E181" s="4" t="str">
        <f t="shared" si="10"/>
        <v>Jul-2023</v>
      </c>
      <c r="F181" s="4">
        <v>45234</v>
      </c>
      <c r="G181" s="4" t="str">
        <f t="shared" si="11"/>
        <v>Nov-2023</v>
      </c>
      <c r="H181" s="2">
        <v>7905</v>
      </c>
      <c r="I181" s="2">
        <v>22124</v>
      </c>
      <c r="J181" s="2">
        <f>VLOOKUP(B181,'[1]User Engagements'!$B$1:$C$301,2,0)</f>
        <v>100791</v>
      </c>
      <c r="K181" s="2">
        <f>VLOOKUP(B181,'[1]User Engagements'!$B:$E,3,0)</f>
        <v>143408</v>
      </c>
      <c r="L181" s="2">
        <f>VLOOKUP(B181,'[1]User Engagements'!$B:$F,4,0)</f>
        <v>25920</v>
      </c>
      <c r="M181" s="2">
        <f>VLOOKUP(B181,[2]Sheet1!$B$1:$E$301,4,0)</f>
        <v>88578</v>
      </c>
      <c r="N181" s="2">
        <f>VLOOKUP(B181,'[1]User Engagements'!$B$1:$F$301,5,0)</f>
        <v>22938</v>
      </c>
      <c r="O181" s="9">
        <f t="shared" si="12"/>
        <v>3.8616269945069317</v>
      </c>
      <c r="P181" s="8">
        <f t="shared" si="13"/>
        <v>0.35730428493943228</v>
      </c>
      <c r="Q181" s="9">
        <f t="shared" si="14"/>
        <v>11.205313092979127</v>
      </c>
      <c r="R181" s="13">
        <v>25920</v>
      </c>
      <c r="S181" s="13"/>
    </row>
    <row r="182" spans="1:19" x14ac:dyDescent="0.3">
      <c r="A182" s="2">
        <v>181</v>
      </c>
      <c r="B182" s="2" t="s">
        <v>187</v>
      </c>
      <c r="C182" s="2" t="s">
        <v>308</v>
      </c>
      <c r="D182" s="4">
        <v>44931</v>
      </c>
      <c r="E182" s="4" t="str">
        <f t="shared" si="10"/>
        <v>Jan-2023</v>
      </c>
      <c r="F182" s="4">
        <v>45025</v>
      </c>
      <c r="G182" s="4" t="str">
        <f t="shared" si="11"/>
        <v>Apr-2023</v>
      </c>
      <c r="H182" s="2">
        <v>4995</v>
      </c>
      <c r="I182" s="2">
        <v>35111</v>
      </c>
      <c r="J182" s="2">
        <f>VLOOKUP(B182,'[1]User Engagements'!$B$1:$C$301,2,0)</f>
        <v>992878</v>
      </c>
      <c r="K182" s="2">
        <f>VLOOKUP(B182,'[1]User Engagements'!$B:$E,3,0)</f>
        <v>163532</v>
      </c>
      <c r="L182" s="2">
        <f>VLOOKUP(B182,'[1]User Engagements'!$B:$F,4,0)</f>
        <v>26365</v>
      </c>
      <c r="M182" s="2">
        <f>VLOOKUP(B182,[2]Sheet1!$B$1:$E$301,4,0)</f>
        <v>60782</v>
      </c>
      <c r="N182" s="2">
        <f>VLOOKUP(B182,'[1]User Engagements'!$B$1:$F$301,5,0)</f>
        <v>127</v>
      </c>
      <c r="O182" s="9">
        <f t="shared" si="12"/>
        <v>478.59842519685037</v>
      </c>
      <c r="P182" s="8">
        <f t="shared" si="13"/>
        <v>0.14226310842755832</v>
      </c>
      <c r="Q182" s="9">
        <f t="shared" si="14"/>
        <v>12.168568568568569</v>
      </c>
      <c r="R182" s="13">
        <v>26365</v>
      </c>
      <c r="S182" s="13"/>
    </row>
    <row r="183" spans="1:19" x14ac:dyDescent="0.3">
      <c r="A183" s="2">
        <v>182</v>
      </c>
      <c r="B183" s="2" t="s">
        <v>188</v>
      </c>
      <c r="C183" s="2" t="s">
        <v>308</v>
      </c>
      <c r="D183" s="4">
        <v>45132</v>
      </c>
      <c r="E183" s="4" t="str">
        <f t="shared" si="10"/>
        <v>Jul-2023</v>
      </c>
      <c r="F183" s="4">
        <v>45069</v>
      </c>
      <c r="G183" s="4" t="str">
        <f t="shared" si="11"/>
        <v>May-2023</v>
      </c>
      <c r="H183" s="2">
        <v>3352</v>
      </c>
      <c r="I183" s="2">
        <v>32977</v>
      </c>
      <c r="J183" s="2">
        <f>VLOOKUP(B183,'[1]User Engagements'!$B$1:$C$301,2,0)</f>
        <v>179619</v>
      </c>
      <c r="K183" s="2">
        <f>VLOOKUP(B183,'[1]User Engagements'!$B:$E,3,0)</f>
        <v>84529</v>
      </c>
      <c r="L183" s="2">
        <f>VLOOKUP(B183,'[1]User Engagements'!$B:$F,4,0)</f>
        <v>3522</v>
      </c>
      <c r="M183" s="2">
        <f>VLOOKUP(B183,[2]Sheet1!$B$1:$E$301,4,0)</f>
        <v>132025</v>
      </c>
      <c r="N183" s="2">
        <f>VLOOKUP(B183,'[1]User Engagements'!$B$1:$F$301,5,0)</f>
        <v>24251</v>
      </c>
      <c r="O183" s="9">
        <f t="shared" si="12"/>
        <v>5.4441053977155578</v>
      </c>
      <c r="P183" s="8">
        <f t="shared" si="13"/>
        <v>0.10164660217727507</v>
      </c>
      <c r="Q183" s="9">
        <f t="shared" si="14"/>
        <v>39.386933174224346</v>
      </c>
      <c r="R183" s="13">
        <v>3522</v>
      </c>
      <c r="S183" s="13">
        <v>20729</v>
      </c>
    </row>
    <row r="184" spans="1:19" x14ac:dyDescent="0.3">
      <c r="A184" s="2">
        <v>183</v>
      </c>
      <c r="B184" s="2" t="s">
        <v>189</v>
      </c>
      <c r="C184" s="2" t="s">
        <v>309</v>
      </c>
      <c r="D184" s="4">
        <v>45270</v>
      </c>
      <c r="E184" s="4" t="str">
        <f t="shared" si="10"/>
        <v>Dec-2023</v>
      </c>
      <c r="F184" s="4">
        <v>45203</v>
      </c>
      <c r="G184" s="4" t="str">
        <f t="shared" si="11"/>
        <v>Oct-2023</v>
      </c>
      <c r="H184" s="2">
        <v>6503</v>
      </c>
      <c r="I184" s="2">
        <v>41016</v>
      </c>
      <c r="J184" s="2">
        <f>VLOOKUP(B184,'[1]User Engagements'!$B$1:$C$301,2,0)</f>
        <v>961530</v>
      </c>
      <c r="K184" s="2">
        <f>VLOOKUP(B184,'[1]User Engagements'!$B:$E,3,0)</f>
        <v>180333</v>
      </c>
      <c r="L184" s="2">
        <f>VLOOKUP(B184,'[1]User Engagements'!$B:$F,4,0)</f>
        <v>44255</v>
      </c>
      <c r="M184" s="2">
        <f>VLOOKUP(B184,[2]Sheet1!$B$1:$E$301,4,0)</f>
        <v>69383</v>
      </c>
      <c r="N184" s="2">
        <f>VLOOKUP(B184,'[1]User Engagements'!$B$1:$F$301,5,0)</f>
        <v>28640</v>
      </c>
      <c r="O184" s="9">
        <f t="shared" si="12"/>
        <v>2.4225907821229051</v>
      </c>
      <c r="P184" s="8">
        <f t="shared" si="13"/>
        <v>0.15854788375268189</v>
      </c>
      <c r="Q184" s="9">
        <f t="shared" si="14"/>
        <v>10.669383361525449</v>
      </c>
      <c r="R184" s="13">
        <v>44255</v>
      </c>
      <c r="S184" s="13"/>
    </row>
    <row r="185" spans="1:19" x14ac:dyDescent="0.3">
      <c r="A185" s="2">
        <v>184</v>
      </c>
      <c r="B185" s="2" t="s">
        <v>190</v>
      </c>
      <c r="C185" s="2" t="s">
        <v>311</v>
      </c>
      <c r="D185" s="4">
        <v>45153</v>
      </c>
      <c r="E185" s="4" t="str">
        <f t="shared" si="10"/>
        <v>Aug-2023</v>
      </c>
      <c r="F185" s="4">
        <v>45290</v>
      </c>
      <c r="G185" s="4" t="str">
        <f t="shared" si="11"/>
        <v>Dec-2023</v>
      </c>
      <c r="H185" s="2">
        <v>2674</v>
      </c>
      <c r="I185" s="2">
        <v>5739</v>
      </c>
      <c r="J185" s="2">
        <f>VLOOKUP(B185,'[1]User Engagements'!$B$1:$C$301,2,0)</f>
        <v>962173</v>
      </c>
      <c r="K185" s="2">
        <f>VLOOKUP(B185,'[1]User Engagements'!$B:$E,3,0)</f>
        <v>175038</v>
      </c>
      <c r="L185" s="2">
        <f>VLOOKUP(B185,'[1]User Engagements'!$B:$F,4,0)</f>
        <v>32969</v>
      </c>
      <c r="M185" s="2">
        <f>VLOOKUP(B185,[2]Sheet1!$B$1:$E$301,4,0)</f>
        <v>34679</v>
      </c>
      <c r="N185" s="2">
        <f>VLOOKUP(B185,'[1]User Engagements'!$B$1:$F$301,5,0)</f>
        <v>4846</v>
      </c>
      <c r="O185" s="9">
        <f t="shared" si="12"/>
        <v>7.156211308295501</v>
      </c>
      <c r="P185" s="8">
        <f t="shared" si="13"/>
        <v>0.46593483185223905</v>
      </c>
      <c r="Q185" s="9">
        <f t="shared" si="14"/>
        <v>12.968960359012716</v>
      </c>
      <c r="R185" s="13">
        <v>32969</v>
      </c>
      <c r="S185" s="13"/>
    </row>
    <row r="186" spans="1:19" x14ac:dyDescent="0.3">
      <c r="A186" s="2">
        <v>185</v>
      </c>
      <c r="B186" s="2" t="s">
        <v>191</v>
      </c>
      <c r="C186" s="2" t="s">
        <v>309</v>
      </c>
      <c r="D186" s="4">
        <v>45000</v>
      </c>
      <c r="E186" s="4" t="str">
        <f t="shared" si="10"/>
        <v>Mar-2023</v>
      </c>
      <c r="F186" s="4">
        <v>45096</v>
      </c>
      <c r="G186" s="4" t="str">
        <f t="shared" si="11"/>
        <v>Jun-2023</v>
      </c>
      <c r="H186" s="2">
        <v>7915</v>
      </c>
      <c r="I186" s="2">
        <v>18728</v>
      </c>
      <c r="J186" s="2">
        <f>VLOOKUP(B186,'[1]User Engagements'!$B$1:$C$301,2,0)</f>
        <v>15042</v>
      </c>
      <c r="K186" s="2">
        <f>VLOOKUP(B186,'[1]User Engagements'!$B:$E,3,0)</f>
        <v>152849</v>
      </c>
      <c r="L186" s="2">
        <f>VLOOKUP(B186,'[1]User Engagements'!$B:$F,4,0)</f>
        <v>38687</v>
      </c>
      <c r="M186" s="2">
        <f>VLOOKUP(B186,[2]Sheet1!$B$1:$E$301,4,0)</f>
        <v>119495</v>
      </c>
      <c r="N186" s="2">
        <f>VLOOKUP(B186,'[1]User Engagements'!$B$1:$F$301,5,0)</f>
        <v>638</v>
      </c>
      <c r="O186" s="9">
        <f t="shared" si="12"/>
        <v>187.29623824451411</v>
      </c>
      <c r="P186" s="8">
        <f t="shared" si="13"/>
        <v>0.42262921828278516</v>
      </c>
      <c r="Q186" s="9">
        <f t="shared" si="14"/>
        <v>15.097283638660771</v>
      </c>
      <c r="R186" s="13">
        <v>38687</v>
      </c>
      <c r="S186" s="13"/>
    </row>
    <row r="187" spans="1:19" x14ac:dyDescent="0.3">
      <c r="A187" s="2">
        <v>186</v>
      </c>
      <c r="B187" s="2" t="s">
        <v>192</v>
      </c>
      <c r="C187" s="2" t="s">
        <v>311</v>
      </c>
      <c r="D187" s="4">
        <v>45145</v>
      </c>
      <c r="E187" s="4" t="str">
        <f t="shared" si="10"/>
        <v>Aug-2023</v>
      </c>
      <c r="F187" s="4">
        <v>45183</v>
      </c>
      <c r="G187" s="4" t="str">
        <f t="shared" si="11"/>
        <v>Sep-2023</v>
      </c>
      <c r="H187" s="2">
        <v>8781</v>
      </c>
      <c r="I187" s="2">
        <v>43158</v>
      </c>
      <c r="J187" s="2">
        <f>VLOOKUP(B187,'[1]User Engagements'!$B$1:$C$301,2,0)</f>
        <v>222545</v>
      </c>
      <c r="K187" s="2">
        <f>VLOOKUP(B187,'[1]User Engagements'!$B:$E,3,0)</f>
        <v>67299</v>
      </c>
      <c r="L187" s="2">
        <f>VLOOKUP(B187,'[1]User Engagements'!$B:$F,4,0)</f>
        <v>21597</v>
      </c>
      <c r="M187" s="2">
        <f>VLOOKUP(B187,[2]Sheet1!$B$1:$E$301,4,0)</f>
        <v>55092</v>
      </c>
      <c r="N187" s="2">
        <f>VLOOKUP(B187,'[1]User Engagements'!$B$1:$F$301,5,0)</f>
        <v>13591</v>
      </c>
      <c r="O187" s="9">
        <f t="shared" si="12"/>
        <v>4.0535648590979321</v>
      </c>
      <c r="P187" s="8">
        <f t="shared" si="13"/>
        <v>0.20346169887390519</v>
      </c>
      <c r="Q187" s="9">
        <f t="shared" si="14"/>
        <v>6.2740006832934743</v>
      </c>
      <c r="R187" s="13">
        <v>21597</v>
      </c>
      <c r="S187" s="13"/>
    </row>
    <row r="188" spans="1:19" x14ac:dyDescent="0.3">
      <c r="A188" s="2">
        <v>187</v>
      </c>
      <c r="B188" s="2" t="s">
        <v>193</v>
      </c>
      <c r="C188" s="2" t="s">
        <v>307</v>
      </c>
      <c r="D188" s="4">
        <v>44953</v>
      </c>
      <c r="E188" s="4" t="str">
        <f t="shared" si="10"/>
        <v>Jan-2023</v>
      </c>
      <c r="F188" s="4">
        <v>45025</v>
      </c>
      <c r="G188" s="4" t="str">
        <f t="shared" si="11"/>
        <v>Apr-2023</v>
      </c>
      <c r="H188" s="2">
        <v>6726</v>
      </c>
      <c r="I188" s="2">
        <v>26053</v>
      </c>
      <c r="J188" s="2">
        <f>VLOOKUP(B188,'[1]User Engagements'!$B$1:$C$301,2,0)</f>
        <v>715106</v>
      </c>
      <c r="K188" s="2">
        <f>VLOOKUP(B188,'[1]User Engagements'!$B:$E,3,0)</f>
        <v>168464</v>
      </c>
      <c r="L188" s="2">
        <f>VLOOKUP(B188,'[1]User Engagements'!$B:$F,4,0)</f>
        <v>29855</v>
      </c>
      <c r="M188" s="2">
        <f>VLOOKUP(B188,[2]Sheet1!$B$1:$E$301,4,0)</f>
        <v>66454</v>
      </c>
      <c r="N188" s="2">
        <f>VLOOKUP(B188,'[1]User Engagements'!$B$1:$F$301,5,0)</f>
        <v>28367</v>
      </c>
      <c r="O188" s="9">
        <f t="shared" si="12"/>
        <v>2.3426516727182993</v>
      </c>
      <c r="P188" s="8">
        <f t="shared" si="13"/>
        <v>0.25816604613672128</v>
      </c>
      <c r="Q188" s="9">
        <f t="shared" si="14"/>
        <v>9.8801665179898901</v>
      </c>
      <c r="R188" s="13">
        <v>29855</v>
      </c>
      <c r="S188" s="13"/>
    </row>
    <row r="189" spans="1:19" x14ac:dyDescent="0.3">
      <c r="A189" s="2">
        <v>188</v>
      </c>
      <c r="B189" s="2" t="s">
        <v>194</v>
      </c>
      <c r="C189" s="2" t="s">
        <v>309</v>
      </c>
      <c r="D189" s="4">
        <v>44949</v>
      </c>
      <c r="E189" s="4" t="str">
        <f t="shared" si="10"/>
        <v>Jan-2023</v>
      </c>
      <c r="F189" s="4">
        <v>45077</v>
      </c>
      <c r="G189" s="4" t="str">
        <f t="shared" si="11"/>
        <v>May-2023</v>
      </c>
      <c r="H189" s="2">
        <v>2659</v>
      </c>
      <c r="I189" s="2">
        <v>32991</v>
      </c>
      <c r="J189" s="2">
        <f>VLOOKUP(B189,'[1]User Engagements'!$B$1:$C$301,2,0)</f>
        <v>355550</v>
      </c>
      <c r="K189" s="2">
        <f>VLOOKUP(B189,'[1]User Engagements'!$B:$E,3,0)</f>
        <v>155276</v>
      </c>
      <c r="L189" s="2">
        <f>VLOOKUP(B189,'[1]User Engagements'!$B:$F,4,0)</f>
        <v>42270</v>
      </c>
      <c r="M189" s="2">
        <f>VLOOKUP(B189,[2]Sheet1!$B$1:$E$301,4,0)</f>
        <v>57694</v>
      </c>
      <c r="N189" s="2">
        <f>VLOOKUP(B189,'[1]User Engagements'!$B$1:$F$301,5,0)</f>
        <v>15519</v>
      </c>
      <c r="O189" s="9">
        <f t="shared" si="12"/>
        <v>3.7176364456472712</v>
      </c>
      <c r="P189" s="8">
        <f t="shared" si="13"/>
        <v>8.0597738777242273E-2</v>
      </c>
      <c r="Q189" s="9">
        <f t="shared" si="14"/>
        <v>21.697630688228656</v>
      </c>
      <c r="R189" s="13">
        <v>42270</v>
      </c>
      <c r="S189" s="13"/>
    </row>
    <row r="190" spans="1:19" x14ac:dyDescent="0.3">
      <c r="A190" s="2">
        <v>189</v>
      </c>
      <c r="B190" s="2" t="s">
        <v>195</v>
      </c>
      <c r="C190" s="2" t="s">
        <v>309</v>
      </c>
      <c r="D190" s="4">
        <v>45134</v>
      </c>
      <c r="E190" s="4" t="str">
        <f t="shared" si="10"/>
        <v>Jul-2023</v>
      </c>
      <c r="F190" s="4">
        <v>45122</v>
      </c>
      <c r="G190" s="4" t="str">
        <f t="shared" si="11"/>
        <v>Jul-2023</v>
      </c>
      <c r="H190" s="2">
        <v>8326</v>
      </c>
      <c r="I190" s="2">
        <v>13604</v>
      </c>
      <c r="J190" s="2">
        <f>VLOOKUP(B190,'[1]User Engagements'!$B$1:$C$301,2,0)</f>
        <v>73483</v>
      </c>
      <c r="K190" s="2">
        <f>VLOOKUP(B190,'[1]User Engagements'!$B:$E,3,0)</f>
        <v>94071</v>
      </c>
      <c r="L190" s="2">
        <f>VLOOKUP(B190,'[1]User Engagements'!$B:$F,4,0)</f>
        <v>36214</v>
      </c>
      <c r="M190" s="2">
        <f>VLOOKUP(B190,[2]Sheet1!$B$1:$E$301,4,0)</f>
        <v>80205</v>
      </c>
      <c r="N190" s="2">
        <f>VLOOKUP(B190,'[1]User Engagements'!$B$1:$F$301,5,0)</f>
        <v>28797</v>
      </c>
      <c r="O190" s="9">
        <f t="shared" si="12"/>
        <v>2.7851859568705075</v>
      </c>
      <c r="P190" s="8">
        <f t="shared" si="13"/>
        <v>0.61202587474272274</v>
      </c>
      <c r="Q190" s="9">
        <f t="shared" si="14"/>
        <v>9.6330771078549127</v>
      </c>
      <c r="R190" s="13">
        <v>36214</v>
      </c>
      <c r="S190" s="13"/>
    </row>
    <row r="191" spans="1:19" x14ac:dyDescent="0.3">
      <c r="A191" s="2">
        <v>190</v>
      </c>
      <c r="B191" s="2" t="s">
        <v>196</v>
      </c>
      <c r="C191" s="2" t="s">
        <v>308</v>
      </c>
      <c r="D191" s="4">
        <v>45281</v>
      </c>
      <c r="E191" s="4" t="str">
        <f t="shared" si="10"/>
        <v>Dec-2023</v>
      </c>
      <c r="F191" s="4">
        <v>45022</v>
      </c>
      <c r="G191" s="4" t="str">
        <f t="shared" si="11"/>
        <v>Apr-2023</v>
      </c>
      <c r="H191" s="2">
        <v>6323</v>
      </c>
      <c r="I191" s="2">
        <v>9267</v>
      </c>
      <c r="J191" s="2">
        <f>VLOOKUP(B191,'[1]User Engagements'!$B$1:$C$301,2,0)</f>
        <v>564073</v>
      </c>
      <c r="K191" s="2">
        <f>VLOOKUP(B191,'[1]User Engagements'!$B:$E,3,0)</f>
        <v>37830</v>
      </c>
      <c r="L191" s="2">
        <f>VLOOKUP(B191,'[1]User Engagements'!$B:$F,4,0)</f>
        <v>6768</v>
      </c>
      <c r="M191" s="2">
        <f>VLOOKUP(B191,[2]Sheet1!$B$1:$E$301,4,0)</f>
        <v>99726</v>
      </c>
      <c r="N191" s="2">
        <f>VLOOKUP(B191,'[1]User Engagements'!$B$1:$F$301,5,0)</f>
        <v>15902</v>
      </c>
      <c r="O191" s="9">
        <f t="shared" si="12"/>
        <v>6.2712866306125017</v>
      </c>
      <c r="P191" s="8">
        <f t="shared" si="13"/>
        <v>0.68231358584223589</v>
      </c>
      <c r="Q191" s="9">
        <f t="shared" si="14"/>
        <v>15.771943697611894</v>
      </c>
      <c r="R191" s="13">
        <v>6768</v>
      </c>
      <c r="S191" s="13">
        <v>9134</v>
      </c>
    </row>
    <row r="192" spans="1:19" x14ac:dyDescent="0.3">
      <c r="A192" s="2">
        <v>191</v>
      </c>
      <c r="B192" s="2" t="s">
        <v>197</v>
      </c>
      <c r="C192" s="2" t="s">
        <v>309</v>
      </c>
      <c r="D192" s="4">
        <v>45017</v>
      </c>
      <c r="E192" s="4" t="str">
        <f t="shared" si="10"/>
        <v>Apr-2023</v>
      </c>
      <c r="F192" s="4">
        <v>44942</v>
      </c>
      <c r="G192" s="4" t="str">
        <f t="shared" si="11"/>
        <v>Jan-2023</v>
      </c>
      <c r="H192" s="2">
        <v>4549</v>
      </c>
      <c r="I192" s="2">
        <v>18409</v>
      </c>
      <c r="J192" s="2">
        <f>VLOOKUP(B192,'[1]User Engagements'!$B$1:$C$301,2,0)</f>
        <v>829301</v>
      </c>
      <c r="K192" s="2">
        <f>VLOOKUP(B192,'[1]User Engagements'!$B:$E,3,0)</f>
        <v>59529</v>
      </c>
      <c r="L192" s="2">
        <f>VLOOKUP(B192,'[1]User Engagements'!$B:$F,4,0)</f>
        <v>3045</v>
      </c>
      <c r="M192" s="2">
        <f>VLOOKUP(B192,[2]Sheet1!$B$1:$E$301,4,0)</f>
        <v>86131</v>
      </c>
      <c r="N192" s="2">
        <f>VLOOKUP(B192,'[1]User Engagements'!$B$1:$F$301,5,0)</f>
        <v>26651</v>
      </c>
      <c r="O192" s="9">
        <f t="shared" si="12"/>
        <v>3.2318111890735808</v>
      </c>
      <c r="P192" s="8">
        <f t="shared" si="13"/>
        <v>0.24710739312292901</v>
      </c>
      <c r="Q192" s="9">
        <f t="shared" si="14"/>
        <v>18.934051439876896</v>
      </c>
      <c r="R192" s="13">
        <v>3045</v>
      </c>
      <c r="S192" s="13">
        <v>23606</v>
      </c>
    </row>
    <row r="193" spans="1:19" x14ac:dyDescent="0.3">
      <c r="A193" s="2">
        <v>192</v>
      </c>
      <c r="B193" s="2" t="s">
        <v>198</v>
      </c>
      <c r="C193" s="2" t="s">
        <v>308</v>
      </c>
      <c r="D193" s="4">
        <v>44978</v>
      </c>
      <c r="E193" s="4" t="str">
        <f t="shared" si="10"/>
        <v>Feb-2023</v>
      </c>
      <c r="F193" s="4">
        <v>45157</v>
      </c>
      <c r="G193" s="4" t="str">
        <f t="shared" si="11"/>
        <v>Aug-2023</v>
      </c>
      <c r="H193" s="2">
        <v>8484</v>
      </c>
      <c r="I193" s="2">
        <v>21562</v>
      </c>
      <c r="J193" s="2">
        <f>VLOOKUP(B193,'[1]User Engagements'!$B$1:$C$301,2,0)</f>
        <v>430216</v>
      </c>
      <c r="K193" s="2">
        <f>VLOOKUP(B193,'[1]User Engagements'!$B:$E,3,0)</f>
        <v>20218</v>
      </c>
      <c r="L193" s="2">
        <f>VLOOKUP(B193,'[1]User Engagements'!$B:$F,4,0)</f>
        <v>13695</v>
      </c>
      <c r="M193" s="2">
        <f>VLOOKUP(B193,[2]Sheet1!$B$1:$E$301,4,0)</f>
        <v>64494</v>
      </c>
      <c r="N193" s="2">
        <f>VLOOKUP(B193,'[1]User Engagements'!$B$1:$F$301,5,0)</f>
        <v>10147</v>
      </c>
      <c r="O193" s="9">
        <f t="shared" si="12"/>
        <v>6.3559672809697449</v>
      </c>
      <c r="P193" s="8">
        <f t="shared" si="13"/>
        <v>0.39346999350709583</v>
      </c>
      <c r="Q193" s="9">
        <f t="shared" si="14"/>
        <v>7.6018387553041018</v>
      </c>
      <c r="R193" s="13">
        <v>13695</v>
      </c>
      <c r="S193" s="13"/>
    </row>
    <row r="194" spans="1:19" x14ac:dyDescent="0.3">
      <c r="A194" s="2">
        <v>193</v>
      </c>
      <c r="B194" s="2" t="s">
        <v>199</v>
      </c>
      <c r="C194" s="2" t="s">
        <v>307</v>
      </c>
      <c r="D194" s="4">
        <v>45229</v>
      </c>
      <c r="E194" s="4" t="str">
        <f t="shared" si="10"/>
        <v>Oct-2023</v>
      </c>
      <c r="F194" s="4">
        <v>45149</v>
      </c>
      <c r="G194" s="4" t="str">
        <f t="shared" si="11"/>
        <v>Aug-2023</v>
      </c>
      <c r="H194" s="2">
        <v>7835</v>
      </c>
      <c r="I194" s="2">
        <v>27344</v>
      </c>
      <c r="J194" s="2">
        <f>VLOOKUP(B194,'[1]User Engagements'!$B$1:$C$301,2,0)</f>
        <v>980936</v>
      </c>
      <c r="K194" s="2">
        <f>VLOOKUP(B194,'[1]User Engagements'!$B:$E,3,0)</f>
        <v>47688</v>
      </c>
      <c r="L194" s="2">
        <f>VLOOKUP(B194,'[1]User Engagements'!$B:$F,4,0)</f>
        <v>10279</v>
      </c>
      <c r="M194" s="2">
        <f>VLOOKUP(B194,[2]Sheet1!$B$1:$E$301,4,0)</f>
        <v>39674</v>
      </c>
      <c r="N194" s="2">
        <f>VLOOKUP(B194,'[1]User Engagements'!$B$1:$F$301,5,0)</f>
        <v>26570</v>
      </c>
      <c r="O194" s="9">
        <f t="shared" si="12"/>
        <v>1.4931878057960106</v>
      </c>
      <c r="P194" s="8">
        <f t="shared" si="13"/>
        <v>0.28653452311293154</v>
      </c>
      <c r="Q194" s="9">
        <f t="shared" si="14"/>
        <v>5.0636885768985325</v>
      </c>
      <c r="R194" s="13">
        <v>10279</v>
      </c>
      <c r="S194" s="13">
        <v>16291</v>
      </c>
    </row>
    <row r="195" spans="1:19" x14ac:dyDescent="0.3">
      <c r="A195" s="2">
        <v>194</v>
      </c>
      <c r="B195" s="2" t="s">
        <v>200</v>
      </c>
      <c r="C195" s="2" t="s">
        <v>311</v>
      </c>
      <c r="D195" s="4">
        <v>45135</v>
      </c>
      <c r="E195" s="4" t="str">
        <f t="shared" ref="E195:E258" si="15">TEXT(D195,"MMM-YYYY")</f>
        <v>Jul-2023</v>
      </c>
      <c r="F195" s="4">
        <v>45272</v>
      </c>
      <c r="G195" s="4" t="str">
        <f t="shared" ref="G195:G258" si="16">TEXT(F195,"MMM-YYYY")</f>
        <v>Dec-2023</v>
      </c>
      <c r="H195" s="2">
        <v>7388</v>
      </c>
      <c r="I195" s="2">
        <v>23853</v>
      </c>
      <c r="J195" s="2">
        <f>VLOOKUP(B195,'[1]User Engagements'!$B$1:$C$301,2,0)</f>
        <v>418136</v>
      </c>
      <c r="K195" s="2">
        <f>VLOOKUP(B195,'[1]User Engagements'!$B:$E,3,0)</f>
        <v>116489</v>
      </c>
      <c r="L195" s="2">
        <f>VLOOKUP(B195,'[1]User Engagements'!$B:$F,4,0)</f>
        <v>10273</v>
      </c>
      <c r="M195" s="2">
        <f>VLOOKUP(B195,[2]Sheet1!$B$1:$E$301,4,0)</f>
        <v>116268</v>
      </c>
      <c r="N195" s="2">
        <f>VLOOKUP(B195,'[1]User Engagements'!$B$1:$F$301,5,0)</f>
        <v>12141</v>
      </c>
      <c r="O195" s="9">
        <f t="shared" ref="O195:O258" si="17">M195/N195</f>
        <v>9.576476402273288</v>
      </c>
      <c r="P195" s="8">
        <f t="shared" ref="P195:P258" si="18">H195/I195</f>
        <v>0.30973043223074664</v>
      </c>
      <c r="Q195" s="9">
        <f t="shared" ref="Q195:Q258" si="19">M195/H195</f>
        <v>15.737412019491067</v>
      </c>
      <c r="R195" s="13">
        <v>10273</v>
      </c>
      <c r="S195" s="13">
        <v>1868</v>
      </c>
    </row>
    <row r="196" spans="1:19" x14ac:dyDescent="0.3">
      <c r="A196" s="2">
        <v>195</v>
      </c>
      <c r="B196" s="2" t="s">
        <v>201</v>
      </c>
      <c r="C196" s="2" t="s">
        <v>309</v>
      </c>
      <c r="D196" s="4">
        <v>44988</v>
      </c>
      <c r="E196" s="4" t="str">
        <f t="shared" si="15"/>
        <v>Mar-2023</v>
      </c>
      <c r="F196" s="4">
        <v>45194</v>
      </c>
      <c r="G196" s="4" t="str">
        <f t="shared" si="16"/>
        <v>Sep-2023</v>
      </c>
      <c r="H196" s="2">
        <v>1243</v>
      </c>
      <c r="I196" s="2">
        <v>32256</v>
      </c>
      <c r="J196" s="2">
        <f>VLOOKUP(B196,'[1]User Engagements'!$B$1:$C$301,2,0)</f>
        <v>901570</v>
      </c>
      <c r="K196" s="2">
        <f>VLOOKUP(B196,'[1]User Engagements'!$B:$E,3,0)</f>
        <v>135275</v>
      </c>
      <c r="L196" s="2">
        <f>VLOOKUP(B196,'[1]User Engagements'!$B:$F,4,0)</f>
        <v>33652</v>
      </c>
      <c r="M196" s="2">
        <f>VLOOKUP(B196,[2]Sheet1!$B$1:$E$301,4,0)</f>
        <v>34719</v>
      </c>
      <c r="N196" s="2">
        <f>VLOOKUP(B196,'[1]User Engagements'!$B$1:$F$301,5,0)</f>
        <v>6849</v>
      </c>
      <c r="O196" s="9">
        <f t="shared" si="17"/>
        <v>5.069207183530442</v>
      </c>
      <c r="P196" s="8">
        <f t="shared" si="18"/>
        <v>3.8535466269841272E-2</v>
      </c>
      <c r="Q196" s="9">
        <f t="shared" si="19"/>
        <v>27.931617055510859</v>
      </c>
      <c r="R196" s="13">
        <v>33652</v>
      </c>
      <c r="S196" s="13"/>
    </row>
    <row r="197" spans="1:19" x14ac:dyDescent="0.3">
      <c r="A197" s="2">
        <v>196</v>
      </c>
      <c r="B197" s="2" t="s">
        <v>202</v>
      </c>
      <c r="C197" s="2" t="s">
        <v>307</v>
      </c>
      <c r="D197" s="4">
        <v>45230</v>
      </c>
      <c r="E197" s="4" t="str">
        <f t="shared" si="15"/>
        <v>Oct-2023</v>
      </c>
      <c r="F197" s="4">
        <v>45073</v>
      </c>
      <c r="G197" s="4" t="str">
        <f t="shared" si="16"/>
        <v>May-2023</v>
      </c>
      <c r="H197" s="2">
        <v>3581</v>
      </c>
      <c r="I197" s="2">
        <v>48010</v>
      </c>
      <c r="J197" s="2">
        <f>VLOOKUP(B197,'[1]User Engagements'!$B$1:$C$301,2,0)</f>
        <v>315186</v>
      </c>
      <c r="K197" s="2">
        <f>VLOOKUP(B197,'[1]User Engagements'!$B:$E,3,0)</f>
        <v>65295</v>
      </c>
      <c r="L197" s="2">
        <f>VLOOKUP(B197,'[1]User Engagements'!$B:$F,4,0)</f>
        <v>32127</v>
      </c>
      <c r="M197" s="2">
        <f>VLOOKUP(B197,[2]Sheet1!$B$1:$E$301,4,0)</f>
        <v>89810</v>
      </c>
      <c r="N197" s="2">
        <f>VLOOKUP(B197,'[1]User Engagements'!$B$1:$F$301,5,0)</f>
        <v>14824</v>
      </c>
      <c r="O197" s="9">
        <f t="shared" si="17"/>
        <v>6.0584187803561793</v>
      </c>
      <c r="P197" s="8">
        <f t="shared" si="18"/>
        <v>7.4588627369298069E-2</v>
      </c>
      <c r="Q197" s="9">
        <f t="shared" si="19"/>
        <v>25.079586707623569</v>
      </c>
      <c r="R197" s="13">
        <v>32127</v>
      </c>
      <c r="S197" s="13"/>
    </row>
    <row r="198" spans="1:19" x14ac:dyDescent="0.3">
      <c r="A198" s="2">
        <v>197</v>
      </c>
      <c r="B198" s="2" t="s">
        <v>203</v>
      </c>
      <c r="C198" s="2" t="s">
        <v>308</v>
      </c>
      <c r="D198" s="4">
        <v>45031</v>
      </c>
      <c r="E198" s="4" t="str">
        <f t="shared" si="15"/>
        <v>Apr-2023</v>
      </c>
      <c r="F198" s="4">
        <v>45003</v>
      </c>
      <c r="G198" s="4" t="str">
        <f t="shared" si="16"/>
        <v>Mar-2023</v>
      </c>
      <c r="H198" s="2">
        <v>4215</v>
      </c>
      <c r="I198" s="2">
        <v>13977</v>
      </c>
      <c r="J198" s="2">
        <f>VLOOKUP(B198,'[1]User Engagements'!$B$1:$C$301,2,0)</f>
        <v>60138</v>
      </c>
      <c r="K198" s="2">
        <f>VLOOKUP(B198,'[1]User Engagements'!$B:$E,3,0)</f>
        <v>167310</v>
      </c>
      <c r="L198" s="2">
        <f>VLOOKUP(B198,'[1]User Engagements'!$B:$F,4,0)</f>
        <v>36714</v>
      </c>
      <c r="M198" s="2">
        <f>VLOOKUP(B198,[2]Sheet1!$B$1:$E$301,4,0)</f>
        <v>120009</v>
      </c>
      <c r="N198" s="2">
        <f>VLOOKUP(B198,'[1]User Engagements'!$B$1:$F$301,5,0)</f>
        <v>4818</v>
      </c>
      <c r="O198" s="9">
        <f t="shared" si="17"/>
        <v>24.908468244084684</v>
      </c>
      <c r="P198" s="8">
        <f t="shared" si="18"/>
        <v>0.30156685984116766</v>
      </c>
      <c r="Q198" s="9">
        <f t="shared" si="19"/>
        <v>28.471886120996441</v>
      </c>
      <c r="R198" s="13">
        <v>36714</v>
      </c>
      <c r="S198" s="13"/>
    </row>
    <row r="199" spans="1:19" x14ac:dyDescent="0.3">
      <c r="A199" s="2">
        <v>198</v>
      </c>
      <c r="B199" s="2" t="s">
        <v>204</v>
      </c>
      <c r="C199" s="2" t="s">
        <v>311</v>
      </c>
      <c r="D199" s="4">
        <v>45055</v>
      </c>
      <c r="E199" s="4" t="str">
        <f t="shared" si="15"/>
        <v>May-2023</v>
      </c>
      <c r="F199" s="4">
        <v>45265</v>
      </c>
      <c r="G199" s="4" t="str">
        <f t="shared" si="16"/>
        <v>Dec-2023</v>
      </c>
      <c r="H199" s="2">
        <v>3800</v>
      </c>
      <c r="I199" s="2">
        <v>25623</v>
      </c>
      <c r="J199" s="2">
        <f>VLOOKUP(B199,'[1]User Engagements'!$B$1:$C$301,2,0)</f>
        <v>444699</v>
      </c>
      <c r="K199" s="2">
        <f>VLOOKUP(B199,'[1]User Engagements'!$B:$E,3,0)</f>
        <v>193460</v>
      </c>
      <c r="L199" s="2">
        <f>VLOOKUP(B199,'[1]User Engagements'!$B:$F,4,0)</f>
        <v>23140</v>
      </c>
      <c r="M199" s="2">
        <f>VLOOKUP(B199,[2]Sheet1!$B$1:$E$301,4,0)</f>
        <v>84597</v>
      </c>
      <c r="N199" s="2">
        <f>VLOOKUP(B199,'[1]User Engagements'!$B$1:$F$301,5,0)</f>
        <v>25118</v>
      </c>
      <c r="O199" s="9">
        <f t="shared" si="17"/>
        <v>3.3679831196751335</v>
      </c>
      <c r="P199" s="8">
        <f t="shared" si="18"/>
        <v>0.14830425789329899</v>
      </c>
      <c r="Q199" s="9">
        <f t="shared" si="19"/>
        <v>22.262368421052631</v>
      </c>
      <c r="R199" s="13">
        <v>23140</v>
      </c>
      <c r="S199" s="13">
        <v>1978</v>
      </c>
    </row>
    <row r="200" spans="1:19" x14ac:dyDescent="0.3">
      <c r="A200" s="2">
        <v>199</v>
      </c>
      <c r="B200" s="2" t="s">
        <v>205</v>
      </c>
      <c r="C200" s="2" t="s">
        <v>309</v>
      </c>
      <c r="D200" s="4">
        <v>45254</v>
      </c>
      <c r="E200" s="4" t="str">
        <f t="shared" si="15"/>
        <v>Nov-2023</v>
      </c>
      <c r="F200" s="4">
        <v>45086</v>
      </c>
      <c r="G200" s="4" t="str">
        <f t="shared" si="16"/>
        <v>Jun-2023</v>
      </c>
      <c r="H200" s="2">
        <v>7410</v>
      </c>
      <c r="I200" s="2">
        <v>22091</v>
      </c>
      <c r="J200" s="2">
        <f>VLOOKUP(B200,'[1]User Engagements'!$B$1:$C$301,2,0)</f>
        <v>618876</v>
      </c>
      <c r="K200" s="2">
        <f>VLOOKUP(B200,'[1]User Engagements'!$B:$E,3,0)</f>
        <v>138521</v>
      </c>
      <c r="L200" s="2">
        <f>VLOOKUP(B200,'[1]User Engagements'!$B:$F,4,0)</f>
        <v>22635</v>
      </c>
      <c r="M200" s="2">
        <f>VLOOKUP(B200,[2]Sheet1!$B$1:$E$301,4,0)</f>
        <v>78973</v>
      </c>
      <c r="N200" s="2">
        <f>VLOOKUP(B200,'[1]User Engagements'!$B$1:$F$301,5,0)</f>
        <v>21808</v>
      </c>
      <c r="O200" s="9">
        <f t="shared" si="17"/>
        <v>3.6212857666911225</v>
      </c>
      <c r="P200" s="8">
        <f t="shared" si="18"/>
        <v>0.33543071839210536</v>
      </c>
      <c r="Q200" s="9">
        <f t="shared" si="19"/>
        <v>10.657624831309041</v>
      </c>
      <c r="R200" s="13">
        <v>22635</v>
      </c>
      <c r="S200" s="13"/>
    </row>
    <row r="201" spans="1:19" x14ac:dyDescent="0.3">
      <c r="A201" s="2">
        <v>200</v>
      </c>
      <c r="B201" s="2" t="s">
        <v>206</v>
      </c>
      <c r="C201" s="2" t="s">
        <v>309</v>
      </c>
      <c r="D201" s="4">
        <v>45021</v>
      </c>
      <c r="E201" s="4" t="str">
        <f t="shared" si="15"/>
        <v>Apr-2023</v>
      </c>
      <c r="F201" s="4">
        <v>45310</v>
      </c>
      <c r="G201" s="4" t="str">
        <f t="shared" si="16"/>
        <v>Jan-2024</v>
      </c>
      <c r="H201" s="2">
        <v>2681</v>
      </c>
      <c r="I201" s="2">
        <v>14557</v>
      </c>
      <c r="J201" s="2">
        <f>VLOOKUP(B201,'[1]User Engagements'!$B$1:$C$301,2,0)</f>
        <v>242587</v>
      </c>
      <c r="K201" s="2">
        <f>VLOOKUP(B201,'[1]User Engagements'!$B:$E,3,0)</f>
        <v>145915</v>
      </c>
      <c r="L201" s="2">
        <f>VLOOKUP(B201,'[1]User Engagements'!$B:$F,4,0)</f>
        <v>34719</v>
      </c>
      <c r="M201" s="2">
        <f>VLOOKUP(B201,[2]Sheet1!$B$1:$E$301,4,0)</f>
        <v>55261</v>
      </c>
      <c r="N201" s="2">
        <f>VLOOKUP(B201,'[1]User Engagements'!$B$1:$F$301,5,0)</f>
        <v>12034</v>
      </c>
      <c r="O201" s="9">
        <f t="shared" si="17"/>
        <v>4.5920724613594812</v>
      </c>
      <c r="P201" s="8">
        <f t="shared" si="18"/>
        <v>0.18417256302809645</v>
      </c>
      <c r="Q201" s="9">
        <f t="shared" si="19"/>
        <v>20.612085042894442</v>
      </c>
      <c r="R201" s="13">
        <v>34719</v>
      </c>
      <c r="S201" s="13"/>
    </row>
    <row r="202" spans="1:19" x14ac:dyDescent="0.3">
      <c r="A202" s="2">
        <v>201</v>
      </c>
      <c r="B202" s="2" t="s">
        <v>207</v>
      </c>
      <c r="C202" s="2" t="s">
        <v>310</v>
      </c>
      <c r="D202" s="4">
        <v>44933</v>
      </c>
      <c r="E202" s="4" t="str">
        <f t="shared" si="15"/>
        <v>Jan-2023</v>
      </c>
      <c r="F202" s="4">
        <v>45026</v>
      </c>
      <c r="G202" s="4" t="str">
        <f t="shared" si="16"/>
        <v>Apr-2023</v>
      </c>
      <c r="H202" s="2">
        <v>4047</v>
      </c>
      <c r="I202" s="2">
        <v>34426</v>
      </c>
      <c r="J202" s="2">
        <f>VLOOKUP(B202,'[1]User Engagements'!$B$1:$C$301,2,0)</f>
        <v>807032</v>
      </c>
      <c r="K202" s="2">
        <f>VLOOKUP(B202,'[1]User Engagements'!$B:$E,3,0)</f>
        <v>114500</v>
      </c>
      <c r="L202" s="2">
        <f>VLOOKUP(B202,'[1]User Engagements'!$B:$F,4,0)</f>
        <v>23000</v>
      </c>
      <c r="M202" s="2">
        <f>VLOOKUP(B202,[2]Sheet1!$B$1:$E$301,4,0)</f>
        <v>81621</v>
      </c>
      <c r="N202" s="2">
        <f>VLOOKUP(B202,'[1]User Engagements'!$B$1:$F$301,5,0)</f>
        <v>5156</v>
      </c>
      <c r="O202" s="9">
        <f t="shared" si="17"/>
        <v>15.830294802172226</v>
      </c>
      <c r="P202" s="8">
        <f t="shared" si="18"/>
        <v>0.11755649799570092</v>
      </c>
      <c r="Q202" s="9">
        <f t="shared" si="19"/>
        <v>20.168272794662712</v>
      </c>
      <c r="R202" s="13">
        <v>23000</v>
      </c>
      <c r="S202" s="13"/>
    </row>
    <row r="203" spans="1:19" x14ac:dyDescent="0.3">
      <c r="A203" s="2">
        <v>202</v>
      </c>
      <c r="B203" s="2" t="s">
        <v>208</v>
      </c>
      <c r="C203" s="2" t="s">
        <v>309</v>
      </c>
      <c r="D203" s="4">
        <v>45100</v>
      </c>
      <c r="E203" s="4" t="str">
        <f t="shared" si="15"/>
        <v>Jun-2023</v>
      </c>
      <c r="F203" s="4">
        <v>45058</v>
      </c>
      <c r="G203" s="4" t="str">
        <f t="shared" si="16"/>
        <v>May-2023</v>
      </c>
      <c r="H203" s="2">
        <v>1797</v>
      </c>
      <c r="I203" s="2">
        <v>24549</v>
      </c>
      <c r="J203" s="2">
        <f>VLOOKUP(B203,'[1]User Engagements'!$B$1:$C$301,2,0)</f>
        <v>704692</v>
      </c>
      <c r="K203" s="2">
        <f>VLOOKUP(B203,'[1]User Engagements'!$B:$E,3,0)</f>
        <v>52351</v>
      </c>
      <c r="L203" s="2">
        <f>VLOOKUP(B203,'[1]User Engagements'!$B:$F,4,0)</f>
        <v>45667</v>
      </c>
      <c r="M203" s="2">
        <f>VLOOKUP(B203,[2]Sheet1!$B$1:$E$301,4,0)</f>
        <v>104178</v>
      </c>
      <c r="N203" s="2">
        <f>VLOOKUP(B203,'[1]User Engagements'!$B$1:$F$301,5,0)</f>
        <v>6565</v>
      </c>
      <c r="O203" s="9">
        <f t="shared" si="17"/>
        <v>15.868697638994668</v>
      </c>
      <c r="P203" s="8">
        <f t="shared" si="18"/>
        <v>7.320053770010998E-2</v>
      </c>
      <c r="Q203" s="9">
        <f t="shared" si="19"/>
        <v>57.973288814691152</v>
      </c>
      <c r="R203" s="13">
        <v>45667</v>
      </c>
      <c r="S203" s="13"/>
    </row>
    <row r="204" spans="1:19" x14ac:dyDescent="0.3">
      <c r="A204" s="2">
        <v>203</v>
      </c>
      <c r="B204" s="2" t="s">
        <v>209</v>
      </c>
      <c r="C204" s="2" t="s">
        <v>307</v>
      </c>
      <c r="D204" s="4">
        <v>45172</v>
      </c>
      <c r="E204" s="4" t="str">
        <f t="shared" si="15"/>
        <v>Sep-2023</v>
      </c>
      <c r="F204" s="4">
        <v>45171</v>
      </c>
      <c r="G204" s="4" t="str">
        <f t="shared" si="16"/>
        <v>Sep-2023</v>
      </c>
      <c r="H204" s="2">
        <v>8363</v>
      </c>
      <c r="I204" s="2">
        <v>19181</v>
      </c>
      <c r="J204" s="2">
        <f>VLOOKUP(B204,'[1]User Engagements'!$B$1:$C$301,2,0)</f>
        <v>292494</v>
      </c>
      <c r="K204" s="2">
        <f>VLOOKUP(B204,'[1]User Engagements'!$B:$E,3,0)</f>
        <v>158176</v>
      </c>
      <c r="L204" s="2">
        <f>VLOOKUP(B204,'[1]User Engagements'!$B:$F,4,0)</f>
        <v>39432</v>
      </c>
      <c r="M204" s="2">
        <f>VLOOKUP(B204,[2]Sheet1!$B$1:$E$301,4,0)</f>
        <v>36070</v>
      </c>
      <c r="N204" s="2">
        <f>VLOOKUP(B204,'[1]User Engagements'!$B$1:$F$301,5,0)</f>
        <v>28318</v>
      </c>
      <c r="O204" s="9">
        <f t="shared" si="17"/>
        <v>1.2737481460555125</v>
      </c>
      <c r="P204" s="8">
        <f t="shared" si="18"/>
        <v>0.43600437933371566</v>
      </c>
      <c r="Q204" s="9">
        <f t="shared" si="19"/>
        <v>4.3130455578141813</v>
      </c>
      <c r="R204" s="13">
        <v>39432</v>
      </c>
      <c r="S204" s="13"/>
    </row>
    <row r="205" spans="1:19" x14ac:dyDescent="0.3">
      <c r="A205" s="2">
        <v>204</v>
      </c>
      <c r="B205" s="2" t="s">
        <v>210</v>
      </c>
      <c r="C205" s="2" t="s">
        <v>309</v>
      </c>
      <c r="D205" s="4">
        <v>44942</v>
      </c>
      <c r="E205" s="4" t="str">
        <f t="shared" si="15"/>
        <v>Jan-2023</v>
      </c>
      <c r="F205" s="4">
        <v>45197</v>
      </c>
      <c r="G205" s="4" t="str">
        <f t="shared" si="16"/>
        <v>Sep-2023</v>
      </c>
      <c r="H205" s="2">
        <v>5560</v>
      </c>
      <c r="I205" s="2">
        <v>19998</v>
      </c>
      <c r="J205" s="2">
        <f>VLOOKUP(B205,'[1]User Engagements'!$B$1:$C$301,2,0)</f>
        <v>324545</v>
      </c>
      <c r="K205" s="2">
        <f>VLOOKUP(B205,'[1]User Engagements'!$B:$E,3,0)</f>
        <v>179062</v>
      </c>
      <c r="L205" s="2">
        <f>VLOOKUP(B205,'[1]User Engagements'!$B:$F,4,0)</f>
        <v>47632</v>
      </c>
      <c r="M205" s="2">
        <f>VLOOKUP(B205,[2]Sheet1!$B$1:$E$301,4,0)</f>
        <v>21182</v>
      </c>
      <c r="N205" s="2">
        <f>VLOOKUP(B205,'[1]User Engagements'!$B$1:$F$301,5,0)</f>
        <v>9380</v>
      </c>
      <c r="O205" s="9">
        <f t="shared" si="17"/>
        <v>2.2582089552238807</v>
      </c>
      <c r="P205" s="8">
        <f t="shared" si="18"/>
        <v>0.27802780278027805</v>
      </c>
      <c r="Q205" s="9">
        <f t="shared" si="19"/>
        <v>3.8097122302158275</v>
      </c>
      <c r="R205" s="13">
        <v>47632</v>
      </c>
      <c r="S205" s="13"/>
    </row>
    <row r="206" spans="1:19" x14ac:dyDescent="0.3">
      <c r="A206" s="2">
        <v>205</v>
      </c>
      <c r="B206" s="2" t="s">
        <v>211</v>
      </c>
      <c r="C206" s="2" t="s">
        <v>309</v>
      </c>
      <c r="D206" s="4">
        <v>45096</v>
      </c>
      <c r="E206" s="4" t="str">
        <f t="shared" si="15"/>
        <v>Jun-2023</v>
      </c>
      <c r="F206" s="4">
        <v>45254</v>
      </c>
      <c r="G206" s="4" t="str">
        <f t="shared" si="16"/>
        <v>Nov-2023</v>
      </c>
      <c r="H206" s="2">
        <v>3274</v>
      </c>
      <c r="I206" s="2">
        <v>10330</v>
      </c>
      <c r="J206" s="2">
        <f>VLOOKUP(B206,'[1]User Engagements'!$B$1:$C$301,2,0)</f>
        <v>292572</v>
      </c>
      <c r="K206" s="2">
        <f>VLOOKUP(B206,'[1]User Engagements'!$B:$E,3,0)</f>
        <v>106282</v>
      </c>
      <c r="L206" s="2">
        <f>VLOOKUP(B206,'[1]User Engagements'!$B:$F,4,0)</f>
        <v>36665</v>
      </c>
      <c r="M206" s="2">
        <f>VLOOKUP(B206,[2]Sheet1!$B$1:$E$301,4,0)</f>
        <v>58096</v>
      </c>
      <c r="N206" s="2">
        <f>VLOOKUP(B206,'[1]User Engagements'!$B$1:$F$301,5,0)</f>
        <v>15779</v>
      </c>
      <c r="O206" s="9">
        <f t="shared" si="17"/>
        <v>3.6818556309018318</v>
      </c>
      <c r="P206" s="8">
        <f t="shared" si="18"/>
        <v>0.31694094869312683</v>
      </c>
      <c r="Q206" s="9">
        <f t="shared" si="19"/>
        <v>17.744654856444715</v>
      </c>
      <c r="R206" s="13">
        <v>36665</v>
      </c>
      <c r="S206" s="13"/>
    </row>
    <row r="207" spans="1:19" x14ac:dyDescent="0.3">
      <c r="A207" s="2">
        <v>206</v>
      </c>
      <c r="B207" s="2" t="s">
        <v>212</v>
      </c>
      <c r="C207" s="2" t="s">
        <v>310</v>
      </c>
      <c r="D207" s="4">
        <v>45093</v>
      </c>
      <c r="E207" s="4" t="str">
        <f t="shared" si="15"/>
        <v>Jun-2023</v>
      </c>
      <c r="F207" s="4">
        <v>45260</v>
      </c>
      <c r="G207" s="4" t="str">
        <f t="shared" si="16"/>
        <v>Nov-2023</v>
      </c>
      <c r="H207" s="2">
        <v>9637</v>
      </c>
      <c r="I207" s="2">
        <v>29071</v>
      </c>
      <c r="J207" s="2">
        <f>VLOOKUP(B207,'[1]User Engagements'!$B$1:$C$301,2,0)</f>
        <v>130785</v>
      </c>
      <c r="K207" s="2">
        <f>VLOOKUP(B207,'[1]User Engagements'!$B:$E,3,0)</f>
        <v>10233</v>
      </c>
      <c r="L207" s="2">
        <f>VLOOKUP(B207,'[1]User Engagements'!$B:$F,4,0)</f>
        <v>18266</v>
      </c>
      <c r="M207" s="2">
        <f>VLOOKUP(B207,[2]Sheet1!$B$1:$E$301,4,0)</f>
        <v>86006</v>
      </c>
      <c r="N207" s="2">
        <f>VLOOKUP(B207,'[1]User Engagements'!$B$1:$F$301,5,0)</f>
        <v>12349</v>
      </c>
      <c r="O207" s="9">
        <f t="shared" si="17"/>
        <v>6.9646125192323263</v>
      </c>
      <c r="P207" s="8">
        <f t="shared" si="18"/>
        <v>0.33149874445323518</v>
      </c>
      <c r="Q207" s="9">
        <f t="shared" si="19"/>
        <v>8.9245615855556704</v>
      </c>
      <c r="R207" s="13">
        <v>18266</v>
      </c>
      <c r="S207" s="13"/>
    </row>
    <row r="208" spans="1:19" x14ac:dyDescent="0.3">
      <c r="A208" s="2">
        <v>207</v>
      </c>
      <c r="B208" s="2" t="s">
        <v>213</v>
      </c>
      <c r="C208" s="2" t="s">
        <v>310</v>
      </c>
      <c r="D208" s="4">
        <v>45236</v>
      </c>
      <c r="E208" s="4" t="str">
        <f t="shared" si="15"/>
        <v>Nov-2023</v>
      </c>
      <c r="F208" s="4">
        <v>44990</v>
      </c>
      <c r="G208" s="4" t="str">
        <f t="shared" si="16"/>
        <v>Mar-2023</v>
      </c>
      <c r="H208" s="2">
        <v>2655</v>
      </c>
      <c r="I208" s="2">
        <v>46783</v>
      </c>
      <c r="J208" s="2">
        <f>VLOOKUP(B208,'[1]User Engagements'!$B$1:$C$301,2,0)</f>
        <v>392175</v>
      </c>
      <c r="K208" s="2">
        <f>VLOOKUP(B208,'[1]User Engagements'!$B:$E,3,0)</f>
        <v>60677</v>
      </c>
      <c r="L208" s="2">
        <f>VLOOKUP(B208,'[1]User Engagements'!$B:$F,4,0)</f>
        <v>31331</v>
      </c>
      <c r="M208" s="2">
        <f>VLOOKUP(B208,[2]Sheet1!$B$1:$E$301,4,0)</f>
        <v>91522</v>
      </c>
      <c r="N208" s="2">
        <f>VLOOKUP(B208,'[1]User Engagements'!$B$1:$F$301,5,0)</f>
        <v>2369</v>
      </c>
      <c r="O208" s="9">
        <f t="shared" si="17"/>
        <v>38.633178556352888</v>
      </c>
      <c r="P208" s="8">
        <f t="shared" si="18"/>
        <v>5.6751384049761669E-2</v>
      </c>
      <c r="Q208" s="9">
        <f t="shared" si="19"/>
        <v>34.471563088512241</v>
      </c>
      <c r="R208" s="13">
        <v>31331</v>
      </c>
      <c r="S208" s="13"/>
    </row>
    <row r="209" spans="1:19" x14ac:dyDescent="0.3">
      <c r="A209" s="2">
        <v>208</v>
      </c>
      <c r="B209" s="2" t="s">
        <v>214</v>
      </c>
      <c r="C209" s="2" t="s">
        <v>310</v>
      </c>
      <c r="D209" s="4">
        <v>45009</v>
      </c>
      <c r="E209" s="4" t="str">
        <f t="shared" si="15"/>
        <v>Mar-2023</v>
      </c>
      <c r="F209" s="4">
        <v>45087</v>
      </c>
      <c r="G209" s="4" t="str">
        <f t="shared" si="16"/>
        <v>Jun-2023</v>
      </c>
      <c r="H209" s="2">
        <v>3422</v>
      </c>
      <c r="I209" s="2">
        <v>15417</v>
      </c>
      <c r="J209" s="2">
        <f>VLOOKUP(B209,'[1]User Engagements'!$B$1:$C$301,2,0)</f>
        <v>259802</v>
      </c>
      <c r="K209" s="2">
        <f>VLOOKUP(B209,'[1]User Engagements'!$B:$E,3,0)</f>
        <v>188654</v>
      </c>
      <c r="L209" s="2">
        <f>VLOOKUP(B209,'[1]User Engagements'!$B:$F,4,0)</f>
        <v>19756</v>
      </c>
      <c r="M209" s="2">
        <f>VLOOKUP(B209,[2]Sheet1!$B$1:$E$301,4,0)</f>
        <v>51781</v>
      </c>
      <c r="N209" s="2">
        <f>VLOOKUP(B209,'[1]User Engagements'!$B$1:$F$301,5,0)</f>
        <v>13643</v>
      </c>
      <c r="O209" s="9">
        <f t="shared" si="17"/>
        <v>3.7954262259033937</v>
      </c>
      <c r="P209" s="8">
        <f t="shared" si="18"/>
        <v>0.22196276837257573</v>
      </c>
      <c r="Q209" s="9">
        <f t="shared" si="19"/>
        <v>15.131794272355348</v>
      </c>
      <c r="R209" s="13">
        <v>19756</v>
      </c>
      <c r="S209" s="13"/>
    </row>
    <row r="210" spans="1:19" x14ac:dyDescent="0.3">
      <c r="A210" s="2">
        <v>209</v>
      </c>
      <c r="B210" s="2" t="s">
        <v>215</v>
      </c>
      <c r="C210" s="2" t="s">
        <v>309</v>
      </c>
      <c r="D210" s="4">
        <v>45147</v>
      </c>
      <c r="E210" s="4" t="str">
        <f t="shared" si="15"/>
        <v>Aug-2023</v>
      </c>
      <c r="F210" s="4">
        <v>45315</v>
      </c>
      <c r="G210" s="4" t="str">
        <f t="shared" si="16"/>
        <v>Jan-2024</v>
      </c>
      <c r="H210" s="2">
        <v>2781</v>
      </c>
      <c r="I210" s="2">
        <v>26530</v>
      </c>
      <c r="J210" s="2">
        <f>VLOOKUP(B210,'[1]User Engagements'!$B$1:$C$301,2,0)</f>
        <v>310848</v>
      </c>
      <c r="K210" s="2">
        <f>VLOOKUP(B210,'[1]User Engagements'!$B:$E,3,0)</f>
        <v>73794</v>
      </c>
      <c r="L210" s="2">
        <f>VLOOKUP(B210,'[1]User Engagements'!$B:$F,4,0)</f>
        <v>31443</v>
      </c>
      <c r="M210" s="2">
        <f>VLOOKUP(B210,[2]Sheet1!$B$1:$E$301,4,0)</f>
        <v>77916</v>
      </c>
      <c r="N210" s="2">
        <f>VLOOKUP(B210,'[1]User Engagements'!$B$1:$F$301,5,0)</f>
        <v>21319</v>
      </c>
      <c r="O210" s="9">
        <f t="shared" si="17"/>
        <v>3.6547680472817676</v>
      </c>
      <c r="P210" s="8">
        <f t="shared" si="18"/>
        <v>0.10482472672446287</v>
      </c>
      <c r="Q210" s="9">
        <f t="shared" si="19"/>
        <v>28.017259978425027</v>
      </c>
      <c r="R210" s="13">
        <v>31443</v>
      </c>
      <c r="S210" s="13"/>
    </row>
    <row r="211" spans="1:19" x14ac:dyDescent="0.3">
      <c r="A211" s="2">
        <v>210</v>
      </c>
      <c r="B211" s="2" t="s">
        <v>216</v>
      </c>
      <c r="C211" s="2" t="s">
        <v>311</v>
      </c>
      <c r="D211" s="4">
        <v>45248</v>
      </c>
      <c r="E211" s="4" t="str">
        <f t="shared" si="15"/>
        <v>Nov-2023</v>
      </c>
      <c r="F211" s="4">
        <v>44951</v>
      </c>
      <c r="G211" s="4" t="str">
        <f t="shared" si="16"/>
        <v>Jan-2023</v>
      </c>
      <c r="H211" s="2">
        <v>7437</v>
      </c>
      <c r="I211" s="2">
        <v>20469</v>
      </c>
      <c r="J211" s="2">
        <f>VLOOKUP(B211,'[1]User Engagements'!$B$1:$C$301,2,0)</f>
        <v>883034</v>
      </c>
      <c r="K211" s="2">
        <f>VLOOKUP(B211,'[1]User Engagements'!$B:$E,3,0)</f>
        <v>13893</v>
      </c>
      <c r="L211" s="2">
        <f>VLOOKUP(B211,'[1]User Engagements'!$B:$F,4,0)</f>
        <v>34830</v>
      </c>
      <c r="M211" s="2">
        <f>VLOOKUP(B211,[2]Sheet1!$B$1:$E$301,4,0)</f>
        <v>19575</v>
      </c>
      <c r="N211" s="2">
        <f>VLOOKUP(B211,'[1]User Engagements'!$B$1:$F$301,5,0)</f>
        <v>18632</v>
      </c>
      <c r="O211" s="9">
        <f t="shared" si="17"/>
        <v>1.050611850579648</v>
      </c>
      <c r="P211" s="8">
        <f t="shared" si="18"/>
        <v>0.36332991352777372</v>
      </c>
      <c r="Q211" s="9">
        <f t="shared" si="19"/>
        <v>2.6321097216619607</v>
      </c>
      <c r="R211" s="13">
        <v>34830</v>
      </c>
      <c r="S211" s="13"/>
    </row>
    <row r="212" spans="1:19" x14ac:dyDescent="0.3">
      <c r="A212" s="2">
        <v>211</v>
      </c>
      <c r="B212" s="2" t="s">
        <v>217</v>
      </c>
      <c r="C212" s="2" t="s">
        <v>311</v>
      </c>
      <c r="D212" s="4">
        <v>45096</v>
      </c>
      <c r="E212" s="4" t="str">
        <f t="shared" si="15"/>
        <v>Jun-2023</v>
      </c>
      <c r="F212" s="4">
        <v>45132</v>
      </c>
      <c r="G212" s="4" t="str">
        <f t="shared" si="16"/>
        <v>Jul-2023</v>
      </c>
      <c r="H212" s="2">
        <v>2307</v>
      </c>
      <c r="I212" s="2">
        <v>37444</v>
      </c>
      <c r="J212" s="2">
        <f>VLOOKUP(B212,'[1]User Engagements'!$B$1:$C$301,2,0)</f>
        <v>745837</v>
      </c>
      <c r="K212" s="2">
        <f>VLOOKUP(B212,'[1]User Engagements'!$B:$E,3,0)</f>
        <v>197218</v>
      </c>
      <c r="L212" s="2">
        <f>VLOOKUP(B212,'[1]User Engagements'!$B:$F,4,0)</f>
        <v>19525</v>
      </c>
      <c r="M212" s="2">
        <f>VLOOKUP(B212,[2]Sheet1!$B$1:$E$301,4,0)</f>
        <v>97459</v>
      </c>
      <c r="N212" s="2">
        <f>VLOOKUP(B212,'[1]User Engagements'!$B$1:$F$301,5,0)</f>
        <v>14339</v>
      </c>
      <c r="O212" s="9">
        <f t="shared" si="17"/>
        <v>6.7967780179928869</v>
      </c>
      <c r="P212" s="8">
        <f t="shared" si="18"/>
        <v>6.161200726418118E-2</v>
      </c>
      <c r="Q212" s="9">
        <f t="shared" si="19"/>
        <v>42.244906805374946</v>
      </c>
      <c r="R212" s="13">
        <v>19525</v>
      </c>
      <c r="S212" s="13"/>
    </row>
    <row r="213" spans="1:19" x14ac:dyDescent="0.3">
      <c r="A213" s="2">
        <v>212</v>
      </c>
      <c r="B213" s="2" t="s">
        <v>218</v>
      </c>
      <c r="C213" s="2" t="s">
        <v>307</v>
      </c>
      <c r="D213" s="4">
        <v>45249</v>
      </c>
      <c r="E213" s="4" t="str">
        <f t="shared" si="15"/>
        <v>Nov-2023</v>
      </c>
      <c r="F213" s="4">
        <v>45021</v>
      </c>
      <c r="G213" s="4" t="str">
        <f t="shared" si="16"/>
        <v>Apr-2023</v>
      </c>
      <c r="H213" s="2">
        <v>6718</v>
      </c>
      <c r="I213" s="2">
        <v>48251</v>
      </c>
      <c r="J213" s="2">
        <f>VLOOKUP(B213,'[1]User Engagements'!$B$1:$C$301,2,0)</f>
        <v>900402</v>
      </c>
      <c r="K213" s="2">
        <f>VLOOKUP(B213,'[1]User Engagements'!$B:$E,3,0)</f>
        <v>35936</v>
      </c>
      <c r="L213" s="2">
        <f>VLOOKUP(B213,'[1]User Engagements'!$B:$F,4,0)</f>
        <v>22696</v>
      </c>
      <c r="M213" s="2">
        <f>VLOOKUP(B213,[2]Sheet1!$B$1:$E$301,4,0)</f>
        <v>114818</v>
      </c>
      <c r="N213" s="2">
        <f>VLOOKUP(B213,'[1]User Engagements'!$B$1:$F$301,5,0)</f>
        <v>17196</v>
      </c>
      <c r="O213" s="9">
        <f t="shared" si="17"/>
        <v>6.6770179111421264</v>
      </c>
      <c r="P213" s="8">
        <f t="shared" si="18"/>
        <v>0.13923027502020682</v>
      </c>
      <c r="Q213" s="9">
        <f t="shared" si="19"/>
        <v>17.091098541232508</v>
      </c>
      <c r="R213" s="13">
        <v>22696</v>
      </c>
      <c r="S213" s="13"/>
    </row>
    <row r="214" spans="1:19" x14ac:dyDescent="0.3">
      <c r="A214" s="2">
        <v>213</v>
      </c>
      <c r="B214" s="2" t="s">
        <v>219</v>
      </c>
      <c r="C214" s="2" t="s">
        <v>309</v>
      </c>
      <c r="D214" s="4">
        <v>45041</v>
      </c>
      <c r="E214" s="4" t="str">
        <f t="shared" si="15"/>
        <v>Apr-2023</v>
      </c>
      <c r="F214" s="4">
        <v>45172</v>
      </c>
      <c r="G214" s="4" t="str">
        <f t="shared" si="16"/>
        <v>Sep-2023</v>
      </c>
      <c r="H214" s="2">
        <v>2631</v>
      </c>
      <c r="I214" s="2">
        <v>25079</v>
      </c>
      <c r="J214" s="2">
        <f>VLOOKUP(B214,'[1]User Engagements'!$B$1:$C$301,2,0)</f>
        <v>973274</v>
      </c>
      <c r="K214" s="2">
        <f>VLOOKUP(B214,'[1]User Engagements'!$B:$E,3,0)</f>
        <v>67090</v>
      </c>
      <c r="L214" s="2">
        <f>VLOOKUP(B214,'[1]User Engagements'!$B:$F,4,0)</f>
        <v>41841</v>
      </c>
      <c r="M214" s="2">
        <f>VLOOKUP(B214,[2]Sheet1!$B$1:$E$301,4,0)</f>
        <v>18120</v>
      </c>
      <c r="N214" s="2">
        <f>VLOOKUP(B214,'[1]User Engagements'!$B$1:$F$301,5,0)</f>
        <v>18317</v>
      </c>
      <c r="O214" s="9">
        <f t="shared" si="17"/>
        <v>0.9892449636949282</v>
      </c>
      <c r="P214" s="8">
        <f t="shared" si="18"/>
        <v>0.1049084891742095</v>
      </c>
      <c r="Q214" s="9">
        <f t="shared" si="19"/>
        <v>6.8871151653363736</v>
      </c>
      <c r="R214" s="13">
        <v>41841</v>
      </c>
      <c r="S214" s="13"/>
    </row>
    <row r="215" spans="1:19" x14ac:dyDescent="0.3">
      <c r="A215" s="2">
        <v>214</v>
      </c>
      <c r="B215" s="2" t="s">
        <v>220</v>
      </c>
      <c r="C215" s="2" t="s">
        <v>310</v>
      </c>
      <c r="D215" s="4">
        <v>45275</v>
      </c>
      <c r="E215" s="4" t="str">
        <f t="shared" si="15"/>
        <v>Dec-2023</v>
      </c>
      <c r="F215" s="4">
        <v>45148</v>
      </c>
      <c r="G215" s="4" t="str">
        <f t="shared" si="16"/>
        <v>Aug-2023</v>
      </c>
      <c r="H215" s="2">
        <v>4384</v>
      </c>
      <c r="I215" s="2">
        <v>27099</v>
      </c>
      <c r="J215" s="2">
        <f>VLOOKUP(B215,'[1]User Engagements'!$B$1:$C$301,2,0)</f>
        <v>111836</v>
      </c>
      <c r="K215" s="2">
        <f>VLOOKUP(B215,'[1]User Engagements'!$B:$E,3,0)</f>
        <v>76023</v>
      </c>
      <c r="L215" s="2">
        <f>VLOOKUP(B215,'[1]User Engagements'!$B:$F,4,0)</f>
        <v>32497</v>
      </c>
      <c r="M215" s="2">
        <f>VLOOKUP(B215,[2]Sheet1!$B$1:$E$301,4,0)</f>
        <v>61781</v>
      </c>
      <c r="N215" s="2">
        <f>VLOOKUP(B215,'[1]User Engagements'!$B$1:$F$301,5,0)</f>
        <v>28830</v>
      </c>
      <c r="O215" s="9">
        <f t="shared" si="17"/>
        <v>2.142941380506417</v>
      </c>
      <c r="P215" s="8">
        <f t="shared" si="18"/>
        <v>0.16177718735008673</v>
      </c>
      <c r="Q215" s="9">
        <f t="shared" si="19"/>
        <v>14.092381386861314</v>
      </c>
      <c r="R215" s="13">
        <v>32497</v>
      </c>
      <c r="S215" s="13"/>
    </row>
    <row r="216" spans="1:19" x14ac:dyDescent="0.3">
      <c r="A216" s="2">
        <v>215</v>
      </c>
      <c r="B216" s="2" t="s">
        <v>221</v>
      </c>
      <c r="C216" s="2" t="s">
        <v>311</v>
      </c>
      <c r="D216" s="4">
        <v>45261</v>
      </c>
      <c r="E216" s="4" t="str">
        <f t="shared" si="15"/>
        <v>Dec-2023</v>
      </c>
      <c r="F216" s="4">
        <v>45170</v>
      </c>
      <c r="G216" s="4" t="str">
        <f t="shared" si="16"/>
        <v>Sep-2023</v>
      </c>
      <c r="H216" s="2">
        <v>7941</v>
      </c>
      <c r="I216" s="2">
        <v>19926</v>
      </c>
      <c r="J216" s="2">
        <f>VLOOKUP(B216,'[1]User Engagements'!$B$1:$C$301,2,0)</f>
        <v>45569</v>
      </c>
      <c r="K216" s="2">
        <f>VLOOKUP(B216,'[1]User Engagements'!$B:$E,3,0)</f>
        <v>66164</v>
      </c>
      <c r="L216" s="2">
        <f>VLOOKUP(B216,'[1]User Engagements'!$B:$F,4,0)</f>
        <v>44045</v>
      </c>
      <c r="M216" s="2">
        <f>VLOOKUP(B216,[2]Sheet1!$B$1:$E$301,4,0)</f>
        <v>118277</v>
      </c>
      <c r="N216" s="2">
        <f>VLOOKUP(B216,'[1]User Engagements'!$B$1:$F$301,5,0)</f>
        <v>29178</v>
      </c>
      <c r="O216" s="9">
        <f t="shared" si="17"/>
        <v>4.0536363013229142</v>
      </c>
      <c r="P216" s="8">
        <f t="shared" si="18"/>
        <v>0.39852454080096356</v>
      </c>
      <c r="Q216" s="9">
        <f t="shared" si="19"/>
        <v>14.894471729001385</v>
      </c>
      <c r="R216" s="13">
        <v>44045</v>
      </c>
      <c r="S216" s="13"/>
    </row>
    <row r="217" spans="1:19" x14ac:dyDescent="0.3">
      <c r="A217" s="2">
        <v>216</v>
      </c>
      <c r="B217" s="2" t="s">
        <v>222</v>
      </c>
      <c r="C217" s="2" t="s">
        <v>309</v>
      </c>
      <c r="D217" s="4">
        <v>45156</v>
      </c>
      <c r="E217" s="4" t="str">
        <f t="shared" si="15"/>
        <v>Aug-2023</v>
      </c>
      <c r="F217" s="4">
        <v>45269</v>
      </c>
      <c r="G217" s="4" t="str">
        <f t="shared" si="16"/>
        <v>Dec-2023</v>
      </c>
      <c r="H217" s="2">
        <v>3015</v>
      </c>
      <c r="I217" s="2">
        <v>9754</v>
      </c>
      <c r="J217" s="2">
        <f>VLOOKUP(B217,'[1]User Engagements'!$B$1:$C$301,2,0)</f>
        <v>803895</v>
      </c>
      <c r="K217" s="2">
        <f>VLOOKUP(B217,'[1]User Engagements'!$B:$E,3,0)</f>
        <v>149841</v>
      </c>
      <c r="L217" s="2">
        <f>VLOOKUP(B217,'[1]User Engagements'!$B:$F,4,0)</f>
        <v>16812</v>
      </c>
      <c r="M217" s="2">
        <f>VLOOKUP(B217,[2]Sheet1!$B$1:$E$301,4,0)</f>
        <v>82666</v>
      </c>
      <c r="N217" s="2">
        <f>VLOOKUP(B217,'[1]User Engagements'!$B$1:$F$301,5,0)</f>
        <v>909</v>
      </c>
      <c r="O217" s="9">
        <f t="shared" si="17"/>
        <v>90.941694169416948</v>
      </c>
      <c r="P217" s="8">
        <f t="shared" si="18"/>
        <v>0.30910395735083041</v>
      </c>
      <c r="Q217" s="9">
        <f t="shared" si="19"/>
        <v>27.418242122719736</v>
      </c>
      <c r="R217" s="13">
        <v>16812</v>
      </c>
      <c r="S217" s="13"/>
    </row>
    <row r="218" spans="1:19" x14ac:dyDescent="0.3">
      <c r="A218" s="2">
        <v>217</v>
      </c>
      <c r="B218" s="2" t="s">
        <v>223</v>
      </c>
      <c r="C218" s="2" t="s">
        <v>310</v>
      </c>
      <c r="D218" s="4">
        <v>45146</v>
      </c>
      <c r="E218" s="4" t="str">
        <f t="shared" si="15"/>
        <v>Aug-2023</v>
      </c>
      <c r="F218" s="4">
        <v>45260</v>
      </c>
      <c r="G218" s="4" t="str">
        <f t="shared" si="16"/>
        <v>Nov-2023</v>
      </c>
      <c r="H218" s="2">
        <v>6538</v>
      </c>
      <c r="I218" s="2">
        <v>49153</v>
      </c>
      <c r="J218" s="2">
        <f>VLOOKUP(B218,'[1]User Engagements'!$B$1:$C$301,2,0)</f>
        <v>397440</v>
      </c>
      <c r="K218" s="2">
        <f>VLOOKUP(B218,'[1]User Engagements'!$B:$E,3,0)</f>
        <v>76576</v>
      </c>
      <c r="L218" s="2">
        <f>VLOOKUP(B218,'[1]User Engagements'!$B:$F,4,0)</f>
        <v>23274</v>
      </c>
      <c r="M218" s="2">
        <f>VLOOKUP(B218,[2]Sheet1!$B$1:$E$301,4,0)</f>
        <v>105445</v>
      </c>
      <c r="N218" s="2">
        <f>VLOOKUP(B218,'[1]User Engagements'!$B$1:$F$301,5,0)</f>
        <v>12814</v>
      </c>
      <c r="O218" s="9">
        <f t="shared" si="17"/>
        <v>8.2288902762603406</v>
      </c>
      <c r="P218" s="8">
        <f t="shared" si="18"/>
        <v>0.13301324435944906</v>
      </c>
      <c r="Q218" s="9">
        <f t="shared" si="19"/>
        <v>16.128020801468338</v>
      </c>
      <c r="R218" s="13">
        <v>23274</v>
      </c>
      <c r="S218" s="13"/>
    </row>
    <row r="219" spans="1:19" x14ac:dyDescent="0.3">
      <c r="A219" s="2">
        <v>218</v>
      </c>
      <c r="B219" s="2" t="s">
        <v>224</v>
      </c>
      <c r="C219" s="2" t="s">
        <v>307</v>
      </c>
      <c r="D219" s="4">
        <v>45173</v>
      </c>
      <c r="E219" s="4" t="str">
        <f t="shared" si="15"/>
        <v>Sep-2023</v>
      </c>
      <c r="F219" s="4">
        <v>45221</v>
      </c>
      <c r="G219" s="4" t="str">
        <f t="shared" si="16"/>
        <v>Oct-2023</v>
      </c>
      <c r="H219" s="2">
        <v>9378</v>
      </c>
      <c r="I219" s="2">
        <v>15587</v>
      </c>
      <c r="J219" s="2">
        <f>VLOOKUP(B219,'[1]User Engagements'!$B$1:$C$301,2,0)</f>
        <v>888090</v>
      </c>
      <c r="K219" s="2">
        <f>VLOOKUP(B219,'[1]User Engagements'!$B:$E,3,0)</f>
        <v>83680</v>
      </c>
      <c r="L219" s="2">
        <f>VLOOKUP(B219,'[1]User Engagements'!$B:$F,4,0)</f>
        <v>9666</v>
      </c>
      <c r="M219" s="2">
        <f>VLOOKUP(B219,[2]Sheet1!$B$1:$E$301,4,0)</f>
        <v>117322</v>
      </c>
      <c r="N219" s="2">
        <f>VLOOKUP(B219,'[1]User Engagements'!$B$1:$F$301,5,0)</f>
        <v>27417</v>
      </c>
      <c r="O219" s="9">
        <f t="shared" si="17"/>
        <v>4.2791698581172266</v>
      </c>
      <c r="P219" s="8">
        <f t="shared" si="18"/>
        <v>0.60165522550843653</v>
      </c>
      <c r="Q219" s="9">
        <f t="shared" si="19"/>
        <v>12.510343356792493</v>
      </c>
      <c r="R219" s="13">
        <v>9666</v>
      </c>
      <c r="S219" s="13">
        <v>17751</v>
      </c>
    </row>
    <row r="220" spans="1:19" x14ac:dyDescent="0.3">
      <c r="A220" s="2">
        <v>219</v>
      </c>
      <c r="B220" s="2" t="s">
        <v>225</v>
      </c>
      <c r="C220" s="2" t="s">
        <v>311</v>
      </c>
      <c r="D220" s="4">
        <v>45027</v>
      </c>
      <c r="E220" s="4" t="str">
        <f t="shared" si="15"/>
        <v>Apr-2023</v>
      </c>
      <c r="F220" s="4">
        <v>45289</v>
      </c>
      <c r="G220" s="4" t="str">
        <f t="shared" si="16"/>
        <v>Dec-2023</v>
      </c>
      <c r="H220" s="2">
        <v>7015</v>
      </c>
      <c r="I220" s="2">
        <v>32428</v>
      </c>
      <c r="J220" s="2">
        <f>VLOOKUP(B220,'[1]User Engagements'!$B$1:$C$301,2,0)</f>
        <v>68114</v>
      </c>
      <c r="K220" s="2">
        <f>VLOOKUP(B220,'[1]User Engagements'!$B:$E,3,0)</f>
        <v>20851</v>
      </c>
      <c r="L220" s="2">
        <f>VLOOKUP(B220,'[1]User Engagements'!$B:$F,4,0)</f>
        <v>25840</v>
      </c>
      <c r="M220" s="2">
        <f>VLOOKUP(B220,[2]Sheet1!$B$1:$E$301,4,0)</f>
        <v>72996</v>
      </c>
      <c r="N220" s="2">
        <f>VLOOKUP(B220,'[1]User Engagements'!$B$1:$F$301,5,0)</f>
        <v>15005</v>
      </c>
      <c r="O220" s="9">
        <f t="shared" si="17"/>
        <v>4.8647784071976012</v>
      </c>
      <c r="P220" s="8">
        <f t="shared" si="18"/>
        <v>0.2163253978043666</v>
      </c>
      <c r="Q220" s="9">
        <f t="shared" si="19"/>
        <v>10.405702066999288</v>
      </c>
      <c r="R220" s="13">
        <v>25840</v>
      </c>
      <c r="S220" s="13"/>
    </row>
    <row r="221" spans="1:19" x14ac:dyDescent="0.3">
      <c r="A221" s="2">
        <v>220</v>
      </c>
      <c r="B221" s="2" t="s">
        <v>226</v>
      </c>
      <c r="C221" s="2" t="s">
        <v>311</v>
      </c>
      <c r="D221" s="4">
        <v>45148</v>
      </c>
      <c r="E221" s="4" t="str">
        <f t="shared" si="15"/>
        <v>Aug-2023</v>
      </c>
      <c r="F221" s="4">
        <v>45308</v>
      </c>
      <c r="G221" s="4" t="str">
        <f t="shared" si="16"/>
        <v>Jan-2024</v>
      </c>
      <c r="H221" s="2">
        <v>4966</v>
      </c>
      <c r="I221" s="2">
        <v>30983</v>
      </c>
      <c r="J221" s="2">
        <f>VLOOKUP(B221,'[1]User Engagements'!$B$1:$C$301,2,0)</f>
        <v>363657</v>
      </c>
      <c r="K221" s="2">
        <f>VLOOKUP(B221,'[1]User Engagements'!$B:$E,3,0)</f>
        <v>93287</v>
      </c>
      <c r="L221" s="2">
        <f>VLOOKUP(B221,'[1]User Engagements'!$B:$F,4,0)</f>
        <v>41670</v>
      </c>
      <c r="M221" s="2">
        <f>VLOOKUP(B221,[2]Sheet1!$B$1:$E$301,4,0)</f>
        <v>50753</v>
      </c>
      <c r="N221" s="2">
        <f>VLOOKUP(B221,'[1]User Engagements'!$B$1:$F$301,5,0)</f>
        <v>28825</v>
      </c>
      <c r="O221" s="9">
        <f t="shared" si="17"/>
        <v>1.7607285342584562</v>
      </c>
      <c r="P221" s="8">
        <f t="shared" si="18"/>
        <v>0.1602814446632024</v>
      </c>
      <c r="Q221" s="9">
        <f t="shared" si="19"/>
        <v>10.220096657269432</v>
      </c>
      <c r="R221" s="13">
        <v>41670</v>
      </c>
      <c r="S221" s="13"/>
    </row>
    <row r="222" spans="1:19" x14ac:dyDescent="0.3">
      <c r="A222" s="2">
        <v>221</v>
      </c>
      <c r="B222" s="2" t="s">
        <v>227</v>
      </c>
      <c r="C222" s="2" t="s">
        <v>308</v>
      </c>
      <c r="D222" s="4">
        <v>45105</v>
      </c>
      <c r="E222" s="4" t="str">
        <f t="shared" si="15"/>
        <v>Jun-2023</v>
      </c>
      <c r="F222" s="4">
        <v>44949</v>
      </c>
      <c r="G222" s="4" t="str">
        <f t="shared" si="16"/>
        <v>Jan-2023</v>
      </c>
      <c r="H222" s="2">
        <v>5049</v>
      </c>
      <c r="I222" s="2">
        <v>10612</v>
      </c>
      <c r="J222" s="2">
        <f>VLOOKUP(B222,'[1]User Engagements'!$B$1:$C$301,2,0)</f>
        <v>932607</v>
      </c>
      <c r="K222" s="2">
        <f>VLOOKUP(B222,'[1]User Engagements'!$B:$E,3,0)</f>
        <v>159153</v>
      </c>
      <c r="L222" s="2">
        <f>VLOOKUP(B222,'[1]User Engagements'!$B:$F,4,0)</f>
        <v>18407</v>
      </c>
      <c r="M222" s="2">
        <f>VLOOKUP(B222,[2]Sheet1!$B$1:$E$301,4,0)</f>
        <v>51572</v>
      </c>
      <c r="N222" s="2">
        <f>VLOOKUP(B222,'[1]User Engagements'!$B$1:$F$301,5,0)</f>
        <v>24725</v>
      </c>
      <c r="O222" s="9">
        <f t="shared" si="17"/>
        <v>2.0858240647118302</v>
      </c>
      <c r="P222" s="8">
        <f t="shared" si="18"/>
        <v>0.47578213343384845</v>
      </c>
      <c r="Q222" s="9">
        <f t="shared" si="19"/>
        <v>10.214299861358684</v>
      </c>
      <c r="R222" s="13">
        <v>18407</v>
      </c>
      <c r="S222" s="13">
        <v>6318</v>
      </c>
    </row>
    <row r="223" spans="1:19" x14ac:dyDescent="0.3">
      <c r="A223" s="2">
        <v>222</v>
      </c>
      <c r="B223" s="2" t="s">
        <v>228</v>
      </c>
      <c r="C223" s="2" t="s">
        <v>310</v>
      </c>
      <c r="D223" s="4">
        <v>45101</v>
      </c>
      <c r="E223" s="4" t="str">
        <f t="shared" si="15"/>
        <v>Jun-2023</v>
      </c>
      <c r="F223" s="4">
        <v>45220</v>
      </c>
      <c r="G223" s="4" t="str">
        <f t="shared" si="16"/>
        <v>Oct-2023</v>
      </c>
      <c r="H223" s="2">
        <v>6596</v>
      </c>
      <c r="I223" s="2">
        <v>46165</v>
      </c>
      <c r="J223" s="2">
        <f>VLOOKUP(B223,'[1]User Engagements'!$B$1:$C$301,2,0)</f>
        <v>42843</v>
      </c>
      <c r="K223" s="2">
        <f>VLOOKUP(B223,'[1]User Engagements'!$B:$E,3,0)</f>
        <v>183026</v>
      </c>
      <c r="L223" s="2">
        <f>VLOOKUP(B223,'[1]User Engagements'!$B:$F,4,0)</f>
        <v>26956</v>
      </c>
      <c r="M223" s="2">
        <f>VLOOKUP(B223,[2]Sheet1!$B$1:$E$301,4,0)</f>
        <v>52053</v>
      </c>
      <c r="N223" s="2">
        <f>VLOOKUP(B223,'[1]User Engagements'!$B$1:$F$301,5,0)</f>
        <v>22992</v>
      </c>
      <c r="O223" s="9">
        <f t="shared" si="17"/>
        <v>2.2639613778705638</v>
      </c>
      <c r="P223" s="8">
        <f t="shared" si="18"/>
        <v>0.14287880428896349</v>
      </c>
      <c r="Q223" s="9">
        <f t="shared" si="19"/>
        <v>7.8916009702850216</v>
      </c>
      <c r="R223" s="13">
        <v>26956</v>
      </c>
      <c r="S223" s="13"/>
    </row>
    <row r="224" spans="1:19" x14ac:dyDescent="0.3">
      <c r="A224" s="2">
        <v>223</v>
      </c>
      <c r="B224" s="2" t="s">
        <v>229</v>
      </c>
      <c r="C224" s="2" t="s">
        <v>308</v>
      </c>
      <c r="D224" s="4">
        <v>45020</v>
      </c>
      <c r="E224" s="4" t="str">
        <f t="shared" si="15"/>
        <v>Apr-2023</v>
      </c>
      <c r="F224" s="4">
        <v>45296</v>
      </c>
      <c r="G224" s="4" t="str">
        <f t="shared" si="16"/>
        <v>Jan-2024</v>
      </c>
      <c r="H224" s="2">
        <v>8824</v>
      </c>
      <c r="I224" s="2">
        <v>31675</v>
      </c>
      <c r="J224" s="2">
        <f>VLOOKUP(B224,'[1]User Engagements'!$B$1:$C$301,2,0)</f>
        <v>798398</v>
      </c>
      <c r="K224" s="2">
        <f>VLOOKUP(B224,'[1]User Engagements'!$B:$E,3,0)</f>
        <v>101876</v>
      </c>
      <c r="L224" s="2">
        <f>VLOOKUP(B224,'[1]User Engagements'!$B:$F,4,0)</f>
        <v>7796</v>
      </c>
      <c r="M224" s="2">
        <f>VLOOKUP(B224,[2]Sheet1!$B$1:$E$301,4,0)</f>
        <v>100526</v>
      </c>
      <c r="N224" s="2">
        <f>VLOOKUP(B224,'[1]User Engagements'!$B$1:$F$301,5,0)</f>
        <v>5926</v>
      </c>
      <c r="O224" s="9">
        <f t="shared" si="17"/>
        <v>16.963550455619306</v>
      </c>
      <c r="P224" s="8">
        <f t="shared" si="18"/>
        <v>0.27857932123125495</v>
      </c>
      <c r="Q224" s="9">
        <f t="shared" si="19"/>
        <v>11.392339075249319</v>
      </c>
      <c r="R224" s="13">
        <v>7796</v>
      </c>
      <c r="S224" s="13"/>
    </row>
    <row r="225" spans="1:19" x14ac:dyDescent="0.3">
      <c r="A225" s="2">
        <v>224</v>
      </c>
      <c r="B225" s="2" t="s">
        <v>230</v>
      </c>
      <c r="C225" s="2" t="s">
        <v>307</v>
      </c>
      <c r="D225" s="4">
        <v>45041</v>
      </c>
      <c r="E225" s="4" t="str">
        <f t="shared" si="15"/>
        <v>Apr-2023</v>
      </c>
      <c r="F225" s="4">
        <v>45100</v>
      </c>
      <c r="G225" s="4" t="str">
        <f t="shared" si="16"/>
        <v>Jun-2023</v>
      </c>
      <c r="H225" s="2">
        <v>6691</v>
      </c>
      <c r="I225" s="2">
        <v>34233</v>
      </c>
      <c r="J225" s="2">
        <f>VLOOKUP(B225,'[1]User Engagements'!$B$1:$C$301,2,0)</f>
        <v>652099</v>
      </c>
      <c r="K225" s="2">
        <f>VLOOKUP(B225,'[1]User Engagements'!$B:$E,3,0)</f>
        <v>52113</v>
      </c>
      <c r="L225" s="2">
        <f>VLOOKUP(B225,'[1]User Engagements'!$B:$F,4,0)</f>
        <v>2409</v>
      </c>
      <c r="M225" s="2">
        <f>VLOOKUP(B225,[2]Sheet1!$B$1:$E$301,4,0)</f>
        <v>75563</v>
      </c>
      <c r="N225" s="2">
        <f>VLOOKUP(B225,'[1]User Engagements'!$B$1:$F$301,5,0)</f>
        <v>5928</v>
      </c>
      <c r="O225" s="9">
        <f t="shared" si="17"/>
        <v>12.746794871794872</v>
      </c>
      <c r="P225" s="8">
        <f t="shared" si="18"/>
        <v>0.19545467823445214</v>
      </c>
      <c r="Q225" s="9">
        <f t="shared" si="19"/>
        <v>11.293229711552833</v>
      </c>
      <c r="R225" s="13">
        <v>2409</v>
      </c>
      <c r="S225" s="13">
        <v>3519</v>
      </c>
    </row>
    <row r="226" spans="1:19" x14ac:dyDescent="0.3">
      <c r="A226" s="2">
        <v>225</v>
      </c>
      <c r="B226" s="2" t="s">
        <v>231</v>
      </c>
      <c r="C226" s="2" t="s">
        <v>308</v>
      </c>
      <c r="D226" s="4">
        <v>45088</v>
      </c>
      <c r="E226" s="4" t="str">
        <f t="shared" si="15"/>
        <v>Jun-2023</v>
      </c>
      <c r="F226" s="4">
        <v>45188</v>
      </c>
      <c r="G226" s="4" t="str">
        <f t="shared" si="16"/>
        <v>Sep-2023</v>
      </c>
      <c r="H226" s="2">
        <v>2004</v>
      </c>
      <c r="I226" s="2">
        <v>37287</v>
      </c>
      <c r="J226" s="2">
        <f>VLOOKUP(B226,'[1]User Engagements'!$B$1:$C$301,2,0)</f>
        <v>786692</v>
      </c>
      <c r="K226" s="2">
        <f>VLOOKUP(B226,'[1]User Engagements'!$B:$E,3,0)</f>
        <v>182351</v>
      </c>
      <c r="L226" s="2">
        <f>VLOOKUP(B226,'[1]User Engagements'!$B:$F,4,0)</f>
        <v>42523</v>
      </c>
      <c r="M226" s="2">
        <f>VLOOKUP(B226,[2]Sheet1!$B$1:$E$301,4,0)</f>
        <v>38878</v>
      </c>
      <c r="N226" s="2">
        <f>VLOOKUP(B226,'[1]User Engagements'!$B$1:$F$301,5,0)</f>
        <v>12731</v>
      </c>
      <c r="O226" s="9">
        <f t="shared" si="17"/>
        <v>3.0538056711962924</v>
      </c>
      <c r="P226" s="8">
        <f t="shared" si="18"/>
        <v>5.3745273151500524E-2</v>
      </c>
      <c r="Q226" s="9">
        <f t="shared" si="19"/>
        <v>19.400199600798402</v>
      </c>
      <c r="R226" s="13">
        <v>42523</v>
      </c>
      <c r="S226" s="13"/>
    </row>
    <row r="227" spans="1:19" x14ac:dyDescent="0.3">
      <c r="A227" s="2">
        <v>226</v>
      </c>
      <c r="B227" s="2" t="s">
        <v>232</v>
      </c>
      <c r="C227" s="2" t="s">
        <v>309</v>
      </c>
      <c r="D227" s="4">
        <v>45195</v>
      </c>
      <c r="E227" s="4" t="str">
        <f t="shared" si="15"/>
        <v>Sep-2023</v>
      </c>
      <c r="F227" s="4">
        <v>45022</v>
      </c>
      <c r="G227" s="4" t="str">
        <f t="shared" si="16"/>
        <v>Apr-2023</v>
      </c>
      <c r="H227" s="2">
        <v>6127</v>
      </c>
      <c r="I227" s="2">
        <v>36201</v>
      </c>
      <c r="J227" s="2">
        <f>VLOOKUP(B227,'[1]User Engagements'!$B$1:$C$301,2,0)</f>
        <v>120505</v>
      </c>
      <c r="K227" s="2">
        <f>VLOOKUP(B227,'[1]User Engagements'!$B:$E,3,0)</f>
        <v>1510</v>
      </c>
      <c r="L227" s="2">
        <f>VLOOKUP(B227,'[1]User Engagements'!$B:$F,4,0)</f>
        <v>48129</v>
      </c>
      <c r="M227" s="2">
        <f>VLOOKUP(B227,[2]Sheet1!$B$1:$E$301,4,0)</f>
        <v>50914</v>
      </c>
      <c r="N227" s="2">
        <f>VLOOKUP(B227,'[1]User Engagements'!$B$1:$F$301,5,0)</f>
        <v>17320</v>
      </c>
      <c r="O227" s="9">
        <f t="shared" si="17"/>
        <v>2.9396073903002309</v>
      </c>
      <c r="P227" s="8">
        <f t="shared" si="18"/>
        <v>0.16924946824673351</v>
      </c>
      <c r="Q227" s="9">
        <f t="shared" si="19"/>
        <v>8.3097763995430061</v>
      </c>
      <c r="R227" s="13">
        <v>48129</v>
      </c>
      <c r="S227" s="13"/>
    </row>
    <row r="228" spans="1:19" x14ac:dyDescent="0.3">
      <c r="A228" s="2">
        <v>227</v>
      </c>
      <c r="B228" s="2" t="s">
        <v>233</v>
      </c>
      <c r="C228" s="2" t="s">
        <v>311</v>
      </c>
      <c r="D228" s="4">
        <v>45151</v>
      </c>
      <c r="E228" s="4" t="str">
        <f t="shared" si="15"/>
        <v>Aug-2023</v>
      </c>
      <c r="F228" s="4">
        <v>45097</v>
      </c>
      <c r="G228" s="4" t="str">
        <f t="shared" si="16"/>
        <v>Jun-2023</v>
      </c>
      <c r="H228" s="2">
        <v>4796</v>
      </c>
      <c r="I228" s="2">
        <v>28151</v>
      </c>
      <c r="J228" s="2">
        <f>VLOOKUP(B228,'[1]User Engagements'!$B$1:$C$301,2,0)</f>
        <v>14090</v>
      </c>
      <c r="K228" s="2">
        <f>VLOOKUP(B228,'[1]User Engagements'!$B:$E,3,0)</f>
        <v>34479</v>
      </c>
      <c r="L228" s="2">
        <f>VLOOKUP(B228,'[1]User Engagements'!$B:$F,4,0)</f>
        <v>18201</v>
      </c>
      <c r="M228" s="2">
        <f>VLOOKUP(B228,[2]Sheet1!$B$1:$E$301,4,0)</f>
        <v>75666</v>
      </c>
      <c r="N228" s="2">
        <f>VLOOKUP(B228,'[1]User Engagements'!$B$1:$F$301,5,0)</f>
        <v>25446</v>
      </c>
      <c r="O228" s="9">
        <f t="shared" si="17"/>
        <v>2.9735911341664703</v>
      </c>
      <c r="P228" s="8">
        <f t="shared" si="18"/>
        <v>0.17036694966431032</v>
      </c>
      <c r="Q228" s="9">
        <f t="shared" si="19"/>
        <v>15.776897414512094</v>
      </c>
      <c r="R228" s="13">
        <v>18201</v>
      </c>
      <c r="S228" s="13">
        <v>7245</v>
      </c>
    </row>
    <row r="229" spans="1:19" x14ac:dyDescent="0.3">
      <c r="A229" s="2">
        <v>228</v>
      </c>
      <c r="B229" s="2" t="s">
        <v>234</v>
      </c>
      <c r="C229" s="2" t="s">
        <v>308</v>
      </c>
      <c r="D229" s="4">
        <v>45160</v>
      </c>
      <c r="E229" s="4" t="str">
        <f t="shared" si="15"/>
        <v>Aug-2023</v>
      </c>
      <c r="F229" s="4">
        <v>44989</v>
      </c>
      <c r="G229" s="4" t="str">
        <f t="shared" si="16"/>
        <v>Mar-2023</v>
      </c>
      <c r="H229" s="2">
        <v>5843</v>
      </c>
      <c r="I229" s="2">
        <v>16106</v>
      </c>
      <c r="J229" s="2">
        <f>VLOOKUP(B229,'[1]User Engagements'!$B$1:$C$301,2,0)</f>
        <v>46483</v>
      </c>
      <c r="K229" s="2">
        <f>VLOOKUP(B229,'[1]User Engagements'!$B:$E,3,0)</f>
        <v>79369</v>
      </c>
      <c r="L229" s="2">
        <f>VLOOKUP(B229,'[1]User Engagements'!$B:$F,4,0)</f>
        <v>24954</v>
      </c>
      <c r="M229" s="2">
        <f>VLOOKUP(B229,[2]Sheet1!$B$1:$E$301,4,0)</f>
        <v>119756</v>
      </c>
      <c r="N229" s="2">
        <f>VLOOKUP(B229,'[1]User Engagements'!$B$1:$F$301,5,0)</f>
        <v>27997</v>
      </c>
      <c r="O229" s="9">
        <f t="shared" si="17"/>
        <v>4.2774582991034755</v>
      </c>
      <c r="P229" s="8">
        <f t="shared" si="18"/>
        <v>0.36278405563144173</v>
      </c>
      <c r="Q229" s="9">
        <f t="shared" si="19"/>
        <v>20.495635803525587</v>
      </c>
      <c r="R229" s="13">
        <v>24954</v>
      </c>
      <c r="S229" s="13">
        <v>3043</v>
      </c>
    </row>
    <row r="230" spans="1:19" x14ac:dyDescent="0.3">
      <c r="A230" s="2">
        <v>229</v>
      </c>
      <c r="B230" s="2" t="s">
        <v>235</v>
      </c>
      <c r="C230" s="2" t="s">
        <v>308</v>
      </c>
      <c r="D230" s="4">
        <v>45263</v>
      </c>
      <c r="E230" s="4" t="str">
        <f t="shared" si="15"/>
        <v>Dec-2023</v>
      </c>
      <c r="F230" s="4">
        <v>45056</v>
      </c>
      <c r="G230" s="4" t="str">
        <f t="shared" si="16"/>
        <v>May-2023</v>
      </c>
      <c r="H230" s="2">
        <v>4293</v>
      </c>
      <c r="I230" s="2">
        <v>29391</v>
      </c>
      <c r="J230" s="2">
        <f>VLOOKUP(B230,'[1]User Engagements'!$B$1:$C$301,2,0)</f>
        <v>454688</v>
      </c>
      <c r="K230" s="2">
        <f>VLOOKUP(B230,'[1]User Engagements'!$B:$E,3,0)</f>
        <v>45619</v>
      </c>
      <c r="L230" s="2">
        <f>VLOOKUP(B230,'[1]User Engagements'!$B:$F,4,0)</f>
        <v>19067</v>
      </c>
      <c r="M230" s="2">
        <f>VLOOKUP(B230,[2]Sheet1!$B$1:$E$301,4,0)</f>
        <v>66722</v>
      </c>
      <c r="N230" s="2">
        <f>VLOOKUP(B230,'[1]User Engagements'!$B$1:$F$301,5,0)</f>
        <v>27523</v>
      </c>
      <c r="O230" s="9">
        <f t="shared" si="17"/>
        <v>2.4242270101369763</v>
      </c>
      <c r="P230" s="8">
        <f t="shared" si="18"/>
        <v>0.14606512197611513</v>
      </c>
      <c r="Q230" s="9">
        <f t="shared" si="19"/>
        <v>15.542045189843932</v>
      </c>
      <c r="R230" s="13">
        <v>19067</v>
      </c>
      <c r="S230" s="13">
        <v>8456</v>
      </c>
    </row>
    <row r="231" spans="1:19" x14ac:dyDescent="0.3">
      <c r="A231" s="2">
        <v>230</v>
      </c>
      <c r="B231" s="2" t="s">
        <v>236</v>
      </c>
      <c r="C231" s="2" t="s">
        <v>310</v>
      </c>
      <c r="D231" s="4">
        <v>44993</v>
      </c>
      <c r="E231" s="4" t="str">
        <f t="shared" si="15"/>
        <v>Mar-2023</v>
      </c>
      <c r="F231" s="4">
        <v>44953</v>
      </c>
      <c r="G231" s="4" t="str">
        <f t="shared" si="16"/>
        <v>Jan-2023</v>
      </c>
      <c r="H231" s="2">
        <v>2064</v>
      </c>
      <c r="I231" s="2">
        <v>33254</v>
      </c>
      <c r="J231" s="2">
        <f>VLOOKUP(B231,'[1]User Engagements'!$B$1:$C$301,2,0)</f>
        <v>943183</v>
      </c>
      <c r="K231" s="2">
        <f>VLOOKUP(B231,'[1]User Engagements'!$B:$E,3,0)</f>
        <v>55506</v>
      </c>
      <c r="L231" s="2">
        <f>VLOOKUP(B231,'[1]User Engagements'!$B:$F,4,0)</f>
        <v>8543</v>
      </c>
      <c r="M231" s="2">
        <f>VLOOKUP(B231,[2]Sheet1!$B$1:$E$301,4,0)</f>
        <v>15727</v>
      </c>
      <c r="N231" s="2">
        <f>VLOOKUP(B231,'[1]User Engagements'!$B$1:$F$301,5,0)</f>
        <v>21954</v>
      </c>
      <c r="O231" s="9">
        <f t="shared" si="17"/>
        <v>0.71636148310102943</v>
      </c>
      <c r="P231" s="8">
        <f t="shared" si="18"/>
        <v>6.2067721176399832E-2</v>
      </c>
      <c r="Q231" s="9">
        <f t="shared" si="19"/>
        <v>7.6196705426356592</v>
      </c>
      <c r="R231" s="13">
        <v>8543</v>
      </c>
      <c r="S231" s="13">
        <v>13411</v>
      </c>
    </row>
    <row r="232" spans="1:19" x14ac:dyDescent="0.3">
      <c r="A232" s="2">
        <v>231</v>
      </c>
      <c r="B232" s="2" t="s">
        <v>237</v>
      </c>
      <c r="C232" s="2" t="s">
        <v>310</v>
      </c>
      <c r="D232" s="4">
        <v>45052</v>
      </c>
      <c r="E232" s="4" t="str">
        <f t="shared" si="15"/>
        <v>May-2023</v>
      </c>
      <c r="F232" s="4">
        <v>45276</v>
      </c>
      <c r="G232" s="4" t="str">
        <f t="shared" si="16"/>
        <v>Dec-2023</v>
      </c>
      <c r="H232" s="2">
        <v>9404</v>
      </c>
      <c r="I232" s="2">
        <v>44725</v>
      </c>
      <c r="J232" s="2">
        <f>VLOOKUP(B232,'[1]User Engagements'!$B$1:$C$301,2,0)</f>
        <v>942672</v>
      </c>
      <c r="K232" s="2">
        <f>VLOOKUP(B232,'[1]User Engagements'!$B:$E,3,0)</f>
        <v>114668</v>
      </c>
      <c r="L232" s="2">
        <f>VLOOKUP(B232,'[1]User Engagements'!$B:$F,4,0)</f>
        <v>4062</v>
      </c>
      <c r="M232" s="2">
        <f>VLOOKUP(B232,[2]Sheet1!$B$1:$E$301,4,0)</f>
        <v>29078</v>
      </c>
      <c r="N232" s="2">
        <f>VLOOKUP(B232,'[1]User Engagements'!$B$1:$F$301,5,0)</f>
        <v>10060</v>
      </c>
      <c r="O232" s="9">
        <f t="shared" si="17"/>
        <v>2.8904572564612327</v>
      </c>
      <c r="P232" s="8">
        <f t="shared" si="18"/>
        <v>0.21026271660145332</v>
      </c>
      <c r="Q232" s="9">
        <f t="shared" si="19"/>
        <v>3.0920884729902167</v>
      </c>
      <c r="R232" s="13">
        <v>4062</v>
      </c>
      <c r="S232" s="13">
        <v>5998</v>
      </c>
    </row>
    <row r="233" spans="1:19" x14ac:dyDescent="0.3">
      <c r="A233" s="2">
        <v>232</v>
      </c>
      <c r="B233" s="2" t="s">
        <v>238</v>
      </c>
      <c r="C233" s="2" t="s">
        <v>308</v>
      </c>
      <c r="D233" s="4">
        <v>45065</v>
      </c>
      <c r="E233" s="4" t="str">
        <f t="shared" si="15"/>
        <v>May-2023</v>
      </c>
      <c r="F233" s="4">
        <v>45228</v>
      </c>
      <c r="G233" s="4" t="str">
        <f t="shared" si="16"/>
        <v>Oct-2023</v>
      </c>
      <c r="H233" s="2">
        <v>5199</v>
      </c>
      <c r="I233" s="2">
        <v>41560</v>
      </c>
      <c r="J233" s="2">
        <f>VLOOKUP(B233,'[1]User Engagements'!$B$1:$C$301,2,0)</f>
        <v>116253</v>
      </c>
      <c r="K233" s="2">
        <f>VLOOKUP(B233,'[1]User Engagements'!$B:$E,3,0)</f>
        <v>190553</v>
      </c>
      <c r="L233" s="2">
        <f>VLOOKUP(B233,'[1]User Engagements'!$B:$F,4,0)</f>
        <v>9224</v>
      </c>
      <c r="M233" s="2">
        <f>VLOOKUP(B233,[2]Sheet1!$B$1:$E$301,4,0)</f>
        <v>31873</v>
      </c>
      <c r="N233" s="2">
        <f>VLOOKUP(B233,'[1]User Engagements'!$B$1:$F$301,5,0)</f>
        <v>14521</v>
      </c>
      <c r="O233" s="9">
        <f t="shared" si="17"/>
        <v>2.1949590248605468</v>
      </c>
      <c r="P233" s="8">
        <f t="shared" si="18"/>
        <v>0.12509624639076034</v>
      </c>
      <c r="Q233" s="9">
        <f t="shared" si="19"/>
        <v>6.1306020388536258</v>
      </c>
      <c r="R233" s="13">
        <v>9224</v>
      </c>
      <c r="S233" s="13">
        <v>5297</v>
      </c>
    </row>
    <row r="234" spans="1:19" x14ac:dyDescent="0.3">
      <c r="A234" s="2">
        <v>233</v>
      </c>
      <c r="B234" s="2" t="s">
        <v>239</v>
      </c>
      <c r="C234" s="2" t="s">
        <v>309</v>
      </c>
      <c r="D234" s="4">
        <v>45039</v>
      </c>
      <c r="E234" s="4" t="str">
        <f t="shared" si="15"/>
        <v>Apr-2023</v>
      </c>
      <c r="F234" s="4">
        <v>45032</v>
      </c>
      <c r="G234" s="4" t="str">
        <f t="shared" si="16"/>
        <v>Apr-2023</v>
      </c>
      <c r="H234" s="2">
        <v>9772</v>
      </c>
      <c r="I234" s="2">
        <v>15305</v>
      </c>
      <c r="J234" s="2">
        <f>VLOOKUP(B234,'[1]User Engagements'!$B$1:$C$301,2,0)</f>
        <v>79414</v>
      </c>
      <c r="K234" s="2">
        <f>VLOOKUP(B234,'[1]User Engagements'!$B:$E,3,0)</f>
        <v>108739</v>
      </c>
      <c r="L234" s="2">
        <f>VLOOKUP(B234,'[1]User Engagements'!$B:$F,4,0)</f>
        <v>24399</v>
      </c>
      <c r="M234" s="2">
        <f>VLOOKUP(B234,[2]Sheet1!$B$1:$E$301,4,0)</f>
        <v>128280</v>
      </c>
      <c r="N234" s="2">
        <f>VLOOKUP(B234,'[1]User Engagements'!$B$1:$F$301,5,0)</f>
        <v>9704</v>
      </c>
      <c r="O234" s="9">
        <f t="shared" si="17"/>
        <v>13.219291014014839</v>
      </c>
      <c r="P234" s="8">
        <f t="shared" si="18"/>
        <v>0.63848415550473703</v>
      </c>
      <c r="Q234" s="9">
        <f t="shared" si="19"/>
        <v>13.127302496930005</v>
      </c>
      <c r="R234" s="13">
        <v>24399</v>
      </c>
      <c r="S234" s="13"/>
    </row>
    <row r="235" spans="1:19" x14ac:dyDescent="0.3">
      <c r="A235" s="2">
        <v>234</v>
      </c>
      <c r="B235" s="2" t="s">
        <v>240</v>
      </c>
      <c r="C235" s="2" t="s">
        <v>308</v>
      </c>
      <c r="D235" s="4">
        <v>45145</v>
      </c>
      <c r="E235" s="4" t="str">
        <f t="shared" si="15"/>
        <v>Aug-2023</v>
      </c>
      <c r="F235" s="4">
        <v>45232</v>
      </c>
      <c r="G235" s="4" t="str">
        <f t="shared" si="16"/>
        <v>Nov-2023</v>
      </c>
      <c r="H235" s="2">
        <v>9686</v>
      </c>
      <c r="I235" s="2">
        <v>23520</v>
      </c>
      <c r="J235" s="2">
        <f>VLOOKUP(B235,'[1]User Engagements'!$B$1:$C$301,2,0)</f>
        <v>997396</v>
      </c>
      <c r="K235" s="2">
        <f>VLOOKUP(B235,'[1]User Engagements'!$B:$E,3,0)</f>
        <v>14979</v>
      </c>
      <c r="L235" s="2">
        <f>VLOOKUP(B235,'[1]User Engagements'!$B:$F,4,0)</f>
        <v>45343</v>
      </c>
      <c r="M235" s="2">
        <f>VLOOKUP(B235,[2]Sheet1!$B$1:$E$301,4,0)</f>
        <v>17253</v>
      </c>
      <c r="N235" s="2">
        <f>VLOOKUP(B235,'[1]User Engagements'!$B$1:$F$301,5,0)</f>
        <v>15236</v>
      </c>
      <c r="O235" s="9">
        <f t="shared" si="17"/>
        <v>1.1323838277763192</v>
      </c>
      <c r="P235" s="8">
        <f t="shared" si="18"/>
        <v>0.41181972789115645</v>
      </c>
      <c r="Q235" s="9">
        <f t="shared" si="19"/>
        <v>1.7812306421639479</v>
      </c>
      <c r="R235" s="13">
        <v>45343</v>
      </c>
      <c r="S235" s="13"/>
    </row>
    <row r="236" spans="1:19" x14ac:dyDescent="0.3">
      <c r="A236" s="2">
        <v>235</v>
      </c>
      <c r="B236" s="2" t="s">
        <v>241</v>
      </c>
      <c r="C236" s="2" t="s">
        <v>309</v>
      </c>
      <c r="D236" s="4">
        <v>45082</v>
      </c>
      <c r="E236" s="4" t="str">
        <f t="shared" si="15"/>
        <v>Jun-2023</v>
      </c>
      <c r="F236" s="4">
        <v>44996</v>
      </c>
      <c r="G236" s="4" t="str">
        <f t="shared" si="16"/>
        <v>Mar-2023</v>
      </c>
      <c r="H236" s="2">
        <v>8116</v>
      </c>
      <c r="I236" s="2">
        <v>11445</v>
      </c>
      <c r="J236" s="2">
        <f>VLOOKUP(B236,'[1]User Engagements'!$B$1:$C$301,2,0)</f>
        <v>221459</v>
      </c>
      <c r="K236" s="2">
        <f>VLOOKUP(B236,'[1]User Engagements'!$B:$E,3,0)</f>
        <v>159197</v>
      </c>
      <c r="L236" s="2">
        <f>VLOOKUP(B236,'[1]User Engagements'!$B:$F,4,0)</f>
        <v>44166</v>
      </c>
      <c r="M236" s="2">
        <f>VLOOKUP(B236,[2]Sheet1!$B$1:$E$301,4,0)</f>
        <v>59428</v>
      </c>
      <c r="N236" s="2">
        <f>VLOOKUP(B236,'[1]User Engagements'!$B$1:$F$301,5,0)</f>
        <v>17789</v>
      </c>
      <c r="O236" s="9">
        <f t="shared" si="17"/>
        <v>3.340716172915847</v>
      </c>
      <c r="P236" s="8">
        <f t="shared" si="18"/>
        <v>0.70913062472695498</v>
      </c>
      <c r="Q236" s="9">
        <f t="shared" si="19"/>
        <v>7.3223262690980775</v>
      </c>
      <c r="R236" s="13">
        <v>44166</v>
      </c>
      <c r="S236" s="13"/>
    </row>
    <row r="237" spans="1:19" x14ac:dyDescent="0.3">
      <c r="A237" s="2">
        <v>236</v>
      </c>
      <c r="B237" s="2" t="s">
        <v>242</v>
      </c>
      <c r="C237" s="2" t="s">
        <v>308</v>
      </c>
      <c r="D237" s="4">
        <v>45111</v>
      </c>
      <c r="E237" s="4" t="str">
        <f t="shared" si="15"/>
        <v>Jul-2023</v>
      </c>
      <c r="F237" s="4">
        <v>45279</v>
      </c>
      <c r="G237" s="4" t="str">
        <f t="shared" si="16"/>
        <v>Dec-2023</v>
      </c>
      <c r="H237" s="2">
        <v>5080</v>
      </c>
      <c r="I237" s="2">
        <v>44131</v>
      </c>
      <c r="J237" s="2">
        <f>VLOOKUP(B237,'[1]User Engagements'!$B$1:$C$301,2,0)</f>
        <v>789155</v>
      </c>
      <c r="K237" s="2">
        <f>VLOOKUP(B237,'[1]User Engagements'!$B:$E,3,0)</f>
        <v>182497</v>
      </c>
      <c r="L237" s="2">
        <f>VLOOKUP(B237,'[1]User Engagements'!$B:$F,4,0)</f>
        <v>39978</v>
      </c>
      <c r="M237" s="2">
        <f>VLOOKUP(B237,[2]Sheet1!$B$1:$E$301,4,0)</f>
        <v>60796</v>
      </c>
      <c r="N237" s="2">
        <f>VLOOKUP(B237,'[1]User Engagements'!$B$1:$F$301,5,0)</f>
        <v>6507</v>
      </c>
      <c r="O237" s="9">
        <f t="shared" si="17"/>
        <v>9.3431688950361149</v>
      </c>
      <c r="P237" s="8">
        <f t="shared" si="18"/>
        <v>0.11511182615395074</v>
      </c>
      <c r="Q237" s="9">
        <f t="shared" si="19"/>
        <v>11.967716535433071</v>
      </c>
      <c r="R237" s="13">
        <v>39978</v>
      </c>
      <c r="S237" s="13"/>
    </row>
    <row r="238" spans="1:19" x14ac:dyDescent="0.3">
      <c r="A238" s="2">
        <v>237</v>
      </c>
      <c r="B238" s="2" t="s">
        <v>243</v>
      </c>
      <c r="C238" s="2" t="s">
        <v>307</v>
      </c>
      <c r="D238" s="4">
        <v>45047</v>
      </c>
      <c r="E238" s="4" t="str">
        <f t="shared" si="15"/>
        <v>May-2023</v>
      </c>
      <c r="F238" s="4">
        <v>45105</v>
      </c>
      <c r="G238" s="4" t="str">
        <f t="shared" si="16"/>
        <v>Jun-2023</v>
      </c>
      <c r="H238" s="2">
        <v>3596</v>
      </c>
      <c r="I238" s="2">
        <v>37933</v>
      </c>
      <c r="J238" s="2">
        <f>VLOOKUP(B238,'[1]User Engagements'!$B$1:$C$301,2,0)</f>
        <v>588129</v>
      </c>
      <c r="K238" s="2">
        <f>VLOOKUP(B238,'[1]User Engagements'!$B:$E,3,0)</f>
        <v>24581</v>
      </c>
      <c r="L238" s="2">
        <f>VLOOKUP(B238,'[1]User Engagements'!$B:$F,4,0)</f>
        <v>23018</v>
      </c>
      <c r="M238" s="2">
        <f>VLOOKUP(B238,[2]Sheet1!$B$1:$E$301,4,0)</f>
        <v>46853</v>
      </c>
      <c r="N238" s="2">
        <f>VLOOKUP(B238,'[1]User Engagements'!$B$1:$F$301,5,0)</f>
        <v>24300</v>
      </c>
      <c r="O238" s="9">
        <f t="shared" si="17"/>
        <v>1.9281069958847736</v>
      </c>
      <c r="P238" s="8">
        <f t="shared" si="18"/>
        <v>9.4798724066116571E-2</v>
      </c>
      <c r="Q238" s="9">
        <f t="shared" si="19"/>
        <v>13.029199110122358</v>
      </c>
      <c r="R238" s="13">
        <v>23018</v>
      </c>
      <c r="S238" s="13">
        <v>1282</v>
      </c>
    </row>
    <row r="239" spans="1:19" x14ac:dyDescent="0.3">
      <c r="A239" s="2">
        <v>238</v>
      </c>
      <c r="B239" s="2" t="s">
        <v>244</v>
      </c>
      <c r="C239" s="2" t="s">
        <v>307</v>
      </c>
      <c r="D239" s="4">
        <v>45248</v>
      </c>
      <c r="E239" s="4" t="str">
        <f t="shared" si="15"/>
        <v>Nov-2023</v>
      </c>
      <c r="F239" s="4">
        <v>45013</v>
      </c>
      <c r="G239" s="4" t="str">
        <f t="shared" si="16"/>
        <v>Mar-2023</v>
      </c>
      <c r="H239" s="2">
        <v>1165</v>
      </c>
      <c r="I239" s="2">
        <v>21818</v>
      </c>
      <c r="J239" s="2">
        <f>VLOOKUP(B239,'[1]User Engagements'!$B$1:$C$301,2,0)</f>
        <v>996256</v>
      </c>
      <c r="K239" s="2">
        <f>VLOOKUP(B239,'[1]User Engagements'!$B:$E,3,0)</f>
        <v>43433</v>
      </c>
      <c r="L239" s="2">
        <f>VLOOKUP(B239,'[1]User Engagements'!$B:$F,4,0)</f>
        <v>33212</v>
      </c>
      <c r="M239" s="2">
        <f>VLOOKUP(B239,[2]Sheet1!$B$1:$E$301,4,0)</f>
        <v>44442</v>
      </c>
      <c r="N239" s="2">
        <f>VLOOKUP(B239,'[1]User Engagements'!$B$1:$F$301,5,0)</f>
        <v>27646</v>
      </c>
      <c r="O239" s="9">
        <f t="shared" si="17"/>
        <v>1.6075381610359545</v>
      </c>
      <c r="P239" s="8">
        <f t="shared" si="18"/>
        <v>5.3396278302319189E-2</v>
      </c>
      <c r="Q239" s="9">
        <f t="shared" si="19"/>
        <v>38.147639484978541</v>
      </c>
      <c r="R239" s="13">
        <v>33212</v>
      </c>
      <c r="S239" s="13"/>
    </row>
    <row r="240" spans="1:19" x14ac:dyDescent="0.3">
      <c r="A240" s="2">
        <v>239</v>
      </c>
      <c r="B240" s="2" t="s">
        <v>245</v>
      </c>
      <c r="C240" s="2" t="s">
        <v>308</v>
      </c>
      <c r="D240" s="4">
        <v>45124</v>
      </c>
      <c r="E240" s="4" t="str">
        <f t="shared" si="15"/>
        <v>Jul-2023</v>
      </c>
      <c r="F240" s="4">
        <v>45307</v>
      </c>
      <c r="G240" s="4" t="str">
        <f t="shared" si="16"/>
        <v>Jan-2024</v>
      </c>
      <c r="H240" s="2">
        <v>9926</v>
      </c>
      <c r="I240" s="2">
        <v>39736</v>
      </c>
      <c r="J240" s="2">
        <f>VLOOKUP(B240,'[1]User Engagements'!$B$1:$C$301,2,0)</f>
        <v>340110</v>
      </c>
      <c r="K240" s="2">
        <f>VLOOKUP(B240,'[1]User Engagements'!$B:$E,3,0)</f>
        <v>16266</v>
      </c>
      <c r="L240" s="2">
        <f>VLOOKUP(B240,'[1]User Engagements'!$B:$F,4,0)</f>
        <v>38005</v>
      </c>
      <c r="M240" s="2">
        <f>VLOOKUP(B240,[2]Sheet1!$B$1:$E$301,4,0)</f>
        <v>100490</v>
      </c>
      <c r="N240" s="2">
        <f>VLOOKUP(B240,'[1]User Engagements'!$B$1:$F$301,5,0)</f>
        <v>10559</v>
      </c>
      <c r="O240" s="9">
        <f t="shared" si="17"/>
        <v>9.5169997158821857</v>
      </c>
      <c r="P240" s="8">
        <f t="shared" si="18"/>
        <v>0.24979867123011879</v>
      </c>
      <c r="Q240" s="9">
        <f t="shared" si="19"/>
        <v>10.123916985694137</v>
      </c>
      <c r="R240" s="13">
        <v>38005</v>
      </c>
      <c r="S240" s="13"/>
    </row>
    <row r="241" spans="1:19" x14ac:dyDescent="0.3">
      <c r="A241" s="2">
        <v>240</v>
      </c>
      <c r="B241" s="2" t="s">
        <v>246</v>
      </c>
      <c r="C241" s="2" t="s">
        <v>310</v>
      </c>
      <c r="D241" s="4">
        <v>45271</v>
      </c>
      <c r="E241" s="4" t="str">
        <f t="shared" si="15"/>
        <v>Dec-2023</v>
      </c>
      <c r="F241" s="4">
        <v>45257</v>
      </c>
      <c r="G241" s="4" t="str">
        <f t="shared" si="16"/>
        <v>Nov-2023</v>
      </c>
      <c r="H241" s="2">
        <v>1373</v>
      </c>
      <c r="I241" s="2">
        <v>38996</v>
      </c>
      <c r="J241" s="2">
        <f>VLOOKUP(B241,'[1]User Engagements'!$B$1:$C$301,2,0)</f>
        <v>74327</v>
      </c>
      <c r="K241" s="2">
        <f>VLOOKUP(B241,'[1]User Engagements'!$B:$E,3,0)</f>
        <v>79809</v>
      </c>
      <c r="L241" s="2">
        <f>VLOOKUP(B241,'[1]User Engagements'!$B:$F,4,0)</f>
        <v>42644</v>
      </c>
      <c r="M241" s="2">
        <f>VLOOKUP(B241,[2]Sheet1!$B$1:$E$301,4,0)</f>
        <v>56741</v>
      </c>
      <c r="N241" s="2">
        <f>VLOOKUP(B241,'[1]User Engagements'!$B$1:$F$301,5,0)</f>
        <v>17402</v>
      </c>
      <c r="O241" s="9">
        <f t="shared" si="17"/>
        <v>3.2606022296287782</v>
      </c>
      <c r="P241" s="8">
        <f t="shared" si="18"/>
        <v>3.5208739357882858E-2</v>
      </c>
      <c r="Q241" s="9">
        <f t="shared" si="19"/>
        <v>41.326292789512017</v>
      </c>
      <c r="R241" s="13">
        <v>42644</v>
      </c>
      <c r="S241" s="13"/>
    </row>
    <row r="242" spans="1:19" x14ac:dyDescent="0.3">
      <c r="A242" s="2">
        <v>241</v>
      </c>
      <c r="B242" s="2" t="s">
        <v>247</v>
      </c>
      <c r="C242" s="2" t="s">
        <v>309</v>
      </c>
      <c r="D242" s="4">
        <v>45217</v>
      </c>
      <c r="E242" s="4" t="str">
        <f t="shared" si="15"/>
        <v>Oct-2023</v>
      </c>
      <c r="F242" s="4">
        <v>45054</v>
      </c>
      <c r="G242" s="4" t="str">
        <f t="shared" si="16"/>
        <v>May-2023</v>
      </c>
      <c r="H242" s="2">
        <v>8459</v>
      </c>
      <c r="I242" s="2">
        <v>14220</v>
      </c>
      <c r="J242" s="2">
        <f>VLOOKUP(B242,'[1]User Engagements'!$B$1:$C$301,2,0)</f>
        <v>444840</v>
      </c>
      <c r="K242" s="2">
        <f>VLOOKUP(B242,'[1]User Engagements'!$B:$E,3,0)</f>
        <v>93859</v>
      </c>
      <c r="L242" s="2">
        <f>VLOOKUP(B242,'[1]User Engagements'!$B:$F,4,0)</f>
        <v>48228</v>
      </c>
      <c r="M242" s="2">
        <f>VLOOKUP(B242,[2]Sheet1!$B$1:$E$301,4,0)</f>
        <v>130474</v>
      </c>
      <c r="N242" s="2">
        <f>VLOOKUP(B242,'[1]User Engagements'!$B$1:$F$301,5,0)</f>
        <v>282</v>
      </c>
      <c r="O242" s="9">
        <f t="shared" si="17"/>
        <v>462.6737588652482</v>
      </c>
      <c r="P242" s="8">
        <f t="shared" si="18"/>
        <v>0.59486638537271452</v>
      </c>
      <c r="Q242" s="9">
        <f t="shared" si="19"/>
        <v>15.424281830003547</v>
      </c>
      <c r="R242" s="13">
        <v>48228</v>
      </c>
      <c r="S242" s="13"/>
    </row>
    <row r="243" spans="1:19" x14ac:dyDescent="0.3">
      <c r="A243" s="2">
        <v>242</v>
      </c>
      <c r="B243" s="2" t="s">
        <v>248</v>
      </c>
      <c r="C243" s="2" t="s">
        <v>307</v>
      </c>
      <c r="D243" s="4">
        <v>44930</v>
      </c>
      <c r="E243" s="4" t="str">
        <f t="shared" si="15"/>
        <v>Jan-2023</v>
      </c>
      <c r="F243" s="4">
        <v>45010</v>
      </c>
      <c r="G243" s="4" t="str">
        <f t="shared" si="16"/>
        <v>Mar-2023</v>
      </c>
      <c r="H243" s="2">
        <v>7064</v>
      </c>
      <c r="I243" s="2">
        <v>26427</v>
      </c>
      <c r="J243" s="2">
        <f>VLOOKUP(B243,'[1]User Engagements'!$B$1:$C$301,2,0)</f>
        <v>821158</v>
      </c>
      <c r="K243" s="2">
        <f>VLOOKUP(B243,'[1]User Engagements'!$B:$E,3,0)</f>
        <v>92342</v>
      </c>
      <c r="L243" s="2">
        <f>VLOOKUP(B243,'[1]User Engagements'!$B:$F,4,0)</f>
        <v>36398</v>
      </c>
      <c r="M243" s="2">
        <f>VLOOKUP(B243,[2]Sheet1!$B$1:$E$301,4,0)</f>
        <v>95115</v>
      </c>
      <c r="N243" s="2">
        <f>VLOOKUP(B243,'[1]User Engagements'!$B$1:$F$301,5,0)</f>
        <v>8004</v>
      </c>
      <c r="O243" s="9">
        <f t="shared" si="17"/>
        <v>11.88343328335832</v>
      </c>
      <c r="P243" s="8">
        <f t="shared" si="18"/>
        <v>0.26730238014152191</v>
      </c>
      <c r="Q243" s="9">
        <f t="shared" si="19"/>
        <v>13.464750849377124</v>
      </c>
      <c r="R243" s="13">
        <v>36398</v>
      </c>
      <c r="S243" s="13"/>
    </row>
    <row r="244" spans="1:19" x14ac:dyDescent="0.3">
      <c r="A244" s="2">
        <v>243</v>
      </c>
      <c r="B244" s="2" t="s">
        <v>249</v>
      </c>
      <c r="C244" s="2" t="s">
        <v>309</v>
      </c>
      <c r="D244" s="4">
        <v>45115</v>
      </c>
      <c r="E244" s="4" t="str">
        <f t="shared" si="15"/>
        <v>Jul-2023</v>
      </c>
      <c r="F244" s="4">
        <v>44955</v>
      </c>
      <c r="G244" s="4" t="str">
        <f t="shared" si="16"/>
        <v>Jan-2023</v>
      </c>
      <c r="H244" s="2">
        <v>6681</v>
      </c>
      <c r="I244" s="2">
        <v>38966</v>
      </c>
      <c r="J244" s="2">
        <f>VLOOKUP(B244,'[1]User Engagements'!$B$1:$C$301,2,0)</f>
        <v>554316</v>
      </c>
      <c r="K244" s="2">
        <f>VLOOKUP(B244,'[1]User Engagements'!$B:$E,3,0)</f>
        <v>58111</v>
      </c>
      <c r="L244" s="2">
        <f>VLOOKUP(B244,'[1]User Engagements'!$B:$F,4,0)</f>
        <v>6869</v>
      </c>
      <c r="M244" s="2">
        <f>VLOOKUP(B244,[2]Sheet1!$B$1:$E$301,4,0)</f>
        <v>92281</v>
      </c>
      <c r="N244" s="2">
        <f>VLOOKUP(B244,'[1]User Engagements'!$B$1:$F$301,5,0)</f>
        <v>27843</v>
      </c>
      <c r="O244" s="9">
        <f t="shared" si="17"/>
        <v>3.3143339438997232</v>
      </c>
      <c r="P244" s="8">
        <f t="shared" si="18"/>
        <v>0.17145716778730175</v>
      </c>
      <c r="Q244" s="9">
        <f t="shared" si="19"/>
        <v>13.812453225565035</v>
      </c>
      <c r="R244" s="13">
        <v>6869</v>
      </c>
      <c r="S244" s="13">
        <v>20974</v>
      </c>
    </row>
    <row r="245" spans="1:19" x14ac:dyDescent="0.3">
      <c r="A245" s="2">
        <v>244</v>
      </c>
      <c r="B245" s="2" t="s">
        <v>250</v>
      </c>
      <c r="C245" s="2" t="s">
        <v>311</v>
      </c>
      <c r="D245" s="4">
        <v>45165</v>
      </c>
      <c r="E245" s="4" t="str">
        <f t="shared" si="15"/>
        <v>Aug-2023</v>
      </c>
      <c r="F245" s="4">
        <v>45043</v>
      </c>
      <c r="G245" s="4" t="str">
        <f t="shared" si="16"/>
        <v>Apr-2023</v>
      </c>
      <c r="H245" s="2">
        <v>4257</v>
      </c>
      <c r="I245" s="2">
        <v>33558</v>
      </c>
      <c r="J245" s="2">
        <f>VLOOKUP(B245,'[1]User Engagements'!$B$1:$C$301,2,0)</f>
        <v>183275</v>
      </c>
      <c r="K245" s="2">
        <f>VLOOKUP(B245,'[1]User Engagements'!$B:$E,3,0)</f>
        <v>199037</v>
      </c>
      <c r="L245" s="2">
        <f>VLOOKUP(B245,'[1]User Engagements'!$B:$F,4,0)</f>
        <v>27600</v>
      </c>
      <c r="M245" s="2">
        <f>VLOOKUP(B245,[2]Sheet1!$B$1:$E$301,4,0)</f>
        <v>93999</v>
      </c>
      <c r="N245" s="2">
        <f>VLOOKUP(B245,'[1]User Engagements'!$B$1:$F$301,5,0)</f>
        <v>29916</v>
      </c>
      <c r="O245" s="9">
        <f t="shared" si="17"/>
        <v>3.1420978740473324</v>
      </c>
      <c r="P245" s="8">
        <f t="shared" si="18"/>
        <v>0.12685499731807617</v>
      </c>
      <c r="Q245" s="9">
        <f t="shared" si="19"/>
        <v>22.081042988019732</v>
      </c>
      <c r="R245" s="13">
        <v>27600</v>
      </c>
      <c r="S245" s="13">
        <v>2316</v>
      </c>
    </row>
    <row r="246" spans="1:19" x14ac:dyDescent="0.3">
      <c r="A246" s="2">
        <v>245</v>
      </c>
      <c r="B246" s="2" t="s">
        <v>251</v>
      </c>
      <c r="C246" s="2" t="s">
        <v>310</v>
      </c>
      <c r="D246" s="4">
        <v>45092</v>
      </c>
      <c r="E246" s="4" t="str">
        <f t="shared" si="15"/>
        <v>Jun-2023</v>
      </c>
      <c r="F246" s="4">
        <v>45217</v>
      </c>
      <c r="G246" s="4" t="str">
        <f t="shared" si="16"/>
        <v>Oct-2023</v>
      </c>
      <c r="H246" s="2">
        <v>5361</v>
      </c>
      <c r="I246" s="2">
        <v>49273</v>
      </c>
      <c r="J246" s="2">
        <f>VLOOKUP(B246,'[1]User Engagements'!$B$1:$C$301,2,0)</f>
        <v>784786</v>
      </c>
      <c r="K246" s="2">
        <f>VLOOKUP(B246,'[1]User Engagements'!$B:$E,3,0)</f>
        <v>195558</v>
      </c>
      <c r="L246" s="2">
        <f>VLOOKUP(B246,'[1]User Engagements'!$B:$F,4,0)</f>
        <v>7272</v>
      </c>
      <c r="M246" s="2">
        <f>VLOOKUP(B246,[2]Sheet1!$B$1:$E$301,4,0)</f>
        <v>121909</v>
      </c>
      <c r="N246" s="2">
        <f>VLOOKUP(B246,'[1]User Engagements'!$B$1:$F$301,5,0)</f>
        <v>19806</v>
      </c>
      <c r="O246" s="9">
        <f t="shared" si="17"/>
        <v>6.1551550035342828</v>
      </c>
      <c r="P246" s="8">
        <f t="shared" si="18"/>
        <v>0.10880198080084427</v>
      </c>
      <c r="Q246" s="9">
        <f t="shared" si="19"/>
        <v>22.73997388546913</v>
      </c>
      <c r="R246" s="13">
        <v>7272</v>
      </c>
      <c r="S246" s="13">
        <v>12534</v>
      </c>
    </row>
    <row r="247" spans="1:19" x14ac:dyDescent="0.3">
      <c r="A247" s="2">
        <v>246</v>
      </c>
      <c r="B247" s="2" t="s">
        <v>252</v>
      </c>
      <c r="C247" s="2" t="s">
        <v>310</v>
      </c>
      <c r="D247" s="4">
        <v>45098</v>
      </c>
      <c r="E247" s="4" t="str">
        <f t="shared" si="15"/>
        <v>Jun-2023</v>
      </c>
      <c r="F247" s="4">
        <v>45305</v>
      </c>
      <c r="G247" s="4" t="str">
        <f t="shared" si="16"/>
        <v>Jan-2024</v>
      </c>
      <c r="H247" s="2">
        <v>7194</v>
      </c>
      <c r="I247" s="2">
        <v>19730</v>
      </c>
      <c r="J247" s="2">
        <f>VLOOKUP(B247,'[1]User Engagements'!$B$1:$C$301,2,0)</f>
        <v>539288</v>
      </c>
      <c r="K247" s="2">
        <f>VLOOKUP(B247,'[1]User Engagements'!$B:$E,3,0)</f>
        <v>45482</v>
      </c>
      <c r="L247" s="2">
        <f>VLOOKUP(B247,'[1]User Engagements'!$B:$F,4,0)</f>
        <v>24259</v>
      </c>
      <c r="M247" s="2">
        <f>VLOOKUP(B247,[2]Sheet1!$B$1:$E$301,4,0)</f>
        <v>60707</v>
      </c>
      <c r="N247" s="2">
        <f>VLOOKUP(B247,'[1]User Engagements'!$B$1:$F$301,5,0)</f>
        <v>19732</v>
      </c>
      <c r="O247" s="9">
        <f t="shared" si="17"/>
        <v>3.0765761200081085</v>
      </c>
      <c r="P247" s="8">
        <f t="shared" si="18"/>
        <v>0.36462240243284338</v>
      </c>
      <c r="Q247" s="9">
        <f t="shared" si="19"/>
        <v>8.4385599110369753</v>
      </c>
      <c r="R247" s="13">
        <v>24259</v>
      </c>
      <c r="S247" s="13"/>
    </row>
    <row r="248" spans="1:19" x14ac:dyDescent="0.3">
      <c r="A248" s="2">
        <v>247</v>
      </c>
      <c r="B248" s="2" t="s">
        <v>253</v>
      </c>
      <c r="C248" s="2" t="s">
        <v>311</v>
      </c>
      <c r="D248" s="4">
        <v>45138</v>
      </c>
      <c r="E248" s="4" t="str">
        <f t="shared" si="15"/>
        <v>Jul-2023</v>
      </c>
      <c r="F248" s="4">
        <v>45206</v>
      </c>
      <c r="G248" s="4" t="str">
        <f t="shared" si="16"/>
        <v>Oct-2023</v>
      </c>
      <c r="H248" s="2">
        <v>9177</v>
      </c>
      <c r="I248" s="2">
        <v>12579</v>
      </c>
      <c r="J248" s="2">
        <f>VLOOKUP(B248,'[1]User Engagements'!$B$1:$C$301,2,0)</f>
        <v>392024</v>
      </c>
      <c r="K248" s="2">
        <f>VLOOKUP(B248,'[1]User Engagements'!$B:$E,3,0)</f>
        <v>1447</v>
      </c>
      <c r="L248" s="2">
        <f>VLOOKUP(B248,'[1]User Engagements'!$B:$F,4,0)</f>
        <v>34531</v>
      </c>
      <c r="M248" s="2">
        <f>VLOOKUP(B248,[2]Sheet1!$B$1:$E$301,4,0)</f>
        <v>24681</v>
      </c>
      <c r="N248" s="2">
        <f>VLOOKUP(B248,'[1]User Engagements'!$B$1:$F$301,5,0)</f>
        <v>9981</v>
      </c>
      <c r="O248" s="9">
        <f t="shared" si="17"/>
        <v>2.4727983168019239</v>
      </c>
      <c r="P248" s="8">
        <f t="shared" si="18"/>
        <v>0.72954924874791316</v>
      </c>
      <c r="Q248" s="9">
        <f t="shared" si="19"/>
        <v>2.68944099378882</v>
      </c>
      <c r="R248" s="13">
        <v>34531</v>
      </c>
      <c r="S248" s="13"/>
    </row>
    <row r="249" spans="1:19" x14ac:dyDescent="0.3">
      <c r="A249" s="2">
        <v>248</v>
      </c>
      <c r="B249" s="2" t="s">
        <v>254</v>
      </c>
      <c r="C249" s="2" t="s">
        <v>310</v>
      </c>
      <c r="D249" s="4">
        <v>45271</v>
      </c>
      <c r="E249" s="4" t="str">
        <f t="shared" si="15"/>
        <v>Dec-2023</v>
      </c>
      <c r="F249" s="4">
        <v>45294</v>
      </c>
      <c r="G249" s="4" t="str">
        <f t="shared" si="16"/>
        <v>Jan-2024</v>
      </c>
      <c r="H249" s="2">
        <v>3547</v>
      </c>
      <c r="I249" s="2">
        <v>41174</v>
      </c>
      <c r="J249" s="2">
        <f>VLOOKUP(B249,'[1]User Engagements'!$B$1:$C$301,2,0)</f>
        <v>40425</v>
      </c>
      <c r="K249" s="2">
        <f>VLOOKUP(B249,'[1]User Engagements'!$B:$E,3,0)</f>
        <v>160291</v>
      </c>
      <c r="L249" s="2">
        <f>VLOOKUP(B249,'[1]User Engagements'!$B:$F,4,0)</f>
        <v>23150</v>
      </c>
      <c r="M249" s="2">
        <f>VLOOKUP(B249,[2]Sheet1!$B$1:$E$301,4,0)</f>
        <v>48641</v>
      </c>
      <c r="N249" s="2">
        <f>VLOOKUP(B249,'[1]User Engagements'!$B$1:$F$301,5,0)</f>
        <v>27529</v>
      </c>
      <c r="O249" s="9">
        <f t="shared" si="17"/>
        <v>1.7669003596207635</v>
      </c>
      <c r="P249" s="8">
        <f t="shared" si="18"/>
        <v>8.6146597367270608E-2</v>
      </c>
      <c r="Q249" s="9">
        <f t="shared" si="19"/>
        <v>13.713278827177897</v>
      </c>
      <c r="R249" s="13">
        <v>23150</v>
      </c>
      <c r="S249" s="13">
        <v>4379</v>
      </c>
    </row>
    <row r="250" spans="1:19" x14ac:dyDescent="0.3">
      <c r="A250" s="2">
        <v>249</v>
      </c>
      <c r="B250" s="2" t="s">
        <v>255</v>
      </c>
      <c r="C250" s="2" t="s">
        <v>307</v>
      </c>
      <c r="D250" s="4">
        <v>44997</v>
      </c>
      <c r="E250" s="4" t="str">
        <f t="shared" si="15"/>
        <v>Mar-2023</v>
      </c>
      <c r="F250" s="4">
        <v>45151</v>
      </c>
      <c r="G250" s="4" t="str">
        <f t="shared" si="16"/>
        <v>Aug-2023</v>
      </c>
      <c r="H250" s="2">
        <v>6156</v>
      </c>
      <c r="I250" s="2">
        <v>9966</v>
      </c>
      <c r="J250" s="2">
        <f>VLOOKUP(B250,'[1]User Engagements'!$B$1:$C$301,2,0)</f>
        <v>704566</v>
      </c>
      <c r="K250" s="2">
        <f>VLOOKUP(B250,'[1]User Engagements'!$B:$E,3,0)</f>
        <v>129406</v>
      </c>
      <c r="L250" s="2">
        <f>VLOOKUP(B250,'[1]User Engagements'!$B:$F,4,0)</f>
        <v>4993</v>
      </c>
      <c r="M250" s="2">
        <f>VLOOKUP(B250,[2]Sheet1!$B$1:$E$301,4,0)</f>
        <v>65928</v>
      </c>
      <c r="N250" s="2">
        <f>VLOOKUP(B250,'[1]User Engagements'!$B$1:$F$301,5,0)</f>
        <v>13176</v>
      </c>
      <c r="O250" s="9">
        <f t="shared" si="17"/>
        <v>5.0036429872495445</v>
      </c>
      <c r="P250" s="8">
        <f t="shared" si="18"/>
        <v>0.61770018061408793</v>
      </c>
      <c r="Q250" s="9">
        <f t="shared" si="19"/>
        <v>10.709551656920079</v>
      </c>
      <c r="R250" s="13">
        <v>4993</v>
      </c>
      <c r="S250" s="13">
        <v>8183</v>
      </c>
    </row>
    <row r="251" spans="1:19" x14ac:dyDescent="0.3">
      <c r="A251" s="2">
        <v>250</v>
      </c>
      <c r="B251" s="2" t="s">
        <v>256</v>
      </c>
      <c r="C251" s="2" t="s">
        <v>311</v>
      </c>
      <c r="D251" s="4">
        <v>45075</v>
      </c>
      <c r="E251" s="4" t="str">
        <f t="shared" si="15"/>
        <v>May-2023</v>
      </c>
      <c r="F251" s="4">
        <v>45139</v>
      </c>
      <c r="G251" s="4" t="str">
        <f t="shared" si="16"/>
        <v>Aug-2023</v>
      </c>
      <c r="H251" s="2">
        <v>8454</v>
      </c>
      <c r="I251" s="2">
        <v>43285</v>
      </c>
      <c r="J251" s="2">
        <f>VLOOKUP(B251,'[1]User Engagements'!$B$1:$C$301,2,0)</f>
        <v>470340</v>
      </c>
      <c r="K251" s="2">
        <f>VLOOKUP(B251,'[1]User Engagements'!$B:$E,3,0)</f>
        <v>176101</v>
      </c>
      <c r="L251" s="2">
        <f>VLOOKUP(B251,'[1]User Engagements'!$B:$F,4,0)</f>
        <v>22477</v>
      </c>
      <c r="M251" s="2">
        <f>VLOOKUP(B251,[2]Sheet1!$B$1:$E$301,4,0)</f>
        <v>107378</v>
      </c>
      <c r="N251" s="2">
        <f>VLOOKUP(B251,'[1]User Engagements'!$B$1:$F$301,5,0)</f>
        <v>11872</v>
      </c>
      <c r="O251" s="9">
        <f t="shared" si="17"/>
        <v>9.0446428571428577</v>
      </c>
      <c r="P251" s="8">
        <f t="shared" si="18"/>
        <v>0.19531015363289822</v>
      </c>
      <c r="Q251" s="9">
        <f t="shared" si="19"/>
        <v>12.701443103856162</v>
      </c>
      <c r="R251" s="13">
        <v>22477</v>
      </c>
      <c r="S251" s="13"/>
    </row>
    <row r="252" spans="1:19" x14ac:dyDescent="0.3">
      <c r="A252" s="2">
        <v>251</v>
      </c>
      <c r="B252" s="2" t="s">
        <v>257</v>
      </c>
      <c r="C252" s="2" t="s">
        <v>307</v>
      </c>
      <c r="D252" s="4">
        <v>45211</v>
      </c>
      <c r="E252" s="4" t="str">
        <f t="shared" si="15"/>
        <v>Oct-2023</v>
      </c>
      <c r="F252" s="4">
        <v>45322</v>
      </c>
      <c r="G252" s="4" t="str">
        <f t="shared" si="16"/>
        <v>Jan-2024</v>
      </c>
      <c r="H252" s="2">
        <v>6746</v>
      </c>
      <c r="I252" s="2">
        <v>26206</v>
      </c>
      <c r="J252" s="2">
        <f>VLOOKUP(B252,'[1]User Engagements'!$B$1:$C$301,2,0)</f>
        <v>108017</v>
      </c>
      <c r="K252" s="2">
        <f>VLOOKUP(B252,'[1]User Engagements'!$B:$E,3,0)</f>
        <v>15090</v>
      </c>
      <c r="L252" s="2">
        <f>VLOOKUP(B252,'[1]User Engagements'!$B:$F,4,0)</f>
        <v>34132</v>
      </c>
      <c r="M252" s="2">
        <f>VLOOKUP(B252,[2]Sheet1!$B$1:$E$301,4,0)</f>
        <v>144136</v>
      </c>
      <c r="N252" s="2">
        <f>VLOOKUP(B252,'[1]User Engagements'!$B$1:$F$301,5,0)</f>
        <v>15976</v>
      </c>
      <c r="O252" s="9">
        <f t="shared" si="17"/>
        <v>9.022033049574361</v>
      </c>
      <c r="P252" s="8">
        <f t="shared" si="18"/>
        <v>0.25742196443562543</v>
      </c>
      <c r="Q252" s="9">
        <f t="shared" si="19"/>
        <v>21.366142899495998</v>
      </c>
      <c r="R252" s="13">
        <v>34132</v>
      </c>
      <c r="S252" s="13"/>
    </row>
    <row r="253" spans="1:19" x14ac:dyDescent="0.3">
      <c r="A253" s="2">
        <v>252</v>
      </c>
      <c r="B253" s="2" t="s">
        <v>258</v>
      </c>
      <c r="C253" s="2" t="s">
        <v>307</v>
      </c>
      <c r="D253" s="4">
        <v>45042</v>
      </c>
      <c r="E253" s="4" t="str">
        <f t="shared" si="15"/>
        <v>Apr-2023</v>
      </c>
      <c r="F253" s="4">
        <v>45042</v>
      </c>
      <c r="G253" s="4" t="str">
        <f t="shared" si="16"/>
        <v>Apr-2023</v>
      </c>
      <c r="H253" s="2">
        <v>8315</v>
      </c>
      <c r="I253" s="2">
        <v>44965</v>
      </c>
      <c r="J253" s="2">
        <f>VLOOKUP(B253,'[1]User Engagements'!$B$1:$C$301,2,0)</f>
        <v>192616</v>
      </c>
      <c r="K253" s="2">
        <f>VLOOKUP(B253,'[1]User Engagements'!$B:$E,3,0)</f>
        <v>175978</v>
      </c>
      <c r="L253" s="2">
        <f>VLOOKUP(B253,'[1]User Engagements'!$B:$F,4,0)</f>
        <v>1649</v>
      </c>
      <c r="M253" s="2">
        <f>VLOOKUP(B253,[2]Sheet1!$B$1:$E$301,4,0)</f>
        <v>18664</v>
      </c>
      <c r="N253" s="2">
        <f>VLOOKUP(B253,'[1]User Engagements'!$B$1:$F$301,5,0)</f>
        <v>24292</v>
      </c>
      <c r="O253" s="9">
        <f t="shared" si="17"/>
        <v>0.76831878807837972</v>
      </c>
      <c r="P253" s="8">
        <f t="shared" si="18"/>
        <v>0.18492160569331703</v>
      </c>
      <c r="Q253" s="9">
        <f t="shared" si="19"/>
        <v>2.244618159951894</v>
      </c>
      <c r="R253" s="13">
        <v>1649</v>
      </c>
      <c r="S253" s="13">
        <v>22643</v>
      </c>
    </row>
    <row r="254" spans="1:19" x14ac:dyDescent="0.3">
      <c r="A254" s="2">
        <v>253</v>
      </c>
      <c r="B254" s="2" t="s">
        <v>259</v>
      </c>
      <c r="C254" s="2" t="s">
        <v>311</v>
      </c>
      <c r="D254" s="4">
        <v>45249</v>
      </c>
      <c r="E254" s="4" t="str">
        <f t="shared" si="15"/>
        <v>Nov-2023</v>
      </c>
      <c r="F254" s="4">
        <v>45195</v>
      </c>
      <c r="G254" s="4" t="str">
        <f t="shared" si="16"/>
        <v>Sep-2023</v>
      </c>
      <c r="H254" s="2">
        <v>1035</v>
      </c>
      <c r="I254" s="2">
        <v>14166</v>
      </c>
      <c r="J254" s="2">
        <f>VLOOKUP(B254,'[1]User Engagements'!$B$1:$C$301,2,0)</f>
        <v>844879</v>
      </c>
      <c r="K254" s="2">
        <f>VLOOKUP(B254,'[1]User Engagements'!$B:$E,3,0)</f>
        <v>53152</v>
      </c>
      <c r="L254" s="2">
        <f>VLOOKUP(B254,'[1]User Engagements'!$B:$F,4,0)</f>
        <v>37239</v>
      </c>
      <c r="M254" s="2">
        <f>VLOOKUP(B254,[2]Sheet1!$B$1:$E$301,4,0)</f>
        <v>41283</v>
      </c>
      <c r="N254" s="2">
        <f>VLOOKUP(B254,'[1]User Engagements'!$B$1:$F$301,5,0)</f>
        <v>93</v>
      </c>
      <c r="O254" s="9">
        <f t="shared" si="17"/>
        <v>443.90322580645159</v>
      </c>
      <c r="P254" s="8">
        <f t="shared" si="18"/>
        <v>7.3062261753494284E-2</v>
      </c>
      <c r="Q254" s="9">
        <f t="shared" si="19"/>
        <v>39.88695652173913</v>
      </c>
      <c r="R254" s="13">
        <v>37239</v>
      </c>
      <c r="S254" s="13"/>
    </row>
    <row r="255" spans="1:19" x14ac:dyDescent="0.3">
      <c r="A255" s="2">
        <v>254</v>
      </c>
      <c r="B255" s="2" t="s">
        <v>260</v>
      </c>
      <c r="C255" s="2" t="s">
        <v>309</v>
      </c>
      <c r="D255" s="4">
        <v>45019</v>
      </c>
      <c r="E255" s="4" t="str">
        <f t="shared" si="15"/>
        <v>Apr-2023</v>
      </c>
      <c r="F255" s="4">
        <v>45099</v>
      </c>
      <c r="G255" s="4" t="str">
        <f t="shared" si="16"/>
        <v>Jun-2023</v>
      </c>
      <c r="H255" s="2">
        <v>5878</v>
      </c>
      <c r="I255" s="2">
        <v>28722</v>
      </c>
      <c r="J255" s="2">
        <f>VLOOKUP(B255,'[1]User Engagements'!$B$1:$C$301,2,0)</f>
        <v>742053</v>
      </c>
      <c r="K255" s="2">
        <f>VLOOKUP(B255,'[1]User Engagements'!$B:$E,3,0)</f>
        <v>154300</v>
      </c>
      <c r="L255" s="2">
        <f>VLOOKUP(B255,'[1]User Engagements'!$B:$F,4,0)</f>
        <v>49293</v>
      </c>
      <c r="M255" s="2">
        <f>VLOOKUP(B255,[2]Sheet1!$B$1:$E$301,4,0)</f>
        <v>146560</v>
      </c>
      <c r="N255" s="2">
        <f>VLOOKUP(B255,'[1]User Engagements'!$B$1:$F$301,5,0)</f>
        <v>8819</v>
      </c>
      <c r="O255" s="9">
        <f t="shared" si="17"/>
        <v>16.618664247647125</v>
      </c>
      <c r="P255" s="8">
        <f t="shared" si="18"/>
        <v>0.204651486665274</v>
      </c>
      <c r="Q255" s="9">
        <f t="shared" si="19"/>
        <v>24.933650901667235</v>
      </c>
      <c r="R255" s="13">
        <v>49293</v>
      </c>
      <c r="S255" s="13"/>
    </row>
    <row r="256" spans="1:19" x14ac:dyDescent="0.3">
      <c r="A256" s="2">
        <v>255</v>
      </c>
      <c r="B256" s="2" t="s">
        <v>261</v>
      </c>
      <c r="C256" s="2" t="s">
        <v>309</v>
      </c>
      <c r="D256" s="4">
        <v>45029</v>
      </c>
      <c r="E256" s="4" t="str">
        <f t="shared" si="15"/>
        <v>Apr-2023</v>
      </c>
      <c r="F256" s="4">
        <v>45172</v>
      </c>
      <c r="G256" s="4" t="str">
        <f t="shared" si="16"/>
        <v>Sep-2023</v>
      </c>
      <c r="H256" s="2">
        <v>7173</v>
      </c>
      <c r="I256" s="2">
        <v>22611</v>
      </c>
      <c r="J256" s="2">
        <f>VLOOKUP(B256,'[1]User Engagements'!$B$1:$C$301,2,0)</f>
        <v>139540</v>
      </c>
      <c r="K256" s="2">
        <f>VLOOKUP(B256,'[1]User Engagements'!$B:$E,3,0)</f>
        <v>148448</v>
      </c>
      <c r="L256" s="2">
        <f>VLOOKUP(B256,'[1]User Engagements'!$B:$F,4,0)</f>
        <v>40464</v>
      </c>
      <c r="M256" s="2">
        <f>VLOOKUP(B256,[2]Sheet1!$B$1:$E$301,4,0)</f>
        <v>94010</v>
      </c>
      <c r="N256" s="2">
        <f>VLOOKUP(B256,'[1]User Engagements'!$B$1:$F$301,5,0)</f>
        <v>27648</v>
      </c>
      <c r="O256" s="9">
        <f t="shared" si="17"/>
        <v>3.400245949074074</v>
      </c>
      <c r="P256" s="8">
        <f t="shared" si="18"/>
        <v>0.31723497412763701</v>
      </c>
      <c r="Q256" s="9">
        <f t="shared" si="19"/>
        <v>13.106092290533947</v>
      </c>
      <c r="R256" s="13">
        <v>40464</v>
      </c>
      <c r="S256" s="13"/>
    </row>
    <row r="257" spans="1:19" x14ac:dyDescent="0.3">
      <c r="A257" s="2">
        <v>256</v>
      </c>
      <c r="B257" s="2" t="s">
        <v>262</v>
      </c>
      <c r="C257" s="2" t="s">
        <v>310</v>
      </c>
      <c r="D257" s="4">
        <v>45284</v>
      </c>
      <c r="E257" s="4" t="str">
        <f t="shared" si="15"/>
        <v>Dec-2023</v>
      </c>
      <c r="F257" s="4">
        <v>45092</v>
      </c>
      <c r="G257" s="4" t="str">
        <f t="shared" si="16"/>
        <v>Jun-2023</v>
      </c>
      <c r="H257" s="2">
        <v>1060</v>
      </c>
      <c r="I257" s="2">
        <v>28771</v>
      </c>
      <c r="J257" s="2">
        <f>VLOOKUP(B257,'[1]User Engagements'!$B$1:$C$301,2,0)</f>
        <v>848047</v>
      </c>
      <c r="K257" s="2">
        <f>VLOOKUP(B257,'[1]User Engagements'!$B:$E,3,0)</f>
        <v>110809</v>
      </c>
      <c r="L257" s="2">
        <f>VLOOKUP(B257,'[1]User Engagements'!$B:$F,4,0)</f>
        <v>47255</v>
      </c>
      <c r="M257" s="2">
        <f>VLOOKUP(B257,[2]Sheet1!$B$1:$E$301,4,0)</f>
        <v>136221</v>
      </c>
      <c r="N257" s="2">
        <f>VLOOKUP(B257,'[1]User Engagements'!$B$1:$F$301,5,0)</f>
        <v>12695</v>
      </c>
      <c r="O257" s="9">
        <f t="shared" si="17"/>
        <v>10.730287514769595</v>
      </c>
      <c r="P257" s="8">
        <f t="shared" si="18"/>
        <v>3.684265406138125E-2</v>
      </c>
      <c r="Q257" s="9">
        <f t="shared" si="19"/>
        <v>128.51037735849056</v>
      </c>
      <c r="R257" s="13">
        <v>47255</v>
      </c>
      <c r="S257" s="13"/>
    </row>
    <row r="258" spans="1:19" x14ac:dyDescent="0.3">
      <c r="A258" s="2">
        <v>257</v>
      </c>
      <c r="B258" s="2" t="s">
        <v>263</v>
      </c>
      <c r="C258" s="2" t="s">
        <v>311</v>
      </c>
      <c r="D258" s="4">
        <v>45124</v>
      </c>
      <c r="E258" s="4" t="str">
        <f t="shared" si="15"/>
        <v>Jul-2023</v>
      </c>
      <c r="F258" s="4">
        <v>44972</v>
      </c>
      <c r="G258" s="4" t="str">
        <f t="shared" si="16"/>
        <v>Feb-2023</v>
      </c>
      <c r="H258" s="2">
        <v>8505</v>
      </c>
      <c r="I258" s="2">
        <v>12278</v>
      </c>
      <c r="J258" s="2">
        <f>VLOOKUP(B258,'[1]User Engagements'!$B$1:$C$301,2,0)</f>
        <v>805379</v>
      </c>
      <c r="K258" s="2">
        <f>VLOOKUP(B258,'[1]User Engagements'!$B:$E,3,0)</f>
        <v>176646</v>
      </c>
      <c r="L258" s="2">
        <f>VLOOKUP(B258,'[1]User Engagements'!$B:$F,4,0)</f>
        <v>25807</v>
      </c>
      <c r="M258" s="2">
        <f>VLOOKUP(B258,[2]Sheet1!$B$1:$E$301,4,0)</f>
        <v>51550</v>
      </c>
      <c r="N258" s="2">
        <f>VLOOKUP(B258,'[1]User Engagements'!$B$1:$F$301,5,0)</f>
        <v>14648</v>
      </c>
      <c r="O258" s="9">
        <f t="shared" si="17"/>
        <v>3.5192517749863463</v>
      </c>
      <c r="P258" s="8">
        <f t="shared" si="18"/>
        <v>0.69270239452679594</v>
      </c>
      <c r="Q258" s="9">
        <f t="shared" si="19"/>
        <v>6.0611405055849499</v>
      </c>
      <c r="R258" s="13">
        <v>25807</v>
      </c>
      <c r="S258" s="13"/>
    </row>
    <row r="259" spans="1:19" x14ac:dyDescent="0.3">
      <c r="A259" s="2">
        <v>258</v>
      </c>
      <c r="B259" s="2" t="s">
        <v>264</v>
      </c>
      <c r="C259" s="2" t="s">
        <v>307</v>
      </c>
      <c r="D259" s="4">
        <v>45036</v>
      </c>
      <c r="E259" s="4" t="str">
        <f t="shared" ref="E259:E301" si="20">TEXT(D259,"MMM-YYYY")</f>
        <v>Apr-2023</v>
      </c>
      <c r="F259" s="4">
        <v>45197</v>
      </c>
      <c r="G259" s="4" t="str">
        <f t="shared" ref="G259:G301" si="21">TEXT(F259,"MMM-YYYY")</f>
        <v>Sep-2023</v>
      </c>
      <c r="H259" s="2">
        <v>7979</v>
      </c>
      <c r="I259" s="2">
        <v>34483</v>
      </c>
      <c r="J259" s="2">
        <f>VLOOKUP(B259,'[1]User Engagements'!$B$1:$C$301,2,0)</f>
        <v>516059</v>
      </c>
      <c r="K259" s="2">
        <f>VLOOKUP(B259,'[1]User Engagements'!$B:$E,3,0)</f>
        <v>148461</v>
      </c>
      <c r="L259" s="2">
        <f>VLOOKUP(B259,'[1]User Engagements'!$B:$F,4,0)</f>
        <v>28770</v>
      </c>
      <c r="M259" s="2">
        <f>VLOOKUP(B259,[2]Sheet1!$B$1:$E$301,4,0)</f>
        <v>81876</v>
      </c>
      <c r="N259" s="2">
        <f>VLOOKUP(B259,'[1]User Engagements'!$B$1:$F$301,5,0)</f>
        <v>18603</v>
      </c>
      <c r="O259" s="9">
        <f t="shared" ref="O259:O301" si="22">M259/N259</f>
        <v>4.401225608772779</v>
      </c>
      <c r="P259" s="8">
        <f t="shared" ref="P259:P301" si="23">H259/I259</f>
        <v>0.23138938027433809</v>
      </c>
      <c r="Q259" s="9">
        <f t="shared" ref="Q259:Q301" si="24">M259/H259</f>
        <v>10.2614362702093</v>
      </c>
      <c r="R259" s="13">
        <v>28770</v>
      </c>
      <c r="S259" s="13"/>
    </row>
    <row r="260" spans="1:19" x14ac:dyDescent="0.3">
      <c r="A260" s="2">
        <v>259</v>
      </c>
      <c r="B260" s="2" t="s">
        <v>265</v>
      </c>
      <c r="C260" s="2" t="s">
        <v>309</v>
      </c>
      <c r="D260" s="4">
        <v>45256</v>
      </c>
      <c r="E260" s="4" t="str">
        <f t="shared" si="20"/>
        <v>Nov-2023</v>
      </c>
      <c r="F260" s="4">
        <v>44961</v>
      </c>
      <c r="G260" s="4" t="str">
        <f t="shared" si="21"/>
        <v>Feb-2023</v>
      </c>
      <c r="H260" s="2">
        <v>2057</v>
      </c>
      <c r="I260" s="2">
        <v>39260</v>
      </c>
      <c r="J260" s="2">
        <f>VLOOKUP(B260,'[1]User Engagements'!$B$1:$C$301,2,0)</f>
        <v>41397</v>
      </c>
      <c r="K260" s="2">
        <f>VLOOKUP(B260,'[1]User Engagements'!$B:$E,3,0)</f>
        <v>181977</v>
      </c>
      <c r="L260" s="2">
        <f>VLOOKUP(B260,'[1]User Engagements'!$B:$F,4,0)</f>
        <v>43862</v>
      </c>
      <c r="M260" s="2">
        <f>VLOOKUP(B260,[2]Sheet1!$B$1:$E$301,4,0)</f>
        <v>69261</v>
      </c>
      <c r="N260" s="2">
        <f>VLOOKUP(B260,'[1]User Engagements'!$B$1:$F$301,5,0)</f>
        <v>29921</v>
      </c>
      <c r="O260" s="9">
        <f t="shared" si="22"/>
        <v>2.3147956284883526</v>
      </c>
      <c r="P260" s="8">
        <f t="shared" si="23"/>
        <v>5.2394294447274579E-2</v>
      </c>
      <c r="Q260" s="9">
        <f t="shared" si="24"/>
        <v>33.67087992221682</v>
      </c>
      <c r="R260" s="13">
        <v>43862</v>
      </c>
      <c r="S260" s="13"/>
    </row>
    <row r="261" spans="1:19" x14ac:dyDescent="0.3">
      <c r="A261" s="2">
        <v>260</v>
      </c>
      <c r="B261" s="2" t="s">
        <v>266</v>
      </c>
      <c r="C261" s="2" t="s">
        <v>309</v>
      </c>
      <c r="D261" s="4">
        <v>45027</v>
      </c>
      <c r="E261" s="4" t="str">
        <f t="shared" si="20"/>
        <v>Apr-2023</v>
      </c>
      <c r="F261" s="4">
        <v>45202</v>
      </c>
      <c r="G261" s="4" t="str">
        <f t="shared" si="21"/>
        <v>Oct-2023</v>
      </c>
      <c r="H261" s="2">
        <v>5531</v>
      </c>
      <c r="I261" s="2">
        <v>41535</v>
      </c>
      <c r="J261" s="2">
        <f>VLOOKUP(B261,'[1]User Engagements'!$B$1:$C$301,2,0)</f>
        <v>368151</v>
      </c>
      <c r="K261" s="2">
        <f>VLOOKUP(B261,'[1]User Engagements'!$B:$E,3,0)</f>
        <v>194648</v>
      </c>
      <c r="L261" s="2">
        <f>VLOOKUP(B261,'[1]User Engagements'!$B:$F,4,0)</f>
        <v>4105</v>
      </c>
      <c r="M261" s="2">
        <f>VLOOKUP(B261,[2]Sheet1!$B$1:$E$301,4,0)</f>
        <v>83832</v>
      </c>
      <c r="N261" s="2">
        <f>VLOOKUP(B261,'[1]User Engagements'!$B$1:$F$301,5,0)</f>
        <v>3294</v>
      </c>
      <c r="O261" s="9">
        <f t="shared" si="22"/>
        <v>25.449908925318763</v>
      </c>
      <c r="P261" s="8">
        <f t="shared" si="23"/>
        <v>0.13316480077043458</v>
      </c>
      <c r="Q261" s="9">
        <f t="shared" si="24"/>
        <v>15.156752847586331</v>
      </c>
      <c r="R261" s="13">
        <v>4105</v>
      </c>
      <c r="S261" s="13"/>
    </row>
    <row r="262" spans="1:19" x14ac:dyDescent="0.3">
      <c r="A262" s="2">
        <v>261</v>
      </c>
      <c r="B262" s="2" t="s">
        <v>267</v>
      </c>
      <c r="C262" s="2" t="s">
        <v>310</v>
      </c>
      <c r="D262" s="4">
        <v>45109</v>
      </c>
      <c r="E262" s="4" t="str">
        <f t="shared" si="20"/>
        <v>Jul-2023</v>
      </c>
      <c r="F262" s="4">
        <v>45090</v>
      </c>
      <c r="G262" s="4" t="str">
        <f t="shared" si="21"/>
        <v>Jun-2023</v>
      </c>
      <c r="H262" s="2">
        <v>4958</v>
      </c>
      <c r="I262" s="2">
        <v>20101</v>
      </c>
      <c r="J262" s="2">
        <f>VLOOKUP(B262,'[1]User Engagements'!$B$1:$C$301,2,0)</f>
        <v>357798</v>
      </c>
      <c r="K262" s="2">
        <f>VLOOKUP(B262,'[1]User Engagements'!$B:$E,3,0)</f>
        <v>33630</v>
      </c>
      <c r="L262" s="2">
        <f>VLOOKUP(B262,'[1]User Engagements'!$B:$F,4,0)</f>
        <v>42610</v>
      </c>
      <c r="M262" s="2">
        <f>VLOOKUP(B262,[2]Sheet1!$B$1:$E$301,4,0)</f>
        <v>50383</v>
      </c>
      <c r="N262" s="2">
        <f>VLOOKUP(B262,'[1]User Engagements'!$B$1:$F$301,5,0)</f>
        <v>19259</v>
      </c>
      <c r="O262" s="9">
        <f t="shared" si="22"/>
        <v>2.6160756010177062</v>
      </c>
      <c r="P262" s="8">
        <f t="shared" si="23"/>
        <v>0.24665439530371625</v>
      </c>
      <c r="Q262" s="9">
        <f t="shared" si="24"/>
        <v>10.161960467930617</v>
      </c>
      <c r="R262" s="13">
        <v>42610</v>
      </c>
      <c r="S262" s="13"/>
    </row>
    <row r="263" spans="1:19" x14ac:dyDescent="0.3">
      <c r="A263" s="2">
        <v>262</v>
      </c>
      <c r="B263" s="2" t="s">
        <v>268</v>
      </c>
      <c r="C263" s="2" t="s">
        <v>310</v>
      </c>
      <c r="D263" s="4">
        <v>45260</v>
      </c>
      <c r="E263" s="4" t="str">
        <f t="shared" si="20"/>
        <v>Nov-2023</v>
      </c>
      <c r="F263" s="4">
        <v>45304</v>
      </c>
      <c r="G263" s="4" t="str">
        <f t="shared" si="21"/>
        <v>Jan-2024</v>
      </c>
      <c r="H263" s="2">
        <v>2435</v>
      </c>
      <c r="I263" s="2">
        <v>29217</v>
      </c>
      <c r="J263" s="2">
        <f>VLOOKUP(B263,'[1]User Engagements'!$B$1:$C$301,2,0)</f>
        <v>333196</v>
      </c>
      <c r="K263" s="2">
        <f>VLOOKUP(B263,'[1]User Engagements'!$B:$E,3,0)</f>
        <v>2705</v>
      </c>
      <c r="L263" s="2">
        <f>VLOOKUP(B263,'[1]User Engagements'!$B:$F,4,0)</f>
        <v>17160</v>
      </c>
      <c r="M263" s="2">
        <f>VLOOKUP(B263,[2]Sheet1!$B$1:$E$301,4,0)</f>
        <v>90216</v>
      </c>
      <c r="N263" s="2">
        <f>VLOOKUP(B263,'[1]User Engagements'!$B$1:$F$301,5,0)</f>
        <v>565</v>
      </c>
      <c r="O263" s="9">
        <f t="shared" si="22"/>
        <v>159.67433628318585</v>
      </c>
      <c r="P263" s="8">
        <f t="shared" si="23"/>
        <v>8.3341889995550533E-2</v>
      </c>
      <c r="Q263" s="9">
        <f t="shared" si="24"/>
        <v>37.049691991786446</v>
      </c>
      <c r="R263" s="13">
        <v>17160</v>
      </c>
      <c r="S263" s="13"/>
    </row>
    <row r="264" spans="1:19" x14ac:dyDescent="0.3">
      <c r="A264" s="2">
        <v>263</v>
      </c>
      <c r="B264" s="2" t="s">
        <v>269</v>
      </c>
      <c r="C264" s="2" t="s">
        <v>310</v>
      </c>
      <c r="D264" s="4">
        <v>45086</v>
      </c>
      <c r="E264" s="4" t="str">
        <f t="shared" si="20"/>
        <v>Jun-2023</v>
      </c>
      <c r="F264" s="4">
        <v>45016</v>
      </c>
      <c r="G264" s="4" t="str">
        <f t="shared" si="21"/>
        <v>Mar-2023</v>
      </c>
      <c r="H264" s="2">
        <v>4300</v>
      </c>
      <c r="I264" s="2">
        <v>35840</v>
      </c>
      <c r="J264" s="2">
        <f>VLOOKUP(B264,'[1]User Engagements'!$B$1:$C$301,2,0)</f>
        <v>429114</v>
      </c>
      <c r="K264" s="2">
        <f>VLOOKUP(B264,'[1]User Engagements'!$B:$E,3,0)</f>
        <v>173711</v>
      </c>
      <c r="L264" s="2">
        <f>VLOOKUP(B264,'[1]User Engagements'!$B:$F,4,0)</f>
        <v>48342</v>
      </c>
      <c r="M264" s="2">
        <f>VLOOKUP(B264,[2]Sheet1!$B$1:$E$301,4,0)</f>
        <v>25677</v>
      </c>
      <c r="N264" s="2">
        <f>VLOOKUP(B264,'[1]User Engagements'!$B$1:$F$301,5,0)</f>
        <v>26043</v>
      </c>
      <c r="O264" s="9">
        <f t="shared" si="22"/>
        <v>0.98594631954843914</v>
      </c>
      <c r="P264" s="8">
        <f t="shared" si="23"/>
        <v>0.11997767857142858</v>
      </c>
      <c r="Q264" s="9">
        <f t="shared" si="24"/>
        <v>5.9713953488372091</v>
      </c>
      <c r="R264" s="13">
        <v>48342</v>
      </c>
      <c r="S264" s="13"/>
    </row>
    <row r="265" spans="1:19" x14ac:dyDescent="0.3">
      <c r="A265" s="2">
        <v>264</v>
      </c>
      <c r="B265" s="2" t="s">
        <v>270</v>
      </c>
      <c r="C265" s="2" t="s">
        <v>310</v>
      </c>
      <c r="D265" s="4">
        <v>45008</v>
      </c>
      <c r="E265" s="4" t="str">
        <f t="shared" si="20"/>
        <v>Mar-2023</v>
      </c>
      <c r="F265" s="4">
        <v>45065</v>
      </c>
      <c r="G265" s="4" t="str">
        <f t="shared" si="21"/>
        <v>May-2023</v>
      </c>
      <c r="H265" s="2">
        <v>9248</v>
      </c>
      <c r="I265" s="2">
        <v>23048</v>
      </c>
      <c r="J265" s="2">
        <f>VLOOKUP(B265,'[1]User Engagements'!$B$1:$C$301,2,0)</f>
        <v>327627</v>
      </c>
      <c r="K265" s="2">
        <f>VLOOKUP(B265,'[1]User Engagements'!$B:$E,3,0)</f>
        <v>23685</v>
      </c>
      <c r="L265" s="2">
        <f>VLOOKUP(B265,'[1]User Engagements'!$B:$F,4,0)</f>
        <v>13544</v>
      </c>
      <c r="M265" s="2">
        <f>VLOOKUP(B265,[2]Sheet1!$B$1:$E$301,4,0)</f>
        <v>43384</v>
      </c>
      <c r="N265" s="2">
        <f>VLOOKUP(B265,'[1]User Engagements'!$B$1:$F$301,5,0)</f>
        <v>28845</v>
      </c>
      <c r="O265" s="9">
        <f t="shared" si="22"/>
        <v>1.5040388282197954</v>
      </c>
      <c r="P265" s="8">
        <f t="shared" si="23"/>
        <v>0.40124956612287399</v>
      </c>
      <c r="Q265" s="9">
        <f t="shared" si="24"/>
        <v>4.6911764705882355</v>
      </c>
      <c r="R265" s="13">
        <v>13544</v>
      </c>
      <c r="S265" s="13">
        <v>15301</v>
      </c>
    </row>
    <row r="266" spans="1:19" x14ac:dyDescent="0.3">
      <c r="A266" s="2">
        <v>265</v>
      </c>
      <c r="B266" s="2" t="s">
        <v>271</v>
      </c>
      <c r="C266" s="2" t="s">
        <v>311</v>
      </c>
      <c r="D266" s="4">
        <v>44962</v>
      </c>
      <c r="E266" s="4" t="str">
        <f t="shared" si="20"/>
        <v>Feb-2023</v>
      </c>
      <c r="F266" s="4">
        <v>45156</v>
      </c>
      <c r="G266" s="4" t="str">
        <f t="shared" si="21"/>
        <v>Aug-2023</v>
      </c>
      <c r="H266" s="2">
        <v>7421</v>
      </c>
      <c r="I266" s="2">
        <v>24807</v>
      </c>
      <c r="J266" s="2">
        <f>VLOOKUP(B266,'[1]User Engagements'!$B$1:$C$301,2,0)</f>
        <v>872943</v>
      </c>
      <c r="K266" s="2">
        <f>VLOOKUP(B266,'[1]User Engagements'!$B:$E,3,0)</f>
        <v>95150</v>
      </c>
      <c r="L266" s="2">
        <f>VLOOKUP(B266,'[1]User Engagements'!$B:$F,4,0)</f>
        <v>41046</v>
      </c>
      <c r="M266" s="2">
        <f>VLOOKUP(B266,[2]Sheet1!$B$1:$E$301,4,0)</f>
        <v>12513</v>
      </c>
      <c r="N266" s="2">
        <f>VLOOKUP(B266,'[1]User Engagements'!$B$1:$F$301,5,0)</f>
        <v>10797</v>
      </c>
      <c r="O266" s="9">
        <f t="shared" si="22"/>
        <v>1.1589330369547097</v>
      </c>
      <c r="P266" s="8">
        <f t="shared" si="23"/>
        <v>0.2991494336276051</v>
      </c>
      <c r="Q266" s="9">
        <f t="shared" si="24"/>
        <v>1.6861608947581188</v>
      </c>
      <c r="R266" s="13">
        <v>41046</v>
      </c>
      <c r="S266" s="13"/>
    </row>
    <row r="267" spans="1:19" x14ac:dyDescent="0.3">
      <c r="A267" s="2">
        <v>266</v>
      </c>
      <c r="B267" s="2" t="s">
        <v>272</v>
      </c>
      <c r="C267" s="2" t="s">
        <v>308</v>
      </c>
      <c r="D267" s="4">
        <v>45164</v>
      </c>
      <c r="E267" s="4" t="str">
        <f t="shared" si="20"/>
        <v>Aug-2023</v>
      </c>
      <c r="F267" s="4">
        <v>45258</v>
      </c>
      <c r="G267" s="4" t="str">
        <f t="shared" si="21"/>
        <v>Nov-2023</v>
      </c>
      <c r="H267" s="2">
        <v>4818</v>
      </c>
      <c r="I267" s="2">
        <v>5184</v>
      </c>
      <c r="J267" s="2">
        <f>VLOOKUP(B267,'[1]User Engagements'!$B$1:$C$301,2,0)</f>
        <v>518214</v>
      </c>
      <c r="K267" s="2">
        <f>VLOOKUP(B267,'[1]User Engagements'!$B:$E,3,0)</f>
        <v>181119</v>
      </c>
      <c r="L267" s="2">
        <f>VLOOKUP(B267,'[1]User Engagements'!$B:$F,4,0)</f>
        <v>33171</v>
      </c>
      <c r="M267" s="2">
        <f>VLOOKUP(B267,[2]Sheet1!$B$1:$E$301,4,0)</f>
        <v>52328</v>
      </c>
      <c r="N267" s="2">
        <f>VLOOKUP(B267,'[1]User Engagements'!$B$1:$F$301,5,0)</f>
        <v>21588</v>
      </c>
      <c r="O267" s="9">
        <f t="shared" si="22"/>
        <v>2.4239392254956456</v>
      </c>
      <c r="P267" s="8">
        <f t="shared" si="23"/>
        <v>0.92939814814814814</v>
      </c>
      <c r="Q267" s="9">
        <f t="shared" si="24"/>
        <v>10.860938148609382</v>
      </c>
      <c r="R267" s="13">
        <v>33171</v>
      </c>
      <c r="S267" s="13"/>
    </row>
    <row r="268" spans="1:19" x14ac:dyDescent="0.3">
      <c r="A268" s="2">
        <v>267</v>
      </c>
      <c r="B268" s="2" t="s">
        <v>273</v>
      </c>
      <c r="C268" s="2" t="s">
        <v>309</v>
      </c>
      <c r="D268" s="4">
        <v>45170</v>
      </c>
      <c r="E268" s="4" t="str">
        <f t="shared" si="20"/>
        <v>Sep-2023</v>
      </c>
      <c r="F268" s="4">
        <v>45171</v>
      </c>
      <c r="G268" s="4" t="str">
        <f t="shared" si="21"/>
        <v>Sep-2023</v>
      </c>
      <c r="H268" s="2">
        <v>8498</v>
      </c>
      <c r="I268" s="2">
        <v>45046</v>
      </c>
      <c r="J268" s="2">
        <f>VLOOKUP(B268,'[1]User Engagements'!$B$1:$C$301,2,0)</f>
        <v>753369</v>
      </c>
      <c r="K268" s="2">
        <f>VLOOKUP(B268,'[1]User Engagements'!$B:$E,3,0)</f>
        <v>134949</v>
      </c>
      <c r="L268" s="2">
        <f>VLOOKUP(B268,'[1]User Engagements'!$B:$F,4,0)</f>
        <v>42980</v>
      </c>
      <c r="M268" s="2">
        <f>VLOOKUP(B268,[2]Sheet1!$B$1:$E$301,4,0)</f>
        <v>149959</v>
      </c>
      <c r="N268" s="2">
        <f>VLOOKUP(B268,'[1]User Engagements'!$B$1:$F$301,5,0)</f>
        <v>19984</v>
      </c>
      <c r="O268" s="9">
        <f t="shared" si="22"/>
        <v>7.5039531625300242</v>
      </c>
      <c r="P268" s="8">
        <f t="shared" si="23"/>
        <v>0.18865160058606759</v>
      </c>
      <c r="Q268" s="9">
        <f t="shared" si="24"/>
        <v>17.646387385267122</v>
      </c>
      <c r="R268" s="13">
        <v>42980</v>
      </c>
      <c r="S268" s="13"/>
    </row>
    <row r="269" spans="1:19" x14ac:dyDescent="0.3">
      <c r="A269" s="2">
        <v>268</v>
      </c>
      <c r="B269" s="2" t="s">
        <v>274</v>
      </c>
      <c r="C269" s="2" t="s">
        <v>310</v>
      </c>
      <c r="D269" s="4">
        <v>45177</v>
      </c>
      <c r="E269" s="4" t="str">
        <f t="shared" si="20"/>
        <v>Sep-2023</v>
      </c>
      <c r="F269" s="4">
        <v>45192</v>
      </c>
      <c r="G269" s="4" t="str">
        <f t="shared" si="21"/>
        <v>Sep-2023</v>
      </c>
      <c r="H269" s="2">
        <v>3589</v>
      </c>
      <c r="I269" s="2">
        <v>49742</v>
      </c>
      <c r="J269" s="2">
        <f>VLOOKUP(B269,'[1]User Engagements'!$B$1:$C$301,2,0)</f>
        <v>550531</v>
      </c>
      <c r="K269" s="2">
        <f>VLOOKUP(B269,'[1]User Engagements'!$B:$E,3,0)</f>
        <v>79676</v>
      </c>
      <c r="L269" s="2">
        <f>VLOOKUP(B269,'[1]User Engagements'!$B:$F,4,0)</f>
        <v>12181</v>
      </c>
      <c r="M269" s="2">
        <f>VLOOKUP(B269,[2]Sheet1!$B$1:$E$301,4,0)</f>
        <v>123282</v>
      </c>
      <c r="N269" s="2">
        <f>VLOOKUP(B269,'[1]User Engagements'!$B$1:$F$301,5,0)</f>
        <v>23091</v>
      </c>
      <c r="O269" s="9">
        <f t="shared" si="22"/>
        <v>5.3389632324282186</v>
      </c>
      <c r="P269" s="8">
        <f t="shared" si="23"/>
        <v>7.2152305898435923E-2</v>
      </c>
      <c r="Q269" s="9">
        <f t="shared" si="24"/>
        <v>34.349958205628312</v>
      </c>
      <c r="R269" s="13">
        <v>12181</v>
      </c>
      <c r="S269" s="13">
        <v>10910</v>
      </c>
    </row>
    <row r="270" spans="1:19" x14ac:dyDescent="0.3">
      <c r="A270" s="2">
        <v>269</v>
      </c>
      <c r="B270" s="2" t="s">
        <v>275</v>
      </c>
      <c r="C270" s="2" t="s">
        <v>307</v>
      </c>
      <c r="D270" s="4">
        <v>45181</v>
      </c>
      <c r="E270" s="4" t="str">
        <f t="shared" si="20"/>
        <v>Sep-2023</v>
      </c>
      <c r="F270" s="4">
        <v>45035</v>
      </c>
      <c r="G270" s="4" t="str">
        <f t="shared" si="21"/>
        <v>Apr-2023</v>
      </c>
      <c r="H270" s="2">
        <v>1957</v>
      </c>
      <c r="I270" s="2">
        <v>10074</v>
      </c>
      <c r="J270" s="2">
        <f>VLOOKUP(B270,'[1]User Engagements'!$B$1:$C$301,2,0)</f>
        <v>89283</v>
      </c>
      <c r="K270" s="2">
        <f>VLOOKUP(B270,'[1]User Engagements'!$B:$E,3,0)</f>
        <v>136012</v>
      </c>
      <c r="L270" s="2">
        <f>VLOOKUP(B270,'[1]User Engagements'!$B:$F,4,0)</f>
        <v>12847</v>
      </c>
      <c r="M270" s="2">
        <f>VLOOKUP(B270,[2]Sheet1!$B$1:$E$301,4,0)</f>
        <v>69082</v>
      </c>
      <c r="N270" s="2">
        <f>VLOOKUP(B270,'[1]User Engagements'!$B$1:$F$301,5,0)</f>
        <v>5464</v>
      </c>
      <c r="O270" s="9">
        <f t="shared" si="22"/>
        <v>12.643118594436311</v>
      </c>
      <c r="P270" s="8">
        <f t="shared" si="23"/>
        <v>0.19426245781218979</v>
      </c>
      <c r="Q270" s="9">
        <f t="shared" si="24"/>
        <v>35.299948901379665</v>
      </c>
      <c r="R270" s="13">
        <v>12847</v>
      </c>
      <c r="S270" s="13"/>
    </row>
    <row r="271" spans="1:19" x14ac:dyDescent="0.3">
      <c r="A271" s="2">
        <v>270</v>
      </c>
      <c r="B271" s="2" t="s">
        <v>276</v>
      </c>
      <c r="C271" s="2" t="s">
        <v>309</v>
      </c>
      <c r="D271" s="4">
        <v>45208</v>
      </c>
      <c r="E271" s="4" t="str">
        <f t="shared" si="20"/>
        <v>Oct-2023</v>
      </c>
      <c r="F271" s="4">
        <v>45111</v>
      </c>
      <c r="G271" s="4" t="str">
        <f t="shared" si="21"/>
        <v>Jul-2023</v>
      </c>
      <c r="H271" s="2">
        <v>6912</v>
      </c>
      <c r="I271" s="2">
        <v>36318</v>
      </c>
      <c r="J271" s="2">
        <f>VLOOKUP(B271,'[1]User Engagements'!$B$1:$C$301,2,0)</f>
        <v>627042</v>
      </c>
      <c r="K271" s="2">
        <f>VLOOKUP(B271,'[1]User Engagements'!$B:$E,3,0)</f>
        <v>59383</v>
      </c>
      <c r="L271" s="2">
        <f>VLOOKUP(B271,'[1]User Engagements'!$B:$F,4,0)</f>
        <v>23440</v>
      </c>
      <c r="M271" s="2">
        <f>VLOOKUP(B271,[2]Sheet1!$B$1:$E$301,4,0)</f>
        <v>50497</v>
      </c>
      <c r="N271" s="2">
        <f>VLOOKUP(B271,'[1]User Engagements'!$B$1:$F$301,5,0)</f>
        <v>26880</v>
      </c>
      <c r="O271" s="9">
        <f t="shared" si="22"/>
        <v>1.8786086309523808</v>
      </c>
      <c r="P271" s="8">
        <f t="shared" si="23"/>
        <v>0.19031885015694697</v>
      </c>
      <c r="Q271" s="9">
        <f t="shared" si="24"/>
        <v>7.3057002314814818</v>
      </c>
      <c r="R271" s="13">
        <v>23440</v>
      </c>
      <c r="S271" s="13">
        <v>3440</v>
      </c>
    </row>
    <row r="272" spans="1:19" x14ac:dyDescent="0.3">
      <c r="A272" s="2">
        <v>271</v>
      </c>
      <c r="B272" s="2" t="s">
        <v>277</v>
      </c>
      <c r="C272" s="2" t="s">
        <v>310</v>
      </c>
      <c r="D272" s="4">
        <v>44948</v>
      </c>
      <c r="E272" s="4" t="str">
        <f t="shared" si="20"/>
        <v>Jan-2023</v>
      </c>
      <c r="F272" s="4">
        <v>44982</v>
      </c>
      <c r="G272" s="4" t="str">
        <f t="shared" si="21"/>
        <v>Feb-2023</v>
      </c>
      <c r="H272" s="2">
        <v>5210</v>
      </c>
      <c r="I272" s="2">
        <v>48198</v>
      </c>
      <c r="J272" s="2">
        <f>VLOOKUP(B272,'[1]User Engagements'!$B$1:$C$301,2,0)</f>
        <v>824871</v>
      </c>
      <c r="K272" s="2">
        <f>VLOOKUP(B272,'[1]User Engagements'!$B:$E,3,0)</f>
        <v>102310</v>
      </c>
      <c r="L272" s="2">
        <f>VLOOKUP(B272,'[1]User Engagements'!$B:$F,4,0)</f>
        <v>22185</v>
      </c>
      <c r="M272" s="2">
        <f>VLOOKUP(B272,[2]Sheet1!$B$1:$E$301,4,0)</f>
        <v>116929</v>
      </c>
      <c r="N272" s="2">
        <f>VLOOKUP(B272,'[1]User Engagements'!$B$1:$F$301,5,0)</f>
        <v>6146</v>
      </c>
      <c r="O272" s="9">
        <f t="shared" si="22"/>
        <v>19.025219655060202</v>
      </c>
      <c r="P272" s="8">
        <f t="shared" si="23"/>
        <v>0.10809577160878045</v>
      </c>
      <c r="Q272" s="9">
        <f t="shared" si="24"/>
        <v>22.443186180422266</v>
      </c>
      <c r="R272" s="13">
        <v>22185</v>
      </c>
      <c r="S272" s="13"/>
    </row>
    <row r="273" spans="1:19" x14ac:dyDescent="0.3">
      <c r="A273" s="2">
        <v>272</v>
      </c>
      <c r="B273" s="2" t="s">
        <v>278</v>
      </c>
      <c r="C273" s="2" t="s">
        <v>310</v>
      </c>
      <c r="D273" s="4">
        <v>45156</v>
      </c>
      <c r="E273" s="4" t="str">
        <f t="shared" si="20"/>
        <v>Aug-2023</v>
      </c>
      <c r="F273" s="4">
        <v>45130</v>
      </c>
      <c r="G273" s="4" t="str">
        <f t="shared" si="21"/>
        <v>Jul-2023</v>
      </c>
      <c r="H273" s="2">
        <v>7592</v>
      </c>
      <c r="I273" s="2">
        <v>37511</v>
      </c>
      <c r="J273" s="2">
        <f>VLOOKUP(B273,'[1]User Engagements'!$B$1:$C$301,2,0)</f>
        <v>746339</v>
      </c>
      <c r="K273" s="2">
        <f>VLOOKUP(B273,'[1]User Engagements'!$B:$E,3,0)</f>
        <v>147587</v>
      </c>
      <c r="L273" s="2">
        <f>VLOOKUP(B273,'[1]User Engagements'!$B:$F,4,0)</f>
        <v>16978</v>
      </c>
      <c r="M273" s="2">
        <f>VLOOKUP(B273,[2]Sheet1!$B$1:$E$301,4,0)</f>
        <v>46708</v>
      </c>
      <c r="N273" s="2">
        <f>VLOOKUP(B273,'[1]User Engagements'!$B$1:$F$301,5,0)</f>
        <v>19344</v>
      </c>
      <c r="O273" s="9">
        <f t="shared" si="22"/>
        <v>2.4145988420181967</v>
      </c>
      <c r="P273" s="8">
        <f t="shared" si="23"/>
        <v>0.20239396443709845</v>
      </c>
      <c r="Q273" s="9">
        <f t="shared" si="24"/>
        <v>6.1522655426765018</v>
      </c>
      <c r="R273" s="13">
        <v>16978</v>
      </c>
      <c r="S273" s="13">
        <v>2366</v>
      </c>
    </row>
    <row r="274" spans="1:19" x14ac:dyDescent="0.3">
      <c r="A274" s="2">
        <v>273</v>
      </c>
      <c r="B274" s="2" t="s">
        <v>279</v>
      </c>
      <c r="C274" s="2" t="s">
        <v>311</v>
      </c>
      <c r="D274" s="4">
        <v>45080</v>
      </c>
      <c r="E274" s="4" t="str">
        <f t="shared" si="20"/>
        <v>Jun-2023</v>
      </c>
      <c r="F274" s="4">
        <v>45151</v>
      </c>
      <c r="G274" s="4" t="str">
        <f t="shared" si="21"/>
        <v>Aug-2023</v>
      </c>
      <c r="H274" s="2">
        <v>4940</v>
      </c>
      <c r="I274" s="2">
        <v>45494</v>
      </c>
      <c r="J274" s="2">
        <f>VLOOKUP(B274,'[1]User Engagements'!$B$1:$C$301,2,0)</f>
        <v>294441</v>
      </c>
      <c r="K274" s="2">
        <f>VLOOKUP(B274,'[1]User Engagements'!$B:$E,3,0)</f>
        <v>160173</v>
      </c>
      <c r="L274" s="2">
        <f>VLOOKUP(B274,'[1]User Engagements'!$B:$F,4,0)</f>
        <v>30068</v>
      </c>
      <c r="M274" s="2">
        <f>VLOOKUP(B274,[2]Sheet1!$B$1:$E$301,4,0)</f>
        <v>74433</v>
      </c>
      <c r="N274" s="2">
        <f>VLOOKUP(B274,'[1]User Engagements'!$B$1:$F$301,5,0)</f>
        <v>11748</v>
      </c>
      <c r="O274" s="9">
        <f t="shared" si="22"/>
        <v>6.335801838610827</v>
      </c>
      <c r="P274" s="8">
        <f t="shared" si="23"/>
        <v>0.10858574757110828</v>
      </c>
      <c r="Q274" s="9">
        <f t="shared" si="24"/>
        <v>15.067408906882591</v>
      </c>
      <c r="R274" s="13">
        <v>30068</v>
      </c>
      <c r="S274" s="13"/>
    </row>
    <row r="275" spans="1:19" x14ac:dyDescent="0.3">
      <c r="A275" s="2">
        <v>274</v>
      </c>
      <c r="B275" s="2" t="s">
        <v>280</v>
      </c>
      <c r="C275" s="2" t="s">
        <v>308</v>
      </c>
      <c r="D275" s="4">
        <v>45046</v>
      </c>
      <c r="E275" s="4" t="str">
        <f t="shared" si="20"/>
        <v>Apr-2023</v>
      </c>
      <c r="F275" s="4">
        <v>45121</v>
      </c>
      <c r="G275" s="4" t="str">
        <f t="shared" si="21"/>
        <v>Jul-2023</v>
      </c>
      <c r="H275" s="2">
        <v>1769</v>
      </c>
      <c r="I275" s="2">
        <v>18051</v>
      </c>
      <c r="J275" s="2">
        <f>VLOOKUP(B275,'[1]User Engagements'!$B$1:$C$301,2,0)</f>
        <v>97865</v>
      </c>
      <c r="K275" s="2">
        <f>VLOOKUP(B275,'[1]User Engagements'!$B:$E,3,0)</f>
        <v>180855</v>
      </c>
      <c r="L275" s="2">
        <f>VLOOKUP(B275,'[1]User Engagements'!$B:$F,4,0)</f>
        <v>36457</v>
      </c>
      <c r="M275" s="2">
        <f>VLOOKUP(B275,[2]Sheet1!$B$1:$E$301,4,0)</f>
        <v>51928</v>
      </c>
      <c r="N275" s="2">
        <f>VLOOKUP(B275,'[1]User Engagements'!$B$1:$F$301,5,0)</f>
        <v>8383</v>
      </c>
      <c r="O275" s="9">
        <f t="shared" si="22"/>
        <v>6.1944411308600742</v>
      </c>
      <c r="P275" s="8">
        <f t="shared" si="23"/>
        <v>9.8000110797185749E-2</v>
      </c>
      <c r="Q275" s="9">
        <f t="shared" si="24"/>
        <v>29.354437535330696</v>
      </c>
      <c r="R275" s="13">
        <v>36457</v>
      </c>
      <c r="S275" s="13"/>
    </row>
    <row r="276" spans="1:19" x14ac:dyDescent="0.3">
      <c r="A276" s="2">
        <v>275</v>
      </c>
      <c r="B276" s="2" t="s">
        <v>281</v>
      </c>
      <c r="C276" s="2" t="s">
        <v>308</v>
      </c>
      <c r="D276" s="4">
        <v>45092</v>
      </c>
      <c r="E276" s="4" t="str">
        <f t="shared" si="20"/>
        <v>Jun-2023</v>
      </c>
      <c r="F276" s="4">
        <v>45238</v>
      </c>
      <c r="G276" s="4" t="str">
        <f t="shared" si="21"/>
        <v>Nov-2023</v>
      </c>
      <c r="H276" s="2">
        <v>5354</v>
      </c>
      <c r="I276" s="2">
        <v>42977</v>
      </c>
      <c r="J276" s="2">
        <f>VLOOKUP(B276,'[1]User Engagements'!$B$1:$C$301,2,0)</f>
        <v>590805</v>
      </c>
      <c r="K276" s="2">
        <f>VLOOKUP(B276,'[1]User Engagements'!$B:$E,3,0)</f>
        <v>24938</v>
      </c>
      <c r="L276" s="2">
        <f>VLOOKUP(B276,'[1]User Engagements'!$B:$F,4,0)</f>
        <v>7163</v>
      </c>
      <c r="M276" s="2">
        <f>VLOOKUP(B276,[2]Sheet1!$B$1:$E$301,4,0)</f>
        <v>27486</v>
      </c>
      <c r="N276" s="2">
        <f>VLOOKUP(B276,'[1]User Engagements'!$B$1:$F$301,5,0)</f>
        <v>6024</v>
      </c>
      <c r="O276" s="9">
        <f t="shared" si="22"/>
        <v>4.5627490039840639</v>
      </c>
      <c r="P276" s="8">
        <f t="shared" si="23"/>
        <v>0.12457826279172581</v>
      </c>
      <c r="Q276" s="9">
        <f t="shared" si="24"/>
        <v>5.133731789316399</v>
      </c>
      <c r="R276" s="13">
        <v>7163</v>
      </c>
      <c r="S276" s="13"/>
    </row>
    <row r="277" spans="1:19" x14ac:dyDescent="0.3">
      <c r="A277" s="2">
        <v>276</v>
      </c>
      <c r="B277" s="2" t="s">
        <v>282</v>
      </c>
      <c r="C277" s="2" t="s">
        <v>311</v>
      </c>
      <c r="D277" s="4">
        <v>45125</v>
      </c>
      <c r="E277" s="4" t="str">
        <f t="shared" si="20"/>
        <v>Jul-2023</v>
      </c>
      <c r="F277" s="4">
        <v>45001</v>
      </c>
      <c r="G277" s="4" t="str">
        <f t="shared" si="21"/>
        <v>Mar-2023</v>
      </c>
      <c r="H277" s="2">
        <v>2858</v>
      </c>
      <c r="I277" s="2">
        <v>11462</v>
      </c>
      <c r="J277" s="2">
        <f>VLOOKUP(B277,'[1]User Engagements'!$B$1:$C$301,2,0)</f>
        <v>262249</v>
      </c>
      <c r="K277" s="2">
        <f>VLOOKUP(B277,'[1]User Engagements'!$B:$E,3,0)</f>
        <v>187864</v>
      </c>
      <c r="L277" s="2">
        <f>VLOOKUP(B277,'[1]User Engagements'!$B:$F,4,0)</f>
        <v>23571</v>
      </c>
      <c r="M277" s="2">
        <f>VLOOKUP(B277,[2]Sheet1!$B$1:$E$301,4,0)</f>
        <v>128253</v>
      </c>
      <c r="N277" s="2">
        <f>VLOOKUP(B277,'[1]User Engagements'!$B$1:$F$301,5,0)</f>
        <v>9097</v>
      </c>
      <c r="O277" s="9">
        <f t="shared" si="22"/>
        <v>14.098384082664614</v>
      </c>
      <c r="P277" s="8">
        <f t="shared" si="23"/>
        <v>0.24934566393299598</v>
      </c>
      <c r="Q277" s="9">
        <f t="shared" si="24"/>
        <v>44.875087473757873</v>
      </c>
      <c r="R277" s="13">
        <v>23571</v>
      </c>
      <c r="S277" s="13"/>
    </row>
    <row r="278" spans="1:19" x14ac:dyDescent="0.3">
      <c r="A278" s="2">
        <v>277</v>
      </c>
      <c r="B278" s="2" t="s">
        <v>283</v>
      </c>
      <c r="C278" s="2" t="s">
        <v>307</v>
      </c>
      <c r="D278" s="4">
        <v>45273</v>
      </c>
      <c r="E278" s="4" t="str">
        <f t="shared" si="20"/>
        <v>Dec-2023</v>
      </c>
      <c r="F278" s="4">
        <v>44971</v>
      </c>
      <c r="G278" s="4" t="str">
        <f t="shared" si="21"/>
        <v>Feb-2023</v>
      </c>
      <c r="H278" s="2">
        <v>4834</v>
      </c>
      <c r="I278" s="2">
        <v>9983</v>
      </c>
      <c r="J278" s="2">
        <f>VLOOKUP(B278,'[1]User Engagements'!$B$1:$C$301,2,0)</f>
        <v>190525</v>
      </c>
      <c r="K278" s="2">
        <f>VLOOKUP(B278,'[1]User Engagements'!$B:$E,3,0)</f>
        <v>6576</v>
      </c>
      <c r="L278" s="2">
        <f>VLOOKUP(B278,'[1]User Engagements'!$B:$F,4,0)</f>
        <v>26279</v>
      </c>
      <c r="M278" s="2">
        <f>VLOOKUP(B278,[2]Sheet1!$B$1:$E$301,4,0)</f>
        <v>39334</v>
      </c>
      <c r="N278" s="2">
        <f>VLOOKUP(B278,'[1]User Engagements'!$B$1:$F$301,5,0)</f>
        <v>9047</v>
      </c>
      <c r="O278" s="9">
        <f t="shared" si="22"/>
        <v>4.3477395821819389</v>
      </c>
      <c r="P278" s="8">
        <f t="shared" si="23"/>
        <v>0.48422317940498849</v>
      </c>
      <c r="Q278" s="9">
        <f t="shared" si="24"/>
        <v>8.1369466280513034</v>
      </c>
      <c r="R278" s="13">
        <v>26279</v>
      </c>
      <c r="S278" s="13"/>
    </row>
    <row r="279" spans="1:19" x14ac:dyDescent="0.3">
      <c r="A279" s="2">
        <v>278</v>
      </c>
      <c r="B279" s="2" t="s">
        <v>284</v>
      </c>
      <c r="C279" s="2" t="s">
        <v>308</v>
      </c>
      <c r="D279" s="4">
        <v>45001</v>
      </c>
      <c r="E279" s="4" t="str">
        <f t="shared" si="20"/>
        <v>Mar-2023</v>
      </c>
      <c r="F279" s="4">
        <v>45167</v>
      </c>
      <c r="G279" s="4" t="str">
        <f t="shared" si="21"/>
        <v>Aug-2023</v>
      </c>
      <c r="H279" s="2">
        <v>6580</v>
      </c>
      <c r="I279" s="2">
        <v>13092</v>
      </c>
      <c r="J279" s="2">
        <f>VLOOKUP(B279,'[1]User Engagements'!$B$1:$C$301,2,0)</f>
        <v>386175</v>
      </c>
      <c r="K279" s="2">
        <f>VLOOKUP(B279,'[1]User Engagements'!$B:$E,3,0)</f>
        <v>174491</v>
      </c>
      <c r="L279" s="2">
        <f>VLOOKUP(B279,'[1]User Engagements'!$B:$F,4,0)</f>
        <v>40202</v>
      </c>
      <c r="M279" s="2">
        <f>VLOOKUP(B279,[2]Sheet1!$B$1:$E$301,4,0)</f>
        <v>84379</v>
      </c>
      <c r="N279" s="2">
        <f>VLOOKUP(B279,'[1]User Engagements'!$B$1:$F$301,5,0)</f>
        <v>12175</v>
      </c>
      <c r="O279" s="9">
        <f t="shared" si="22"/>
        <v>6.930513347022587</v>
      </c>
      <c r="P279" s="8">
        <f t="shared" si="23"/>
        <v>0.50259700580507183</v>
      </c>
      <c r="Q279" s="9">
        <f t="shared" si="24"/>
        <v>12.823556231003039</v>
      </c>
      <c r="R279" s="13">
        <v>40202</v>
      </c>
      <c r="S279" s="13"/>
    </row>
    <row r="280" spans="1:19" x14ac:dyDescent="0.3">
      <c r="A280" s="2">
        <v>279</v>
      </c>
      <c r="B280" s="2" t="s">
        <v>285</v>
      </c>
      <c r="C280" s="2" t="s">
        <v>307</v>
      </c>
      <c r="D280" s="4">
        <v>45005</v>
      </c>
      <c r="E280" s="4" t="str">
        <f t="shared" si="20"/>
        <v>Mar-2023</v>
      </c>
      <c r="F280" s="4">
        <v>45036</v>
      </c>
      <c r="G280" s="4" t="str">
        <f t="shared" si="21"/>
        <v>Apr-2023</v>
      </c>
      <c r="H280" s="2">
        <v>4742</v>
      </c>
      <c r="I280" s="2">
        <v>34011</v>
      </c>
      <c r="J280" s="2">
        <f>VLOOKUP(B280,'[1]User Engagements'!$B$1:$C$301,2,0)</f>
        <v>630120</v>
      </c>
      <c r="K280" s="2">
        <f>VLOOKUP(B280,'[1]User Engagements'!$B:$E,3,0)</f>
        <v>145394</v>
      </c>
      <c r="L280" s="2">
        <f>VLOOKUP(B280,'[1]User Engagements'!$B:$F,4,0)</f>
        <v>40020</v>
      </c>
      <c r="M280" s="2">
        <f>VLOOKUP(B280,[2]Sheet1!$B$1:$E$301,4,0)</f>
        <v>85624</v>
      </c>
      <c r="N280" s="2">
        <f>VLOOKUP(B280,'[1]User Engagements'!$B$1:$F$301,5,0)</f>
        <v>12063</v>
      </c>
      <c r="O280" s="9">
        <f t="shared" si="22"/>
        <v>7.0980684738456441</v>
      </c>
      <c r="P280" s="8">
        <f t="shared" si="23"/>
        <v>0.13942547999176738</v>
      </c>
      <c r="Q280" s="9">
        <f t="shared" si="24"/>
        <v>18.056516237874316</v>
      </c>
      <c r="R280" s="13">
        <v>40020</v>
      </c>
      <c r="S280" s="13"/>
    </row>
    <row r="281" spans="1:19" x14ac:dyDescent="0.3">
      <c r="A281" s="2">
        <v>280</v>
      </c>
      <c r="B281" s="2" t="s">
        <v>286</v>
      </c>
      <c r="C281" s="2" t="s">
        <v>309</v>
      </c>
      <c r="D281" s="4">
        <v>45245</v>
      </c>
      <c r="E281" s="4" t="str">
        <f t="shared" si="20"/>
        <v>Nov-2023</v>
      </c>
      <c r="F281" s="4">
        <v>45180</v>
      </c>
      <c r="G281" s="4" t="str">
        <f t="shared" si="21"/>
        <v>Sep-2023</v>
      </c>
      <c r="H281" s="2">
        <v>2575</v>
      </c>
      <c r="I281" s="2">
        <v>33456</v>
      </c>
      <c r="J281" s="2">
        <f>VLOOKUP(B281,'[1]User Engagements'!$B$1:$C$301,2,0)</f>
        <v>626371</v>
      </c>
      <c r="K281" s="2">
        <f>VLOOKUP(B281,'[1]User Engagements'!$B:$E,3,0)</f>
        <v>125385</v>
      </c>
      <c r="L281" s="2">
        <f>VLOOKUP(B281,'[1]User Engagements'!$B:$F,4,0)</f>
        <v>43382</v>
      </c>
      <c r="M281" s="2">
        <f>VLOOKUP(B281,[2]Sheet1!$B$1:$E$301,4,0)</f>
        <v>49508</v>
      </c>
      <c r="N281" s="2">
        <f>VLOOKUP(B281,'[1]User Engagements'!$B$1:$F$301,5,0)</f>
        <v>19852</v>
      </c>
      <c r="O281" s="9">
        <f t="shared" si="22"/>
        <v>2.4938545234737055</v>
      </c>
      <c r="P281" s="8">
        <f t="shared" si="23"/>
        <v>7.6966762314681969E-2</v>
      </c>
      <c r="Q281" s="9">
        <f t="shared" si="24"/>
        <v>19.226407766990292</v>
      </c>
      <c r="R281" s="13">
        <v>43382</v>
      </c>
      <c r="S281" s="13"/>
    </row>
    <row r="282" spans="1:19" x14ac:dyDescent="0.3">
      <c r="A282" s="2">
        <v>281</v>
      </c>
      <c r="B282" s="2" t="s">
        <v>287</v>
      </c>
      <c r="C282" s="2" t="s">
        <v>309</v>
      </c>
      <c r="D282" s="4">
        <v>44999</v>
      </c>
      <c r="E282" s="4" t="str">
        <f t="shared" si="20"/>
        <v>Mar-2023</v>
      </c>
      <c r="F282" s="4">
        <v>45107</v>
      </c>
      <c r="G282" s="4" t="str">
        <f t="shared" si="21"/>
        <v>Jun-2023</v>
      </c>
      <c r="H282" s="2">
        <v>6709</v>
      </c>
      <c r="I282" s="2">
        <v>47344</v>
      </c>
      <c r="J282" s="2">
        <f>VLOOKUP(B282,'[1]User Engagements'!$B$1:$C$301,2,0)</f>
        <v>273483</v>
      </c>
      <c r="K282" s="2">
        <f>VLOOKUP(B282,'[1]User Engagements'!$B:$E,3,0)</f>
        <v>184977</v>
      </c>
      <c r="L282" s="2">
        <f>VLOOKUP(B282,'[1]User Engagements'!$B:$F,4,0)</f>
        <v>6338</v>
      </c>
      <c r="M282" s="2">
        <f>VLOOKUP(B282,[2]Sheet1!$B$1:$E$301,4,0)</f>
        <v>96582</v>
      </c>
      <c r="N282" s="2">
        <f>VLOOKUP(B282,'[1]User Engagements'!$B$1:$F$301,5,0)</f>
        <v>24708</v>
      </c>
      <c r="O282" s="9">
        <f t="shared" si="22"/>
        <v>3.9089363768819814</v>
      </c>
      <c r="P282" s="8">
        <f t="shared" si="23"/>
        <v>0.14170750253464007</v>
      </c>
      <c r="Q282" s="9">
        <f t="shared" si="24"/>
        <v>14.395886123118199</v>
      </c>
      <c r="R282" s="13">
        <v>6338</v>
      </c>
      <c r="S282" s="13">
        <v>18370</v>
      </c>
    </row>
    <row r="283" spans="1:19" x14ac:dyDescent="0.3">
      <c r="A283" s="2">
        <v>282</v>
      </c>
      <c r="B283" s="2" t="s">
        <v>288</v>
      </c>
      <c r="C283" s="2" t="s">
        <v>308</v>
      </c>
      <c r="D283" s="4">
        <v>45126</v>
      </c>
      <c r="E283" s="4" t="str">
        <f t="shared" si="20"/>
        <v>Jul-2023</v>
      </c>
      <c r="F283" s="4">
        <v>45324</v>
      </c>
      <c r="G283" s="4" t="str">
        <f t="shared" si="21"/>
        <v>Feb-2024</v>
      </c>
      <c r="H283" s="2">
        <v>3993</v>
      </c>
      <c r="I283" s="2">
        <v>35073</v>
      </c>
      <c r="J283" s="2">
        <f>VLOOKUP(B283,'[1]User Engagements'!$B$1:$C$301,2,0)</f>
        <v>356028</v>
      </c>
      <c r="K283" s="2">
        <f>VLOOKUP(B283,'[1]User Engagements'!$B:$E,3,0)</f>
        <v>19881</v>
      </c>
      <c r="L283" s="2">
        <f>VLOOKUP(B283,'[1]User Engagements'!$B:$F,4,0)</f>
        <v>46979</v>
      </c>
      <c r="M283" s="2">
        <f>VLOOKUP(B283,[2]Sheet1!$B$1:$E$301,4,0)</f>
        <v>84076</v>
      </c>
      <c r="N283" s="2">
        <f>VLOOKUP(B283,'[1]User Engagements'!$B$1:$F$301,5,0)</f>
        <v>4104</v>
      </c>
      <c r="O283" s="9">
        <f t="shared" si="22"/>
        <v>20.48635477582846</v>
      </c>
      <c r="P283" s="8">
        <f t="shared" si="23"/>
        <v>0.11384825934479514</v>
      </c>
      <c r="Q283" s="9">
        <f t="shared" si="24"/>
        <v>21.055847733533685</v>
      </c>
      <c r="R283" s="13">
        <v>46979</v>
      </c>
      <c r="S283" s="13"/>
    </row>
    <row r="284" spans="1:19" x14ac:dyDescent="0.3">
      <c r="A284" s="2">
        <v>283</v>
      </c>
      <c r="B284" s="2" t="s">
        <v>289</v>
      </c>
      <c r="C284" s="2" t="s">
        <v>308</v>
      </c>
      <c r="D284" s="4">
        <v>45228</v>
      </c>
      <c r="E284" s="4" t="str">
        <f t="shared" si="20"/>
        <v>Oct-2023</v>
      </c>
      <c r="F284" s="4">
        <v>45158</v>
      </c>
      <c r="G284" s="4" t="str">
        <f t="shared" si="21"/>
        <v>Aug-2023</v>
      </c>
      <c r="H284" s="2">
        <v>2306</v>
      </c>
      <c r="I284" s="2">
        <v>29153</v>
      </c>
      <c r="J284" s="2">
        <f>VLOOKUP(B284,'[1]User Engagements'!$B$1:$C$301,2,0)</f>
        <v>748458</v>
      </c>
      <c r="K284" s="2">
        <f>VLOOKUP(B284,'[1]User Engagements'!$B:$E,3,0)</f>
        <v>176695</v>
      </c>
      <c r="L284" s="2">
        <f>VLOOKUP(B284,'[1]User Engagements'!$B:$F,4,0)</f>
        <v>40313</v>
      </c>
      <c r="M284" s="2">
        <f>VLOOKUP(B284,[2]Sheet1!$B$1:$E$301,4,0)</f>
        <v>40644</v>
      </c>
      <c r="N284" s="2">
        <f>VLOOKUP(B284,'[1]User Engagements'!$B$1:$F$301,5,0)</f>
        <v>4664</v>
      </c>
      <c r="O284" s="9">
        <f t="shared" si="22"/>
        <v>8.7144082332761581</v>
      </c>
      <c r="P284" s="8">
        <f t="shared" si="23"/>
        <v>7.909992110588962E-2</v>
      </c>
      <c r="Q284" s="9">
        <f t="shared" si="24"/>
        <v>17.625325238508239</v>
      </c>
      <c r="R284" s="13">
        <v>40313</v>
      </c>
      <c r="S284" s="13"/>
    </row>
    <row r="285" spans="1:19" x14ac:dyDescent="0.3">
      <c r="A285" s="2">
        <v>284</v>
      </c>
      <c r="B285" s="2" t="s">
        <v>290</v>
      </c>
      <c r="C285" s="2" t="s">
        <v>309</v>
      </c>
      <c r="D285" s="4">
        <v>45060</v>
      </c>
      <c r="E285" s="4" t="str">
        <f t="shared" si="20"/>
        <v>May-2023</v>
      </c>
      <c r="F285" s="4">
        <v>45214</v>
      </c>
      <c r="G285" s="4" t="str">
        <f t="shared" si="21"/>
        <v>Oct-2023</v>
      </c>
      <c r="H285" s="2">
        <v>2164</v>
      </c>
      <c r="I285" s="2">
        <v>17271</v>
      </c>
      <c r="J285" s="2">
        <f>VLOOKUP(B285,'[1]User Engagements'!$B$1:$C$301,2,0)</f>
        <v>439688</v>
      </c>
      <c r="K285" s="2">
        <f>VLOOKUP(B285,'[1]User Engagements'!$B:$E,3,0)</f>
        <v>55999</v>
      </c>
      <c r="L285" s="2">
        <f>VLOOKUP(B285,'[1]User Engagements'!$B:$F,4,0)</f>
        <v>37957</v>
      </c>
      <c r="M285" s="2">
        <f>VLOOKUP(B285,[2]Sheet1!$B$1:$E$301,4,0)</f>
        <v>102757</v>
      </c>
      <c r="N285" s="2">
        <f>VLOOKUP(B285,'[1]User Engagements'!$B$1:$F$301,5,0)</f>
        <v>26236</v>
      </c>
      <c r="O285" s="9">
        <f t="shared" si="22"/>
        <v>3.9166412562890685</v>
      </c>
      <c r="P285" s="8">
        <f t="shared" si="23"/>
        <v>0.12529674020033582</v>
      </c>
      <c r="Q285" s="9">
        <f t="shared" si="24"/>
        <v>47.484750462107208</v>
      </c>
      <c r="R285" s="13">
        <v>37957</v>
      </c>
      <c r="S285" s="13"/>
    </row>
    <row r="286" spans="1:19" x14ac:dyDescent="0.3">
      <c r="A286" s="2">
        <v>285</v>
      </c>
      <c r="B286" s="2" t="s">
        <v>291</v>
      </c>
      <c r="C286" s="2" t="s">
        <v>309</v>
      </c>
      <c r="D286" s="4">
        <v>44974</v>
      </c>
      <c r="E286" s="4" t="str">
        <f t="shared" si="20"/>
        <v>Feb-2023</v>
      </c>
      <c r="F286" s="4">
        <v>45297</v>
      </c>
      <c r="G286" s="4" t="str">
        <f t="shared" si="21"/>
        <v>Jan-2024</v>
      </c>
      <c r="H286" s="2">
        <v>4313</v>
      </c>
      <c r="I286" s="2">
        <v>8869</v>
      </c>
      <c r="J286" s="2">
        <f>VLOOKUP(B286,'[1]User Engagements'!$B$1:$C$301,2,0)</f>
        <v>913797</v>
      </c>
      <c r="K286" s="2">
        <f>VLOOKUP(B286,'[1]User Engagements'!$B:$E,3,0)</f>
        <v>188267</v>
      </c>
      <c r="L286" s="2">
        <f>VLOOKUP(B286,'[1]User Engagements'!$B:$F,4,0)</f>
        <v>34222</v>
      </c>
      <c r="M286" s="2">
        <f>VLOOKUP(B286,[2]Sheet1!$B$1:$E$301,4,0)</f>
        <v>134326</v>
      </c>
      <c r="N286" s="2">
        <f>VLOOKUP(B286,'[1]User Engagements'!$B$1:$F$301,5,0)</f>
        <v>24029</v>
      </c>
      <c r="O286" s="9">
        <f t="shared" si="22"/>
        <v>5.590161887719006</v>
      </c>
      <c r="P286" s="8">
        <f t="shared" si="23"/>
        <v>0.48630059758710115</v>
      </c>
      <c r="Q286" s="9">
        <f t="shared" si="24"/>
        <v>31.14444702063529</v>
      </c>
      <c r="R286" s="13">
        <v>34222</v>
      </c>
      <c r="S286" s="13"/>
    </row>
    <row r="287" spans="1:19" x14ac:dyDescent="0.3">
      <c r="A287" s="2">
        <v>286</v>
      </c>
      <c r="B287" s="2" t="s">
        <v>292</v>
      </c>
      <c r="C287" s="2" t="s">
        <v>308</v>
      </c>
      <c r="D287" s="4">
        <v>45114</v>
      </c>
      <c r="E287" s="4" t="str">
        <f t="shared" si="20"/>
        <v>Jul-2023</v>
      </c>
      <c r="F287" s="4">
        <v>45109</v>
      </c>
      <c r="G287" s="4" t="str">
        <f t="shared" si="21"/>
        <v>Jul-2023</v>
      </c>
      <c r="H287" s="2">
        <v>1960</v>
      </c>
      <c r="I287" s="2">
        <v>30652</v>
      </c>
      <c r="J287" s="2">
        <f>VLOOKUP(B287,'[1]User Engagements'!$B$1:$C$301,2,0)</f>
        <v>598715</v>
      </c>
      <c r="K287" s="2">
        <f>VLOOKUP(B287,'[1]User Engagements'!$B:$E,3,0)</f>
        <v>153155</v>
      </c>
      <c r="L287" s="2">
        <f>VLOOKUP(B287,'[1]User Engagements'!$B:$F,4,0)</f>
        <v>10448</v>
      </c>
      <c r="M287" s="2">
        <f>VLOOKUP(B287,[2]Sheet1!$B$1:$E$301,4,0)</f>
        <v>70962</v>
      </c>
      <c r="N287" s="2">
        <f>VLOOKUP(B287,'[1]User Engagements'!$B$1:$F$301,5,0)</f>
        <v>18995</v>
      </c>
      <c r="O287" s="9">
        <f t="shared" si="22"/>
        <v>3.7358252171624113</v>
      </c>
      <c r="P287" s="8">
        <f t="shared" si="23"/>
        <v>6.3943625212057945E-2</v>
      </c>
      <c r="Q287" s="9">
        <f t="shared" si="24"/>
        <v>36.205102040816328</v>
      </c>
      <c r="R287" s="13">
        <v>10448</v>
      </c>
      <c r="S287" s="13">
        <v>8547</v>
      </c>
    </row>
    <row r="288" spans="1:19" x14ac:dyDescent="0.3">
      <c r="A288" s="2">
        <v>287</v>
      </c>
      <c r="B288" s="2" t="s">
        <v>293</v>
      </c>
      <c r="C288" s="2" t="s">
        <v>309</v>
      </c>
      <c r="D288" s="4">
        <v>45097</v>
      </c>
      <c r="E288" s="4" t="str">
        <f t="shared" si="20"/>
        <v>Jun-2023</v>
      </c>
      <c r="F288" s="4">
        <v>45099</v>
      </c>
      <c r="G288" s="4" t="str">
        <f t="shared" si="21"/>
        <v>Jun-2023</v>
      </c>
      <c r="H288" s="2">
        <v>4492</v>
      </c>
      <c r="I288" s="2">
        <v>32274</v>
      </c>
      <c r="J288" s="2">
        <f>VLOOKUP(B288,'[1]User Engagements'!$B$1:$C$301,2,0)</f>
        <v>915849</v>
      </c>
      <c r="K288" s="2">
        <f>VLOOKUP(B288,'[1]User Engagements'!$B:$E,3,0)</f>
        <v>136270</v>
      </c>
      <c r="L288" s="2">
        <f>VLOOKUP(B288,'[1]User Engagements'!$B:$F,4,0)</f>
        <v>25731</v>
      </c>
      <c r="M288" s="2">
        <f>VLOOKUP(B288,[2]Sheet1!$B$1:$E$301,4,0)</f>
        <v>142951</v>
      </c>
      <c r="N288" s="2">
        <f>VLOOKUP(B288,'[1]User Engagements'!$B$1:$F$301,5,0)</f>
        <v>3579</v>
      </c>
      <c r="O288" s="9">
        <f t="shared" si="22"/>
        <v>39.941603799944119</v>
      </c>
      <c r="P288" s="8">
        <f t="shared" si="23"/>
        <v>0.13918324347772201</v>
      </c>
      <c r="Q288" s="9">
        <f t="shared" si="24"/>
        <v>31.823463935886018</v>
      </c>
      <c r="R288" s="13">
        <v>25731</v>
      </c>
      <c r="S288" s="13"/>
    </row>
    <row r="289" spans="1:19" x14ac:dyDescent="0.3">
      <c r="A289" s="2">
        <v>288</v>
      </c>
      <c r="B289" s="2" t="s">
        <v>294</v>
      </c>
      <c r="C289" s="2" t="s">
        <v>308</v>
      </c>
      <c r="D289" s="4">
        <v>45065</v>
      </c>
      <c r="E289" s="4" t="str">
        <f t="shared" si="20"/>
        <v>May-2023</v>
      </c>
      <c r="F289" s="4">
        <v>45007</v>
      </c>
      <c r="G289" s="4" t="str">
        <f t="shared" si="21"/>
        <v>Mar-2023</v>
      </c>
      <c r="H289" s="2">
        <v>4946</v>
      </c>
      <c r="I289" s="2">
        <v>41564</v>
      </c>
      <c r="J289" s="2">
        <f>VLOOKUP(B289,'[1]User Engagements'!$B$1:$C$301,2,0)</f>
        <v>690352</v>
      </c>
      <c r="K289" s="2">
        <f>VLOOKUP(B289,'[1]User Engagements'!$B:$E,3,0)</f>
        <v>188117</v>
      </c>
      <c r="L289" s="2">
        <f>VLOOKUP(B289,'[1]User Engagements'!$B:$F,4,0)</f>
        <v>17079</v>
      </c>
      <c r="M289" s="2">
        <f>VLOOKUP(B289,[2]Sheet1!$B$1:$E$301,4,0)</f>
        <v>104422</v>
      </c>
      <c r="N289" s="2">
        <f>VLOOKUP(B289,'[1]User Engagements'!$B$1:$F$301,5,0)</f>
        <v>14860</v>
      </c>
      <c r="O289" s="9">
        <f t="shared" si="22"/>
        <v>7.0270524899057873</v>
      </c>
      <c r="P289" s="8">
        <f t="shared" si="23"/>
        <v>0.11899720912327977</v>
      </c>
      <c r="Q289" s="9">
        <f t="shared" si="24"/>
        <v>21.112414071977355</v>
      </c>
      <c r="R289" s="13">
        <v>17079</v>
      </c>
      <c r="S289" s="13"/>
    </row>
    <row r="290" spans="1:19" x14ac:dyDescent="0.3">
      <c r="A290" s="2">
        <v>289</v>
      </c>
      <c r="B290" s="2" t="s">
        <v>295</v>
      </c>
      <c r="C290" s="2" t="s">
        <v>311</v>
      </c>
      <c r="D290" s="4">
        <v>45169</v>
      </c>
      <c r="E290" s="4" t="str">
        <f t="shared" si="20"/>
        <v>Aug-2023</v>
      </c>
      <c r="F290" s="4">
        <v>45221</v>
      </c>
      <c r="G290" s="4" t="str">
        <f t="shared" si="21"/>
        <v>Oct-2023</v>
      </c>
      <c r="H290" s="2">
        <v>7432</v>
      </c>
      <c r="I290" s="2">
        <v>10393</v>
      </c>
      <c r="J290" s="2">
        <f>VLOOKUP(B290,'[1]User Engagements'!$B$1:$C$301,2,0)</f>
        <v>101934</v>
      </c>
      <c r="K290" s="2">
        <f>VLOOKUP(B290,'[1]User Engagements'!$B:$E,3,0)</f>
        <v>22015</v>
      </c>
      <c r="L290" s="2">
        <f>VLOOKUP(B290,'[1]User Engagements'!$B:$F,4,0)</f>
        <v>31910</v>
      </c>
      <c r="M290" s="2">
        <f>VLOOKUP(B290,[2]Sheet1!$B$1:$E$301,4,0)</f>
        <v>10125</v>
      </c>
      <c r="N290" s="2">
        <f>VLOOKUP(B290,'[1]User Engagements'!$B$1:$F$301,5,0)</f>
        <v>4322</v>
      </c>
      <c r="O290" s="9">
        <f t="shared" si="22"/>
        <v>2.34266543267006</v>
      </c>
      <c r="P290" s="8">
        <f t="shared" si="23"/>
        <v>0.71509669970172229</v>
      </c>
      <c r="Q290" s="9">
        <f t="shared" si="24"/>
        <v>1.36235199138859</v>
      </c>
      <c r="R290" s="13">
        <v>31910</v>
      </c>
      <c r="S290" s="13"/>
    </row>
    <row r="291" spans="1:19" x14ac:dyDescent="0.3">
      <c r="A291" s="2">
        <v>290</v>
      </c>
      <c r="B291" s="2" t="s">
        <v>296</v>
      </c>
      <c r="C291" s="2" t="s">
        <v>310</v>
      </c>
      <c r="D291" s="4">
        <v>45240</v>
      </c>
      <c r="E291" s="4" t="str">
        <f t="shared" si="20"/>
        <v>Nov-2023</v>
      </c>
      <c r="F291" s="4">
        <v>45142</v>
      </c>
      <c r="G291" s="4" t="str">
        <f t="shared" si="21"/>
        <v>Aug-2023</v>
      </c>
      <c r="H291" s="2">
        <v>8452</v>
      </c>
      <c r="I291" s="2">
        <v>49711</v>
      </c>
      <c r="J291" s="2">
        <f>VLOOKUP(B291,'[1]User Engagements'!$B$1:$C$301,2,0)</f>
        <v>540062</v>
      </c>
      <c r="K291" s="2">
        <f>VLOOKUP(B291,'[1]User Engagements'!$B:$E,3,0)</f>
        <v>40939</v>
      </c>
      <c r="L291" s="2">
        <f>VLOOKUP(B291,'[1]User Engagements'!$B:$F,4,0)</f>
        <v>37111</v>
      </c>
      <c r="M291" s="2">
        <f>VLOOKUP(B291,[2]Sheet1!$B$1:$E$301,4,0)</f>
        <v>75893</v>
      </c>
      <c r="N291" s="2">
        <f>VLOOKUP(B291,'[1]User Engagements'!$B$1:$F$301,5,0)</f>
        <v>7041</v>
      </c>
      <c r="O291" s="9">
        <f t="shared" si="22"/>
        <v>10.77872461298111</v>
      </c>
      <c r="P291" s="8">
        <f t="shared" si="23"/>
        <v>0.17002273138741927</v>
      </c>
      <c r="Q291" s="9">
        <f t="shared" si="24"/>
        <v>8.9792948414576426</v>
      </c>
      <c r="R291" s="13">
        <v>37111</v>
      </c>
      <c r="S291" s="13"/>
    </row>
    <row r="292" spans="1:19" x14ac:dyDescent="0.3">
      <c r="A292" s="2">
        <v>291</v>
      </c>
      <c r="B292" s="2" t="s">
        <v>297</v>
      </c>
      <c r="C292" s="2" t="s">
        <v>308</v>
      </c>
      <c r="D292" s="4">
        <v>45272</v>
      </c>
      <c r="E292" s="4" t="str">
        <f t="shared" si="20"/>
        <v>Dec-2023</v>
      </c>
      <c r="F292" s="4">
        <v>45326</v>
      </c>
      <c r="G292" s="4" t="str">
        <f t="shared" si="21"/>
        <v>Feb-2024</v>
      </c>
      <c r="H292" s="2">
        <v>3780</v>
      </c>
      <c r="I292" s="2">
        <v>39274</v>
      </c>
      <c r="J292" s="2">
        <f>VLOOKUP(B292,'[1]User Engagements'!$B$1:$C$301,2,0)</f>
        <v>881751</v>
      </c>
      <c r="K292" s="2">
        <f>VLOOKUP(B292,'[1]User Engagements'!$B:$E,3,0)</f>
        <v>60025</v>
      </c>
      <c r="L292" s="2">
        <f>VLOOKUP(B292,'[1]User Engagements'!$B:$F,4,0)</f>
        <v>11523</v>
      </c>
      <c r="M292" s="2">
        <f>VLOOKUP(B292,[2]Sheet1!$B$1:$E$301,4,0)</f>
        <v>154259</v>
      </c>
      <c r="N292" s="2">
        <f>VLOOKUP(B292,'[1]User Engagements'!$B$1:$F$301,5,0)</f>
        <v>13763</v>
      </c>
      <c r="O292" s="9">
        <f t="shared" si="22"/>
        <v>11.20823948267093</v>
      </c>
      <c r="P292" s="8">
        <f t="shared" si="23"/>
        <v>9.6246880888119363E-2</v>
      </c>
      <c r="Q292" s="9">
        <f t="shared" si="24"/>
        <v>40.809259259259257</v>
      </c>
      <c r="R292" s="13">
        <v>11523</v>
      </c>
      <c r="S292" s="13">
        <v>2240</v>
      </c>
    </row>
    <row r="293" spans="1:19" x14ac:dyDescent="0.3">
      <c r="A293" s="2">
        <v>292</v>
      </c>
      <c r="B293" s="2" t="s">
        <v>298</v>
      </c>
      <c r="C293" s="2" t="s">
        <v>307</v>
      </c>
      <c r="D293" s="4">
        <v>45052</v>
      </c>
      <c r="E293" s="4" t="str">
        <f t="shared" si="20"/>
        <v>May-2023</v>
      </c>
      <c r="F293" s="4">
        <v>45029</v>
      </c>
      <c r="G293" s="4" t="str">
        <f t="shared" si="21"/>
        <v>Apr-2023</v>
      </c>
      <c r="H293" s="2">
        <v>2229</v>
      </c>
      <c r="I293" s="2">
        <v>29769</v>
      </c>
      <c r="J293" s="2">
        <f>VLOOKUP(B293,'[1]User Engagements'!$B$1:$C$301,2,0)</f>
        <v>923504</v>
      </c>
      <c r="K293" s="2">
        <f>VLOOKUP(B293,'[1]User Engagements'!$B:$E,3,0)</f>
        <v>17810</v>
      </c>
      <c r="L293" s="2">
        <f>VLOOKUP(B293,'[1]User Engagements'!$B:$F,4,0)</f>
        <v>19319</v>
      </c>
      <c r="M293" s="2">
        <f>VLOOKUP(B293,[2]Sheet1!$B$1:$E$301,4,0)</f>
        <v>90395</v>
      </c>
      <c r="N293" s="2">
        <f>VLOOKUP(B293,'[1]User Engagements'!$B$1:$F$301,5,0)</f>
        <v>24880</v>
      </c>
      <c r="O293" s="9">
        <f t="shared" si="22"/>
        <v>3.6332395498392285</v>
      </c>
      <c r="P293" s="8">
        <f t="shared" si="23"/>
        <v>7.4876549430615738E-2</v>
      </c>
      <c r="Q293" s="9">
        <f t="shared" si="24"/>
        <v>40.554060116644237</v>
      </c>
      <c r="R293" s="13">
        <v>19319</v>
      </c>
      <c r="S293" s="13">
        <v>5561</v>
      </c>
    </row>
    <row r="294" spans="1:19" x14ac:dyDescent="0.3">
      <c r="A294" s="2">
        <v>293</v>
      </c>
      <c r="B294" s="2" t="s">
        <v>299</v>
      </c>
      <c r="C294" s="2" t="s">
        <v>308</v>
      </c>
      <c r="D294" s="4">
        <v>45133</v>
      </c>
      <c r="E294" s="4" t="str">
        <f t="shared" si="20"/>
        <v>Jul-2023</v>
      </c>
      <c r="F294" s="4">
        <v>45235</v>
      </c>
      <c r="G294" s="4" t="str">
        <f t="shared" si="21"/>
        <v>Nov-2023</v>
      </c>
      <c r="H294" s="2">
        <v>7703</v>
      </c>
      <c r="I294" s="2">
        <v>20920</v>
      </c>
      <c r="J294" s="2">
        <f>VLOOKUP(B294,'[1]User Engagements'!$B$1:$C$301,2,0)</f>
        <v>683469</v>
      </c>
      <c r="K294" s="2">
        <f>VLOOKUP(B294,'[1]User Engagements'!$B:$E,3,0)</f>
        <v>93870</v>
      </c>
      <c r="L294" s="2">
        <f>VLOOKUP(B294,'[1]User Engagements'!$B:$F,4,0)</f>
        <v>35723</v>
      </c>
      <c r="M294" s="2">
        <f>VLOOKUP(B294,[2]Sheet1!$B$1:$E$301,4,0)</f>
        <v>120727</v>
      </c>
      <c r="N294" s="2">
        <f>VLOOKUP(B294,'[1]User Engagements'!$B$1:$F$301,5,0)</f>
        <v>29893</v>
      </c>
      <c r="O294" s="9">
        <f t="shared" si="22"/>
        <v>4.0386378081825178</v>
      </c>
      <c r="P294" s="8">
        <f t="shared" si="23"/>
        <v>0.36821223709369028</v>
      </c>
      <c r="Q294" s="9">
        <f t="shared" si="24"/>
        <v>15.672724912371804</v>
      </c>
      <c r="R294" s="13">
        <v>35723</v>
      </c>
      <c r="S294" s="13"/>
    </row>
    <row r="295" spans="1:19" x14ac:dyDescent="0.3">
      <c r="A295" s="2">
        <v>294</v>
      </c>
      <c r="B295" s="2" t="s">
        <v>300</v>
      </c>
      <c r="C295" s="2" t="s">
        <v>309</v>
      </c>
      <c r="D295" s="4">
        <v>45265</v>
      </c>
      <c r="E295" s="4" t="str">
        <f t="shared" si="20"/>
        <v>Dec-2023</v>
      </c>
      <c r="F295" s="4">
        <v>45309</v>
      </c>
      <c r="G295" s="4" t="str">
        <f t="shared" si="21"/>
        <v>Jan-2024</v>
      </c>
      <c r="H295" s="2">
        <v>5745</v>
      </c>
      <c r="I295" s="2">
        <v>19550</v>
      </c>
      <c r="J295" s="2">
        <f>VLOOKUP(B295,'[1]User Engagements'!$B$1:$C$301,2,0)</f>
        <v>174353</v>
      </c>
      <c r="K295" s="2">
        <f>VLOOKUP(B295,'[1]User Engagements'!$B:$E,3,0)</f>
        <v>165944</v>
      </c>
      <c r="L295" s="2">
        <f>VLOOKUP(B295,'[1]User Engagements'!$B:$F,4,0)</f>
        <v>31393</v>
      </c>
      <c r="M295" s="2">
        <f>VLOOKUP(B295,[2]Sheet1!$B$1:$E$301,4,0)</f>
        <v>72112</v>
      </c>
      <c r="N295" s="2">
        <f>VLOOKUP(B295,'[1]User Engagements'!$B$1:$F$301,5,0)</f>
        <v>11123</v>
      </c>
      <c r="O295" s="9">
        <f t="shared" si="22"/>
        <v>6.4831430369504632</v>
      </c>
      <c r="P295" s="8">
        <f t="shared" si="23"/>
        <v>0.29386189258312023</v>
      </c>
      <c r="Q295" s="9">
        <f t="shared" si="24"/>
        <v>12.552132288946911</v>
      </c>
      <c r="R295" s="13">
        <v>31393</v>
      </c>
      <c r="S295" s="13"/>
    </row>
    <row r="296" spans="1:19" x14ac:dyDescent="0.3">
      <c r="A296" s="2">
        <v>295</v>
      </c>
      <c r="B296" s="2" t="s">
        <v>301</v>
      </c>
      <c r="C296" s="2" t="s">
        <v>307</v>
      </c>
      <c r="D296" s="4">
        <v>45124</v>
      </c>
      <c r="E296" s="4" t="str">
        <f t="shared" si="20"/>
        <v>Jul-2023</v>
      </c>
      <c r="F296" s="4">
        <v>45159</v>
      </c>
      <c r="G296" s="4" t="str">
        <f t="shared" si="21"/>
        <v>Aug-2023</v>
      </c>
      <c r="H296" s="2">
        <v>4599</v>
      </c>
      <c r="I296" s="2">
        <v>12213</v>
      </c>
      <c r="J296" s="2">
        <f>VLOOKUP(B296,'[1]User Engagements'!$B$1:$C$301,2,0)</f>
        <v>46342</v>
      </c>
      <c r="K296" s="2">
        <f>VLOOKUP(B296,'[1]User Engagements'!$B:$E,3,0)</f>
        <v>42004</v>
      </c>
      <c r="L296" s="2">
        <f>VLOOKUP(B296,'[1]User Engagements'!$B:$F,4,0)</f>
        <v>709</v>
      </c>
      <c r="M296" s="2">
        <f>VLOOKUP(B296,[2]Sheet1!$B$1:$E$301,4,0)</f>
        <v>101593</v>
      </c>
      <c r="N296" s="2">
        <f>VLOOKUP(B296,'[1]User Engagements'!$B$1:$F$301,5,0)</f>
        <v>5581</v>
      </c>
      <c r="O296" s="9">
        <f t="shared" si="22"/>
        <v>18.203368571940512</v>
      </c>
      <c r="P296" s="8">
        <f t="shared" si="23"/>
        <v>0.37656595431098011</v>
      </c>
      <c r="Q296" s="9">
        <f t="shared" si="24"/>
        <v>22.090237008045229</v>
      </c>
      <c r="R296" s="13">
        <v>709</v>
      </c>
      <c r="S296" s="13">
        <v>4872</v>
      </c>
    </row>
    <row r="297" spans="1:19" x14ac:dyDescent="0.3">
      <c r="A297" s="2">
        <v>296</v>
      </c>
      <c r="B297" s="2" t="s">
        <v>302</v>
      </c>
      <c r="C297" s="2" t="s">
        <v>307</v>
      </c>
      <c r="D297" s="4">
        <v>45113</v>
      </c>
      <c r="E297" s="4" t="str">
        <f t="shared" si="20"/>
        <v>Jul-2023</v>
      </c>
      <c r="F297" s="4">
        <v>45287</v>
      </c>
      <c r="G297" s="4" t="str">
        <f t="shared" si="21"/>
        <v>Dec-2023</v>
      </c>
      <c r="H297" s="2">
        <v>7930</v>
      </c>
      <c r="I297" s="2">
        <v>38914</v>
      </c>
      <c r="J297" s="2">
        <f>VLOOKUP(B297,'[1]User Engagements'!$B$1:$C$301,2,0)</f>
        <v>90303</v>
      </c>
      <c r="K297" s="2">
        <f>VLOOKUP(B297,'[1]User Engagements'!$B:$E,3,0)</f>
        <v>53529</v>
      </c>
      <c r="L297" s="2">
        <f>VLOOKUP(B297,'[1]User Engagements'!$B:$F,4,0)</f>
        <v>12304</v>
      </c>
      <c r="M297" s="2">
        <f>VLOOKUP(B297,[2]Sheet1!$B$1:$E$301,4,0)</f>
        <v>126780</v>
      </c>
      <c r="N297" s="2">
        <f>VLOOKUP(B297,'[1]User Engagements'!$B$1:$F$301,5,0)</f>
        <v>26661</v>
      </c>
      <c r="O297" s="9">
        <f t="shared" si="22"/>
        <v>4.755260492854732</v>
      </c>
      <c r="P297" s="8">
        <f t="shared" si="23"/>
        <v>0.20378270031351184</v>
      </c>
      <c r="Q297" s="9">
        <f t="shared" si="24"/>
        <v>15.987389659520806</v>
      </c>
      <c r="R297" s="13">
        <v>12304</v>
      </c>
      <c r="S297" s="13">
        <v>14357</v>
      </c>
    </row>
    <row r="298" spans="1:19" x14ac:dyDescent="0.3">
      <c r="A298" s="2">
        <v>297</v>
      </c>
      <c r="B298" s="2" t="s">
        <v>303</v>
      </c>
      <c r="C298" s="2" t="s">
        <v>310</v>
      </c>
      <c r="D298" s="4">
        <v>44944</v>
      </c>
      <c r="E298" s="4" t="str">
        <f t="shared" si="20"/>
        <v>Jan-2023</v>
      </c>
      <c r="F298" s="4">
        <v>45076</v>
      </c>
      <c r="G298" s="4" t="str">
        <f t="shared" si="21"/>
        <v>May-2023</v>
      </c>
      <c r="H298" s="2">
        <v>2181</v>
      </c>
      <c r="I298" s="2">
        <v>40505</v>
      </c>
      <c r="J298" s="2">
        <f>VLOOKUP(B298,'[1]User Engagements'!$B$1:$C$301,2,0)</f>
        <v>476300</v>
      </c>
      <c r="K298" s="2">
        <f>VLOOKUP(B298,'[1]User Engagements'!$B:$E,3,0)</f>
        <v>171679</v>
      </c>
      <c r="L298" s="2">
        <f>VLOOKUP(B298,'[1]User Engagements'!$B:$F,4,0)</f>
        <v>10584</v>
      </c>
      <c r="M298" s="2">
        <f>VLOOKUP(B298,[2]Sheet1!$B$1:$E$301,4,0)</f>
        <v>112041</v>
      </c>
      <c r="N298" s="2">
        <f>VLOOKUP(B298,'[1]User Engagements'!$B$1:$F$301,5,0)</f>
        <v>26390</v>
      </c>
      <c r="O298" s="9">
        <f t="shared" si="22"/>
        <v>4.245585449033725</v>
      </c>
      <c r="P298" s="8">
        <f t="shared" si="23"/>
        <v>5.3845204295765954E-2</v>
      </c>
      <c r="Q298" s="9">
        <f t="shared" si="24"/>
        <v>51.371389270976614</v>
      </c>
      <c r="R298" s="13">
        <v>10584</v>
      </c>
      <c r="S298" s="13">
        <v>15806</v>
      </c>
    </row>
    <row r="299" spans="1:19" x14ac:dyDescent="0.3">
      <c r="A299" s="2">
        <v>298</v>
      </c>
      <c r="B299" s="2" t="s">
        <v>304</v>
      </c>
      <c r="C299" s="2" t="s">
        <v>308</v>
      </c>
      <c r="D299" s="4">
        <v>45124</v>
      </c>
      <c r="E299" s="4" t="str">
        <f t="shared" si="20"/>
        <v>Jul-2023</v>
      </c>
      <c r="F299" s="4">
        <v>45158</v>
      </c>
      <c r="G299" s="4" t="str">
        <f t="shared" si="21"/>
        <v>Aug-2023</v>
      </c>
      <c r="H299" s="2">
        <v>4004</v>
      </c>
      <c r="I299" s="2">
        <v>33903</v>
      </c>
      <c r="J299" s="2">
        <f>VLOOKUP(B299,'[1]User Engagements'!$B$1:$C$301,2,0)</f>
        <v>913533</v>
      </c>
      <c r="K299" s="2">
        <f>VLOOKUP(B299,'[1]User Engagements'!$B:$E,3,0)</f>
        <v>140401</v>
      </c>
      <c r="L299" s="2">
        <f>VLOOKUP(B299,'[1]User Engagements'!$B:$F,4,0)</f>
        <v>12112</v>
      </c>
      <c r="M299" s="2">
        <f>VLOOKUP(B299,[2]Sheet1!$B$1:$E$301,4,0)</f>
        <v>90895</v>
      </c>
      <c r="N299" s="2">
        <f>VLOOKUP(B299,'[1]User Engagements'!$B$1:$F$301,5,0)</f>
        <v>17365</v>
      </c>
      <c r="O299" s="9">
        <f t="shared" si="22"/>
        <v>5.2343794989922259</v>
      </c>
      <c r="P299" s="8">
        <f t="shared" si="23"/>
        <v>0.11810164292245524</v>
      </c>
      <c r="Q299" s="9">
        <f t="shared" si="24"/>
        <v>22.70104895104895</v>
      </c>
      <c r="R299" s="13">
        <v>12112</v>
      </c>
      <c r="S299" s="13">
        <v>5253</v>
      </c>
    </row>
    <row r="300" spans="1:19" x14ac:dyDescent="0.3">
      <c r="A300" s="2">
        <v>299</v>
      </c>
      <c r="B300" s="2" t="s">
        <v>305</v>
      </c>
      <c r="C300" s="2" t="s">
        <v>311</v>
      </c>
      <c r="D300" s="4">
        <v>45277</v>
      </c>
      <c r="E300" s="4" t="str">
        <f t="shared" si="20"/>
        <v>Dec-2023</v>
      </c>
      <c r="F300" s="4">
        <v>45043</v>
      </c>
      <c r="G300" s="4" t="str">
        <f t="shared" si="21"/>
        <v>Apr-2023</v>
      </c>
      <c r="H300" s="2">
        <v>3514</v>
      </c>
      <c r="I300" s="2">
        <v>27014</v>
      </c>
      <c r="J300" s="2">
        <f>VLOOKUP(B300,'[1]User Engagements'!$B$1:$C$301,2,0)</f>
        <v>33723</v>
      </c>
      <c r="K300" s="2">
        <f>VLOOKUP(B300,'[1]User Engagements'!$B:$E,3,0)</f>
        <v>81712</v>
      </c>
      <c r="L300" s="2">
        <f>VLOOKUP(B300,'[1]User Engagements'!$B:$F,4,0)</f>
        <v>49690</v>
      </c>
      <c r="M300" s="2">
        <f>VLOOKUP(B300,[2]Sheet1!$B$1:$E$301,4,0)</f>
        <v>111893</v>
      </c>
      <c r="N300" s="2">
        <f>VLOOKUP(B300,'[1]User Engagements'!$B$1:$F$301,5,0)</f>
        <v>10555</v>
      </c>
      <c r="O300" s="9">
        <f t="shared" si="22"/>
        <v>10.600947418285173</v>
      </c>
      <c r="P300" s="8">
        <f t="shared" si="23"/>
        <v>0.1300806988968683</v>
      </c>
      <c r="Q300" s="9">
        <f t="shared" si="24"/>
        <v>31.84206033010814</v>
      </c>
      <c r="R300" s="13">
        <v>49690</v>
      </c>
      <c r="S300" s="13"/>
    </row>
    <row r="301" spans="1:19" x14ac:dyDescent="0.3">
      <c r="A301" s="2">
        <v>300</v>
      </c>
      <c r="B301" s="2" t="s">
        <v>306</v>
      </c>
      <c r="C301" s="2" t="s">
        <v>307</v>
      </c>
      <c r="D301" s="4">
        <v>45079</v>
      </c>
      <c r="E301" s="4" t="str">
        <f t="shared" si="20"/>
        <v>Jun-2023</v>
      </c>
      <c r="F301" s="4">
        <v>45239</v>
      </c>
      <c r="G301" s="4" t="str">
        <f t="shared" si="21"/>
        <v>Nov-2023</v>
      </c>
      <c r="H301" s="2">
        <v>7786</v>
      </c>
      <c r="I301" s="2">
        <v>20708</v>
      </c>
      <c r="J301" s="2">
        <f>VLOOKUP(B301,'[1]User Engagements'!$B$1:$C$301,2,0)</f>
        <v>356586</v>
      </c>
      <c r="K301" s="2">
        <f>VLOOKUP(B301,'[1]User Engagements'!$B:$E,3,0)</f>
        <v>46113</v>
      </c>
      <c r="L301" s="2">
        <f>VLOOKUP(B301,'[1]User Engagements'!$B:$F,4,0)</f>
        <v>12098</v>
      </c>
      <c r="M301" s="2">
        <f>VLOOKUP(B301,[2]Sheet1!$B$1:$E$301,4,0)</f>
        <v>96797</v>
      </c>
      <c r="N301" s="2">
        <f>VLOOKUP(B301,'[1]User Engagements'!$B$1:$F$301,5,0)</f>
        <v>13083</v>
      </c>
      <c r="O301" s="9">
        <f t="shared" si="22"/>
        <v>7.3986853168233582</v>
      </c>
      <c r="P301" s="8">
        <f t="shared" si="23"/>
        <v>0.37598995557272552</v>
      </c>
      <c r="Q301" s="9">
        <f t="shared" si="24"/>
        <v>12.432185974826611</v>
      </c>
      <c r="R301" s="13">
        <v>12098</v>
      </c>
      <c r="S301" s="13">
        <v>985</v>
      </c>
    </row>
  </sheetData>
  <conditionalFormatting sqref="B1:B104857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Graphs</vt:lpstr>
      <vt:lpstr>Graph 2</vt:lpstr>
      <vt:lpstr>Marketing Companies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Yash Gupta</cp:lastModifiedBy>
  <dcterms:created xsi:type="dcterms:W3CDTF">2024-11-09T05:00:39Z</dcterms:created>
  <dcterms:modified xsi:type="dcterms:W3CDTF">2024-11-09T16:18:06Z</dcterms:modified>
</cp:coreProperties>
</file>