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7BB54677-D0D6-4152-B6D2-4F41113ABC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/>
  <c r="C14" i="5"/>
  <c r="C13" i="5"/>
  <c r="C12" i="5"/>
  <c r="C11" i="5"/>
  <c r="C27" i="4"/>
  <c r="A24" i="4"/>
  <c r="A21" i="4"/>
  <c r="B25" i="3"/>
  <c r="B22" i="3"/>
  <c r="B17" i="2"/>
  <c r="B23" i="2"/>
  <c r="B20" i="2"/>
  <c r="A18" i="4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<sst xmlns="http://schemas.openxmlformats.org/spreadsheetml/2006/main" count="143" uniqueCount="108">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</sst>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0" fontId="22" fillId="6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tabSelected="1" workbookViewId="0">
      <selection activeCell="F3" sqref="F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COUNT(B2:B8)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f>COUNTA(_xlfn.UNIQUE(A5:A11))</f>
        <v>7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5"/>
  <sheetViews>
    <sheetView showGridLines="0" topLeftCell="A7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showGridLines="0" topLeftCell="A11" workbookViewId="0">
      <selection activeCell="B13" sqref="B3:B13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59"/>
      <c r="B2" s="59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59"/>
      <c r="B14" s="59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60"/>
      <c r="B16" s="60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1">
        <f>COUNT(B3:B13)</f>
        <v>2</v>
      </c>
      <c r="B18" s="61"/>
      <c r="C18" s="8"/>
      <c r="D18" s="7"/>
      <c r="E18" s="1"/>
      <c r="F18" s="1"/>
      <c r="G18" s="1"/>
    </row>
    <row r="19" spans="1:7" ht="18" x14ac:dyDescent="0.35">
      <c r="A19" s="60"/>
      <c r="B19" s="60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1">
        <f>COUNTBLANK(B3:B13)</f>
        <v>4</v>
      </c>
      <c r="B21" s="61"/>
      <c r="C21" s="8"/>
      <c r="D21" s="7"/>
      <c r="E21" s="1"/>
      <c r="F21" s="1"/>
      <c r="G21" s="1"/>
    </row>
    <row r="22" spans="1:7" ht="18" x14ac:dyDescent="0.35">
      <c r="A22" s="60"/>
      <c r="B22" s="60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1">
        <f>COUNTA(B3:B13)-COUNT(B3:B13)</f>
        <v>5</v>
      </c>
      <c r="B24" s="61"/>
      <c r="C24" s="8"/>
      <c r="D24" s="7"/>
      <c r="E24" s="1"/>
      <c r="F24" s="1"/>
      <c r="G24" s="1"/>
    </row>
    <row r="25" spans="1:7" ht="18" x14ac:dyDescent="0.35">
      <c r="A25" s="60"/>
      <c r="B25" s="60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6"/>
      <c r="B27" s="66"/>
      <c r="C27" s="8">
        <f>ROWS(B3:B13)</f>
        <v>11</v>
      </c>
      <c r="D27" s="7"/>
      <c r="E27" s="1"/>
      <c r="F27" s="1"/>
      <c r="G27" s="1"/>
    </row>
    <row r="28" spans="1:7" x14ac:dyDescent="0.3">
      <c r="A28" s="59"/>
      <c r="B28" s="59"/>
      <c r="C28" s="3"/>
      <c r="D28" s="3"/>
    </row>
    <row r="29" spans="1:7" x14ac:dyDescent="0.3">
      <c r="A29" s="58"/>
      <c r="B29" s="58"/>
      <c r="C29" s="26"/>
      <c r="D29" s="26"/>
    </row>
  </sheetData>
  <mergeCells count="11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showGridLines="0" workbookViewId="0">
      <selection activeCell="D19" sqref="D19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35">
      <c r="A12" s="34">
        <v>1.2</v>
      </c>
      <c r="B12" s="35" t="s">
        <v>62</v>
      </c>
      <c r="C12" s="33">
        <f>MIN(C4:C9)</f>
        <v>89</v>
      </c>
    </row>
    <row r="13" spans="1:4" ht="15" thickBot="1" x14ac:dyDescent="0.35">
      <c r="A13" s="34">
        <v>1.3</v>
      </c>
      <c r="B13" s="35" t="s">
        <v>63</v>
      </c>
      <c r="C13" s="33">
        <f>AVERAGE(C4:C9)</f>
        <v>179.16666666666666</v>
      </c>
    </row>
    <row r="14" spans="1:4" ht="15" thickBot="1" x14ac:dyDescent="0.35">
      <c r="A14" s="36">
        <v>1.4</v>
      </c>
      <c r="B14" s="37" t="s">
        <v>65</v>
      </c>
      <c r="C14" s="33" t="str">
        <f>"2nd: " &amp; LARGE(C4:C9,2) &amp; " 3rd: " &amp;LARGE(C4:C9,3)</f>
        <v>2nd: 200 3rd: 190</v>
      </c>
      <c r="D14" s="56"/>
    </row>
    <row r="15" spans="1:4" ht="15" thickBot="1" x14ac:dyDescent="0.35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showGridLines="0" topLeftCell="A5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">
      <c r="A12" s="62"/>
      <c r="B12" s="62"/>
      <c r="C12" s="15"/>
      <c r="D12" s="15"/>
      <c r="E12" s="15"/>
      <c r="F12" s="15"/>
      <c r="G12" s="15"/>
      <c r="H12" s="15"/>
      <c r="I12" s="15"/>
    </row>
    <row r="13" spans="1:9" x14ac:dyDescent="0.3">
      <c r="A13" s="62"/>
      <c r="B13" s="62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SUMIF(D2:D11,D2,$C$2:C11)</f>
        <v>79000</v>
      </c>
      <c r="I15" s="15"/>
    </row>
    <row r="16" spans="1:9" ht="18.600000000000001" thickBot="1" x14ac:dyDescent="0.4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SUMIF(D2:D11,$D$4,C2:C11)</f>
        <v>27000</v>
      </c>
      <c r="I16" s="15"/>
    </row>
    <row r="17" spans="1:9" ht="18.600000000000001" thickBot="1" x14ac:dyDescent="0.4">
      <c r="A17" s="63"/>
      <c r="B17" s="63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SUMIF(C2:C11,"&gt;10000",E2:E11)</f>
        <v>1028</v>
      </c>
      <c r="I18" s="15"/>
    </row>
    <row r="19" spans="1:9" ht="18.600000000000001" thickBot="1" x14ac:dyDescent="0.4">
      <c r="A19" s="63"/>
      <c r="B19" s="63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SUMIF(C2:C11,"&gt;10000",C2:C11)</f>
        <v>65000</v>
      </c>
      <c r="I20" s="15"/>
    </row>
    <row r="21" spans="1:9" ht="18.600000000000001" thickBot="1" x14ac:dyDescent="0.4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SUMIF(C2:C11,"&lt;9500",C2:C11)</f>
        <v>31000</v>
      </c>
      <c r="I21" s="15"/>
    </row>
    <row r="22" spans="1:9" ht="18" x14ac:dyDescent="0.35">
      <c r="A22" s="63"/>
      <c r="B22" s="63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showGridLines="0" topLeftCell="A10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">
      <c r="A12" s="65"/>
      <c r="B12" s="65"/>
      <c r="C12" s="48"/>
      <c r="D12" s="48"/>
      <c r="E12" s="48"/>
      <c r="F12" s="48"/>
    </row>
    <row r="13" spans="1:6" ht="15.6" x14ac:dyDescent="0.3">
      <c r="A13" s="17"/>
      <c r="B13" s="52" t="s">
        <v>101</v>
      </c>
      <c r="C13" s="17"/>
      <c r="D13" s="17"/>
      <c r="E13" s="49"/>
      <c r="F13" s="48"/>
    </row>
    <row r="14" spans="1:6" ht="15.6" x14ac:dyDescent="0.3">
      <c r="A14" s="64"/>
      <c r="B14" s="64"/>
      <c r="C14" s="17"/>
      <c r="D14" s="17"/>
      <c r="E14" s="48"/>
      <c r="F14" s="48"/>
    </row>
    <row r="15" spans="1:6" ht="15.6" x14ac:dyDescent="0.3">
      <c r="A15" s="17">
        <v>1</v>
      </c>
      <c r="B15" s="53" t="s">
        <v>102</v>
      </c>
      <c r="C15" s="17"/>
      <c r="D15" s="17"/>
      <c r="E15" s="48"/>
      <c r="F15" s="48"/>
    </row>
    <row r="16" spans="1:6" ht="15.6" x14ac:dyDescent="0.3">
      <c r="A16" s="64"/>
      <c r="B16" s="64"/>
      <c r="C16" s="54" t="s">
        <v>103</v>
      </c>
      <c r="D16" s="54"/>
      <c r="E16" s="48"/>
      <c r="F16" s="48"/>
    </row>
    <row r="17" spans="1:6" ht="15.6" x14ac:dyDescent="0.3">
      <c r="A17" s="17"/>
      <c r="B17" s="16" t="s">
        <v>104</v>
      </c>
      <c r="C17" s="55">
        <f>SUMIF(D2:D11,$D$2,E2:E11)</f>
        <v>67</v>
      </c>
      <c r="D17" s="17"/>
      <c r="E17" s="48"/>
      <c r="F17" s="48"/>
    </row>
    <row r="18" spans="1:6" ht="15.6" x14ac:dyDescent="0.3">
      <c r="A18" s="64"/>
      <c r="B18" s="64"/>
      <c r="C18" s="17"/>
      <c r="D18" s="17"/>
      <c r="E18" s="48"/>
      <c r="F18" s="48"/>
    </row>
    <row r="19" spans="1:6" ht="15.6" x14ac:dyDescent="0.3">
      <c r="A19" s="17">
        <v>2</v>
      </c>
      <c r="B19" s="53" t="s">
        <v>105</v>
      </c>
      <c r="C19" s="17"/>
      <c r="D19" s="17"/>
      <c r="E19" s="48"/>
      <c r="F19" s="48"/>
    </row>
    <row r="20" spans="1:6" ht="15.6" x14ac:dyDescent="0.3">
      <c r="A20" s="64"/>
      <c r="B20" s="64"/>
      <c r="C20" s="54" t="s">
        <v>103</v>
      </c>
      <c r="D20" s="54"/>
      <c r="E20" s="48"/>
      <c r="F20" s="48"/>
    </row>
    <row r="21" spans="1:6" ht="15.6" x14ac:dyDescent="0.3">
      <c r="A21" s="17"/>
      <c r="B21" s="16" t="s">
        <v>104</v>
      </c>
      <c r="C21" s="55">
        <f>SUMIF(C2:C11,$C$5,E2:E11)</f>
        <v>5</v>
      </c>
      <c r="D21" s="17"/>
      <c r="E21" s="48"/>
      <c r="F21" s="48"/>
    </row>
    <row r="22" spans="1:6" ht="15.6" x14ac:dyDescent="0.3">
      <c r="A22" s="64"/>
      <c r="B22" s="64"/>
      <c r="C22" s="17"/>
      <c r="D22" s="17"/>
      <c r="E22" s="48"/>
      <c r="F22" s="48"/>
    </row>
    <row r="23" spans="1:6" ht="15.6" x14ac:dyDescent="0.3">
      <c r="A23" s="17">
        <v>3</v>
      </c>
      <c r="B23" s="53" t="s">
        <v>106</v>
      </c>
      <c r="C23" s="17"/>
      <c r="D23" s="17"/>
      <c r="E23" s="48"/>
      <c r="F23" s="48"/>
    </row>
    <row r="24" spans="1:6" ht="15.6" x14ac:dyDescent="0.3">
      <c r="A24" s="64"/>
      <c r="B24" s="64"/>
      <c r="C24" s="54" t="s">
        <v>103</v>
      </c>
      <c r="D24" s="54"/>
      <c r="E24" s="48"/>
      <c r="F24" s="48"/>
    </row>
    <row r="25" spans="1:6" ht="15.6" x14ac:dyDescent="0.3">
      <c r="A25" s="17"/>
      <c r="B25" s="16" t="s">
        <v>104</v>
      </c>
      <c r="C25" s="55">
        <f>SUMIF(D2:D11,$D$2,E2:E11) + SUMIF(D2:D11,$D$3,E2:E11)</f>
        <v>75</v>
      </c>
      <c r="D25" s="17"/>
      <c r="E25" s="48"/>
      <c r="F25" s="48"/>
    </row>
    <row r="26" spans="1:6" x14ac:dyDescent="0.3">
      <c r="A26" s="65"/>
      <c r="B26" s="65"/>
      <c r="C26" s="48"/>
      <c r="D26" s="48"/>
      <c r="E26" s="48"/>
      <c r="F26" s="48"/>
    </row>
    <row r="27" spans="1:6" ht="15.6" x14ac:dyDescent="0.3">
      <c r="A27" s="17">
        <v>4</v>
      </c>
      <c r="B27" s="53" t="s">
        <v>107</v>
      </c>
      <c r="C27" s="17"/>
      <c r="D27" s="17"/>
    </row>
    <row r="28" spans="1:6" ht="15.6" x14ac:dyDescent="0.3">
      <c r="A28" s="64"/>
      <c r="B28" s="64"/>
      <c r="C28" s="54" t="s">
        <v>103</v>
      </c>
      <c r="D28" s="54"/>
    </row>
    <row r="29" spans="1:6" ht="15.6" x14ac:dyDescent="0.3">
      <c r="A29" s="17"/>
      <c r="B29" s="16" t="s">
        <v>104</v>
      </c>
      <c r="C29" s="55">
        <f>COUNTIF(D2:D11,$D$2)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prathmesh kakade</cp:lastModifiedBy>
  <dcterms:created xsi:type="dcterms:W3CDTF">2023-02-28T05:02:53Z</dcterms:created>
  <dcterms:modified xsi:type="dcterms:W3CDTF">2024-12-24T15:44:25Z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