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FF3C2B53-7A5E-4859-A00D-65646518FA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H52" i="1"/>
  <c r="H45" i="1"/>
  <c r="H49" i="1"/>
  <c r="H48" i="1"/>
  <c r="H47" i="1"/>
  <c r="H42" i="1"/>
  <c r="H44" i="1"/>
  <c r="H43" i="1"/>
  <c r="H39" i="1"/>
  <c r="H38" i="1"/>
  <c r="H37" i="1"/>
  <c r="H36" i="1"/>
  <c r="H29" i="1"/>
  <c r="H30" i="1"/>
  <c r="H33" i="1"/>
  <c r="H32" i="1"/>
  <c r="H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<sst xmlns="http://schemas.openxmlformats.org/spreadsheetml/2006/main" count="825" uniqueCount="73">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</sst>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C7" sqref="C7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SUMIF(D2:D25,"washing machine",E2:E25)</f>
        <v>164</v>
      </c>
    </row>
    <row r="38" spans="5:8" ht="15.6" x14ac:dyDescent="0.3">
      <c r="E38" s="14" t="s">
        <v>30</v>
      </c>
      <c r="H38">
        <f>SUMIF(F2:F25,"truck 4",E2:E25)</f>
        <v>156</v>
      </c>
    </row>
    <row r="39" spans="5:8" ht="15.6" x14ac:dyDescent="0.3">
      <c r="E39" s="14" t="s">
        <v>40</v>
      </c>
      <c r="H39">
        <f>SUMIF(F2:F25,"&lt;&gt;airplane",E2:E25)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COUNTIFS(D2:D25,"microwave",G2:G25,"Boston")</f>
        <v>2</v>
      </c>
    </row>
    <row r="43" spans="5:8" ht="15.6" x14ac:dyDescent="0.3">
      <c r="E43" s="14" t="s">
        <v>36</v>
      </c>
      <c r="H43">
        <f>COUNTIFS(C2:C25,"Peter White",F2:F25,"Truck 1")</f>
        <v>2</v>
      </c>
    </row>
    <row r="44" spans="5:8" ht="15.6" x14ac:dyDescent="0.3">
      <c r="E44" s="14" t="s">
        <v>37</v>
      </c>
      <c r="H44">
        <f>SUMIFS(E2:E25,G2:G25,"Boston",B2:B25,"&gt;3/2/2013")</f>
        <v>40</v>
      </c>
    </row>
    <row r="45" spans="5:8" ht="15.6" x14ac:dyDescent="0.3">
      <c r="E45" s="14" t="s">
        <v>38</v>
      </c>
      <c r="H45">
        <f>COUNTIFS(B2:B25,"&gt;3/2/2013",B2:B25,"&lt;6/2/2013")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SUMIFS(E1:E24,D1:D24,"microwave",G1:G24,"NY")</f>
        <v>25</v>
      </c>
    </row>
    <row r="48" spans="5:8" ht="15.6" x14ac:dyDescent="0.3">
      <c r="E48" s="14" t="s">
        <v>29</v>
      </c>
      <c r="H48">
        <f>SUMIFS(E2:E25,G2:G25,"Pittsburgh",F2:F25,"truck 1")</f>
        <v>75</v>
      </c>
    </row>
    <row r="49" spans="5:8" ht="15.6" x14ac:dyDescent="0.3">
      <c r="E49" s="14" t="s">
        <v>39</v>
      </c>
      <c r="H49">
        <f>SUMIFS(E2:E25,B2:B25,"&gt;3/2/2013",B2:B25,"&lt;6/2/2013")</f>
        <v>194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SUMIFS(E2:E25, G2:G25, "NY") + SUMIFS(E2:E25, G2:G25, "Baltimore") + SUMIFS(E2:E25, G2:G25, 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4" sqref="F14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3">
      <c r="A3" s="6" t="s">
        <v>43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COUNTIFS(B16:B241,"Shaving",C16:C241,A9)</f>
        <v>7</v>
      </c>
      <c r="E9" s="1">
        <f>COUNTIFS(B16:B241,"kids",C16:C241,A9)</f>
        <v>1</v>
      </c>
      <c r="F9" s="1">
        <f>SUMIFS(E16:E241,B16:B241,"Shaving",C16:C241,A9)</f>
        <v>79</v>
      </c>
    </row>
    <row r="10" spans="1:6" x14ac:dyDescent="0.3">
      <c r="A10" s="6" t="s">
        <v>50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COUNTIFS(B17:B242,"Shaving",C17:C242,A10)</f>
        <v>8</v>
      </c>
      <c r="E10" s="1">
        <f t="shared" ref="E10:E11" si="8">COUNTIFS(B17:B242,"kids",C17:C242,A10)</f>
        <v>1</v>
      </c>
      <c r="F10" s="1">
        <f t="shared" ref="F10:F11" si="9">SUMIFS(E17:E242,B17:B242,"Shaving",C17:C242,A10)</f>
        <v>96</v>
      </c>
    </row>
    <row r="11" spans="1:6" x14ac:dyDescent="0.3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55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prathmesh kakade</cp:lastModifiedBy>
  <dcterms:created xsi:type="dcterms:W3CDTF">2013-06-05T17:23:06Z</dcterms:created>
  <dcterms:modified xsi:type="dcterms:W3CDTF">2024-12-22T14:07:34Z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