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UMB\"/>
    </mc:Choice>
  </mc:AlternateContent>
  <xr:revisionPtr revIDLastSave="0" documentId="13_ncr:1_{08F9F09C-8248-408B-BA0B-E010BA653F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Sheet1!$A$1:$K$105</definedName>
  </definedNames>
  <calcPr calcId="191029"/>
</workbook>
</file>

<file path=xl/calcChain.xml><?xml version="1.0" encoding="utf-8"?>
<calcChain xmlns="http://schemas.openxmlformats.org/spreadsheetml/2006/main">
  <c r="I82" i="1" l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7" i="1"/>
  <c r="I78" i="1"/>
  <c r="I79" i="1"/>
  <c r="I80" i="1"/>
  <c r="I81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F76" i="1"/>
  <c r="F75" i="1"/>
  <c r="F74" i="1"/>
  <c r="F73" i="1"/>
  <c r="F72" i="1"/>
  <c r="F71" i="1"/>
  <c r="F67" i="1"/>
  <c r="F68" i="1"/>
  <c r="F69" i="1"/>
  <c r="F70" i="1"/>
  <c r="I63" i="1"/>
  <c r="I64" i="1"/>
  <c r="I65" i="1"/>
  <c r="I66" i="1"/>
  <c r="G63" i="1"/>
  <c r="G64" i="1"/>
  <c r="G65" i="1"/>
  <c r="G66" i="1"/>
  <c r="F66" i="1"/>
  <c r="F65" i="1"/>
  <c r="F64" i="1"/>
  <c r="F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21" i="1"/>
  <c r="G7" i="1"/>
  <c r="I57" i="1"/>
  <c r="I58" i="1"/>
  <c r="I59" i="1"/>
  <c r="I60" i="1"/>
  <c r="I61" i="1"/>
  <c r="I62" i="1"/>
  <c r="G52" i="1"/>
  <c r="G53" i="1"/>
  <c r="G54" i="1"/>
  <c r="G55" i="1"/>
  <c r="G56" i="1"/>
  <c r="G57" i="1"/>
  <c r="G58" i="1"/>
  <c r="G59" i="1"/>
  <c r="G60" i="1"/>
  <c r="G61" i="1"/>
  <c r="G62" i="1"/>
  <c r="I52" i="1"/>
  <c r="I53" i="1"/>
  <c r="I54" i="1"/>
  <c r="I55" i="1"/>
  <c r="I56" i="1"/>
  <c r="I2" i="1"/>
  <c r="I45" i="1"/>
  <c r="I46" i="1"/>
  <c r="I47" i="1"/>
  <c r="I48" i="1"/>
  <c r="I49" i="1"/>
  <c r="I50" i="1"/>
  <c r="I51" i="1"/>
  <c r="G45" i="1"/>
  <c r="G46" i="1"/>
  <c r="G47" i="1"/>
  <c r="G48" i="1"/>
  <c r="G49" i="1"/>
  <c r="G50" i="1"/>
  <c r="G51" i="1"/>
  <c r="I41" i="1"/>
  <c r="I31" i="1"/>
  <c r="I20" i="1"/>
  <c r="I12" i="1"/>
  <c r="I6" i="1"/>
  <c r="G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G42" i="1"/>
  <c r="I42" i="1"/>
  <c r="G43" i="1"/>
  <c r="I43" i="1"/>
  <c r="G44" i="1"/>
  <c r="I44" i="1"/>
  <c r="I21" i="1"/>
  <c r="I22" i="1"/>
  <c r="I23" i="1"/>
  <c r="I24" i="1"/>
  <c r="I25" i="1"/>
  <c r="I26" i="1"/>
  <c r="I27" i="1"/>
  <c r="I28" i="1"/>
  <c r="I29" i="1"/>
  <c r="I30" i="1"/>
  <c r="G20" i="1"/>
  <c r="G22" i="1"/>
  <c r="G23" i="1"/>
  <c r="G24" i="1"/>
  <c r="G25" i="1"/>
  <c r="G26" i="1"/>
  <c r="G27" i="1"/>
  <c r="G28" i="1"/>
  <c r="G29" i="1"/>
  <c r="G30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I19" i="1"/>
  <c r="I15" i="1"/>
  <c r="I16" i="1"/>
  <c r="I17" i="1"/>
  <c r="I18" i="1"/>
  <c r="I3" i="1"/>
  <c r="I4" i="1"/>
  <c r="I5" i="1"/>
  <c r="I7" i="1"/>
  <c r="I8" i="1"/>
  <c r="I9" i="1"/>
  <c r="I10" i="1"/>
  <c r="I11" i="1"/>
  <c r="I13" i="1"/>
  <c r="I14" i="1"/>
  <c r="F2" i="1"/>
  <c r="I105" i="1" l="1"/>
  <c r="F105" i="1"/>
  <c r="J100" i="1"/>
  <c r="K100" i="1" s="1"/>
  <c r="J92" i="1"/>
  <c r="K92" i="1" s="1"/>
  <c r="J84" i="1"/>
  <c r="K84" i="1" s="1"/>
  <c r="J91" i="1"/>
  <c r="K91" i="1" s="1"/>
  <c r="J83" i="1"/>
  <c r="K83" i="1" s="1"/>
  <c r="J82" i="1"/>
  <c r="K82" i="1" s="1"/>
  <c r="J98" i="1"/>
  <c r="K98" i="1" s="1"/>
  <c r="J90" i="1"/>
  <c r="K90" i="1" s="1"/>
  <c r="J77" i="1"/>
  <c r="K77" i="1" s="1"/>
  <c r="J101" i="1"/>
  <c r="K101" i="1" s="1"/>
  <c r="J104" i="1"/>
  <c r="K104" i="1" s="1"/>
  <c r="J97" i="1"/>
  <c r="K97" i="1" s="1"/>
  <c r="J89" i="1"/>
  <c r="K89" i="1" s="1"/>
  <c r="J80" i="1"/>
  <c r="K80" i="1" s="1"/>
  <c r="J81" i="1"/>
  <c r="K81" i="1" s="1"/>
  <c r="J103" i="1"/>
  <c r="K103" i="1" s="1"/>
  <c r="J96" i="1"/>
  <c r="K96" i="1" s="1"/>
  <c r="J94" i="1"/>
  <c r="K94" i="1" s="1"/>
  <c r="J88" i="1"/>
  <c r="K88" i="1" s="1"/>
  <c r="J79" i="1"/>
  <c r="K79" i="1" s="1"/>
  <c r="J85" i="1"/>
  <c r="K85" i="1" s="1"/>
  <c r="J78" i="1"/>
  <c r="K78" i="1" s="1"/>
  <c r="J99" i="1"/>
  <c r="K99" i="1" s="1"/>
  <c r="J86" i="1"/>
  <c r="K86" i="1" s="1"/>
  <c r="J95" i="1"/>
  <c r="K95" i="1" s="1"/>
  <c r="J102" i="1"/>
  <c r="K102" i="1" s="1"/>
  <c r="J93" i="1"/>
  <c r="K93" i="1" s="1"/>
  <c r="J87" i="1"/>
  <c r="K87" i="1" s="1"/>
  <c r="J75" i="1"/>
  <c r="K75" i="1" s="1"/>
  <c r="J76" i="1"/>
  <c r="K76" i="1" s="1"/>
  <c r="J71" i="1"/>
  <c r="K71" i="1" s="1"/>
  <c r="J68" i="1"/>
  <c r="K68" i="1" s="1"/>
  <c r="J64" i="1"/>
  <c r="K64" i="1" s="1"/>
  <c r="J72" i="1"/>
  <c r="K72" i="1" s="1"/>
  <c r="J73" i="1"/>
  <c r="K73" i="1" s="1"/>
  <c r="J67" i="1"/>
  <c r="K67" i="1" s="1"/>
  <c r="J69" i="1"/>
  <c r="K69" i="1" s="1"/>
  <c r="J74" i="1"/>
  <c r="K74" i="1" s="1"/>
  <c r="J70" i="1"/>
  <c r="K70" i="1" s="1"/>
  <c r="J63" i="1"/>
  <c r="K63" i="1" s="1"/>
  <c r="J65" i="1"/>
  <c r="K65" i="1" s="1"/>
  <c r="J66" i="1"/>
  <c r="K66" i="1" s="1"/>
  <c r="J57" i="1"/>
  <c r="K57" i="1" s="1"/>
  <c r="J58" i="1"/>
  <c r="K58" i="1" s="1"/>
  <c r="J61" i="1"/>
  <c r="K61" i="1" s="1"/>
  <c r="J62" i="1"/>
  <c r="K62" i="1" s="1"/>
  <c r="J59" i="1"/>
  <c r="K59" i="1" s="1"/>
  <c r="J60" i="1"/>
  <c r="K60" i="1" s="1"/>
  <c r="J54" i="1"/>
  <c r="K54" i="1" s="1"/>
  <c r="J52" i="1"/>
  <c r="K52" i="1" s="1"/>
  <c r="J56" i="1"/>
  <c r="K56" i="1" s="1"/>
  <c r="J53" i="1"/>
  <c r="K53" i="1" s="1"/>
  <c r="J55" i="1"/>
  <c r="K55" i="1" s="1"/>
  <c r="J51" i="1"/>
  <c r="K51" i="1" s="1"/>
  <c r="J47" i="1"/>
  <c r="K47" i="1" s="1"/>
  <c r="J50" i="1"/>
  <c r="K50" i="1" s="1"/>
  <c r="J48" i="1"/>
  <c r="K48" i="1" s="1"/>
  <c r="J49" i="1"/>
  <c r="K49" i="1" s="1"/>
  <c r="J45" i="1"/>
  <c r="K45" i="1" s="1"/>
  <c r="J46" i="1"/>
  <c r="K46" i="1" s="1"/>
  <c r="J3" i="1"/>
  <c r="J12" i="1"/>
  <c r="K12" i="1" s="1"/>
  <c r="J14" i="1"/>
  <c r="K14" i="1" s="1"/>
  <c r="J16" i="1"/>
  <c r="K16" i="1" s="1"/>
  <c r="J26" i="1"/>
  <c r="K26" i="1" s="1"/>
  <c r="J11" i="1"/>
  <c r="K11" i="1" s="1"/>
  <c r="J20" i="1"/>
  <c r="K20" i="1" s="1"/>
  <c r="J5" i="1"/>
  <c r="K5" i="1" s="1"/>
  <c r="J17" i="1"/>
  <c r="K17" i="1" s="1"/>
  <c r="J31" i="1"/>
  <c r="K31" i="1" s="1"/>
  <c r="J40" i="1"/>
  <c r="K40" i="1" s="1"/>
  <c r="J4" i="1"/>
  <c r="K4" i="1" s="1"/>
  <c r="J30" i="1"/>
  <c r="K30" i="1" s="1"/>
  <c r="J22" i="1"/>
  <c r="K22" i="1" s="1"/>
  <c r="J44" i="1"/>
  <c r="K44" i="1" s="1"/>
  <c r="J23" i="1"/>
  <c r="K23" i="1" s="1"/>
  <c r="J9" i="1"/>
  <c r="K9" i="1" s="1"/>
  <c r="J13" i="1"/>
  <c r="K13" i="1" s="1"/>
  <c r="J21" i="1"/>
  <c r="K21" i="1" s="1"/>
  <c r="J24" i="1"/>
  <c r="K24" i="1" s="1"/>
  <c r="J28" i="1"/>
  <c r="K28" i="1" s="1"/>
  <c r="J18" i="1"/>
  <c r="K18" i="1" s="1"/>
  <c r="J33" i="1"/>
  <c r="K33" i="1" s="1"/>
  <c r="J7" i="1"/>
  <c r="K7" i="1" s="1"/>
  <c r="J36" i="1"/>
  <c r="K36" i="1" s="1"/>
  <c r="J6" i="1"/>
  <c r="K6" i="1" s="1"/>
  <c r="J15" i="1"/>
  <c r="K15" i="1" s="1"/>
  <c r="J41" i="1"/>
  <c r="K41" i="1" s="1"/>
  <c r="J25" i="1"/>
  <c r="K25" i="1" s="1"/>
  <c r="J42" i="1"/>
  <c r="K42" i="1" s="1"/>
  <c r="J8" i="1"/>
  <c r="K8" i="1" s="1"/>
  <c r="J10" i="1"/>
  <c r="K10" i="1" s="1"/>
  <c r="J19" i="1"/>
  <c r="K19" i="1" s="1"/>
  <c r="J29" i="1"/>
  <c r="K29" i="1" s="1"/>
  <c r="J27" i="1"/>
  <c r="K27" i="1" s="1"/>
  <c r="J34" i="1"/>
  <c r="K34" i="1" s="1"/>
  <c r="J39" i="1"/>
  <c r="K39" i="1" s="1"/>
  <c r="J32" i="1"/>
  <c r="K32" i="1" s="1"/>
  <c r="J43" i="1"/>
  <c r="K43" i="1" s="1"/>
  <c r="J37" i="1"/>
  <c r="K37" i="1" s="1"/>
  <c r="J38" i="1"/>
  <c r="K38" i="1" s="1"/>
  <c r="J35" i="1"/>
  <c r="K35" i="1" s="1"/>
  <c r="J2" i="1"/>
  <c r="J105" i="1" l="1"/>
  <c r="K105" i="1" s="1"/>
  <c r="K3" i="1"/>
  <c r="K2" i="1"/>
</calcChain>
</file>

<file path=xl/sharedStrings.xml><?xml version="1.0" encoding="utf-8"?>
<sst xmlns="http://schemas.openxmlformats.org/spreadsheetml/2006/main" count="117" uniqueCount="46">
  <si>
    <t>GUJGASLTD</t>
  </si>
  <si>
    <t>PURCHASE VALUE</t>
  </si>
  <si>
    <t>PURCHASE PRICE</t>
  </si>
  <si>
    <t>QUANTITY</t>
  </si>
  <si>
    <t>COMPANY</t>
  </si>
  <si>
    <t>DATE</t>
  </si>
  <si>
    <t>HAPPSTMNDS</t>
  </si>
  <si>
    <t>MPHASIS</t>
  </si>
  <si>
    <t>WIPRO</t>
  </si>
  <si>
    <t>ASIANPAINT </t>
  </si>
  <si>
    <t>TATAELXSI</t>
  </si>
  <si>
    <t>SRNO</t>
  </si>
  <si>
    <t>CURRENT PRICE</t>
  </si>
  <si>
    <t>CURRENT VALUE</t>
  </si>
  <si>
    <t>Days</t>
  </si>
  <si>
    <t>BALKRISIND</t>
  </si>
  <si>
    <t>PIDILITEIND</t>
  </si>
  <si>
    <t>SBIN</t>
  </si>
  <si>
    <t>p/l</t>
  </si>
  <si>
    <t>%</t>
  </si>
  <si>
    <t>ICICI BANK</t>
  </si>
  <si>
    <t>CDSL</t>
  </si>
  <si>
    <t>AFFLE</t>
  </si>
  <si>
    <t>COFORGE</t>
  </si>
  <si>
    <t>DIVIS LAB</t>
  </si>
  <si>
    <t>DIXON TECH</t>
  </si>
  <si>
    <t>HERO MOTOCORP</t>
  </si>
  <si>
    <t>HDFCBANK</t>
  </si>
  <si>
    <t>TATA MOTORS</t>
  </si>
  <si>
    <t>YES BANK</t>
  </si>
  <si>
    <t>HAVELLS</t>
  </si>
  <si>
    <t>GAIL</t>
  </si>
  <si>
    <t xml:space="preserve">PERSISTANT </t>
  </si>
  <si>
    <t>L&amp;T TECHNOLOGY</t>
  </si>
  <si>
    <t>LTI</t>
  </si>
  <si>
    <t>TCS</t>
  </si>
  <si>
    <t>BAJAJ FINANCE</t>
  </si>
  <si>
    <t>INFOSYS</t>
  </si>
  <si>
    <t>TECH MAHINDRA</t>
  </si>
  <si>
    <t>JUPITERIND</t>
  </si>
  <si>
    <t>9th Sep 2021</t>
  </si>
  <si>
    <t>6th Sep 2021</t>
  </si>
  <si>
    <t>3rd Sep 2021</t>
  </si>
  <si>
    <t>GRINDWELL NOTRON</t>
  </si>
  <si>
    <t>MOULDTEKPACK</t>
  </si>
  <si>
    <t>TATA 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</si>
</sst>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2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"/>
  <sheetViews>
    <sheetView tabSelected="1" workbookViewId="0">
      <selection activeCell="G22" sqref="G22"/>
    </sheetView>
  </sheetViews>
  <sheetFormatPr defaultRowHeight="15" x14ac:dyDescent="0.25"/>
  <cols>
    <col min="2" max="2" width="16.7109375" customWidth="1"/>
    <col min="3" max="3" width="10.5703125" customWidth="1"/>
    <col min="5" max="5" width="10.28515625" customWidth="1"/>
    <col min="7" max="7" width="10.28515625" bestFit="1" customWidth="1"/>
    <col min="8" max="8" width="10.42578125" customWidth="1"/>
    <col min="11" max="11" width="8.85546875" style="6"/>
    <col min="12" max="12" width="10.28515625" bestFit="1" customWidth="1"/>
    <col min="14" max="14" width="21.140625" customWidth="1"/>
    <col min="15" max="15" width="17.28515625" customWidth="1"/>
    <col min="16" max="16" width="12.7109375" customWidth="1"/>
  </cols>
  <sheetData>
    <row r="1" spans="1:12" ht="30" x14ac:dyDescent="0.25">
      <c r="A1" t="s">
        <v>11</v>
      </c>
      <c r="B1" s="1" t="s">
        <v>4</v>
      </c>
      <c r="C1" s="1" t="s">
        <v>5</v>
      </c>
      <c r="D1" t="s">
        <v>3</v>
      </c>
      <c r="E1" s="2" t="s">
        <v>2</v>
      </c>
      <c r="F1" s="2" t="s">
        <v>1</v>
      </c>
      <c r="G1" t="s">
        <v>14</v>
      </c>
      <c r="H1" s="2" t="s">
        <v>12</v>
      </c>
      <c r="I1" s="2" t="s">
        <v>13</v>
      </c>
      <c r="J1" s="2" t="s">
        <v>18</v>
      </c>
      <c r="K1" s="5" t="s">
        <v>19</v>
      </c>
    </row>
    <row r="2" spans="1:12" x14ac:dyDescent="0.25">
      <c r="A2">
        <v>1</v>
      </c>
      <c r="B2" s="1" t="s">
        <v>0</v>
      </c>
      <c r="C2" s="3">
        <v>44424</v>
      </c>
      <c r="D2">
        <v>10</v>
      </c>
      <c r="E2">
        <v>738.8</v>
      </c>
      <c r="F2">
        <f>D2*E2</f>
        <v>7388</v>
      </c>
      <c r="G2" s="7">
        <f ca="1">TODAY()-C2</f>
        <v>43</v>
      </c>
      <c r="H2">
        <v>627.54999999999995</v>
      </c>
      <c r="I2">
        <f t="shared" ref="I2:I33" si="0">H2*D2</f>
        <v>6275.5</v>
      </c>
      <c r="J2">
        <f t="shared" ref="J2:J33" si="1">I2-F2</f>
        <v>-1112.5</v>
      </c>
      <c r="K2" s="6">
        <f t="shared" ref="K2:K33" si="2">J2/F2*100</f>
        <v>-15.058202490525177</v>
      </c>
      <c r="L2" s="7"/>
    </row>
    <row r="3" spans="1:12" x14ac:dyDescent="0.25">
      <c r="A3">
        <v>2</v>
      </c>
      <c r="B3" s="1" t="s">
        <v>6</v>
      </c>
      <c r="C3" s="3">
        <v>44424</v>
      </c>
      <c r="D3">
        <v>8</v>
      </c>
      <c r="E3">
        <v>1394</v>
      </c>
      <c r="F3">
        <f t="shared" ref="F3:F66" si="3">D3*E3</f>
        <v>11152</v>
      </c>
      <c r="G3" s="7">
        <f t="shared" ref="G3:G30" ca="1" si="4">TODAY()-C3</f>
        <v>43</v>
      </c>
      <c r="H3">
        <v>1435</v>
      </c>
      <c r="I3">
        <f t="shared" si="0"/>
        <v>11480</v>
      </c>
      <c r="J3">
        <f t="shared" si="1"/>
        <v>328</v>
      </c>
      <c r="K3" s="6">
        <f t="shared" si="2"/>
        <v>2.9411764705882351</v>
      </c>
      <c r="L3" s="7"/>
    </row>
    <row r="4" spans="1:12" x14ac:dyDescent="0.25">
      <c r="A4">
        <v>3</v>
      </c>
      <c r="B4" s="4" t="s">
        <v>7</v>
      </c>
      <c r="C4" s="3">
        <v>44424</v>
      </c>
      <c r="D4">
        <v>5</v>
      </c>
      <c r="E4">
        <v>2772.15</v>
      </c>
      <c r="F4">
        <f t="shared" si="3"/>
        <v>13860.75</v>
      </c>
      <c r="G4" s="7">
        <f t="shared" ca="1" si="4"/>
        <v>43</v>
      </c>
      <c r="H4">
        <v>3350</v>
      </c>
      <c r="I4">
        <f t="shared" si="0"/>
        <v>16750</v>
      </c>
      <c r="J4">
        <f t="shared" si="1"/>
        <v>2889.25</v>
      </c>
      <c r="K4" s="6">
        <f t="shared" si="2"/>
        <v>20.844831628880112</v>
      </c>
      <c r="L4" s="7"/>
    </row>
    <row r="5" spans="1:12" x14ac:dyDescent="0.25">
      <c r="A5">
        <v>4</v>
      </c>
      <c r="B5" t="s">
        <v>8</v>
      </c>
      <c r="C5" s="3">
        <v>44424</v>
      </c>
      <c r="D5">
        <v>20</v>
      </c>
      <c r="E5">
        <v>615.25</v>
      </c>
      <c r="F5">
        <f t="shared" si="3"/>
        <v>12305</v>
      </c>
      <c r="G5" s="7">
        <f t="shared" ca="1" si="4"/>
        <v>43</v>
      </c>
      <c r="H5">
        <v>674</v>
      </c>
      <c r="I5">
        <f t="shared" si="0"/>
        <v>13480</v>
      </c>
      <c r="J5">
        <f t="shared" si="1"/>
        <v>1175</v>
      </c>
      <c r="K5" s="6">
        <f t="shared" si="2"/>
        <v>9.5489638358390909</v>
      </c>
      <c r="L5" s="7"/>
    </row>
    <row r="6" spans="1:12" x14ac:dyDescent="0.25">
      <c r="A6">
        <v>5</v>
      </c>
      <c r="B6" s="1" t="s">
        <v>0</v>
      </c>
      <c r="C6" s="3">
        <v>44424</v>
      </c>
      <c r="D6">
        <v>10</v>
      </c>
      <c r="E6">
        <v>749.95</v>
      </c>
      <c r="F6">
        <f t="shared" si="3"/>
        <v>7499.5</v>
      </c>
      <c r="G6" s="7">
        <f t="shared" ca="1" si="4"/>
        <v>43</v>
      </c>
      <c r="H6">
        <v>627.54999999999995</v>
      </c>
      <c r="I6">
        <f t="shared" si="0"/>
        <v>6275.5</v>
      </c>
      <c r="J6">
        <f t="shared" si="1"/>
        <v>-1224</v>
      </c>
      <c r="K6" s="6">
        <f t="shared" si="2"/>
        <v>-16.321088072538171</v>
      </c>
      <c r="L6" s="7"/>
    </row>
    <row r="7" spans="1:12" x14ac:dyDescent="0.25">
      <c r="A7">
        <v>6</v>
      </c>
      <c r="B7" s="1" t="s">
        <v>9</v>
      </c>
      <c r="C7" s="3">
        <v>44424</v>
      </c>
      <c r="D7">
        <v>3</v>
      </c>
      <c r="E7">
        <v>2973</v>
      </c>
      <c r="F7">
        <f t="shared" si="3"/>
        <v>8919</v>
      </c>
      <c r="G7" s="7">
        <f t="shared" ca="1" si="4"/>
        <v>43</v>
      </c>
      <c r="H7">
        <v>3326</v>
      </c>
      <c r="I7">
        <f t="shared" si="0"/>
        <v>9978</v>
      </c>
      <c r="J7">
        <f t="shared" si="1"/>
        <v>1059</v>
      </c>
      <c r="K7" s="6">
        <f t="shared" si="2"/>
        <v>11.873528422468887</v>
      </c>
      <c r="L7" s="7"/>
    </row>
    <row r="8" spans="1:12" x14ac:dyDescent="0.25">
      <c r="A8">
        <v>7</v>
      </c>
      <c r="B8" s="4" t="s">
        <v>10</v>
      </c>
      <c r="C8" s="3">
        <v>44424</v>
      </c>
      <c r="D8">
        <v>2</v>
      </c>
      <c r="E8">
        <v>4408</v>
      </c>
      <c r="F8">
        <f t="shared" si="3"/>
        <v>8816</v>
      </c>
      <c r="G8" s="7">
        <f t="shared" ca="1" si="4"/>
        <v>43</v>
      </c>
      <c r="H8">
        <v>5725</v>
      </c>
      <c r="I8">
        <f t="shared" si="0"/>
        <v>11450</v>
      </c>
      <c r="J8">
        <f t="shared" si="1"/>
        <v>2634</v>
      </c>
      <c r="K8" s="6">
        <f t="shared" si="2"/>
        <v>29.877495462794919</v>
      </c>
      <c r="L8" s="7"/>
    </row>
    <row r="9" spans="1:12" x14ac:dyDescent="0.25">
      <c r="A9">
        <v>8</v>
      </c>
      <c r="B9" t="s">
        <v>15</v>
      </c>
      <c r="C9" s="3">
        <v>44425</v>
      </c>
      <c r="D9">
        <v>10</v>
      </c>
      <c r="E9">
        <v>2289.35</v>
      </c>
      <c r="F9">
        <f t="shared" si="3"/>
        <v>22893.5</v>
      </c>
      <c r="G9" s="7">
        <f t="shared" ca="1" si="4"/>
        <v>42</v>
      </c>
      <c r="H9">
        <v>2645.95</v>
      </c>
      <c r="I9">
        <f t="shared" si="0"/>
        <v>26459.5</v>
      </c>
      <c r="J9">
        <f t="shared" si="1"/>
        <v>3566</v>
      </c>
      <c r="K9" s="6">
        <f t="shared" si="2"/>
        <v>15.576473671566166</v>
      </c>
      <c r="L9" s="7"/>
    </row>
    <row r="10" spans="1:12" x14ac:dyDescent="0.25">
      <c r="A10">
        <v>9</v>
      </c>
      <c r="B10" t="s">
        <v>7</v>
      </c>
      <c r="C10" s="3">
        <v>44425</v>
      </c>
      <c r="D10">
        <v>10</v>
      </c>
      <c r="E10">
        <v>2774.4</v>
      </c>
      <c r="F10">
        <f t="shared" si="3"/>
        <v>27744</v>
      </c>
      <c r="G10" s="7">
        <f t="shared" ca="1" si="4"/>
        <v>42</v>
      </c>
      <c r="H10">
        <v>3350</v>
      </c>
      <c r="I10">
        <f t="shared" si="0"/>
        <v>33500</v>
      </c>
      <c r="J10">
        <f t="shared" si="1"/>
        <v>5756</v>
      </c>
      <c r="K10" s="6">
        <f t="shared" si="2"/>
        <v>20.746828143021915</v>
      </c>
      <c r="L10" s="7"/>
    </row>
    <row r="11" spans="1:12" x14ac:dyDescent="0.25">
      <c r="A11">
        <v>10</v>
      </c>
      <c r="B11" t="s">
        <v>36</v>
      </c>
      <c r="C11" s="3">
        <v>44425</v>
      </c>
      <c r="D11">
        <v>1</v>
      </c>
      <c r="E11">
        <v>6389.05</v>
      </c>
      <c r="F11">
        <f t="shared" si="3"/>
        <v>6389.05</v>
      </c>
      <c r="G11" s="7">
        <f t="shared" ca="1" si="4"/>
        <v>42</v>
      </c>
      <c r="H11">
        <v>7890.05</v>
      </c>
      <c r="I11">
        <f t="shared" si="0"/>
        <v>7890.05</v>
      </c>
      <c r="J11">
        <f t="shared" si="1"/>
        <v>1501</v>
      </c>
      <c r="K11" s="6">
        <f t="shared" si="2"/>
        <v>23.493320603219569</v>
      </c>
      <c r="L11" s="7"/>
    </row>
    <row r="12" spans="1:12" x14ac:dyDescent="0.25">
      <c r="A12">
        <v>11</v>
      </c>
      <c r="B12" t="s">
        <v>0</v>
      </c>
      <c r="C12" s="3">
        <v>44425</v>
      </c>
      <c r="D12">
        <v>60</v>
      </c>
      <c r="E12">
        <v>733.98</v>
      </c>
      <c r="F12">
        <f t="shared" si="3"/>
        <v>44038.8</v>
      </c>
      <c r="G12" s="7">
        <f t="shared" ca="1" si="4"/>
        <v>42</v>
      </c>
      <c r="H12">
        <v>627.54999999999995</v>
      </c>
      <c r="I12">
        <f t="shared" si="0"/>
        <v>37653</v>
      </c>
      <c r="J12">
        <f t="shared" si="1"/>
        <v>-6385.8000000000029</v>
      </c>
      <c r="K12" s="6">
        <f t="shared" si="2"/>
        <v>-14.500395106133688</v>
      </c>
      <c r="L12" s="7"/>
    </row>
    <row r="13" spans="1:12" x14ac:dyDescent="0.25">
      <c r="A13">
        <v>12</v>
      </c>
      <c r="B13" t="s">
        <v>16</v>
      </c>
      <c r="C13" s="3">
        <v>44425</v>
      </c>
      <c r="D13">
        <v>3</v>
      </c>
      <c r="E13">
        <v>2214</v>
      </c>
      <c r="F13">
        <f t="shared" si="3"/>
        <v>6642</v>
      </c>
      <c r="G13" s="7">
        <f t="shared" ca="1" si="4"/>
        <v>42</v>
      </c>
      <c r="H13">
        <v>2431</v>
      </c>
      <c r="I13">
        <f t="shared" si="0"/>
        <v>7293</v>
      </c>
      <c r="J13">
        <f t="shared" si="1"/>
        <v>651</v>
      </c>
      <c r="K13" s="6">
        <f t="shared" si="2"/>
        <v>9.8012646793134586</v>
      </c>
      <c r="L13" s="7"/>
    </row>
    <row r="14" spans="1:12" x14ac:dyDescent="0.25">
      <c r="A14">
        <v>13</v>
      </c>
      <c r="B14" t="s">
        <v>17</v>
      </c>
      <c r="C14" s="3">
        <v>44425</v>
      </c>
      <c r="D14">
        <v>25</v>
      </c>
      <c r="E14">
        <v>421.9</v>
      </c>
      <c r="F14">
        <f t="shared" si="3"/>
        <v>10547.5</v>
      </c>
      <c r="G14" s="7">
        <f t="shared" ca="1" si="4"/>
        <v>42</v>
      </c>
      <c r="H14">
        <v>450</v>
      </c>
      <c r="I14">
        <f t="shared" si="0"/>
        <v>11250</v>
      </c>
      <c r="J14">
        <f t="shared" si="1"/>
        <v>702.5</v>
      </c>
      <c r="K14" s="6">
        <f t="shared" si="2"/>
        <v>6.6603460535671957</v>
      </c>
      <c r="L14" s="7"/>
    </row>
    <row r="15" spans="1:12" x14ac:dyDescent="0.25">
      <c r="A15">
        <v>14</v>
      </c>
      <c r="B15" t="s">
        <v>6</v>
      </c>
      <c r="C15" s="3">
        <v>44426</v>
      </c>
      <c r="D15">
        <v>50</v>
      </c>
      <c r="E15">
        <v>1424.3</v>
      </c>
      <c r="F15">
        <f t="shared" si="3"/>
        <v>71215</v>
      </c>
      <c r="G15" s="7">
        <f t="shared" ca="1" si="4"/>
        <v>41</v>
      </c>
      <c r="H15">
        <v>1435</v>
      </c>
      <c r="I15">
        <f t="shared" si="0"/>
        <v>71750</v>
      </c>
      <c r="J15">
        <f t="shared" si="1"/>
        <v>535</v>
      </c>
      <c r="K15" s="6">
        <f t="shared" si="2"/>
        <v>0.75124622621638693</v>
      </c>
      <c r="L15" s="7"/>
    </row>
    <row r="16" spans="1:12" x14ac:dyDescent="0.25">
      <c r="A16">
        <v>15</v>
      </c>
      <c r="B16" t="s">
        <v>20</v>
      </c>
      <c r="C16" s="3">
        <v>44426</v>
      </c>
      <c r="D16">
        <v>20</v>
      </c>
      <c r="E16">
        <v>699.3</v>
      </c>
      <c r="F16">
        <f t="shared" si="3"/>
        <v>13986</v>
      </c>
      <c r="G16" s="7">
        <f t="shared" ca="1" si="4"/>
        <v>41</v>
      </c>
      <c r="H16">
        <v>717</v>
      </c>
      <c r="I16">
        <f t="shared" si="0"/>
        <v>14340</v>
      </c>
      <c r="J16">
        <f t="shared" si="1"/>
        <v>354</v>
      </c>
      <c r="K16" s="6">
        <f t="shared" si="2"/>
        <v>2.531102531102531</v>
      </c>
      <c r="L16" s="7"/>
    </row>
    <row r="17" spans="1:12" x14ac:dyDescent="0.25">
      <c r="A17">
        <v>16</v>
      </c>
      <c r="B17" t="s">
        <v>7</v>
      </c>
      <c r="C17" s="3">
        <v>44426</v>
      </c>
      <c r="D17">
        <v>30</v>
      </c>
      <c r="E17">
        <v>2821.39</v>
      </c>
      <c r="F17">
        <f t="shared" si="3"/>
        <v>84641.7</v>
      </c>
      <c r="G17" s="7">
        <f t="shared" ca="1" si="4"/>
        <v>41</v>
      </c>
      <c r="H17">
        <v>3350</v>
      </c>
      <c r="I17">
        <f t="shared" si="0"/>
        <v>100500</v>
      </c>
      <c r="J17">
        <f t="shared" si="1"/>
        <v>15858.300000000003</v>
      </c>
      <c r="K17" s="6">
        <f t="shared" si="2"/>
        <v>18.735800438790811</v>
      </c>
      <c r="L17" s="7"/>
    </row>
    <row r="18" spans="1:12" x14ac:dyDescent="0.25">
      <c r="A18">
        <v>17</v>
      </c>
      <c r="B18" t="s">
        <v>21</v>
      </c>
      <c r="C18" s="3">
        <v>44426</v>
      </c>
      <c r="D18">
        <v>40</v>
      </c>
      <c r="E18">
        <v>1224.79</v>
      </c>
      <c r="F18">
        <f t="shared" si="3"/>
        <v>48991.6</v>
      </c>
      <c r="G18" s="7">
        <f t="shared" ca="1" si="4"/>
        <v>41</v>
      </c>
      <c r="H18">
        <v>1277.95</v>
      </c>
      <c r="I18">
        <f t="shared" si="0"/>
        <v>51118</v>
      </c>
      <c r="J18">
        <f t="shared" si="1"/>
        <v>2126.4000000000015</v>
      </c>
      <c r="K18" s="6">
        <f t="shared" si="2"/>
        <v>4.3403358943165795</v>
      </c>
      <c r="L18" s="7"/>
    </row>
    <row r="19" spans="1:12" x14ac:dyDescent="0.25">
      <c r="A19">
        <v>18</v>
      </c>
      <c r="B19" t="s">
        <v>22</v>
      </c>
      <c r="C19" s="3">
        <v>44426</v>
      </c>
      <c r="D19">
        <v>5</v>
      </c>
      <c r="E19">
        <v>3824</v>
      </c>
      <c r="F19">
        <f t="shared" si="3"/>
        <v>19120</v>
      </c>
      <c r="G19" s="7">
        <f t="shared" ca="1" si="4"/>
        <v>41</v>
      </c>
      <c r="H19">
        <v>5166</v>
      </c>
      <c r="I19">
        <f t="shared" si="0"/>
        <v>25830</v>
      </c>
      <c r="J19">
        <f t="shared" si="1"/>
        <v>6710</v>
      </c>
      <c r="K19" s="6">
        <f t="shared" si="2"/>
        <v>35.094142259414227</v>
      </c>
      <c r="L19" s="7"/>
    </row>
    <row r="20" spans="1:12" x14ac:dyDescent="0.25">
      <c r="A20">
        <v>19</v>
      </c>
      <c r="B20" t="s">
        <v>0</v>
      </c>
      <c r="C20" s="3">
        <v>44428</v>
      </c>
      <c r="D20">
        <v>25</v>
      </c>
      <c r="E20">
        <v>719.25</v>
      </c>
      <c r="F20">
        <f t="shared" si="3"/>
        <v>17981.25</v>
      </c>
      <c r="G20" s="7">
        <f t="shared" ca="1" si="4"/>
        <v>39</v>
      </c>
      <c r="H20">
        <v>627.54999999999995</v>
      </c>
      <c r="I20">
        <f t="shared" si="0"/>
        <v>15688.749999999998</v>
      </c>
      <c r="J20">
        <f t="shared" si="1"/>
        <v>-2292.5000000000018</v>
      </c>
      <c r="K20" s="6">
        <f t="shared" si="2"/>
        <v>-12.749391727493927</v>
      </c>
      <c r="L20" s="7"/>
    </row>
    <row r="21" spans="1:12" x14ac:dyDescent="0.25">
      <c r="A21">
        <v>20</v>
      </c>
      <c r="B21" t="s">
        <v>9</v>
      </c>
      <c r="C21" s="3">
        <v>44428</v>
      </c>
      <c r="D21">
        <v>3</v>
      </c>
      <c r="E21">
        <v>3056.95</v>
      </c>
      <c r="F21">
        <f t="shared" si="3"/>
        <v>9170.8499999999985</v>
      </c>
      <c r="G21" s="7">
        <f t="shared" ca="1" si="4"/>
        <v>39</v>
      </c>
      <c r="H21">
        <v>3326</v>
      </c>
      <c r="I21">
        <f t="shared" si="0"/>
        <v>9978</v>
      </c>
      <c r="J21">
        <f t="shared" si="1"/>
        <v>807.15000000000146</v>
      </c>
      <c r="K21" s="6">
        <f t="shared" si="2"/>
        <v>8.8012561540097334</v>
      </c>
    </row>
    <row r="22" spans="1:12" x14ac:dyDescent="0.25">
      <c r="A22">
        <v>21</v>
      </c>
      <c r="B22" t="s">
        <v>17</v>
      </c>
      <c r="C22" s="3">
        <v>44428</v>
      </c>
      <c r="D22">
        <v>25</v>
      </c>
      <c r="E22">
        <v>411.9</v>
      </c>
      <c r="F22">
        <f t="shared" si="3"/>
        <v>10297.5</v>
      </c>
      <c r="G22" s="7">
        <f t="shared" ca="1" si="4"/>
        <v>39</v>
      </c>
      <c r="H22">
        <v>450</v>
      </c>
      <c r="I22">
        <f t="shared" si="0"/>
        <v>11250</v>
      </c>
      <c r="J22">
        <f t="shared" si="1"/>
        <v>952.5</v>
      </c>
      <c r="K22" s="6">
        <f t="shared" si="2"/>
        <v>9.2498179169701373</v>
      </c>
    </row>
    <row r="23" spans="1:12" x14ac:dyDescent="0.25">
      <c r="A23">
        <v>22</v>
      </c>
      <c r="B23" t="s">
        <v>23</v>
      </c>
      <c r="C23" s="3">
        <v>44428</v>
      </c>
      <c r="D23">
        <v>2</v>
      </c>
      <c r="E23">
        <v>4900</v>
      </c>
      <c r="F23">
        <f t="shared" si="3"/>
        <v>9800</v>
      </c>
      <c r="G23" s="7">
        <f t="shared" ca="1" si="4"/>
        <v>39</v>
      </c>
      <c r="H23">
        <v>5650</v>
      </c>
      <c r="I23">
        <f t="shared" si="0"/>
        <v>11300</v>
      </c>
      <c r="J23">
        <f t="shared" si="1"/>
        <v>1500</v>
      </c>
      <c r="K23" s="6">
        <f t="shared" si="2"/>
        <v>15.306122448979592</v>
      </c>
    </row>
    <row r="24" spans="1:12" x14ac:dyDescent="0.25">
      <c r="A24">
        <v>23</v>
      </c>
      <c r="B24" t="s">
        <v>24</v>
      </c>
      <c r="C24" s="3">
        <v>44428</v>
      </c>
      <c r="D24">
        <v>2</v>
      </c>
      <c r="E24">
        <v>4910.8500000000004</v>
      </c>
      <c r="F24">
        <f t="shared" si="3"/>
        <v>9821.7000000000007</v>
      </c>
      <c r="G24" s="7">
        <f t="shared" ca="1" si="4"/>
        <v>39</v>
      </c>
      <c r="H24">
        <v>5219.5</v>
      </c>
      <c r="I24">
        <f t="shared" si="0"/>
        <v>10439</v>
      </c>
      <c r="J24">
        <f t="shared" si="1"/>
        <v>617.29999999999927</v>
      </c>
      <c r="K24" s="6">
        <f t="shared" si="2"/>
        <v>6.2850626673590035</v>
      </c>
    </row>
    <row r="25" spans="1:12" x14ac:dyDescent="0.25">
      <c r="A25">
        <v>24</v>
      </c>
      <c r="B25" t="s">
        <v>25</v>
      </c>
      <c r="C25" s="3">
        <v>44428</v>
      </c>
      <c r="D25">
        <v>2</v>
      </c>
      <c r="E25">
        <v>4050</v>
      </c>
      <c r="F25">
        <f t="shared" si="3"/>
        <v>8100</v>
      </c>
      <c r="G25" s="7">
        <f t="shared" ca="1" si="4"/>
        <v>39</v>
      </c>
      <c r="H25">
        <v>4390</v>
      </c>
      <c r="I25">
        <f t="shared" si="0"/>
        <v>8780</v>
      </c>
      <c r="J25">
        <f t="shared" si="1"/>
        <v>680</v>
      </c>
      <c r="K25" s="6">
        <f t="shared" si="2"/>
        <v>8.3950617283950617</v>
      </c>
    </row>
    <row r="26" spans="1:12" x14ac:dyDescent="0.25">
      <c r="A26">
        <v>25</v>
      </c>
      <c r="B26" t="s">
        <v>26</v>
      </c>
      <c r="C26" s="3">
        <v>44428</v>
      </c>
      <c r="D26">
        <v>6</v>
      </c>
      <c r="E26">
        <v>2726.05</v>
      </c>
      <c r="F26">
        <f t="shared" si="3"/>
        <v>16356.300000000001</v>
      </c>
      <c r="G26" s="7">
        <f t="shared" ca="1" si="4"/>
        <v>39</v>
      </c>
      <c r="H26">
        <v>2852</v>
      </c>
      <c r="I26">
        <f t="shared" si="0"/>
        <v>17112</v>
      </c>
      <c r="J26">
        <f t="shared" si="1"/>
        <v>755.69999999999891</v>
      </c>
      <c r="K26" s="6">
        <f t="shared" si="2"/>
        <v>4.620238073402902</v>
      </c>
    </row>
    <row r="27" spans="1:12" x14ac:dyDescent="0.25">
      <c r="A27">
        <v>26</v>
      </c>
      <c r="B27" s="4" t="s">
        <v>10</v>
      </c>
      <c r="C27" s="3">
        <v>44428</v>
      </c>
      <c r="D27">
        <v>16</v>
      </c>
      <c r="E27">
        <v>4748.95</v>
      </c>
      <c r="F27">
        <f t="shared" si="3"/>
        <v>75983.199999999997</v>
      </c>
      <c r="G27" s="7">
        <f t="shared" ca="1" si="4"/>
        <v>39</v>
      </c>
      <c r="H27">
        <v>5725</v>
      </c>
      <c r="I27">
        <f t="shared" si="0"/>
        <v>91600</v>
      </c>
      <c r="J27">
        <f t="shared" si="1"/>
        <v>15616.800000000003</v>
      </c>
      <c r="K27" s="6">
        <f t="shared" si="2"/>
        <v>20.552964339485573</v>
      </c>
    </row>
    <row r="28" spans="1:12" x14ac:dyDescent="0.25">
      <c r="A28">
        <v>27</v>
      </c>
      <c r="B28" t="s">
        <v>43</v>
      </c>
      <c r="C28" s="3">
        <v>44428</v>
      </c>
      <c r="D28">
        <v>10</v>
      </c>
      <c r="E28">
        <v>1204.58</v>
      </c>
      <c r="F28">
        <f t="shared" si="3"/>
        <v>12045.8</v>
      </c>
      <c r="G28" s="7">
        <f t="shared" ca="1" si="4"/>
        <v>39</v>
      </c>
      <c r="H28">
        <v>1415.35</v>
      </c>
      <c r="I28">
        <f t="shared" si="0"/>
        <v>14153.5</v>
      </c>
      <c r="J28">
        <f t="shared" si="1"/>
        <v>2107.7000000000007</v>
      </c>
      <c r="K28" s="6">
        <f t="shared" si="2"/>
        <v>17.497384980657166</v>
      </c>
    </row>
    <row r="29" spans="1:12" x14ac:dyDescent="0.25">
      <c r="A29">
        <v>28</v>
      </c>
      <c r="B29" t="s">
        <v>43</v>
      </c>
      <c r="C29" s="3">
        <v>44428</v>
      </c>
      <c r="D29">
        <v>10</v>
      </c>
      <c r="E29">
        <v>1201.3499999999999</v>
      </c>
      <c r="F29">
        <f t="shared" si="3"/>
        <v>12013.5</v>
      </c>
      <c r="G29" s="7">
        <f t="shared" ca="1" si="4"/>
        <v>39</v>
      </c>
      <c r="H29">
        <v>1415.35</v>
      </c>
      <c r="I29">
        <f t="shared" si="0"/>
        <v>14153.5</v>
      </c>
      <c r="J29">
        <f t="shared" si="1"/>
        <v>2140</v>
      </c>
      <c r="K29" s="6">
        <f t="shared" si="2"/>
        <v>17.813293378282765</v>
      </c>
    </row>
    <row r="30" spans="1:12" x14ac:dyDescent="0.25">
      <c r="A30">
        <v>29</v>
      </c>
      <c r="B30" t="s">
        <v>27</v>
      </c>
      <c r="C30" s="3">
        <v>44428</v>
      </c>
      <c r="D30">
        <v>10</v>
      </c>
      <c r="E30">
        <v>1504</v>
      </c>
      <c r="F30">
        <f t="shared" si="3"/>
        <v>15040</v>
      </c>
      <c r="G30" s="7">
        <f t="shared" ca="1" si="4"/>
        <v>39</v>
      </c>
      <c r="H30">
        <v>1571.6</v>
      </c>
      <c r="I30">
        <f t="shared" si="0"/>
        <v>15716</v>
      </c>
      <c r="J30">
        <f t="shared" si="1"/>
        <v>676</v>
      </c>
      <c r="K30" s="6">
        <f t="shared" si="2"/>
        <v>4.4946808510638299</v>
      </c>
    </row>
    <row r="31" spans="1:12" x14ac:dyDescent="0.25">
      <c r="A31">
        <v>30</v>
      </c>
      <c r="B31" t="s">
        <v>0</v>
      </c>
      <c r="C31" s="3">
        <v>44431</v>
      </c>
      <c r="D31">
        <v>25</v>
      </c>
      <c r="E31">
        <v>715.45</v>
      </c>
      <c r="F31">
        <f t="shared" si="3"/>
        <v>17886.25</v>
      </c>
      <c r="G31" s="7">
        <f t="shared" ref="G31:G66" ca="1" si="5">TODAY()-C31</f>
        <v>36</v>
      </c>
      <c r="H31">
        <v>627.54999999999995</v>
      </c>
      <c r="I31">
        <f t="shared" si="0"/>
        <v>15688.749999999998</v>
      </c>
      <c r="J31">
        <f t="shared" si="1"/>
        <v>-2197.5000000000018</v>
      </c>
      <c r="K31" s="6">
        <f t="shared" si="2"/>
        <v>-12.285973862603965</v>
      </c>
    </row>
    <row r="32" spans="1:12" x14ac:dyDescent="0.25">
      <c r="A32">
        <v>31</v>
      </c>
      <c r="B32" t="s">
        <v>16</v>
      </c>
      <c r="C32" s="3">
        <v>44431</v>
      </c>
      <c r="D32">
        <v>4</v>
      </c>
      <c r="E32">
        <v>2279.5500000000002</v>
      </c>
      <c r="F32">
        <f t="shared" si="3"/>
        <v>9118.2000000000007</v>
      </c>
      <c r="G32" s="7">
        <f t="shared" ca="1" si="5"/>
        <v>36</v>
      </c>
      <c r="H32">
        <v>2431</v>
      </c>
      <c r="I32">
        <f t="shared" si="0"/>
        <v>9724</v>
      </c>
      <c r="J32">
        <f t="shared" si="1"/>
        <v>605.79999999999927</v>
      </c>
      <c r="K32" s="6">
        <f t="shared" si="2"/>
        <v>6.6438551468491509</v>
      </c>
    </row>
    <row r="33" spans="1:11" x14ac:dyDescent="0.25">
      <c r="A33">
        <v>32</v>
      </c>
      <c r="B33" t="s">
        <v>28</v>
      </c>
      <c r="C33" s="3">
        <v>44431</v>
      </c>
      <c r="D33">
        <v>50</v>
      </c>
      <c r="E33">
        <v>285.2</v>
      </c>
      <c r="F33">
        <f t="shared" si="3"/>
        <v>14260</v>
      </c>
      <c r="G33" s="7">
        <f t="shared" ca="1" si="5"/>
        <v>36</v>
      </c>
      <c r="H33">
        <v>321</v>
      </c>
      <c r="I33">
        <f t="shared" si="0"/>
        <v>16050</v>
      </c>
      <c r="J33">
        <f t="shared" si="1"/>
        <v>1790</v>
      </c>
      <c r="K33" s="6">
        <f t="shared" si="2"/>
        <v>12.552594670406734</v>
      </c>
    </row>
    <row r="34" spans="1:11" x14ac:dyDescent="0.25">
      <c r="A34">
        <v>33</v>
      </c>
      <c r="B34" t="s">
        <v>29</v>
      </c>
      <c r="C34" s="3">
        <v>44431</v>
      </c>
      <c r="D34">
        <v>500</v>
      </c>
      <c r="E34">
        <v>11.23</v>
      </c>
      <c r="F34">
        <f t="shared" si="3"/>
        <v>5615</v>
      </c>
      <c r="G34" s="7">
        <f t="shared" ca="1" si="5"/>
        <v>36</v>
      </c>
      <c r="H34">
        <v>13</v>
      </c>
      <c r="I34">
        <f t="shared" ref="I34:I65" si="6">H34*D34</f>
        <v>6500</v>
      </c>
      <c r="J34">
        <f t="shared" ref="J34:J65" si="7">I34-F34</f>
        <v>885</v>
      </c>
      <c r="K34" s="6">
        <f t="shared" ref="K34:K65" si="8">J34/F34*100</f>
        <v>15.761353517364201</v>
      </c>
    </row>
    <row r="35" spans="1:11" x14ac:dyDescent="0.25">
      <c r="A35">
        <v>34</v>
      </c>
      <c r="B35" t="s">
        <v>36</v>
      </c>
      <c r="C35" s="3">
        <v>44431</v>
      </c>
      <c r="D35">
        <v>4</v>
      </c>
      <c r="E35">
        <v>6723.55</v>
      </c>
      <c r="F35">
        <f t="shared" si="3"/>
        <v>26894.2</v>
      </c>
      <c r="G35" s="7">
        <f t="shared" ca="1" si="5"/>
        <v>36</v>
      </c>
      <c r="H35">
        <v>7890.05</v>
      </c>
      <c r="I35">
        <f t="shared" si="6"/>
        <v>31560.2</v>
      </c>
      <c r="J35">
        <f t="shared" si="7"/>
        <v>4666</v>
      </c>
      <c r="K35" s="6">
        <f t="shared" si="8"/>
        <v>17.349465684050834</v>
      </c>
    </row>
    <row r="36" spans="1:11" x14ac:dyDescent="0.25">
      <c r="A36">
        <v>35</v>
      </c>
      <c r="B36" t="s">
        <v>23</v>
      </c>
      <c r="C36" s="3">
        <v>44431</v>
      </c>
      <c r="D36">
        <v>4</v>
      </c>
      <c r="E36">
        <v>5027.7</v>
      </c>
      <c r="F36">
        <f t="shared" si="3"/>
        <v>20110.8</v>
      </c>
      <c r="G36" s="7">
        <f t="shared" ca="1" si="5"/>
        <v>36</v>
      </c>
      <c r="H36">
        <v>5650</v>
      </c>
      <c r="I36">
        <f t="shared" si="6"/>
        <v>22600</v>
      </c>
      <c r="J36">
        <f t="shared" si="7"/>
        <v>2489.2000000000007</v>
      </c>
      <c r="K36" s="6">
        <f t="shared" si="8"/>
        <v>12.377429043101223</v>
      </c>
    </row>
    <row r="37" spans="1:11" x14ac:dyDescent="0.25">
      <c r="A37">
        <v>36</v>
      </c>
      <c r="B37" t="s">
        <v>30</v>
      </c>
      <c r="C37" s="3">
        <v>44431</v>
      </c>
      <c r="D37">
        <v>4</v>
      </c>
      <c r="E37">
        <v>1282.3</v>
      </c>
      <c r="F37">
        <f t="shared" si="3"/>
        <v>5129.2</v>
      </c>
      <c r="G37" s="7">
        <f t="shared" ca="1" si="5"/>
        <v>36</v>
      </c>
      <c r="H37">
        <v>1435.65</v>
      </c>
      <c r="I37">
        <f t="shared" si="6"/>
        <v>5742.6</v>
      </c>
      <c r="J37">
        <f t="shared" si="7"/>
        <v>613.40000000000055</v>
      </c>
      <c r="K37" s="6">
        <f t="shared" si="8"/>
        <v>11.958979957888181</v>
      </c>
    </row>
    <row r="38" spans="1:11" x14ac:dyDescent="0.25">
      <c r="A38">
        <v>37</v>
      </c>
      <c r="B38" t="s">
        <v>20</v>
      </c>
      <c r="C38" s="3">
        <v>44431</v>
      </c>
      <c r="D38">
        <v>20</v>
      </c>
      <c r="E38">
        <v>684.35</v>
      </c>
      <c r="F38">
        <f t="shared" si="3"/>
        <v>13687</v>
      </c>
      <c r="G38" s="7">
        <f t="shared" ca="1" si="5"/>
        <v>36</v>
      </c>
      <c r="H38">
        <v>717</v>
      </c>
      <c r="I38">
        <f t="shared" si="6"/>
        <v>14340</v>
      </c>
      <c r="J38">
        <f t="shared" si="7"/>
        <v>653</v>
      </c>
      <c r="K38" s="6">
        <f t="shared" si="8"/>
        <v>4.770950537005918</v>
      </c>
    </row>
    <row r="39" spans="1:11" x14ac:dyDescent="0.25">
      <c r="A39">
        <v>38</v>
      </c>
      <c r="B39" t="s">
        <v>31</v>
      </c>
      <c r="C39" s="3">
        <v>44431</v>
      </c>
      <c r="D39">
        <v>25</v>
      </c>
      <c r="E39">
        <v>142.25</v>
      </c>
      <c r="F39">
        <f t="shared" si="3"/>
        <v>3556.25</v>
      </c>
      <c r="G39" s="7">
        <f t="shared" ca="1" si="5"/>
        <v>36</v>
      </c>
      <c r="H39">
        <v>153.15</v>
      </c>
      <c r="I39">
        <f t="shared" si="6"/>
        <v>3828.75</v>
      </c>
      <c r="J39">
        <f t="shared" si="7"/>
        <v>272.5</v>
      </c>
      <c r="K39" s="6">
        <f t="shared" si="8"/>
        <v>7.6625659050966606</v>
      </c>
    </row>
    <row r="40" spans="1:11" x14ac:dyDescent="0.25">
      <c r="A40">
        <v>39</v>
      </c>
      <c r="B40" t="s">
        <v>30</v>
      </c>
      <c r="C40" s="3">
        <v>44431</v>
      </c>
      <c r="D40">
        <v>2</v>
      </c>
      <c r="E40">
        <v>1258.2</v>
      </c>
      <c r="F40">
        <f t="shared" si="3"/>
        <v>2516.4</v>
      </c>
      <c r="G40" s="7">
        <f t="shared" ca="1" si="5"/>
        <v>36</v>
      </c>
      <c r="H40">
        <v>1435.65</v>
      </c>
      <c r="I40">
        <f t="shared" si="6"/>
        <v>2871.3</v>
      </c>
      <c r="J40">
        <f t="shared" si="7"/>
        <v>354.90000000000009</v>
      </c>
      <c r="K40" s="6">
        <f t="shared" si="8"/>
        <v>14.103481163567002</v>
      </c>
    </row>
    <row r="41" spans="1:11" x14ac:dyDescent="0.25">
      <c r="A41">
        <v>40</v>
      </c>
      <c r="B41" t="s">
        <v>0</v>
      </c>
      <c r="C41" s="3">
        <v>44431</v>
      </c>
      <c r="D41">
        <v>25</v>
      </c>
      <c r="E41">
        <v>694.24</v>
      </c>
      <c r="F41">
        <f t="shared" si="3"/>
        <v>17356</v>
      </c>
      <c r="G41" s="7">
        <f t="shared" ca="1" si="5"/>
        <v>36</v>
      </c>
      <c r="H41">
        <v>627.54999999999995</v>
      </c>
      <c r="I41">
        <f t="shared" si="6"/>
        <v>15688.749999999998</v>
      </c>
      <c r="J41">
        <f t="shared" si="7"/>
        <v>-1667.2500000000018</v>
      </c>
      <c r="K41" s="6">
        <f t="shared" si="8"/>
        <v>-9.6061880617653941</v>
      </c>
    </row>
    <row r="42" spans="1:11" x14ac:dyDescent="0.25">
      <c r="A42">
        <v>41</v>
      </c>
      <c r="B42" t="s">
        <v>28</v>
      </c>
      <c r="C42" s="3">
        <v>44431</v>
      </c>
      <c r="D42">
        <v>50</v>
      </c>
      <c r="E42">
        <v>277.64999999999998</v>
      </c>
      <c r="F42">
        <f t="shared" si="3"/>
        <v>13882.499999999998</v>
      </c>
      <c r="G42" s="7">
        <f t="shared" ca="1" si="5"/>
        <v>36</v>
      </c>
      <c r="H42">
        <v>321</v>
      </c>
      <c r="I42">
        <f t="shared" si="6"/>
        <v>16050</v>
      </c>
      <c r="J42">
        <f t="shared" si="7"/>
        <v>2167.5000000000018</v>
      </c>
      <c r="K42" s="6">
        <f t="shared" si="8"/>
        <v>15.61318206374934</v>
      </c>
    </row>
    <row r="43" spans="1:11" x14ac:dyDescent="0.25">
      <c r="A43">
        <v>42</v>
      </c>
      <c r="B43" t="s">
        <v>21</v>
      </c>
      <c r="C43" s="3">
        <v>44431</v>
      </c>
      <c r="D43">
        <v>20</v>
      </c>
      <c r="E43">
        <v>1150.9000000000001</v>
      </c>
      <c r="F43">
        <f t="shared" si="3"/>
        <v>23018</v>
      </c>
      <c r="G43" s="7">
        <f t="shared" ca="1" si="5"/>
        <v>36</v>
      </c>
      <c r="H43">
        <v>1277.95</v>
      </c>
      <c r="I43">
        <f t="shared" si="6"/>
        <v>25559</v>
      </c>
      <c r="J43">
        <f t="shared" si="7"/>
        <v>2541</v>
      </c>
      <c r="K43" s="6">
        <f t="shared" si="8"/>
        <v>11.039186723433835</v>
      </c>
    </row>
    <row r="44" spans="1:11" x14ac:dyDescent="0.25">
      <c r="A44">
        <v>43</v>
      </c>
      <c r="B44" t="s">
        <v>16</v>
      </c>
      <c r="C44" s="3">
        <v>44431</v>
      </c>
      <c r="D44">
        <v>5</v>
      </c>
      <c r="E44">
        <v>2235.0500000000002</v>
      </c>
      <c r="F44">
        <f t="shared" si="3"/>
        <v>11175.25</v>
      </c>
      <c r="G44" s="7">
        <f t="shared" ca="1" si="5"/>
        <v>36</v>
      </c>
      <c r="H44">
        <v>2431</v>
      </c>
      <c r="I44">
        <f t="shared" si="6"/>
        <v>12155</v>
      </c>
      <c r="J44">
        <f t="shared" si="7"/>
        <v>979.75</v>
      </c>
      <c r="K44" s="6">
        <f t="shared" si="8"/>
        <v>8.7671416746828932</v>
      </c>
    </row>
    <row r="45" spans="1:11" x14ac:dyDescent="0.25">
      <c r="A45">
        <v>44</v>
      </c>
      <c r="B45" t="s">
        <v>17</v>
      </c>
      <c r="C45" s="3">
        <v>44435</v>
      </c>
      <c r="D45">
        <v>50</v>
      </c>
      <c r="E45">
        <v>412.85</v>
      </c>
      <c r="F45">
        <f t="shared" si="3"/>
        <v>20642.5</v>
      </c>
      <c r="G45" s="7">
        <f t="shared" ca="1" si="5"/>
        <v>32</v>
      </c>
      <c r="H45">
        <v>450</v>
      </c>
      <c r="I45">
        <f t="shared" si="6"/>
        <v>22500</v>
      </c>
      <c r="J45">
        <f t="shared" si="7"/>
        <v>1857.5</v>
      </c>
      <c r="K45" s="6">
        <f t="shared" si="8"/>
        <v>8.9984255782972014</v>
      </c>
    </row>
    <row r="46" spans="1:11" x14ac:dyDescent="0.25">
      <c r="A46">
        <v>45</v>
      </c>
      <c r="B46" t="s">
        <v>32</v>
      </c>
      <c r="C46" s="3">
        <v>44435</v>
      </c>
      <c r="D46">
        <v>5</v>
      </c>
      <c r="E46">
        <v>3250</v>
      </c>
      <c r="F46">
        <f t="shared" si="3"/>
        <v>16250</v>
      </c>
      <c r="G46" s="7">
        <f t="shared" ca="1" si="5"/>
        <v>32</v>
      </c>
      <c r="H46">
        <v>3768.7</v>
      </c>
      <c r="I46">
        <f t="shared" si="6"/>
        <v>18843.5</v>
      </c>
      <c r="J46">
        <f t="shared" si="7"/>
        <v>2593.5</v>
      </c>
      <c r="K46" s="6">
        <f t="shared" si="8"/>
        <v>15.959999999999999</v>
      </c>
    </row>
    <row r="47" spans="1:11" x14ac:dyDescent="0.25">
      <c r="A47">
        <v>46</v>
      </c>
      <c r="B47" t="s">
        <v>33</v>
      </c>
      <c r="C47" s="3">
        <v>44435</v>
      </c>
      <c r="D47">
        <v>4</v>
      </c>
      <c r="E47">
        <v>3963</v>
      </c>
      <c r="F47">
        <f t="shared" si="3"/>
        <v>15852</v>
      </c>
      <c r="G47" s="7">
        <f t="shared" ca="1" si="5"/>
        <v>32</v>
      </c>
      <c r="H47">
        <v>4780.05</v>
      </c>
      <c r="I47">
        <f t="shared" si="6"/>
        <v>19120.2</v>
      </c>
      <c r="J47">
        <f t="shared" si="7"/>
        <v>3268.2000000000007</v>
      </c>
      <c r="K47" s="6">
        <f t="shared" si="8"/>
        <v>20.616956850870558</v>
      </c>
    </row>
    <row r="48" spans="1:11" x14ac:dyDescent="0.25">
      <c r="A48">
        <v>47</v>
      </c>
      <c r="B48" t="s">
        <v>0</v>
      </c>
      <c r="C48" s="3">
        <v>44435</v>
      </c>
      <c r="D48">
        <v>20</v>
      </c>
      <c r="E48">
        <v>704.2</v>
      </c>
      <c r="F48">
        <f t="shared" si="3"/>
        <v>14084</v>
      </c>
      <c r="G48" s="7">
        <f t="shared" ca="1" si="5"/>
        <v>32</v>
      </c>
      <c r="H48">
        <v>627.54999999999995</v>
      </c>
      <c r="I48">
        <f t="shared" si="6"/>
        <v>12551</v>
      </c>
      <c r="J48">
        <f t="shared" si="7"/>
        <v>-1533</v>
      </c>
      <c r="K48" s="6">
        <f t="shared" si="8"/>
        <v>-10.884691848906561</v>
      </c>
    </row>
    <row r="49" spans="1:11" x14ac:dyDescent="0.25">
      <c r="A49">
        <v>48</v>
      </c>
      <c r="B49" t="s">
        <v>20</v>
      </c>
      <c r="C49" s="3">
        <v>44435</v>
      </c>
      <c r="D49">
        <v>20</v>
      </c>
      <c r="E49">
        <v>694.8</v>
      </c>
      <c r="F49">
        <f t="shared" si="3"/>
        <v>13896</v>
      </c>
      <c r="G49" s="7">
        <f t="shared" ca="1" si="5"/>
        <v>32</v>
      </c>
      <c r="H49">
        <v>717</v>
      </c>
      <c r="I49">
        <f t="shared" si="6"/>
        <v>14340</v>
      </c>
      <c r="J49">
        <f t="shared" si="7"/>
        <v>444</v>
      </c>
      <c r="K49" s="6">
        <f t="shared" si="8"/>
        <v>3.1951640759930915</v>
      </c>
    </row>
    <row r="50" spans="1:11" x14ac:dyDescent="0.25">
      <c r="A50">
        <v>49</v>
      </c>
      <c r="B50" t="s">
        <v>34</v>
      </c>
      <c r="C50" s="3">
        <v>44435</v>
      </c>
      <c r="D50">
        <v>5</v>
      </c>
      <c r="E50">
        <v>5246.7</v>
      </c>
      <c r="F50">
        <f t="shared" si="3"/>
        <v>26233.5</v>
      </c>
      <c r="G50" s="7">
        <f t="shared" ca="1" si="5"/>
        <v>32</v>
      </c>
      <c r="H50">
        <v>6090</v>
      </c>
      <c r="I50">
        <f t="shared" si="6"/>
        <v>30450</v>
      </c>
      <c r="J50">
        <f t="shared" si="7"/>
        <v>4216.5</v>
      </c>
      <c r="K50" s="6">
        <f t="shared" si="8"/>
        <v>16.072960146377724</v>
      </c>
    </row>
    <row r="51" spans="1:11" x14ac:dyDescent="0.25">
      <c r="A51">
        <v>50</v>
      </c>
      <c r="B51" t="s">
        <v>29</v>
      </c>
      <c r="C51" s="3">
        <v>44435</v>
      </c>
      <c r="D51">
        <v>200</v>
      </c>
      <c r="E51">
        <v>11.05</v>
      </c>
      <c r="F51">
        <f t="shared" si="3"/>
        <v>2210</v>
      </c>
      <c r="G51" s="7">
        <f t="shared" ca="1" si="5"/>
        <v>32</v>
      </c>
      <c r="H51">
        <v>13</v>
      </c>
      <c r="I51">
        <f t="shared" si="6"/>
        <v>2600</v>
      </c>
      <c r="J51">
        <f t="shared" si="7"/>
        <v>390</v>
      </c>
      <c r="K51" s="6">
        <f t="shared" si="8"/>
        <v>17.647058823529413</v>
      </c>
    </row>
    <row r="52" spans="1:11" x14ac:dyDescent="0.25">
      <c r="A52">
        <v>51</v>
      </c>
      <c r="B52" t="s">
        <v>33</v>
      </c>
      <c r="C52" s="3">
        <v>44439</v>
      </c>
      <c r="D52">
        <v>4</v>
      </c>
      <c r="E52">
        <v>3944.16</v>
      </c>
      <c r="F52">
        <f t="shared" si="3"/>
        <v>15776.64</v>
      </c>
      <c r="G52" s="7">
        <f t="shared" ca="1" si="5"/>
        <v>28</v>
      </c>
      <c r="H52">
        <v>4780.05</v>
      </c>
      <c r="I52">
        <f t="shared" si="6"/>
        <v>19120.2</v>
      </c>
      <c r="J52">
        <f t="shared" si="7"/>
        <v>3343.5600000000013</v>
      </c>
      <c r="K52" s="6">
        <f t="shared" si="8"/>
        <v>21.193105756358776</v>
      </c>
    </row>
    <row r="53" spans="1:11" x14ac:dyDescent="0.25">
      <c r="A53">
        <v>52</v>
      </c>
      <c r="B53" t="s">
        <v>32</v>
      </c>
      <c r="C53" s="3">
        <v>44439</v>
      </c>
      <c r="D53">
        <v>5</v>
      </c>
      <c r="E53">
        <v>3322.12</v>
      </c>
      <c r="F53">
        <f t="shared" si="3"/>
        <v>16610.599999999999</v>
      </c>
      <c r="G53" s="7">
        <f t="shared" ca="1" si="5"/>
        <v>28</v>
      </c>
      <c r="H53">
        <v>3768.7</v>
      </c>
      <c r="I53">
        <f t="shared" si="6"/>
        <v>18843.5</v>
      </c>
      <c r="J53">
        <f t="shared" si="7"/>
        <v>2232.9000000000015</v>
      </c>
      <c r="K53" s="6">
        <f t="shared" si="8"/>
        <v>13.442620976966523</v>
      </c>
    </row>
    <row r="54" spans="1:11" x14ac:dyDescent="0.25">
      <c r="A54">
        <v>53</v>
      </c>
      <c r="B54" t="s">
        <v>33</v>
      </c>
      <c r="C54" s="3">
        <v>44440</v>
      </c>
      <c r="D54">
        <v>5</v>
      </c>
      <c r="E54">
        <v>3927.8</v>
      </c>
      <c r="F54">
        <f t="shared" si="3"/>
        <v>19639</v>
      </c>
      <c r="G54" s="7">
        <f t="shared" ca="1" si="5"/>
        <v>27</v>
      </c>
      <c r="H54">
        <v>4780.05</v>
      </c>
      <c r="I54">
        <f t="shared" si="6"/>
        <v>23900.25</v>
      </c>
      <c r="J54">
        <f t="shared" si="7"/>
        <v>4261.25</v>
      </c>
      <c r="K54" s="6">
        <f t="shared" si="8"/>
        <v>21.697897041600896</v>
      </c>
    </row>
    <row r="55" spans="1:11" x14ac:dyDescent="0.25">
      <c r="A55">
        <v>54</v>
      </c>
      <c r="B55" t="s">
        <v>0</v>
      </c>
      <c r="C55" s="3">
        <v>44440</v>
      </c>
      <c r="D55">
        <v>30</v>
      </c>
      <c r="E55">
        <v>705.3</v>
      </c>
      <c r="F55">
        <f t="shared" si="3"/>
        <v>21159</v>
      </c>
      <c r="G55" s="7">
        <f t="shared" ca="1" si="5"/>
        <v>27</v>
      </c>
      <c r="H55">
        <v>627.54999999999995</v>
      </c>
      <c r="I55">
        <f t="shared" si="6"/>
        <v>18826.5</v>
      </c>
      <c r="J55">
        <f t="shared" si="7"/>
        <v>-2332.5</v>
      </c>
      <c r="K55" s="6">
        <f t="shared" si="8"/>
        <v>-11.023677867574081</v>
      </c>
    </row>
    <row r="56" spans="1:11" x14ac:dyDescent="0.25">
      <c r="A56">
        <v>55</v>
      </c>
      <c r="B56" t="s">
        <v>26</v>
      </c>
      <c r="C56" s="3">
        <v>44440</v>
      </c>
      <c r="D56">
        <v>5</v>
      </c>
      <c r="E56">
        <v>2752.35</v>
      </c>
      <c r="F56">
        <f t="shared" si="3"/>
        <v>13761.75</v>
      </c>
      <c r="G56" s="7">
        <f t="shared" ca="1" si="5"/>
        <v>27</v>
      </c>
      <c r="H56">
        <v>2852</v>
      </c>
      <c r="I56">
        <f t="shared" si="6"/>
        <v>14260</v>
      </c>
      <c r="J56">
        <f t="shared" si="7"/>
        <v>498.25</v>
      </c>
      <c r="K56" s="6">
        <f t="shared" si="8"/>
        <v>3.6205424455465334</v>
      </c>
    </row>
    <row r="57" spans="1:11" x14ac:dyDescent="0.25">
      <c r="A57">
        <v>56</v>
      </c>
      <c r="B57" t="s">
        <v>35</v>
      </c>
      <c r="C57" s="3">
        <v>44440</v>
      </c>
      <c r="D57">
        <v>10</v>
      </c>
      <c r="E57">
        <v>3718.35</v>
      </c>
      <c r="F57">
        <f t="shared" si="3"/>
        <v>37183.5</v>
      </c>
      <c r="G57" s="7">
        <f t="shared" ca="1" si="5"/>
        <v>27</v>
      </c>
      <c r="H57">
        <v>3872</v>
      </c>
      <c r="I57">
        <f t="shared" si="6"/>
        <v>38720</v>
      </c>
      <c r="J57">
        <f t="shared" si="7"/>
        <v>1536.5</v>
      </c>
      <c r="K57" s="6">
        <f t="shared" si="8"/>
        <v>4.1322091788024258</v>
      </c>
    </row>
    <row r="58" spans="1:11" x14ac:dyDescent="0.25">
      <c r="A58">
        <v>57</v>
      </c>
      <c r="B58" t="s">
        <v>37</v>
      </c>
      <c r="C58" s="3">
        <v>44440</v>
      </c>
      <c r="D58">
        <v>10</v>
      </c>
      <c r="E58">
        <v>1681.1</v>
      </c>
      <c r="F58">
        <f t="shared" si="3"/>
        <v>16811</v>
      </c>
      <c r="G58" s="7">
        <f t="shared" ca="1" si="5"/>
        <v>27</v>
      </c>
      <c r="H58">
        <v>1742.1</v>
      </c>
      <c r="I58">
        <f t="shared" si="6"/>
        <v>17421</v>
      </c>
      <c r="J58">
        <f t="shared" si="7"/>
        <v>610</v>
      </c>
      <c r="K58" s="6">
        <f t="shared" si="8"/>
        <v>3.6285765272738089</v>
      </c>
    </row>
    <row r="59" spans="1:11" x14ac:dyDescent="0.25">
      <c r="A59">
        <v>58</v>
      </c>
      <c r="B59" t="s">
        <v>36</v>
      </c>
      <c r="C59" s="3">
        <v>44441</v>
      </c>
      <c r="D59">
        <v>4</v>
      </c>
      <c r="E59">
        <v>7493.85</v>
      </c>
      <c r="F59">
        <f t="shared" si="3"/>
        <v>29975.4</v>
      </c>
      <c r="G59" s="7">
        <f t="shared" ca="1" si="5"/>
        <v>26</v>
      </c>
      <c r="H59">
        <v>7890.05</v>
      </c>
      <c r="I59">
        <f t="shared" si="6"/>
        <v>31560.2</v>
      </c>
      <c r="J59">
        <f t="shared" si="7"/>
        <v>1584.7999999999993</v>
      </c>
      <c r="K59" s="6">
        <f t="shared" si="8"/>
        <v>5.2870020083134808</v>
      </c>
    </row>
    <row r="60" spans="1:11" x14ac:dyDescent="0.25">
      <c r="A60">
        <v>59</v>
      </c>
      <c r="B60" t="s">
        <v>37</v>
      </c>
      <c r="C60" s="3">
        <v>44441</v>
      </c>
      <c r="D60">
        <v>20</v>
      </c>
      <c r="E60">
        <v>1689.85</v>
      </c>
      <c r="F60">
        <f t="shared" si="3"/>
        <v>33797</v>
      </c>
      <c r="G60" s="7">
        <f t="shared" ca="1" si="5"/>
        <v>26</v>
      </c>
      <c r="H60">
        <v>1742.1</v>
      </c>
      <c r="I60">
        <f t="shared" si="6"/>
        <v>34842</v>
      </c>
      <c r="J60">
        <f t="shared" si="7"/>
        <v>1045</v>
      </c>
      <c r="K60" s="6">
        <f t="shared" si="8"/>
        <v>3.0919904133502976</v>
      </c>
    </row>
    <row r="61" spans="1:11" x14ac:dyDescent="0.25">
      <c r="A61">
        <v>60</v>
      </c>
      <c r="B61" t="s">
        <v>17</v>
      </c>
      <c r="C61" s="3">
        <v>44441</v>
      </c>
      <c r="D61">
        <v>50</v>
      </c>
      <c r="E61">
        <v>430.05</v>
      </c>
      <c r="F61">
        <f t="shared" si="3"/>
        <v>21502.5</v>
      </c>
      <c r="G61" s="7">
        <f t="shared" ca="1" si="5"/>
        <v>26</v>
      </c>
      <c r="H61">
        <v>450</v>
      </c>
      <c r="I61">
        <f t="shared" si="6"/>
        <v>22500</v>
      </c>
      <c r="J61">
        <f t="shared" si="7"/>
        <v>997.5</v>
      </c>
      <c r="K61" s="6">
        <f t="shared" si="8"/>
        <v>4.6389954656435295</v>
      </c>
    </row>
    <row r="62" spans="1:11" x14ac:dyDescent="0.25">
      <c r="A62">
        <v>61</v>
      </c>
      <c r="B62" t="s">
        <v>38</v>
      </c>
      <c r="C62" s="3">
        <v>44441</v>
      </c>
      <c r="D62">
        <v>10</v>
      </c>
      <c r="E62">
        <v>1437.8</v>
      </c>
      <c r="F62">
        <f t="shared" si="3"/>
        <v>14378</v>
      </c>
      <c r="G62" s="7">
        <f t="shared" ca="1" si="5"/>
        <v>26</v>
      </c>
      <c r="H62">
        <v>1523</v>
      </c>
      <c r="I62">
        <f t="shared" si="6"/>
        <v>15230</v>
      </c>
      <c r="J62">
        <f t="shared" si="7"/>
        <v>852</v>
      </c>
      <c r="K62" s="6">
        <f t="shared" si="8"/>
        <v>5.9257198497704824</v>
      </c>
    </row>
    <row r="63" spans="1:11" x14ac:dyDescent="0.25">
      <c r="A63">
        <v>62</v>
      </c>
      <c r="B63" t="s">
        <v>0</v>
      </c>
      <c r="C63" s="3">
        <v>44445</v>
      </c>
      <c r="D63">
        <v>100</v>
      </c>
      <c r="E63">
        <v>686.03</v>
      </c>
      <c r="F63">
        <f t="shared" si="3"/>
        <v>68603</v>
      </c>
      <c r="G63" s="7">
        <f t="shared" ca="1" si="5"/>
        <v>22</v>
      </c>
      <c r="H63">
        <v>627.54999999999995</v>
      </c>
      <c r="I63">
        <f t="shared" si="6"/>
        <v>62754.999999999993</v>
      </c>
      <c r="J63">
        <f t="shared" si="7"/>
        <v>-5848.0000000000073</v>
      </c>
      <c r="K63" s="6">
        <f t="shared" si="8"/>
        <v>-8.524408553561809</v>
      </c>
    </row>
    <row r="64" spans="1:11" x14ac:dyDescent="0.25">
      <c r="A64">
        <v>63</v>
      </c>
      <c r="B64" t="s">
        <v>6</v>
      </c>
      <c r="C64" s="3">
        <v>44445</v>
      </c>
      <c r="D64">
        <v>10</v>
      </c>
      <c r="E64">
        <v>1492.1</v>
      </c>
      <c r="F64">
        <f t="shared" si="3"/>
        <v>14921</v>
      </c>
      <c r="G64" s="7">
        <f t="shared" ca="1" si="5"/>
        <v>22</v>
      </c>
      <c r="H64">
        <v>1458</v>
      </c>
      <c r="I64">
        <f t="shared" si="6"/>
        <v>14580</v>
      </c>
      <c r="J64">
        <f t="shared" si="7"/>
        <v>-341</v>
      </c>
      <c r="K64" s="6">
        <f t="shared" si="8"/>
        <v>-2.2853696132966959</v>
      </c>
    </row>
    <row r="65" spans="1:11" x14ac:dyDescent="0.25">
      <c r="A65">
        <v>64</v>
      </c>
      <c r="B65" t="s">
        <v>31</v>
      </c>
      <c r="C65" s="3">
        <v>44445</v>
      </c>
      <c r="D65">
        <v>50</v>
      </c>
      <c r="E65">
        <v>147</v>
      </c>
      <c r="F65">
        <f t="shared" si="3"/>
        <v>7350</v>
      </c>
      <c r="G65" s="7">
        <f t="shared" ca="1" si="5"/>
        <v>22</v>
      </c>
      <c r="H65">
        <v>153.15</v>
      </c>
      <c r="I65">
        <f t="shared" si="6"/>
        <v>7657.5</v>
      </c>
      <c r="J65">
        <f t="shared" si="7"/>
        <v>307.5</v>
      </c>
      <c r="K65" s="6">
        <f t="shared" si="8"/>
        <v>4.1836734693877551</v>
      </c>
    </row>
    <row r="66" spans="1:11" x14ac:dyDescent="0.25">
      <c r="A66">
        <v>65</v>
      </c>
      <c r="B66" t="s">
        <v>8</v>
      </c>
      <c r="C66" s="3">
        <v>44445</v>
      </c>
      <c r="D66">
        <v>50</v>
      </c>
      <c r="E66">
        <v>685.6</v>
      </c>
      <c r="F66">
        <f t="shared" si="3"/>
        <v>34280</v>
      </c>
      <c r="G66" s="7">
        <f t="shared" ca="1" si="5"/>
        <v>22</v>
      </c>
      <c r="H66">
        <v>674</v>
      </c>
      <c r="I66">
        <f t="shared" ref="I66:I97" si="9">H66*D66</f>
        <v>33700</v>
      </c>
      <c r="J66">
        <f t="shared" ref="J66:J97" si="10">I66-F66</f>
        <v>-580</v>
      </c>
      <c r="K66" s="6">
        <f t="shared" ref="K66:K97" si="11">J66/F66*100</f>
        <v>-1.691948658109685</v>
      </c>
    </row>
    <row r="67" spans="1:11" x14ac:dyDescent="0.25">
      <c r="A67">
        <v>66</v>
      </c>
      <c r="B67" t="s">
        <v>8</v>
      </c>
      <c r="C67" s="3">
        <v>44446</v>
      </c>
      <c r="D67">
        <v>50</v>
      </c>
      <c r="E67">
        <v>680.2</v>
      </c>
      <c r="F67">
        <f t="shared" ref="F67:F104" si="12">D67*E67</f>
        <v>34010</v>
      </c>
      <c r="G67" s="7">
        <f t="shared" ref="G67:G104" ca="1" si="13">TODAY()-C67</f>
        <v>21</v>
      </c>
      <c r="H67">
        <v>674</v>
      </c>
      <c r="I67">
        <f t="shared" si="9"/>
        <v>33700</v>
      </c>
      <c r="J67">
        <f t="shared" si="10"/>
        <v>-310</v>
      </c>
      <c r="K67" s="6">
        <f t="shared" si="11"/>
        <v>-0.91149661864157605</v>
      </c>
    </row>
    <row r="68" spans="1:11" x14ac:dyDescent="0.25">
      <c r="A68">
        <v>67</v>
      </c>
      <c r="B68" t="s">
        <v>8</v>
      </c>
      <c r="C68" s="3">
        <v>44446</v>
      </c>
      <c r="D68">
        <v>50</v>
      </c>
      <c r="E68">
        <v>673.4</v>
      </c>
      <c r="F68">
        <f t="shared" si="12"/>
        <v>33670</v>
      </c>
      <c r="G68" s="7">
        <f t="shared" ca="1" si="13"/>
        <v>21</v>
      </c>
      <c r="H68">
        <v>674</v>
      </c>
      <c r="I68">
        <f t="shared" si="9"/>
        <v>33700</v>
      </c>
      <c r="J68">
        <f t="shared" si="10"/>
        <v>30</v>
      </c>
      <c r="K68" s="6">
        <f t="shared" si="11"/>
        <v>8.9100089100089097E-2</v>
      </c>
    </row>
    <row r="69" spans="1:11" x14ac:dyDescent="0.25">
      <c r="A69">
        <v>68</v>
      </c>
      <c r="B69" t="s">
        <v>8</v>
      </c>
      <c r="C69" s="3">
        <v>44447</v>
      </c>
      <c r="D69">
        <v>25</v>
      </c>
      <c r="E69">
        <v>666.9</v>
      </c>
      <c r="F69">
        <f t="shared" si="12"/>
        <v>16672.5</v>
      </c>
      <c r="G69" s="7">
        <f t="shared" ca="1" si="13"/>
        <v>20</v>
      </c>
      <c r="H69">
        <v>674</v>
      </c>
      <c r="I69">
        <f t="shared" si="9"/>
        <v>16850</v>
      </c>
      <c r="J69">
        <f t="shared" si="10"/>
        <v>177.5</v>
      </c>
      <c r="K69" s="6">
        <f t="shared" si="11"/>
        <v>1.064627380416854</v>
      </c>
    </row>
    <row r="70" spans="1:11" x14ac:dyDescent="0.25">
      <c r="A70">
        <v>69</v>
      </c>
      <c r="B70" t="s">
        <v>8</v>
      </c>
      <c r="C70" s="3">
        <v>44447</v>
      </c>
      <c r="D70">
        <v>25</v>
      </c>
      <c r="E70">
        <v>667.2</v>
      </c>
      <c r="F70">
        <f t="shared" si="12"/>
        <v>16680</v>
      </c>
      <c r="G70" s="7">
        <f t="shared" ca="1" si="13"/>
        <v>20</v>
      </c>
      <c r="H70">
        <v>674</v>
      </c>
      <c r="I70">
        <f t="shared" si="9"/>
        <v>16850</v>
      </c>
      <c r="J70">
        <f t="shared" si="10"/>
        <v>170</v>
      </c>
      <c r="K70" s="6">
        <f t="shared" si="11"/>
        <v>1.0191846522781776</v>
      </c>
    </row>
    <row r="71" spans="1:11" x14ac:dyDescent="0.25">
      <c r="A71">
        <v>70</v>
      </c>
      <c r="B71" t="s">
        <v>8</v>
      </c>
      <c r="C71" s="3">
        <v>44448</v>
      </c>
      <c r="D71">
        <v>25</v>
      </c>
      <c r="E71">
        <v>662.35</v>
      </c>
      <c r="F71">
        <f t="shared" si="12"/>
        <v>16558.75</v>
      </c>
      <c r="G71" s="7">
        <f t="shared" ca="1" si="13"/>
        <v>19</v>
      </c>
      <c r="H71">
        <v>674</v>
      </c>
      <c r="I71">
        <f t="shared" si="9"/>
        <v>16850</v>
      </c>
      <c r="J71">
        <f t="shared" si="10"/>
        <v>291.25</v>
      </c>
      <c r="K71" s="6">
        <f t="shared" si="11"/>
        <v>1.7588888050124558</v>
      </c>
    </row>
    <row r="72" spans="1:11" x14ac:dyDescent="0.25">
      <c r="A72">
        <v>71</v>
      </c>
      <c r="B72" t="s">
        <v>39</v>
      </c>
      <c r="C72" s="3">
        <v>44448</v>
      </c>
      <c r="D72">
        <v>100</v>
      </c>
      <c r="E72">
        <v>22.5</v>
      </c>
      <c r="F72">
        <f t="shared" si="12"/>
        <v>2250</v>
      </c>
      <c r="G72" s="7">
        <f t="shared" ca="1" si="13"/>
        <v>19</v>
      </c>
      <c r="H72">
        <v>23.15</v>
      </c>
      <c r="I72">
        <f t="shared" si="9"/>
        <v>2315</v>
      </c>
      <c r="J72">
        <f t="shared" si="10"/>
        <v>65</v>
      </c>
      <c r="K72" s="6">
        <f t="shared" si="11"/>
        <v>2.8888888888888888</v>
      </c>
    </row>
    <row r="73" spans="1:11" x14ac:dyDescent="0.25">
      <c r="A73">
        <v>72</v>
      </c>
      <c r="B73" t="s">
        <v>8</v>
      </c>
      <c r="C73" s="3">
        <v>44448</v>
      </c>
      <c r="D73">
        <v>100</v>
      </c>
      <c r="E73">
        <v>658.13</v>
      </c>
      <c r="F73">
        <f t="shared" si="12"/>
        <v>65813</v>
      </c>
      <c r="G73" s="7">
        <f t="shared" ca="1" si="13"/>
        <v>19</v>
      </c>
      <c r="H73">
        <v>674</v>
      </c>
      <c r="I73">
        <f t="shared" si="9"/>
        <v>67400</v>
      </c>
      <c r="J73">
        <f t="shared" si="10"/>
        <v>1587</v>
      </c>
      <c r="K73" s="6">
        <f t="shared" si="11"/>
        <v>2.4113776913375777</v>
      </c>
    </row>
    <row r="74" spans="1:11" x14ac:dyDescent="0.25">
      <c r="A74">
        <v>73</v>
      </c>
      <c r="B74" t="s">
        <v>0</v>
      </c>
      <c r="C74" s="3">
        <v>44448</v>
      </c>
      <c r="D74">
        <v>50</v>
      </c>
      <c r="E74">
        <v>685.3</v>
      </c>
      <c r="F74">
        <f t="shared" si="12"/>
        <v>34265</v>
      </c>
      <c r="G74" s="7">
        <f t="shared" ca="1" si="13"/>
        <v>19</v>
      </c>
      <c r="H74">
        <v>627.54999999999995</v>
      </c>
      <c r="I74">
        <f t="shared" si="9"/>
        <v>31377.499999999996</v>
      </c>
      <c r="J74">
        <f t="shared" si="10"/>
        <v>-2887.5000000000036</v>
      </c>
      <c r="K74" s="6">
        <f t="shared" si="11"/>
        <v>-8.4269662921348427</v>
      </c>
    </row>
    <row r="75" spans="1:11" x14ac:dyDescent="0.25">
      <c r="A75">
        <v>74</v>
      </c>
      <c r="B75" t="s">
        <v>37</v>
      </c>
      <c r="C75" s="3">
        <v>44448</v>
      </c>
      <c r="D75">
        <v>10</v>
      </c>
      <c r="E75">
        <v>1686.65</v>
      </c>
      <c r="F75">
        <f t="shared" si="12"/>
        <v>16866.5</v>
      </c>
      <c r="G75" s="7">
        <f t="shared" ca="1" si="13"/>
        <v>19</v>
      </c>
      <c r="H75">
        <v>1742.1</v>
      </c>
      <c r="I75">
        <f t="shared" si="9"/>
        <v>17421</v>
      </c>
      <c r="J75">
        <f t="shared" si="10"/>
        <v>554.5</v>
      </c>
      <c r="K75" s="6">
        <f t="shared" si="11"/>
        <v>3.2875818931017107</v>
      </c>
    </row>
    <row r="76" spans="1:11" x14ac:dyDescent="0.25">
      <c r="A76">
        <v>75</v>
      </c>
      <c r="B76" t="s">
        <v>35</v>
      </c>
      <c r="C76" s="3">
        <v>44448</v>
      </c>
      <c r="D76">
        <v>10</v>
      </c>
      <c r="E76">
        <v>3774.75</v>
      </c>
      <c r="F76">
        <f t="shared" si="12"/>
        <v>37747.5</v>
      </c>
      <c r="G76" s="7">
        <f t="shared" ca="1" si="13"/>
        <v>19</v>
      </c>
      <c r="H76">
        <v>3872</v>
      </c>
      <c r="I76">
        <f t="shared" si="9"/>
        <v>38720</v>
      </c>
      <c r="J76">
        <f t="shared" si="10"/>
        <v>972.5</v>
      </c>
      <c r="K76" s="6">
        <f t="shared" si="11"/>
        <v>2.5763295582488905</v>
      </c>
    </row>
    <row r="77" spans="1:11" x14ac:dyDescent="0.25">
      <c r="A77">
        <v>76</v>
      </c>
      <c r="B77" t="s">
        <v>0</v>
      </c>
      <c r="C77" s="3">
        <v>44452</v>
      </c>
      <c r="D77">
        <v>25</v>
      </c>
      <c r="E77">
        <v>677.7</v>
      </c>
      <c r="F77">
        <f t="shared" si="12"/>
        <v>16942.5</v>
      </c>
      <c r="G77" s="7">
        <f t="shared" ca="1" si="13"/>
        <v>15</v>
      </c>
      <c r="H77">
        <v>627.54999999999995</v>
      </c>
      <c r="I77">
        <f t="shared" si="9"/>
        <v>15688.749999999998</v>
      </c>
      <c r="J77">
        <f t="shared" si="10"/>
        <v>-1253.7500000000018</v>
      </c>
      <c r="K77" s="6">
        <f t="shared" si="11"/>
        <v>-7.4000295115833072</v>
      </c>
    </row>
    <row r="78" spans="1:11" x14ac:dyDescent="0.25">
      <c r="A78">
        <v>77</v>
      </c>
      <c r="B78" t="s">
        <v>37</v>
      </c>
      <c r="C78" s="3">
        <v>44452</v>
      </c>
      <c r="D78">
        <v>10</v>
      </c>
      <c r="E78">
        <v>1679.3</v>
      </c>
      <c r="F78">
        <f t="shared" si="12"/>
        <v>16793</v>
      </c>
      <c r="G78" s="7">
        <f t="shared" ca="1" si="13"/>
        <v>15</v>
      </c>
      <c r="H78">
        <v>1742.1</v>
      </c>
      <c r="I78">
        <f t="shared" si="9"/>
        <v>17421</v>
      </c>
      <c r="J78">
        <f t="shared" si="10"/>
        <v>628</v>
      </c>
      <c r="K78" s="6">
        <f t="shared" si="11"/>
        <v>3.7396534270231645</v>
      </c>
    </row>
    <row r="79" spans="1:11" x14ac:dyDescent="0.25">
      <c r="A79">
        <v>78</v>
      </c>
      <c r="B79" t="s">
        <v>8</v>
      </c>
      <c r="C79" s="3">
        <v>44452</v>
      </c>
      <c r="D79">
        <v>20</v>
      </c>
      <c r="E79">
        <v>660.8</v>
      </c>
      <c r="F79">
        <f t="shared" si="12"/>
        <v>13216</v>
      </c>
      <c r="G79" s="7">
        <f t="shared" ca="1" si="13"/>
        <v>15</v>
      </c>
      <c r="H79">
        <v>674</v>
      </c>
      <c r="I79">
        <f t="shared" si="9"/>
        <v>13480</v>
      </c>
      <c r="J79">
        <f t="shared" si="10"/>
        <v>264</v>
      </c>
      <c r="K79" s="6">
        <f t="shared" si="11"/>
        <v>1.9975786924939467</v>
      </c>
    </row>
    <row r="80" spans="1:11" x14ac:dyDescent="0.25">
      <c r="A80">
        <v>79</v>
      </c>
      <c r="B80" t="s">
        <v>7</v>
      </c>
      <c r="C80" s="3">
        <v>44452</v>
      </c>
      <c r="D80">
        <v>5</v>
      </c>
      <c r="E80">
        <v>2936.75</v>
      </c>
      <c r="F80">
        <f t="shared" si="12"/>
        <v>14683.75</v>
      </c>
      <c r="G80" s="7">
        <f t="shared" ca="1" si="13"/>
        <v>15</v>
      </c>
      <c r="H80">
        <v>3350</v>
      </c>
      <c r="I80">
        <f t="shared" si="9"/>
        <v>16750</v>
      </c>
      <c r="J80">
        <f t="shared" si="10"/>
        <v>2066.25</v>
      </c>
      <c r="K80" s="6">
        <f t="shared" si="11"/>
        <v>14.071677875202178</v>
      </c>
    </row>
    <row r="81" spans="1:11" x14ac:dyDescent="0.25">
      <c r="A81">
        <v>80</v>
      </c>
      <c r="B81" t="s">
        <v>0</v>
      </c>
      <c r="C81" s="3">
        <v>44453</v>
      </c>
      <c r="D81">
        <v>50</v>
      </c>
      <c r="E81">
        <v>674.25</v>
      </c>
      <c r="F81">
        <f t="shared" si="12"/>
        <v>33712.5</v>
      </c>
      <c r="G81" s="7">
        <f t="shared" ca="1" si="13"/>
        <v>14</v>
      </c>
      <c r="H81">
        <v>627.54999999999995</v>
      </c>
      <c r="I81">
        <f t="shared" si="9"/>
        <v>31377.499999999996</v>
      </c>
      <c r="J81">
        <f t="shared" si="10"/>
        <v>-2335.0000000000036</v>
      </c>
      <c r="K81" s="6">
        <f t="shared" si="11"/>
        <v>-6.9262143121987503</v>
      </c>
    </row>
    <row r="82" spans="1:11" x14ac:dyDescent="0.25">
      <c r="A82">
        <v>81</v>
      </c>
      <c r="B82" t="s">
        <v>9</v>
      </c>
      <c r="C82" s="3">
        <v>44453</v>
      </c>
      <c r="D82">
        <v>5</v>
      </c>
      <c r="E82">
        <v>3377.6</v>
      </c>
      <c r="F82">
        <f t="shared" si="12"/>
        <v>16888</v>
      </c>
      <c r="G82" s="7">
        <f t="shared" ca="1" si="13"/>
        <v>14</v>
      </c>
      <c r="H82">
        <v>3326</v>
      </c>
      <c r="I82">
        <f t="shared" si="9"/>
        <v>16630</v>
      </c>
      <c r="J82">
        <f t="shared" si="10"/>
        <v>-258</v>
      </c>
      <c r="K82" s="6">
        <f t="shared" si="11"/>
        <v>-1.5277119848413074</v>
      </c>
    </row>
    <row r="83" spans="1:11" x14ac:dyDescent="0.25">
      <c r="A83">
        <v>82</v>
      </c>
      <c r="B83" t="s">
        <v>43</v>
      </c>
      <c r="C83" s="3">
        <v>44453</v>
      </c>
      <c r="D83">
        <v>10</v>
      </c>
      <c r="E83">
        <v>1464.25</v>
      </c>
      <c r="F83">
        <f t="shared" si="12"/>
        <v>14642.5</v>
      </c>
      <c r="G83" s="7">
        <f t="shared" ca="1" si="13"/>
        <v>14</v>
      </c>
      <c r="H83">
        <v>1415.35</v>
      </c>
      <c r="I83">
        <f t="shared" si="9"/>
        <v>14153.5</v>
      </c>
      <c r="J83">
        <f t="shared" si="10"/>
        <v>-489</v>
      </c>
      <c r="K83" s="6">
        <f t="shared" si="11"/>
        <v>-3.3395936486255757</v>
      </c>
    </row>
    <row r="84" spans="1:11" x14ac:dyDescent="0.25">
      <c r="A84">
        <v>83</v>
      </c>
      <c r="B84" t="s">
        <v>37</v>
      </c>
      <c r="C84" s="3">
        <v>44453</v>
      </c>
      <c r="D84">
        <v>10</v>
      </c>
      <c r="E84">
        <v>1692.35</v>
      </c>
      <c r="F84">
        <f t="shared" si="12"/>
        <v>16923.5</v>
      </c>
      <c r="G84" s="7">
        <f t="shared" ca="1" si="13"/>
        <v>14</v>
      </c>
      <c r="H84">
        <v>1742.1</v>
      </c>
      <c r="I84">
        <f t="shared" si="9"/>
        <v>17421</v>
      </c>
      <c r="J84">
        <f t="shared" si="10"/>
        <v>497.5</v>
      </c>
      <c r="K84" s="6">
        <f t="shared" si="11"/>
        <v>2.9396992347918576</v>
      </c>
    </row>
    <row r="85" spans="1:11" x14ac:dyDescent="0.25">
      <c r="A85">
        <v>84</v>
      </c>
      <c r="B85" t="s">
        <v>45</v>
      </c>
      <c r="C85" s="3">
        <v>44453</v>
      </c>
      <c r="D85">
        <v>5</v>
      </c>
      <c r="E85">
        <v>4976.7</v>
      </c>
      <c r="F85">
        <f t="shared" si="12"/>
        <v>24883.5</v>
      </c>
      <c r="G85" s="7">
        <f t="shared" ca="1" si="13"/>
        <v>14</v>
      </c>
      <c r="H85">
        <v>5725</v>
      </c>
      <c r="I85">
        <f t="shared" si="9"/>
        <v>28625</v>
      </c>
      <c r="J85">
        <f t="shared" si="10"/>
        <v>3741.5</v>
      </c>
      <c r="K85" s="6">
        <f t="shared" si="11"/>
        <v>15.036068077239939</v>
      </c>
    </row>
    <row r="86" spans="1:11" x14ac:dyDescent="0.25">
      <c r="A86">
        <v>85</v>
      </c>
      <c r="B86" t="s">
        <v>0</v>
      </c>
      <c r="C86" s="3">
        <v>44459</v>
      </c>
      <c r="D86">
        <v>25</v>
      </c>
      <c r="E86">
        <v>649.4</v>
      </c>
      <c r="F86">
        <f t="shared" si="12"/>
        <v>16235</v>
      </c>
      <c r="G86" s="7">
        <f t="shared" ca="1" si="13"/>
        <v>8</v>
      </c>
      <c r="H86">
        <v>627.54999999999995</v>
      </c>
      <c r="I86">
        <f t="shared" si="9"/>
        <v>15688.749999999998</v>
      </c>
      <c r="J86">
        <f t="shared" si="10"/>
        <v>-546.25000000000182</v>
      </c>
      <c r="K86" s="6">
        <f t="shared" si="11"/>
        <v>-3.3646442870341966</v>
      </c>
    </row>
    <row r="87" spans="1:11" x14ac:dyDescent="0.25">
      <c r="A87">
        <v>86</v>
      </c>
      <c r="B87" t="s">
        <v>43</v>
      </c>
      <c r="C87" s="3">
        <v>44459</v>
      </c>
      <c r="D87">
        <v>5</v>
      </c>
      <c r="E87">
        <v>1435</v>
      </c>
      <c r="F87">
        <f t="shared" si="12"/>
        <v>7175</v>
      </c>
      <c r="G87" s="7">
        <f t="shared" ca="1" si="13"/>
        <v>8</v>
      </c>
      <c r="H87">
        <v>1415.35</v>
      </c>
      <c r="I87">
        <f t="shared" si="9"/>
        <v>7076.75</v>
      </c>
      <c r="J87">
        <f t="shared" si="10"/>
        <v>-98.25</v>
      </c>
      <c r="K87" s="6">
        <f t="shared" si="11"/>
        <v>-1.3693379790940767</v>
      </c>
    </row>
    <row r="88" spans="1:11" x14ac:dyDescent="0.25">
      <c r="A88">
        <v>87</v>
      </c>
      <c r="B88" t="s">
        <v>0</v>
      </c>
      <c r="C88" s="3">
        <v>44459</v>
      </c>
      <c r="D88">
        <v>25</v>
      </c>
      <c r="E88">
        <v>650.54999999999995</v>
      </c>
      <c r="F88">
        <f t="shared" si="12"/>
        <v>16263.749999999998</v>
      </c>
      <c r="G88" s="7">
        <f t="shared" ca="1" si="13"/>
        <v>8</v>
      </c>
      <c r="H88">
        <v>627.54999999999995</v>
      </c>
      <c r="I88">
        <f t="shared" si="9"/>
        <v>15688.749999999998</v>
      </c>
      <c r="J88">
        <f t="shared" si="10"/>
        <v>-575</v>
      </c>
      <c r="K88" s="6">
        <f t="shared" si="11"/>
        <v>-3.5354699869341331</v>
      </c>
    </row>
    <row r="89" spans="1:11" x14ac:dyDescent="0.25">
      <c r="A89">
        <v>88</v>
      </c>
      <c r="B89" t="s">
        <v>30</v>
      </c>
      <c r="C89" s="3">
        <v>44459</v>
      </c>
      <c r="D89">
        <v>10</v>
      </c>
      <c r="E89">
        <v>1458.8</v>
      </c>
      <c r="F89">
        <f t="shared" si="12"/>
        <v>14588</v>
      </c>
      <c r="G89" s="7">
        <f t="shared" ca="1" si="13"/>
        <v>8</v>
      </c>
      <c r="H89">
        <v>1435.65</v>
      </c>
      <c r="I89">
        <f t="shared" si="9"/>
        <v>14356.5</v>
      </c>
      <c r="J89">
        <f t="shared" si="10"/>
        <v>-231.5</v>
      </c>
      <c r="K89" s="6">
        <f t="shared" si="11"/>
        <v>-1.5869207567863999</v>
      </c>
    </row>
    <row r="90" spans="1:11" x14ac:dyDescent="0.25">
      <c r="A90">
        <v>89</v>
      </c>
      <c r="B90" t="s">
        <v>0</v>
      </c>
      <c r="C90" s="3">
        <v>44460</v>
      </c>
      <c r="D90">
        <v>50</v>
      </c>
      <c r="E90">
        <v>615.35</v>
      </c>
      <c r="F90">
        <f t="shared" si="12"/>
        <v>30767.5</v>
      </c>
      <c r="G90" s="7">
        <f t="shared" ca="1" si="13"/>
        <v>7</v>
      </c>
      <c r="H90">
        <v>627.54999999999995</v>
      </c>
      <c r="I90">
        <f t="shared" si="9"/>
        <v>31377.499999999996</v>
      </c>
      <c r="J90">
        <f t="shared" si="10"/>
        <v>609.99999999999636</v>
      </c>
      <c r="K90" s="6">
        <f t="shared" si="11"/>
        <v>1.9826115218980949</v>
      </c>
    </row>
    <row r="91" spans="1:11" x14ac:dyDescent="0.25">
      <c r="A91">
        <v>90</v>
      </c>
      <c r="B91" t="s">
        <v>0</v>
      </c>
      <c r="C91" s="3">
        <v>44460</v>
      </c>
      <c r="D91">
        <v>25</v>
      </c>
      <c r="E91">
        <v>620.04999999999995</v>
      </c>
      <c r="F91">
        <f t="shared" si="12"/>
        <v>15501.249999999998</v>
      </c>
      <c r="G91" s="7">
        <f t="shared" ca="1" si="13"/>
        <v>7</v>
      </c>
      <c r="H91">
        <v>627.54999999999995</v>
      </c>
      <c r="I91">
        <f t="shared" si="9"/>
        <v>15688.749999999998</v>
      </c>
      <c r="J91">
        <f t="shared" si="10"/>
        <v>187.5</v>
      </c>
      <c r="K91" s="6">
        <f t="shared" si="11"/>
        <v>1.2095798725909201</v>
      </c>
    </row>
    <row r="92" spans="1:11" x14ac:dyDescent="0.25">
      <c r="A92">
        <v>91</v>
      </c>
      <c r="B92" t="s">
        <v>45</v>
      </c>
      <c r="C92" s="3">
        <v>44460</v>
      </c>
      <c r="D92">
        <v>10</v>
      </c>
      <c r="E92">
        <v>5644.7</v>
      </c>
      <c r="F92">
        <f t="shared" si="12"/>
        <v>56447</v>
      </c>
      <c r="G92" s="7">
        <f t="shared" ca="1" si="13"/>
        <v>7</v>
      </c>
      <c r="H92">
        <v>5725</v>
      </c>
      <c r="I92">
        <f t="shared" si="9"/>
        <v>57250</v>
      </c>
      <c r="J92">
        <f t="shared" si="10"/>
        <v>803</v>
      </c>
      <c r="K92" s="6">
        <f t="shared" si="11"/>
        <v>1.4225733874253723</v>
      </c>
    </row>
    <row r="93" spans="1:11" x14ac:dyDescent="0.25">
      <c r="A93">
        <v>92</v>
      </c>
      <c r="B93" t="s">
        <v>8</v>
      </c>
      <c r="C93" s="3">
        <v>44460</v>
      </c>
      <c r="D93">
        <v>50</v>
      </c>
      <c r="E93">
        <v>664.75</v>
      </c>
      <c r="F93">
        <f t="shared" si="12"/>
        <v>33237.5</v>
      </c>
      <c r="G93" s="7">
        <f t="shared" ca="1" si="13"/>
        <v>7</v>
      </c>
      <c r="H93">
        <v>674</v>
      </c>
      <c r="I93">
        <f t="shared" si="9"/>
        <v>33700</v>
      </c>
      <c r="J93">
        <f t="shared" si="10"/>
        <v>462.5</v>
      </c>
      <c r="K93" s="6">
        <f t="shared" si="11"/>
        <v>1.3915005641218503</v>
      </c>
    </row>
    <row r="94" spans="1:11" x14ac:dyDescent="0.25">
      <c r="A94">
        <v>93</v>
      </c>
      <c r="B94" t="s">
        <v>37</v>
      </c>
      <c r="C94" s="3">
        <v>44460</v>
      </c>
      <c r="D94">
        <v>5</v>
      </c>
      <c r="E94">
        <v>1718.7</v>
      </c>
      <c r="F94">
        <f t="shared" si="12"/>
        <v>8593.5</v>
      </c>
      <c r="G94" s="7">
        <f t="shared" ca="1" si="13"/>
        <v>7</v>
      </c>
      <c r="H94">
        <v>1742.1</v>
      </c>
      <c r="I94">
        <f t="shared" si="9"/>
        <v>8710.5</v>
      </c>
      <c r="J94">
        <f t="shared" si="10"/>
        <v>117</v>
      </c>
      <c r="K94" s="6">
        <f t="shared" si="11"/>
        <v>1.3614941525571653</v>
      </c>
    </row>
    <row r="95" spans="1:11" x14ac:dyDescent="0.25">
      <c r="A95">
        <v>94</v>
      </c>
      <c r="B95" t="s">
        <v>36</v>
      </c>
      <c r="C95" s="3">
        <v>44460</v>
      </c>
      <c r="D95">
        <v>3</v>
      </c>
      <c r="E95">
        <v>7657.3</v>
      </c>
      <c r="F95">
        <f t="shared" si="12"/>
        <v>22971.9</v>
      </c>
      <c r="G95" s="7">
        <f t="shared" ca="1" si="13"/>
        <v>7</v>
      </c>
      <c r="H95">
        <v>7890.05</v>
      </c>
      <c r="I95">
        <f t="shared" si="9"/>
        <v>23670.15</v>
      </c>
      <c r="J95">
        <f t="shared" si="10"/>
        <v>698.25</v>
      </c>
      <c r="K95" s="6">
        <f t="shared" si="11"/>
        <v>3.0395831428832616</v>
      </c>
    </row>
    <row r="96" spans="1:11" x14ac:dyDescent="0.25">
      <c r="A96">
        <v>95</v>
      </c>
      <c r="B96" t="s">
        <v>8</v>
      </c>
      <c r="C96" s="3">
        <v>44460</v>
      </c>
      <c r="D96">
        <v>12</v>
      </c>
      <c r="E96">
        <v>663.5</v>
      </c>
      <c r="F96">
        <f t="shared" si="12"/>
        <v>7962</v>
      </c>
      <c r="G96" s="7">
        <f t="shared" ca="1" si="13"/>
        <v>7</v>
      </c>
      <c r="H96">
        <v>674</v>
      </c>
      <c r="I96">
        <f t="shared" si="9"/>
        <v>8088</v>
      </c>
      <c r="J96">
        <f t="shared" si="10"/>
        <v>126</v>
      </c>
      <c r="K96" s="6">
        <f t="shared" si="11"/>
        <v>1.5825169555388092</v>
      </c>
    </row>
    <row r="97" spans="1:11" x14ac:dyDescent="0.25">
      <c r="A97">
        <v>96</v>
      </c>
      <c r="B97" t="s">
        <v>0</v>
      </c>
      <c r="C97" s="3">
        <v>44460</v>
      </c>
      <c r="D97">
        <v>5</v>
      </c>
      <c r="E97">
        <v>626</v>
      </c>
      <c r="F97">
        <f t="shared" si="12"/>
        <v>3130</v>
      </c>
      <c r="G97" s="7">
        <f t="shared" ca="1" si="13"/>
        <v>7</v>
      </c>
      <c r="H97">
        <v>627.54999999999995</v>
      </c>
      <c r="I97">
        <f t="shared" si="9"/>
        <v>3137.75</v>
      </c>
      <c r="J97">
        <f t="shared" si="10"/>
        <v>7.75</v>
      </c>
      <c r="K97" s="6">
        <f t="shared" si="11"/>
        <v>0.24760383386581469</v>
      </c>
    </row>
    <row r="98" spans="1:11" x14ac:dyDescent="0.25">
      <c r="A98">
        <v>97</v>
      </c>
      <c r="B98" t="s">
        <v>43</v>
      </c>
      <c r="C98" s="3">
        <v>44461</v>
      </c>
      <c r="D98">
        <v>10</v>
      </c>
      <c r="E98">
        <v>1376.15</v>
      </c>
      <c r="F98">
        <f t="shared" si="12"/>
        <v>13761.5</v>
      </c>
      <c r="G98" s="7">
        <f t="shared" ca="1" si="13"/>
        <v>6</v>
      </c>
      <c r="H98">
        <v>1415.35</v>
      </c>
      <c r="I98">
        <f t="shared" ref="I98:I129" si="14">H98*D98</f>
        <v>14153.5</v>
      </c>
      <c r="J98">
        <f t="shared" ref="J98:J129" si="15">I98-F98</f>
        <v>392</v>
      </c>
      <c r="K98" s="6">
        <f t="shared" ref="K98:K129" si="16">J98/F98*100</f>
        <v>2.8485266867710641</v>
      </c>
    </row>
    <row r="99" spans="1:11" x14ac:dyDescent="0.25">
      <c r="A99">
        <v>98</v>
      </c>
      <c r="B99" t="s">
        <v>23</v>
      </c>
      <c r="C99" s="3">
        <v>44461</v>
      </c>
      <c r="D99">
        <v>4</v>
      </c>
      <c r="E99">
        <v>5600.1</v>
      </c>
      <c r="F99">
        <f t="shared" si="12"/>
        <v>22400.400000000001</v>
      </c>
      <c r="G99" s="7">
        <f t="shared" ca="1" si="13"/>
        <v>6</v>
      </c>
      <c r="H99">
        <v>5650</v>
      </c>
      <c r="I99">
        <f t="shared" si="14"/>
        <v>22600</v>
      </c>
      <c r="J99">
        <f t="shared" si="15"/>
        <v>199.59999999999854</v>
      </c>
      <c r="K99" s="6">
        <f t="shared" si="16"/>
        <v>0.89105551686576367</v>
      </c>
    </row>
    <row r="100" spans="1:11" x14ac:dyDescent="0.25">
      <c r="A100">
        <v>99</v>
      </c>
      <c r="B100" t="s">
        <v>16</v>
      </c>
      <c r="C100" s="3">
        <v>44461</v>
      </c>
      <c r="D100">
        <v>5</v>
      </c>
      <c r="E100">
        <v>2421.9499999999998</v>
      </c>
      <c r="F100">
        <f t="shared" si="12"/>
        <v>12109.75</v>
      </c>
      <c r="G100" s="7">
        <f t="shared" ca="1" si="13"/>
        <v>6</v>
      </c>
      <c r="H100">
        <v>2431</v>
      </c>
      <c r="I100">
        <f t="shared" si="14"/>
        <v>12155</v>
      </c>
      <c r="J100">
        <f t="shared" si="15"/>
        <v>45.25</v>
      </c>
      <c r="K100" s="6">
        <f t="shared" si="16"/>
        <v>0.37366584776729495</v>
      </c>
    </row>
    <row r="101" spans="1:11" x14ac:dyDescent="0.25">
      <c r="A101">
        <v>100</v>
      </c>
      <c r="B101" t="s">
        <v>17</v>
      </c>
      <c r="C101" s="3">
        <v>44461</v>
      </c>
      <c r="D101">
        <v>50</v>
      </c>
      <c r="E101">
        <v>439.85</v>
      </c>
      <c r="F101">
        <f t="shared" si="12"/>
        <v>21992.5</v>
      </c>
      <c r="G101" s="7">
        <f t="shared" ca="1" si="13"/>
        <v>6</v>
      </c>
      <c r="H101">
        <v>450</v>
      </c>
      <c r="I101">
        <f t="shared" si="14"/>
        <v>22500</v>
      </c>
      <c r="J101">
        <f t="shared" si="15"/>
        <v>507.5</v>
      </c>
      <c r="K101" s="6">
        <f t="shared" si="16"/>
        <v>2.3076048652949868</v>
      </c>
    </row>
    <row r="102" spans="1:11" x14ac:dyDescent="0.25">
      <c r="A102">
        <v>101</v>
      </c>
      <c r="B102" t="s">
        <v>44</v>
      </c>
      <c r="C102" s="3">
        <v>44461</v>
      </c>
      <c r="D102">
        <v>10</v>
      </c>
      <c r="E102">
        <v>559</v>
      </c>
      <c r="F102">
        <f t="shared" si="12"/>
        <v>5590</v>
      </c>
      <c r="G102" s="7">
        <f t="shared" ca="1" si="13"/>
        <v>6</v>
      </c>
      <c r="H102">
        <v>540.75</v>
      </c>
      <c r="I102">
        <f t="shared" si="14"/>
        <v>5407.5</v>
      </c>
      <c r="J102">
        <f t="shared" si="15"/>
        <v>-182.5</v>
      </c>
      <c r="K102" s="6">
        <f t="shared" si="16"/>
        <v>-3.2647584973166368</v>
      </c>
    </row>
    <row r="103" spans="1:11" x14ac:dyDescent="0.25">
      <c r="A103">
        <v>102</v>
      </c>
      <c r="B103" t="s">
        <v>29</v>
      </c>
      <c r="C103" s="3">
        <v>44461</v>
      </c>
      <c r="D103">
        <v>100</v>
      </c>
      <c r="E103">
        <v>13.26</v>
      </c>
      <c r="F103">
        <f t="shared" si="12"/>
        <v>1326</v>
      </c>
      <c r="G103" s="7">
        <f t="shared" ca="1" si="13"/>
        <v>6</v>
      </c>
      <c r="H103">
        <v>13</v>
      </c>
      <c r="I103">
        <f t="shared" si="14"/>
        <v>1300</v>
      </c>
      <c r="J103">
        <f t="shared" si="15"/>
        <v>-26</v>
      </c>
      <c r="K103" s="6">
        <f t="shared" si="16"/>
        <v>-1.9607843137254901</v>
      </c>
    </row>
    <row r="104" spans="1:11" x14ac:dyDescent="0.25">
      <c r="A104">
        <v>103</v>
      </c>
      <c r="B104" t="s">
        <v>21</v>
      </c>
      <c r="C104" s="3">
        <v>44461</v>
      </c>
      <c r="D104">
        <v>10</v>
      </c>
      <c r="E104">
        <v>1274.5</v>
      </c>
      <c r="F104">
        <f t="shared" si="12"/>
        <v>12745</v>
      </c>
      <c r="G104" s="7">
        <f t="shared" ca="1" si="13"/>
        <v>6</v>
      </c>
      <c r="H104">
        <v>1277.95</v>
      </c>
      <c r="I104">
        <f t="shared" si="14"/>
        <v>12779.5</v>
      </c>
      <c r="J104">
        <f t="shared" si="15"/>
        <v>34.5</v>
      </c>
      <c r="K104" s="6">
        <f t="shared" si="16"/>
        <v>0.2706943899568458</v>
      </c>
    </row>
    <row r="105" spans="1:11" x14ac:dyDescent="0.25">
      <c r="C105" s="3"/>
      <c r="F105">
        <f>SUM(F2:F104)</f>
        <v>2047896.9899999998</v>
      </c>
      <c r="G105" s="7"/>
      <c r="I105">
        <f>SUM(I2:I104)</f>
        <v>2148181.6499999994</v>
      </c>
      <c r="J105">
        <f>SUM(J2:J104)</f>
        <v>100284.65999999997</v>
      </c>
      <c r="K105" s="6">
        <f t="shared" si="16"/>
        <v>4.896958220540184</v>
      </c>
    </row>
    <row r="106" spans="1:11" x14ac:dyDescent="0.25">
      <c r="G106" s="7"/>
    </row>
    <row r="107" spans="1:11" x14ac:dyDescent="0.25">
      <c r="G107" s="7"/>
    </row>
    <row r="108" spans="1:11" x14ac:dyDescent="0.25">
      <c r="G108" s="7"/>
    </row>
    <row r="109" spans="1:11" x14ac:dyDescent="0.25">
      <c r="G109" s="7"/>
    </row>
    <row r="110" spans="1:11" x14ac:dyDescent="0.25">
      <c r="G110" s="7"/>
    </row>
    <row r="111" spans="1:11" x14ac:dyDescent="0.25">
      <c r="G111" s="7"/>
    </row>
    <row r="112" spans="1:11" x14ac:dyDescent="0.25">
      <c r="G112" s="7"/>
    </row>
    <row r="113" spans="7:7" x14ac:dyDescent="0.25">
      <c r="G113" s="7"/>
    </row>
    <row r="114" spans="7:7" x14ac:dyDescent="0.25">
      <c r="G114" s="7"/>
    </row>
    <row r="115" spans="7:7" x14ac:dyDescent="0.25">
      <c r="G115" s="7"/>
    </row>
    <row r="116" spans="7:7" x14ac:dyDescent="0.25">
      <c r="G116" s="7"/>
    </row>
    <row r="117" spans="7:7" x14ac:dyDescent="0.25">
      <c r="G117" s="7"/>
    </row>
    <row r="118" spans="7:7" x14ac:dyDescent="0.25">
      <c r="G118" s="7"/>
    </row>
    <row r="119" spans="7:7" x14ac:dyDescent="0.25">
      <c r="G119" s="7"/>
    </row>
    <row r="120" spans="7:7" x14ac:dyDescent="0.25">
      <c r="G120" s="7"/>
    </row>
    <row r="121" spans="7:7" x14ac:dyDescent="0.25">
      <c r="G121" s="7"/>
    </row>
    <row r="122" spans="7:7" x14ac:dyDescent="0.25">
      <c r="G122" s="7"/>
    </row>
    <row r="123" spans="7:7" x14ac:dyDescent="0.25">
      <c r="G123" s="7"/>
    </row>
    <row r="124" spans="7:7" x14ac:dyDescent="0.25">
      <c r="G124" s="7"/>
    </row>
    <row r="125" spans="7:7" x14ac:dyDescent="0.25">
      <c r="G125" s="7"/>
    </row>
    <row r="126" spans="7:7" x14ac:dyDescent="0.25">
      <c r="G126" s="7"/>
    </row>
    <row r="127" spans="7:7" x14ac:dyDescent="0.25">
      <c r="G127" s="7"/>
    </row>
    <row r="128" spans="7:7" x14ac:dyDescent="0.25">
      <c r="G128" s="7"/>
    </row>
    <row r="129" spans="7:7" x14ac:dyDescent="0.25">
      <c r="G129" s="7"/>
    </row>
    <row r="130" spans="7:7" x14ac:dyDescent="0.25">
      <c r="G130" s="7"/>
    </row>
    <row r="131" spans="7:7" x14ac:dyDescent="0.25">
      <c r="G131" s="7"/>
    </row>
    <row r="132" spans="7:7" x14ac:dyDescent="0.25">
      <c r="G132" s="7"/>
    </row>
    <row r="133" spans="7:7" x14ac:dyDescent="0.25">
      <c r="G133" s="7"/>
    </row>
    <row r="134" spans="7:7" x14ac:dyDescent="0.25">
      <c r="G134" s="7"/>
    </row>
    <row r="135" spans="7:7" x14ac:dyDescent="0.25">
      <c r="G135" s="7"/>
    </row>
    <row r="136" spans="7:7" x14ac:dyDescent="0.25">
      <c r="G136" s="7"/>
    </row>
    <row r="137" spans="7:7" x14ac:dyDescent="0.25">
      <c r="G137" s="7"/>
    </row>
    <row r="138" spans="7:7" x14ac:dyDescent="0.25">
      <c r="G138" s="7"/>
    </row>
    <row r="139" spans="7:7" x14ac:dyDescent="0.25">
      <c r="G139" s="7"/>
    </row>
    <row r="140" spans="7:7" x14ac:dyDescent="0.25">
      <c r="G140" s="7"/>
    </row>
    <row r="141" spans="7:7" x14ac:dyDescent="0.25">
      <c r="G141" s="7"/>
    </row>
    <row r="142" spans="7:7" x14ac:dyDescent="0.25">
      <c r="G142" s="7"/>
    </row>
    <row r="143" spans="7:7" x14ac:dyDescent="0.25">
      <c r="G143" s="7"/>
    </row>
    <row r="144" spans="7:7" x14ac:dyDescent="0.25">
      <c r="G144" s="7"/>
    </row>
    <row r="145" spans="7:7" x14ac:dyDescent="0.25">
      <c r="G145" s="7"/>
    </row>
    <row r="146" spans="7:7" x14ac:dyDescent="0.25">
      <c r="G146" s="7"/>
    </row>
    <row r="147" spans="7:7" x14ac:dyDescent="0.25">
      <c r="G147" s="7"/>
    </row>
    <row r="148" spans="7:7" x14ac:dyDescent="0.25">
      <c r="G148" s="7"/>
    </row>
    <row r="149" spans="7:7" x14ac:dyDescent="0.25">
      <c r="G149" s="7"/>
    </row>
    <row r="150" spans="7:7" x14ac:dyDescent="0.25">
      <c r="G150" s="7"/>
    </row>
    <row r="151" spans="7:7" x14ac:dyDescent="0.25">
      <c r="G151" s="7"/>
    </row>
    <row r="152" spans="7:7" x14ac:dyDescent="0.25">
      <c r="G152" s="7"/>
    </row>
    <row r="153" spans="7:7" x14ac:dyDescent="0.25">
      <c r="G153" s="7"/>
    </row>
    <row r="154" spans="7:7" x14ac:dyDescent="0.25">
      <c r="G154" s="7"/>
    </row>
    <row r="155" spans="7:7" x14ac:dyDescent="0.25">
      <c r="G155" s="7"/>
    </row>
    <row r="156" spans="7:7" x14ac:dyDescent="0.25">
      <c r="G156" s="7"/>
    </row>
    <row r="157" spans="7:7" x14ac:dyDescent="0.25">
      <c r="G157" s="7"/>
    </row>
    <row r="158" spans="7:7" x14ac:dyDescent="0.25">
      <c r="G158" s="7"/>
    </row>
    <row r="159" spans="7:7" x14ac:dyDescent="0.25">
      <c r="G159" s="7"/>
    </row>
    <row r="160" spans="7:7" x14ac:dyDescent="0.25">
      <c r="G160" s="7"/>
    </row>
    <row r="161" spans="7:7" x14ac:dyDescent="0.25">
      <c r="G161" s="7"/>
    </row>
    <row r="162" spans="7:7" x14ac:dyDescent="0.25">
      <c r="G162" s="7"/>
    </row>
    <row r="163" spans="7:7" x14ac:dyDescent="0.25">
      <c r="G163" s="7"/>
    </row>
    <row r="164" spans="7:7" x14ac:dyDescent="0.25">
      <c r="G164" s="7"/>
    </row>
    <row r="165" spans="7:7" x14ac:dyDescent="0.25">
      <c r="G165" s="7"/>
    </row>
    <row r="166" spans="7:7" x14ac:dyDescent="0.25">
      <c r="G166" s="7"/>
    </row>
    <row r="167" spans="7:7" x14ac:dyDescent="0.25">
      <c r="G167" s="7"/>
    </row>
    <row r="168" spans="7:7" x14ac:dyDescent="0.25">
      <c r="G168" s="7"/>
    </row>
    <row r="169" spans="7:7" x14ac:dyDescent="0.25">
      <c r="G169" s="7"/>
    </row>
    <row r="170" spans="7:7" x14ac:dyDescent="0.25">
      <c r="G170" s="7"/>
    </row>
    <row r="171" spans="7:7" x14ac:dyDescent="0.25">
      <c r="G171" s="7"/>
    </row>
    <row r="172" spans="7:7" x14ac:dyDescent="0.25">
      <c r="G172" s="7"/>
    </row>
    <row r="173" spans="7:7" x14ac:dyDescent="0.25">
      <c r="G173" s="7"/>
    </row>
    <row r="174" spans="7:7" x14ac:dyDescent="0.25">
      <c r="G174" s="7"/>
    </row>
    <row r="175" spans="7:7" x14ac:dyDescent="0.25">
      <c r="G175" s="7"/>
    </row>
    <row r="176" spans="7:7" x14ac:dyDescent="0.25">
      <c r="G176" s="7"/>
    </row>
    <row r="177" spans="7:7" x14ac:dyDescent="0.25">
      <c r="G177" s="7"/>
    </row>
    <row r="178" spans="7:7" x14ac:dyDescent="0.25">
      <c r="G178" s="7"/>
    </row>
    <row r="179" spans="7:7" x14ac:dyDescent="0.25">
      <c r="G179" s="7"/>
    </row>
    <row r="180" spans="7:7" x14ac:dyDescent="0.25">
      <c r="G180" s="7"/>
    </row>
    <row r="181" spans="7:7" x14ac:dyDescent="0.25">
      <c r="G181" s="7"/>
    </row>
    <row r="182" spans="7:7" x14ac:dyDescent="0.25">
      <c r="G182" s="7"/>
    </row>
    <row r="183" spans="7:7" x14ac:dyDescent="0.25">
      <c r="G183" s="7"/>
    </row>
    <row r="184" spans="7:7" x14ac:dyDescent="0.25">
      <c r="G184" s="7"/>
    </row>
    <row r="185" spans="7:7" x14ac:dyDescent="0.25">
      <c r="G185" s="7"/>
    </row>
    <row r="186" spans="7:7" x14ac:dyDescent="0.25">
      <c r="G186" s="7"/>
    </row>
    <row r="187" spans="7:7" x14ac:dyDescent="0.25">
      <c r="G18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K31" sqref="K31"/>
    </sheetView>
  </sheetViews>
  <sheetFormatPr defaultRowHeight="15" x14ac:dyDescent="0.25"/>
  <sheetData>
    <row r="1" spans="1:10" x14ac:dyDescent="0.25">
      <c r="A1" t="s">
        <v>42</v>
      </c>
      <c r="B1" t="s">
        <v>41</v>
      </c>
      <c r="C1" t="s">
        <v>40</v>
      </c>
    </row>
    <row r="2" spans="1:10" x14ac:dyDescent="0.25">
      <c r="A2">
        <v>45599</v>
      </c>
      <c r="B2">
        <v>52019</v>
      </c>
      <c r="C2">
        <v>48598</v>
      </c>
    </row>
    <row r="12" spans="1:10" x14ac:dyDescent="0.25">
      <c r="J12" s="7"/>
    </row>
    <row r="13" spans="1:10" x14ac:dyDescent="0.25">
      <c r="J13" s="7"/>
    </row>
    <row r="14" spans="1:10" x14ac:dyDescent="0.25">
      <c r="J14" s="7"/>
    </row>
    <row r="15" spans="1:10" x14ac:dyDescent="0.25">
      <c r="J15" s="7"/>
    </row>
    <row r="16" spans="1:10" x14ac:dyDescent="0.25">
      <c r="J16" s="7"/>
    </row>
    <row r="17" spans="10:10" x14ac:dyDescent="0.25">
      <c r="J17" s="7"/>
    </row>
    <row r="18" spans="10:10" x14ac:dyDescent="0.25">
      <c r="J18" s="7"/>
    </row>
    <row r="19" spans="10:10" x14ac:dyDescent="0.25">
      <c r="J19" s="7"/>
    </row>
    <row r="20" spans="10:10" x14ac:dyDescent="0.25">
      <c r="J20" s="7"/>
    </row>
    <row r="21" spans="10:10" x14ac:dyDescent="0.25">
      <c r="J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Shivaji Karambalkar</dc:creator>
  <cp:lastModifiedBy>Yash Karambalkar</cp:lastModifiedBy>
  <dcterms:created xsi:type="dcterms:W3CDTF">2021-08-16T17:02:06Z</dcterms:created>
  <dcterms:modified xsi:type="dcterms:W3CDTF">2021-09-28T13:02:22Z</dcterms:modified>
</cp:coreProperties>
</file>