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24226"/>
  <bookViews>
    <workbookView xWindow="240" yWindow="108" windowWidth="14808" windowHeight="8016" tabRatio="717"/>
  </bookViews>
  <sheets>
    <sheet name="month &amp; week wise Data Creation" sheetId="2" r:id="rId1"/>
    <sheet name="Raw Data" sheetId="20" r:id="rId2"/>
    <sheet name="Celaned Data" sheetId="14" r:id="rId3"/>
    <sheet name="Meta Data" sheetId="21" r:id="rId4"/>
    <sheet name="Analysis" sheetId="23" r:id="rId5"/>
    <sheet name="Report" sheetId="24" r:id="rId6"/>
  </sheets>
  <externalReferences>
    <externalReference r:id="rId7"/>
  </externalReferences>
  <definedNames>
    <definedName name="_xlcn.WorksheetConnection_weekwiseanalysis2A1Y71" hidden="1">'[1]week wise exp analysis'!$A$1:$Y$7</definedName>
    <definedName name="Slicer_Expenditure_and_selling">#N/A</definedName>
  </definedNames>
  <calcPr calcId="152511"/>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98ed6a59-e225-4be2-8fb2-089c0901c4dc" name="Range" connection="WorksheetConnection_week wise analysis  (2)!$A$1:$Y$7"/>
        </x15:modelTables>
      </x15:dataModel>
    </ext>
  </extLst>
</workbook>
</file>

<file path=xl/calcChain.xml><?xml version="1.0" encoding="utf-8"?>
<calcChain xmlns="http://schemas.openxmlformats.org/spreadsheetml/2006/main">
  <c r="J10" i="2" l="1"/>
  <c r="E10" i="2"/>
  <c r="G8" i="14" l="1"/>
  <c r="G7" i="14"/>
  <c r="Y42" i="2" l="1"/>
  <c r="X42" i="2"/>
  <c r="W42" i="2"/>
  <c r="V42" i="2"/>
  <c r="Y43" i="2" s="1"/>
  <c r="U42" i="2"/>
  <c r="T42" i="2"/>
  <c r="S42" i="2"/>
  <c r="R42" i="2"/>
  <c r="U43" i="2" s="1"/>
  <c r="Q42" i="2"/>
  <c r="P42" i="2"/>
  <c r="O42" i="2"/>
  <c r="N42" i="2"/>
  <c r="Q43" i="2" s="1"/>
  <c r="M42" i="2"/>
  <c r="L42" i="2"/>
  <c r="K42" i="2"/>
  <c r="J42" i="2"/>
  <c r="M43" i="2" s="1"/>
  <c r="I42" i="2"/>
  <c r="H42" i="2"/>
  <c r="G42" i="2"/>
  <c r="F42" i="2"/>
  <c r="I43" i="2" s="1"/>
  <c r="E42" i="2"/>
  <c r="D42" i="2"/>
  <c r="C42" i="2"/>
  <c r="B42" i="2"/>
  <c r="E43" i="2" s="1"/>
  <c r="Y25" i="2" l="1"/>
  <c r="X25" i="2"/>
  <c r="W25" i="2"/>
  <c r="Y26" i="2" s="1"/>
  <c r="V25" i="2"/>
  <c r="U25" i="2"/>
  <c r="T25" i="2"/>
  <c r="S25" i="2"/>
  <c r="R25" i="2"/>
  <c r="U26" i="2" s="1"/>
  <c r="Q25" i="2"/>
  <c r="P25" i="2"/>
  <c r="O25" i="2"/>
  <c r="N25" i="2"/>
  <c r="Q26" i="2" s="1"/>
  <c r="M25" i="2"/>
  <c r="L25" i="2"/>
  <c r="K25" i="2"/>
  <c r="M26" i="2" s="1"/>
  <c r="J25" i="2"/>
  <c r="I25" i="2"/>
  <c r="H25" i="2"/>
  <c r="G25" i="2"/>
  <c r="I26" i="2" s="1"/>
  <c r="F25" i="2"/>
  <c r="E25" i="2"/>
  <c r="D25" i="2"/>
  <c r="C25" i="2"/>
  <c r="B25" i="2"/>
  <c r="G13" i="14"/>
  <c r="T13" i="14" s="1"/>
  <c r="S13" i="14"/>
  <c r="S3" i="14"/>
  <c r="S4" i="14"/>
  <c r="S5" i="14"/>
  <c r="S6" i="14"/>
  <c r="S7" i="14"/>
  <c r="S8" i="14"/>
  <c r="S9" i="14"/>
  <c r="S10" i="14"/>
  <c r="S11" i="14"/>
  <c r="S12" i="14"/>
  <c r="S14" i="14"/>
  <c r="S15" i="14"/>
  <c r="S16" i="14"/>
  <c r="S17" i="14"/>
  <c r="S18" i="14"/>
  <c r="S19" i="14"/>
  <c r="S20" i="14"/>
  <c r="S21" i="14"/>
  <c r="S22" i="14"/>
  <c r="S23" i="14"/>
  <c r="S24" i="14"/>
  <c r="S25" i="14"/>
  <c r="S2" i="14"/>
  <c r="G3" i="14" l="1"/>
  <c r="T3" i="14" s="1"/>
  <c r="G4" i="14"/>
  <c r="T4" i="14" s="1"/>
  <c r="G5" i="14"/>
  <c r="T5" i="14" s="1"/>
  <c r="G6" i="14"/>
  <c r="T6" i="14" s="1"/>
  <c r="T7" i="14"/>
  <c r="T8" i="14"/>
  <c r="G9" i="14"/>
  <c r="T9" i="14" s="1"/>
  <c r="G10" i="14"/>
  <c r="T10" i="14" s="1"/>
  <c r="G11" i="14"/>
  <c r="T11" i="14" s="1"/>
  <c r="G12" i="14"/>
  <c r="T12" i="14" s="1"/>
  <c r="G14" i="14"/>
  <c r="T14" i="14" s="1"/>
  <c r="G15" i="14"/>
  <c r="T15" i="14" s="1"/>
  <c r="G16" i="14"/>
  <c r="T16" i="14" s="1"/>
  <c r="G17" i="14"/>
  <c r="T17" i="14" s="1"/>
  <c r="G18" i="14"/>
  <c r="T18" i="14" s="1"/>
  <c r="G19" i="14"/>
  <c r="T19" i="14" s="1"/>
  <c r="G20" i="14"/>
  <c r="T20" i="14" s="1"/>
  <c r="G21" i="14"/>
  <c r="T21" i="14" s="1"/>
  <c r="G22" i="14"/>
  <c r="T22" i="14" s="1"/>
  <c r="G23" i="14"/>
  <c r="T23" i="14" s="1"/>
  <c r="G24" i="14"/>
  <c r="T24" i="14" s="1"/>
  <c r="G25" i="14"/>
  <c r="T25" i="14" s="1"/>
  <c r="G2" i="14"/>
  <c r="T2" i="14" l="1"/>
  <c r="J13" i="2" l="1"/>
  <c r="E13" i="2"/>
  <c r="I12" i="2"/>
  <c r="B12" i="2"/>
  <c r="E12" i="2" s="1"/>
  <c r="I10" i="2"/>
  <c r="H10" i="2"/>
  <c r="H12" i="2" s="1"/>
  <c r="G10" i="2"/>
  <c r="G12" i="2" s="1"/>
  <c r="J12" i="2" s="1"/>
  <c r="D10" i="2"/>
  <c r="C10" i="2"/>
  <c r="B10" i="2"/>
  <c r="H2" i="2" l="1"/>
  <c r="I2" i="2" s="1"/>
  <c r="J2" i="2" s="1"/>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week wise analysis  (2)!$A$1:$Y$7" type="102" refreshedVersion="5" minRefreshableVersion="5">
    <extLst>
      <ext xmlns:x15="http://schemas.microsoft.com/office/spreadsheetml/2010/11/main" uri="{DE250136-89BD-433C-8126-D09CA5730AF9}">
        <x15:connection id="Range-98ed6a59-e225-4be2-8fb2-089c0901c4dc" autoDelete="1">
          <x15:rangePr sourceName="_xlcn.WorksheetConnection_weekwiseanalysis2A1Y71"/>
        </x15:connection>
      </ext>
    </extLst>
  </connection>
</connections>
</file>

<file path=xl/sharedStrings.xml><?xml version="1.0" encoding="utf-8"?>
<sst xmlns="http://schemas.openxmlformats.org/spreadsheetml/2006/main" count="434" uniqueCount="116">
  <si>
    <t>Expenditure</t>
  </si>
  <si>
    <t>rent of shop</t>
  </si>
  <si>
    <t>raw material</t>
  </si>
  <si>
    <t>electrical bill</t>
  </si>
  <si>
    <t>employ salary</t>
  </si>
  <si>
    <t>maintenance</t>
  </si>
  <si>
    <t>selling</t>
  </si>
  <si>
    <t>profit</t>
  </si>
  <si>
    <t>1st month</t>
  </si>
  <si>
    <t>2nd month</t>
  </si>
  <si>
    <t>3rd month</t>
  </si>
  <si>
    <t>investment</t>
  </si>
  <si>
    <t>4th month</t>
  </si>
  <si>
    <t>5th month</t>
  </si>
  <si>
    <t>loss</t>
  </si>
  <si>
    <t>6 month</t>
  </si>
  <si>
    <t>week 1</t>
  </si>
  <si>
    <t>Maggie</t>
  </si>
  <si>
    <t>Egg bhujia</t>
  </si>
  <si>
    <t>Omlets</t>
  </si>
  <si>
    <t>Veg biryani</t>
  </si>
  <si>
    <t>Mendu vada</t>
  </si>
  <si>
    <t>Dosa</t>
  </si>
  <si>
    <t>Idli</t>
  </si>
  <si>
    <t>week 2</t>
  </si>
  <si>
    <t>week 3</t>
  </si>
  <si>
    <t>week 4</t>
  </si>
  <si>
    <t>Chicken 65</t>
  </si>
  <si>
    <t>Non-veg biryani</t>
  </si>
  <si>
    <t>Mutton curry</t>
  </si>
  <si>
    <t>week 5</t>
  </si>
  <si>
    <t>week 6</t>
  </si>
  <si>
    <t>week 7</t>
  </si>
  <si>
    <t>week 8</t>
  </si>
  <si>
    <t>week 9</t>
  </si>
  <si>
    <t>week 10</t>
  </si>
  <si>
    <t>week 11</t>
  </si>
  <si>
    <t>week 12</t>
  </si>
  <si>
    <t>week 17</t>
  </si>
  <si>
    <t>week 18</t>
  </si>
  <si>
    <t>week 19</t>
  </si>
  <si>
    <t>week 20</t>
  </si>
  <si>
    <t>week 21</t>
  </si>
  <si>
    <t>week 22</t>
  </si>
  <si>
    <t>week 23</t>
  </si>
  <si>
    <t>week 24</t>
  </si>
  <si>
    <t>week 13</t>
  </si>
  <si>
    <t>week 14</t>
  </si>
  <si>
    <t>week 15</t>
  </si>
  <si>
    <t>week 16</t>
  </si>
  <si>
    <t>profit or loss</t>
  </si>
  <si>
    <t>Expenditure and selling</t>
  </si>
  <si>
    <t>Total exp per week</t>
  </si>
  <si>
    <t>Chicken kabab</t>
  </si>
  <si>
    <t>Total sell per week</t>
  </si>
  <si>
    <t>Total expenditure per month</t>
  </si>
  <si>
    <t>Total selling per month</t>
  </si>
  <si>
    <t>column</t>
  </si>
  <si>
    <t>description</t>
  </si>
  <si>
    <t>Expenditure and selling per week</t>
  </si>
  <si>
    <t>Expenditure of rent of shop per week</t>
  </si>
  <si>
    <t>Expenditure of electric bill per week</t>
  </si>
  <si>
    <t>Total expenditure per week</t>
  </si>
  <si>
    <t>Selling of Veg biryani per week</t>
  </si>
  <si>
    <t>Selling of Mendu vada per week</t>
  </si>
  <si>
    <t>Selling of dosa per week</t>
  </si>
  <si>
    <t>Selling of Meggie per week</t>
  </si>
  <si>
    <t>Selling of Idali per week</t>
  </si>
  <si>
    <t>Selling of Mutton curry per week</t>
  </si>
  <si>
    <t>Selling of Non-veg biryani per week</t>
  </si>
  <si>
    <t>Selling of Chicken 65 per week</t>
  </si>
  <si>
    <t>Selling of Egg bhujia per week</t>
  </si>
  <si>
    <t>Selling of Omlets per week</t>
  </si>
  <si>
    <t>Selling of Chicken kabab per week</t>
  </si>
  <si>
    <t>Total Selling of All iteam per week</t>
  </si>
  <si>
    <t>Data Type</t>
  </si>
  <si>
    <t>employee salary</t>
  </si>
  <si>
    <t>Expenditure of employee per week</t>
  </si>
  <si>
    <t>Location</t>
  </si>
  <si>
    <t>BTM Layout, Bangalore</t>
  </si>
  <si>
    <t>Non-veg iteam</t>
  </si>
  <si>
    <t>Veg iteam</t>
  </si>
  <si>
    <t>Grand Total</t>
  </si>
  <si>
    <t>Sum of Total exp per week</t>
  </si>
  <si>
    <t>Sum of Total sell per week</t>
  </si>
  <si>
    <t>Whethere the owner is in profit or loss</t>
  </si>
  <si>
    <t>Numerical</t>
  </si>
  <si>
    <t>continuous</t>
  </si>
  <si>
    <t>Expenditure of maintenance per week</t>
  </si>
  <si>
    <t>Expenditure of raw material per week</t>
  </si>
  <si>
    <t>nominal</t>
  </si>
  <si>
    <t>Categorical</t>
  </si>
  <si>
    <t>Variable Type</t>
  </si>
  <si>
    <t>Text</t>
  </si>
  <si>
    <t>Integer</t>
  </si>
  <si>
    <t>Fast food shop selling and expenditue analysis</t>
  </si>
  <si>
    <t>Rupees at start of month</t>
  </si>
  <si>
    <t>Week</t>
  </si>
  <si>
    <t>Exp. of rent of shop</t>
  </si>
  <si>
    <t>Exp. of raw material</t>
  </si>
  <si>
    <t>Exp. of electrical bill</t>
  </si>
  <si>
    <t>Exp. of employee salary</t>
  </si>
  <si>
    <t>Exp. of maintenance</t>
  </si>
  <si>
    <t>Sell of Maggie</t>
  </si>
  <si>
    <t>Sell of Veg biryani</t>
  </si>
  <si>
    <t>Sell of Mendu vada</t>
  </si>
  <si>
    <t>Sell of Dosa</t>
  </si>
  <si>
    <t>Sell of Idli</t>
  </si>
  <si>
    <t>Sell of Mutton curry</t>
  </si>
  <si>
    <t>Sell of Non-veg biryani</t>
  </si>
  <si>
    <t>Sell of Chicken 65</t>
  </si>
  <si>
    <t>Sell of Egg bhujia</t>
  </si>
  <si>
    <t>Sell of Omlets</t>
  </si>
  <si>
    <t>Sell of Chicken kabab</t>
  </si>
  <si>
    <t xml:space="preserve"> profit or loss</t>
  </si>
  <si>
    <t>Total Exp.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</si>
</sst>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20"/>
      <color theme="1"/>
      <name val="Calibri"/>
      <family val="2"/>
      <scheme val="minor"/>
    </font>
    <font>
      <sz val="11"/>
      <color rgb="FFFF0000"/>
      <name val="Calibri"/>
      <family val="2"/>
      <scheme val="minor"/>
    </font>
    <font>
      <b/>
      <sz val="11"/>
      <color rgb="FFFF0000"/>
      <name val="Calibri"/>
      <family val="2"/>
      <scheme val="minor"/>
    </font>
    <font>
      <b/>
      <sz val="11"/>
      <color rgb="FF00B050"/>
      <name val="Calibri"/>
      <family val="2"/>
      <scheme val="minor"/>
    </font>
    <font>
      <sz val="11"/>
      <color rgb="FF00B05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3" fontId="0" fillId="0" borderId="0" xfId="0" applyNumberFormat="1"/>
    <xf numFmtId="0" fontId="1" fillId="0" borderId="0" xfId="0" applyFont="1"/>
    <xf numFmtId="3" fontId="0" fillId="0" borderId="0" xfId="0" applyNumberFormat="1" applyFont="1"/>
    <xf numFmtId="3" fontId="1" fillId="0" borderId="0" xfId="0" applyNumberFormat="1" applyFont="1"/>
    <xf numFmtId="3" fontId="0" fillId="0" borderId="0" xfId="0" applyNumberFormat="1" applyAlignment="1">
      <alignment horizontal="center"/>
    </xf>
    <xf numFmtId="0" fontId="0" fillId="0" borderId="0" xfId="0" applyFont="1"/>
    <xf numFmtId="3" fontId="0" fillId="0" borderId="0" xfId="0" applyNumberFormat="1" applyAlignment="1">
      <alignment horizontal="right"/>
    </xf>
    <xf numFmtId="0" fontId="0" fillId="0" borderId="0" xfId="0" pivotButton="1"/>
    <xf numFmtId="0" fontId="0" fillId="0" borderId="0" xfId="0" applyAlignment="1">
      <alignment horizontal="left"/>
    </xf>
    <xf numFmtId="0" fontId="0" fillId="0" borderId="0" xfId="0" applyNumberFormat="1"/>
    <xf numFmtId="0" fontId="1" fillId="0" borderId="1" xfId="0" applyFont="1" applyBorder="1"/>
    <xf numFmtId="0" fontId="0" fillId="0" borderId="1" xfId="0" applyBorder="1"/>
    <xf numFmtId="0" fontId="0" fillId="0" borderId="0" xfId="0" applyAlignment="1">
      <alignment horizontal="center"/>
    </xf>
    <xf numFmtId="0" fontId="0" fillId="0" borderId="0" xfId="0" applyAlignment="1"/>
    <xf numFmtId="0" fontId="2" fillId="2" borderId="0" xfId="0" applyFont="1" applyFill="1" applyAlignment="1">
      <alignment horizontal="center"/>
    </xf>
    <xf numFmtId="3" fontId="4" fillId="0" borderId="0" xfId="0" applyNumberFormat="1" applyFont="1"/>
    <xf numFmtId="3" fontId="5" fillId="0" borderId="0" xfId="0" applyNumberFormat="1" applyFont="1"/>
    <xf numFmtId="3" fontId="6" fillId="0" borderId="0" xfId="0" applyNumberFormat="1" applyFont="1"/>
    <xf numFmtId="3" fontId="3"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1.xlsx]Analysis!PivotTable2</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rgbClr val="FFFF00"/>
                </a:solidFill>
              </a:rPr>
              <a:t>Total Expenditure per week</a:t>
            </a:r>
          </a:p>
        </c:rich>
      </c:tx>
      <c:layout/>
      <c:overlay val="0"/>
      <c:spPr>
        <a:solidFill>
          <a:schemeClr val="accent2">
            <a:lumMod val="50000"/>
          </a:schemeClr>
        </a:solid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7030A0"/>
          </a:solidFill>
          <a:ln>
            <a:noFill/>
          </a:ln>
          <a:effectLst/>
        </c:spPr>
        <c:marker>
          <c:symbol val="none"/>
        </c:marker>
      </c:pivotFmt>
    </c:pivotFmts>
    <c:plotArea>
      <c:layout/>
      <c:barChart>
        <c:barDir val="col"/>
        <c:grouping val="stacked"/>
        <c:varyColors val="0"/>
        <c:ser>
          <c:idx val="0"/>
          <c:order val="0"/>
          <c:tx>
            <c:strRef>
              <c:f>Analysis!$I$5</c:f>
              <c:strCache>
                <c:ptCount val="1"/>
                <c:pt idx="0">
                  <c:v>Total</c:v>
                </c:pt>
              </c:strCache>
            </c:strRef>
          </c:tx>
          <c:spPr>
            <a:solidFill>
              <a:srgbClr val="7030A0"/>
            </a:solidFill>
            <a:ln>
              <a:noFill/>
            </a:ln>
            <a:effectLst/>
          </c:spPr>
          <c:invertIfNegative val="0"/>
          <c:cat>
            <c:strRef>
              <c:f>Analysis!$H$6:$H$30</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Analysis!$I$6:$I$30</c:f>
              <c:numCache>
                <c:formatCode>General</c:formatCode>
                <c:ptCount val="24"/>
                <c:pt idx="0">
                  <c:v>17450</c:v>
                </c:pt>
                <c:pt idx="1">
                  <c:v>17450</c:v>
                </c:pt>
                <c:pt idx="2">
                  <c:v>17450</c:v>
                </c:pt>
                <c:pt idx="3">
                  <c:v>17450</c:v>
                </c:pt>
                <c:pt idx="4">
                  <c:v>16500</c:v>
                </c:pt>
                <c:pt idx="5">
                  <c:v>16500</c:v>
                </c:pt>
                <c:pt idx="6">
                  <c:v>16500</c:v>
                </c:pt>
                <c:pt idx="7">
                  <c:v>16500</c:v>
                </c:pt>
                <c:pt idx="8">
                  <c:v>16050</c:v>
                </c:pt>
                <c:pt idx="9">
                  <c:v>16050</c:v>
                </c:pt>
                <c:pt idx="10">
                  <c:v>16050</c:v>
                </c:pt>
                <c:pt idx="11">
                  <c:v>16050</c:v>
                </c:pt>
                <c:pt idx="12">
                  <c:v>18550</c:v>
                </c:pt>
                <c:pt idx="13">
                  <c:v>18550</c:v>
                </c:pt>
                <c:pt idx="14">
                  <c:v>18550</c:v>
                </c:pt>
                <c:pt idx="15">
                  <c:v>18550</c:v>
                </c:pt>
                <c:pt idx="16">
                  <c:v>17725</c:v>
                </c:pt>
                <c:pt idx="17">
                  <c:v>17725</c:v>
                </c:pt>
                <c:pt idx="18">
                  <c:v>17725</c:v>
                </c:pt>
                <c:pt idx="19">
                  <c:v>17725</c:v>
                </c:pt>
                <c:pt idx="20">
                  <c:v>17925</c:v>
                </c:pt>
                <c:pt idx="21">
                  <c:v>17925</c:v>
                </c:pt>
                <c:pt idx="22">
                  <c:v>17925</c:v>
                </c:pt>
                <c:pt idx="23">
                  <c:v>17925</c:v>
                </c:pt>
              </c:numCache>
            </c:numRef>
          </c:val>
        </c:ser>
        <c:dLbls>
          <c:showLegendKey val="0"/>
          <c:showVal val="0"/>
          <c:showCatName val="0"/>
          <c:showSerName val="0"/>
          <c:showPercent val="0"/>
          <c:showBubbleSize val="0"/>
        </c:dLbls>
        <c:gapWidth val="150"/>
        <c:overlap val="100"/>
        <c:axId val="259019360"/>
        <c:axId val="259019744"/>
      </c:barChart>
      <c:catAx>
        <c:axId val="259019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59019744"/>
        <c:crosses val="autoZero"/>
        <c:auto val="1"/>
        <c:lblAlgn val="ctr"/>
        <c:lblOffset val="100"/>
        <c:noMultiLvlLbl val="0"/>
      </c:catAx>
      <c:valAx>
        <c:axId val="25901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590193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1.xlsx]Analysis!PivotTable3</c:name>
    <c:fmtId val="4"/>
  </c:pivotSource>
  <c:chart>
    <c:title>
      <c:tx>
        <c:rich>
          <a:bodyPr rot="0" spcFirstLastPara="1" vertOverflow="ellipsis" vert="horz" wrap="square" anchor="ctr" anchorCtr="1"/>
          <a:lstStyle/>
          <a:p>
            <a:pPr>
              <a:defRPr sz="1600" b="1" i="0" u="none" strike="noStrike" kern="1200" spc="0" baseline="0">
                <a:solidFill>
                  <a:schemeClr val="accent2">
                    <a:lumMod val="50000"/>
                  </a:schemeClr>
                </a:solidFill>
                <a:latin typeface="+mn-lt"/>
                <a:ea typeface="+mn-ea"/>
                <a:cs typeface="+mn-cs"/>
              </a:defRPr>
            </a:pPr>
            <a:r>
              <a:rPr lang="en-IN" sz="1600" b="1">
                <a:solidFill>
                  <a:schemeClr val="accent2">
                    <a:lumMod val="50000"/>
                  </a:schemeClr>
                </a:solidFill>
              </a:rPr>
              <a:t>Total Sellin</a:t>
            </a:r>
            <a:r>
              <a:rPr lang="en-IN" sz="1600" b="1" baseline="0">
                <a:solidFill>
                  <a:schemeClr val="accent2">
                    <a:lumMod val="50000"/>
                  </a:schemeClr>
                </a:solidFill>
              </a:rPr>
              <a:t>g per week</a:t>
            </a:r>
            <a:endParaRPr lang="en-IN" sz="1600" b="1">
              <a:solidFill>
                <a:schemeClr val="accent2">
                  <a:lumMod val="50000"/>
                </a:schemeClr>
              </a:solidFill>
            </a:endParaRPr>
          </a:p>
        </c:rich>
      </c:tx>
      <c:layout/>
      <c:overlay val="0"/>
      <c:spPr>
        <a:solidFill>
          <a:schemeClr val="accent6">
            <a:lumMod val="40000"/>
            <a:lumOff val="60000"/>
          </a:schemeClr>
        </a:solidFill>
        <a:ln>
          <a:noFill/>
        </a:ln>
        <a:effectLst/>
      </c:spPr>
      <c:txPr>
        <a:bodyPr rot="0" spcFirstLastPara="1" vertOverflow="ellipsis" vert="horz" wrap="square" anchor="ctr" anchorCtr="1"/>
        <a:lstStyle/>
        <a:p>
          <a:pPr>
            <a:defRPr sz="1600" b="1"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0000"/>
          </a:solidFill>
          <a:ln>
            <a:noFill/>
          </a:ln>
          <a:effectLst/>
        </c:spPr>
        <c:marker>
          <c:symbol val="none"/>
        </c:marker>
      </c:pivotFmt>
    </c:pivotFmts>
    <c:plotArea>
      <c:layout/>
      <c:barChart>
        <c:barDir val="col"/>
        <c:grouping val="stacked"/>
        <c:varyColors val="0"/>
        <c:ser>
          <c:idx val="0"/>
          <c:order val="0"/>
          <c:tx>
            <c:strRef>
              <c:f>Analysis!$B$33</c:f>
              <c:strCache>
                <c:ptCount val="1"/>
                <c:pt idx="0">
                  <c:v>Total</c:v>
                </c:pt>
              </c:strCache>
            </c:strRef>
          </c:tx>
          <c:spPr>
            <a:solidFill>
              <a:srgbClr val="FF0000"/>
            </a:solidFill>
            <a:ln>
              <a:noFill/>
            </a:ln>
            <a:effectLst/>
          </c:spPr>
          <c:invertIfNegative val="0"/>
          <c:cat>
            <c:strRef>
              <c:f>Analysis!$A$34:$A$58</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Analysis!$B$34:$B$58</c:f>
              <c:numCache>
                <c:formatCode>General</c:formatCode>
                <c:ptCount val="24"/>
                <c:pt idx="0">
                  <c:v>27280</c:v>
                </c:pt>
                <c:pt idx="1">
                  <c:v>27375</c:v>
                </c:pt>
                <c:pt idx="2">
                  <c:v>29970</c:v>
                </c:pt>
                <c:pt idx="3">
                  <c:v>25175</c:v>
                </c:pt>
                <c:pt idx="4">
                  <c:v>20250</c:v>
                </c:pt>
                <c:pt idx="5">
                  <c:v>27000</c:v>
                </c:pt>
                <c:pt idx="6">
                  <c:v>24850</c:v>
                </c:pt>
                <c:pt idx="7">
                  <c:v>23900</c:v>
                </c:pt>
                <c:pt idx="8">
                  <c:v>22340</c:v>
                </c:pt>
                <c:pt idx="9">
                  <c:v>23980</c:v>
                </c:pt>
                <c:pt idx="10">
                  <c:v>25180</c:v>
                </c:pt>
                <c:pt idx="11">
                  <c:v>22700</c:v>
                </c:pt>
                <c:pt idx="12">
                  <c:v>4200</c:v>
                </c:pt>
                <c:pt idx="13">
                  <c:v>3825</c:v>
                </c:pt>
                <c:pt idx="14">
                  <c:v>2775</c:v>
                </c:pt>
                <c:pt idx="15">
                  <c:v>3400</c:v>
                </c:pt>
                <c:pt idx="16">
                  <c:v>885</c:v>
                </c:pt>
                <c:pt idx="17">
                  <c:v>855</c:v>
                </c:pt>
                <c:pt idx="18">
                  <c:v>740</c:v>
                </c:pt>
                <c:pt idx="19">
                  <c:v>620</c:v>
                </c:pt>
                <c:pt idx="20">
                  <c:v>350</c:v>
                </c:pt>
                <c:pt idx="21">
                  <c:v>450</c:v>
                </c:pt>
                <c:pt idx="22">
                  <c:v>550</c:v>
                </c:pt>
                <c:pt idx="23">
                  <c:v>350</c:v>
                </c:pt>
              </c:numCache>
            </c:numRef>
          </c:val>
        </c:ser>
        <c:dLbls>
          <c:showLegendKey val="0"/>
          <c:showVal val="0"/>
          <c:showCatName val="0"/>
          <c:showSerName val="0"/>
          <c:showPercent val="0"/>
          <c:showBubbleSize val="0"/>
        </c:dLbls>
        <c:gapWidth val="150"/>
        <c:overlap val="100"/>
        <c:axId val="258931424"/>
        <c:axId val="259475936"/>
      </c:barChart>
      <c:catAx>
        <c:axId val="25893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59475936"/>
        <c:crosses val="autoZero"/>
        <c:auto val="1"/>
        <c:lblAlgn val="ctr"/>
        <c:lblOffset val="100"/>
        <c:noMultiLvlLbl val="0"/>
      </c:catAx>
      <c:valAx>
        <c:axId val="25947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589314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1.xlsx]Analysis!PivotTable1</c:name>
    <c:fmtId val="4"/>
  </c:pivotSource>
  <c:chart>
    <c:title>
      <c:tx>
        <c:rich>
          <a:bodyPr rot="0" spcFirstLastPara="1" vertOverflow="ellipsis" vert="horz" wrap="square" anchor="ctr" anchorCtr="1"/>
          <a:lstStyle/>
          <a:p>
            <a:pPr>
              <a:defRPr sz="2000" b="1" i="0" u="none" strike="noStrike" kern="1200" spc="0" baseline="0">
                <a:solidFill>
                  <a:schemeClr val="bg1"/>
                </a:solidFill>
                <a:latin typeface="+mn-lt"/>
                <a:ea typeface="+mn-ea"/>
                <a:cs typeface="+mn-cs"/>
              </a:defRPr>
            </a:pPr>
            <a:r>
              <a:rPr lang="en-IN" sz="2000" b="1">
                <a:solidFill>
                  <a:schemeClr val="bg1"/>
                </a:solidFill>
              </a:rPr>
              <a:t>Comparison</a:t>
            </a:r>
            <a:r>
              <a:rPr lang="en-IN" sz="2000" b="1" baseline="0">
                <a:solidFill>
                  <a:schemeClr val="bg1"/>
                </a:solidFill>
              </a:rPr>
              <a:t> of expenditures week wise</a:t>
            </a:r>
            <a:endParaRPr lang="en-IN" sz="2000" b="1">
              <a:solidFill>
                <a:schemeClr val="bg1"/>
              </a:solidFill>
            </a:endParaRPr>
          </a:p>
        </c:rich>
      </c:tx>
      <c:layout/>
      <c:overlay val="0"/>
      <c:spPr>
        <a:solidFill>
          <a:schemeClr val="tx1">
            <a:lumMod val="95000"/>
            <a:lumOff val="5000"/>
          </a:schemeClr>
        </a:solidFill>
        <a:ln>
          <a:noFill/>
        </a:ln>
        <a:effectLst/>
      </c:spPr>
      <c:txPr>
        <a:bodyPr rot="0" spcFirstLastPara="1" vertOverflow="ellipsis" vert="horz" wrap="square" anchor="ctr" anchorCtr="1"/>
        <a:lstStyle/>
        <a:p>
          <a:pPr>
            <a:defRPr sz="2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Analysis!$B$5</c:f>
              <c:strCache>
                <c:ptCount val="1"/>
                <c:pt idx="0">
                  <c:v>Exp. of rent of shop</c:v>
                </c:pt>
              </c:strCache>
            </c:strRef>
          </c:tx>
          <c:spPr>
            <a:solidFill>
              <a:schemeClr val="accent1"/>
            </a:solidFill>
            <a:ln>
              <a:noFill/>
            </a:ln>
            <a:effectLst/>
          </c:spPr>
          <c:invertIfNegative val="0"/>
          <c:cat>
            <c:strRef>
              <c:f>Analysis!$A$6:$A$30</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Analysis!$B$6:$B$30</c:f>
              <c:numCache>
                <c:formatCode>General</c:formatCode>
                <c:ptCount val="24"/>
                <c:pt idx="0">
                  <c:v>3500</c:v>
                </c:pt>
                <c:pt idx="1">
                  <c:v>3500</c:v>
                </c:pt>
                <c:pt idx="2">
                  <c:v>3500</c:v>
                </c:pt>
                <c:pt idx="3">
                  <c:v>3500</c:v>
                </c:pt>
                <c:pt idx="4">
                  <c:v>3500</c:v>
                </c:pt>
                <c:pt idx="5">
                  <c:v>3500</c:v>
                </c:pt>
                <c:pt idx="6">
                  <c:v>3500</c:v>
                </c:pt>
                <c:pt idx="7">
                  <c:v>3500</c:v>
                </c:pt>
                <c:pt idx="8">
                  <c:v>3500</c:v>
                </c:pt>
                <c:pt idx="9">
                  <c:v>3500</c:v>
                </c:pt>
                <c:pt idx="10">
                  <c:v>3500</c:v>
                </c:pt>
                <c:pt idx="11">
                  <c:v>3500</c:v>
                </c:pt>
                <c:pt idx="12">
                  <c:v>3500</c:v>
                </c:pt>
                <c:pt idx="13">
                  <c:v>3500</c:v>
                </c:pt>
                <c:pt idx="14">
                  <c:v>3500</c:v>
                </c:pt>
                <c:pt idx="15">
                  <c:v>3500</c:v>
                </c:pt>
                <c:pt idx="16">
                  <c:v>3500</c:v>
                </c:pt>
                <c:pt idx="17">
                  <c:v>3500</c:v>
                </c:pt>
                <c:pt idx="18">
                  <c:v>3500</c:v>
                </c:pt>
                <c:pt idx="19">
                  <c:v>3500</c:v>
                </c:pt>
                <c:pt idx="20">
                  <c:v>3500</c:v>
                </c:pt>
                <c:pt idx="21">
                  <c:v>3500</c:v>
                </c:pt>
                <c:pt idx="22">
                  <c:v>3500</c:v>
                </c:pt>
                <c:pt idx="23">
                  <c:v>3500</c:v>
                </c:pt>
              </c:numCache>
            </c:numRef>
          </c:val>
        </c:ser>
        <c:ser>
          <c:idx val="1"/>
          <c:order val="1"/>
          <c:tx>
            <c:strRef>
              <c:f>Analysis!$C$5</c:f>
              <c:strCache>
                <c:ptCount val="1"/>
                <c:pt idx="0">
                  <c:v>Exp. of raw material</c:v>
                </c:pt>
              </c:strCache>
            </c:strRef>
          </c:tx>
          <c:spPr>
            <a:solidFill>
              <a:schemeClr val="accent2"/>
            </a:solidFill>
            <a:ln>
              <a:noFill/>
            </a:ln>
            <a:effectLst/>
          </c:spPr>
          <c:invertIfNegative val="0"/>
          <c:cat>
            <c:strRef>
              <c:f>Analysis!$A$6:$A$30</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Analysis!$C$6:$C$30</c:f>
              <c:numCache>
                <c:formatCode>General</c:formatCode>
                <c:ptCount val="24"/>
                <c:pt idx="0">
                  <c:v>2875</c:v>
                </c:pt>
                <c:pt idx="1">
                  <c:v>2875</c:v>
                </c:pt>
                <c:pt idx="2">
                  <c:v>2875</c:v>
                </c:pt>
                <c:pt idx="3">
                  <c:v>2875</c:v>
                </c:pt>
                <c:pt idx="4">
                  <c:v>1825</c:v>
                </c:pt>
                <c:pt idx="5">
                  <c:v>1825</c:v>
                </c:pt>
                <c:pt idx="6">
                  <c:v>1825</c:v>
                </c:pt>
                <c:pt idx="7">
                  <c:v>1825</c:v>
                </c:pt>
                <c:pt idx="8">
                  <c:v>1500</c:v>
                </c:pt>
                <c:pt idx="9">
                  <c:v>1500</c:v>
                </c:pt>
                <c:pt idx="10">
                  <c:v>1500</c:v>
                </c:pt>
                <c:pt idx="11">
                  <c:v>1500</c:v>
                </c:pt>
                <c:pt idx="12">
                  <c:v>3800</c:v>
                </c:pt>
                <c:pt idx="13">
                  <c:v>3800</c:v>
                </c:pt>
                <c:pt idx="14">
                  <c:v>3800</c:v>
                </c:pt>
                <c:pt idx="15">
                  <c:v>3800</c:v>
                </c:pt>
                <c:pt idx="16">
                  <c:v>3000</c:v>
                </c:pt>
                <c:pt idx="17">
                  <c:v>3000</c:v>
                </c:pt>
                <c:pt idx="18">
                  <c:v>3000</c:v>
                </c:pt>
                <c:pt idx="19">
                  <c:v>3000</c:v>
                </c:pt>
                <c:pt idx="20">
                  <c:v>3250</c:v>
                </c:pt>
                <c:pt idx="21">
                  <c:v>3250</c:v>
                </c:pt>
                <c:pt idx="22">
                  <c:v>3250</c:v>
                </c:pt>
                <c:pt idx="23">
                  <c:v>3250</c:v>
                </c:pt>
              </c:numCache>
            </c:numRef>
          </c:val>
        </c:ser>
        <c:ser>
          <c:idx val="2"/>
          <c:order val="2"/>
          <c:tx>
            <c:strRef>
              <c:f>Analysis!$D$5</c:f>
              <c:strCache>
                <c:ptCount val="1"/>
                <c:pt idx="0">
                  <c:v>Exp. of electrical bill</c:v>
                </c:pt>
              </c:strCache>
            </c:strRef>
          </c:tx>
          <c:spPr>
            <a:solidFill>
              <a:schemeClr val="accent3"/>
            </a:solidFill>
            <a:ln>
              <a:noFill/>
            </a:ln>
            <a:effectLst/>
          </c:spPr>
          <c:invertIfNegative val="0"/>
          <c:cat>
            <c:strRef>
              <c:f>Analysis!$A$6:$A$30</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Analysis!$D$6:$D$30</c:f>
              <c:numCache>
                <c:formatCode>General</c:formatCode>
                <c:ptCount val="24"/>
                <c:pt idx="0">
                  <c:v>350</c:v>
                </c:pt>
                <c:pt idx="1">
                  <c:v>350</c:v>
                </c:pt>
                <c:pt idx="2">
                  <c:v>350</c:v>
                </c:pt>
                <c:pt idx="3">
                  <c:v>350</c:v>
                </c:pt>
                <c:pt idx="4">
                  <c:v>300</c:v>
                </c:pt>
                <c:pt idx="5">
                  <c:v>300</c:v>
                </c:pt>
                <c:pt idx="6">
                  <c:v>300</c:v>
                </c:pt>
                <c:pt idx="7">
                  <c:v>300</c:v>
                </c:pt>
                <c:pt idx="8">
                  <c:v>300</c:v>
                </c:pt>
                <c:pt idx="9">
                  <c:v>300</c:v>
                </c:pt>
                <c:pt idx="10">
                  <c:v>300</c:v>
                </c:pt>
                <c:pt idx="11">
                  <c:v>300</c:v>
                </c:pt>
                <c:pt idx="12">
                  <c:v>375</c:v>
                </c:pt>
                <c:pt idx="13">
                  <c:v>375</c:v>
                </c:pt>
                <c:pt idx="14">
                  <c:v>375</c:v>
                </c:pt>
                <c:pt idx="15">
                  <c:v>375</c:v>
                </c:pt>
                <c:pt idx="16">
                  <c:v>400</c:v>
                </c:pt>
                <c:pt idx="17">
                  <c:v>400</c:v>
                </c:pt>
                <c:pt idx="18">
                  <c:v>400</c:v>
                </c:pt>
                <c:pt idx="19">
                  <c:v>400</c:v>
                </c:pt>
                <c:pt idx="20">
                  <c:v>375</c:v>
                </c:pt>
                <c:pt idx="21">
                  <c:v>375</c:v>
                </c:pt>
                <c:pt idx="22">
                  <c:v>375</c:v>
                </c:pt>
                <c:pt idx="23">
                  <c:v>375</c:v>
                </c:pt>
              </c:numCache>
            </c:numRef>
          </c:val>
        </c:ser>
        <c:ser>
          <c:idx val="3"/>
          <c:order val="3"/>
          <c:tx>
            <c:strRef>
              <c:f>Analysis!$E$5</c:f>
              <c:strCache>
                <c:ptCount val="1"/>
                <c:pt idx="0">
                  <c:v>Exp. of employee salary</c:v>
                </c:pt>
              </c:strCache>
            </c:strRef>
          </c:tx>
          <c:spPr>
            <a:solidFill>
              <a:schemeClr val="accent4"/>
            </a:solidFill>
            <a:ln>
              <a:noFill/>
            </a:ln>
            <a:effectLst/>
          </c:spPr>
          <c:invertIfNegative val="0"/>
          <c:cat>
            <c:strRef>
              <c:f>Analysis!$A$6:$A$30</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Analysis!$E$6:$E$30</c:f>
              <c:numCache>
                <c:formatCode>General</c:formatCode>
                <c:ptCount val="24"/>
                <c:pt idx="0">
                  <c:v>10000</c:v>
                </c:pt>
                <c:pt idx="1">
                  <c:v>10000</c:v>
                </c:pt>
                <c:pt idx="2">
                  <c:v>10000</c:v>
                </c:pt>
                <c:pt idx="3">
                  <c:v>10000</c:v>
                </c:pt>
                <c:pt idx="4">
                  <c:v>10000</c:v>
                </c:pt>
                <c:pt idx="5">
                  <c:v>10000</c:v>
                </c:pt>
                <c:pt idx="6">
                  <c:v>10000</c:v>
                </c:pt>
                <c:pt idx="7">
                  <c:v>10000</c:v>
                </c:pt>
                <c:pt idx="8">
                  <c:v>10000</c:v>
                </c:pt>
                <c:pt idx="9">
                  <c:v>10000</c:v>
                </c:pt>
                <c:pt idx="10">
                  <c:v>10000</c:v>
                </c:pt>
                <c:pt idx="11">
                  <c:v>10000</c:v>
                </c:pt>
                <c:pt idx="12">
                  <c:v>10000</c:v>
                </c:pt>
                <c:pt idx="13">
                  <c:v>10000</c:v>
                </c:pt>
                <c:pt idx="14">
                  <c:v>10000</c:v>
                </c:pt>
                <c:pt idx="15">
                  <c:v>10000</c:v>
                </c:pt>
                <c:pt idx="16">
                  <c:v>10000</c:v>
                </c:pt>
                <c:pt idx="17">
                  <c:v>10000</c:v>
                </c:pt>
                <c:pt idx="18">
                  <c:v>10000</c:v>
                </c:pt>
                <c:pt idx="19">
                  <c:v>10000</c:v>
                </c:pt>
                <c:pt idx="20">
                  <c:v>10000</c:v>
                </c:pt>
                <c:pt idx="21">
                  <c:v>10000</c:v>
                </c:pt>
                <c:pt idx="22">
                  <c:v>10000</c:v>
                </c:pt>
                <c:pt idx="23">
                  <c:v>10000</c:v>
                </c:pt>
              </c:numCache>
            </c:numRef>
          </c:val>
        </c:ser>
        <c:ser>
          <c:idx val="4"/>
          <c:order val="4"/>
          <c:tx>
            <c:strRef>
              <c:f>Analysis!$F$5</c:f>
              <c:strCache>
                <c:ptCount val="1"/>
                <c:pt idx="0">
                  <c:v>Exp. of maintenance</c:v>
                </c:pt>
              </c:strCache>
            </c:strRef>
          </c:tx>
          <c:spPr>
            <a:solidFill>
              <a:schemeClr val="accent5"/>
            </a:solidFill>
            <a:ln>
              <a:noFill/>
            </a:ln>
            <a:effectLst/>
          </c:spPr>
          <c:invertIfNegative val="0"/>
          <c:cat>
            <c:strRef>
              <c:f>Analysis!$A$6:$A$30</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Analysis!$F$6:$F$30</c:f>
              <c:numCache>
                <c:formatCode>General</c:formatCode>
                <c:ptCount val="24"/>
                <c:pt idx="0">
                  <c:v>725</c:v>
                </c:pt>
                <c:pt idx="1">
                  <c:v>725</c:v>
                </c:pt>
                <c:pt idx="2">
                  <c:v>725</c:v>
                </c:pt>
                <c:pt idx="3">
                  <c:v>725</c:v>
                </c:pt>
                <c:pt idx="4">
                  <c:v>875</c:v>
                </c:pt>
                <c:pt idx="5">
                  <c:v>875</c:v>
                </c:pt>
                <c:pt idx="6">
                  <c:v>875</c:v>
                </c:pt>
                <c:pt idx="7">
                  <c:v>875</c:v>
                </c:pt>
                <c:pt idx="8">
                  <c:v>750</c:v>
                </c:pt>
                <c:pt idx="9">
                  <c:v>750</c:v>
                </c:pt>
                <c:pt idx="10">
                  <c:v>750</c:v>
                </c:pt>
                <c:pt idx="11">
                  <c:v>750</c:v>
                </c:pt>
                <c:pt idx="12">
                  <c:v>875</c:v>
                </c:pt>
                <c:pt idx="13">
                  <c:v>875</c:v>
                </c:pt>
                <c:pt idx="14">
                  <c:v>875</c:v>
                </c:pt>
                <c:pt idx="15">
                  <c:v>875</c:v>
                </c:pt>
                <c:pt idx="16">
                  <c:v>825</c:v>
                </c:pt>
                <c:pt idx="17">
                  <c:v>825</c:v>
                </c:pt>
                <c:pt idx="18">
                  <c:v>825</c:v>
                </c:pt>
                <c:pt idx="19">
                  <c:v>825</c:v>
                </c:pt>
                <c:pt idx="20">
                  <c:v>800</c:v>
                </c:pt>
                <c:pt idx="21">
                  <c:v>800</c:v>
                </c:pt>
                <c:pt idx="22">
                  <c:v>800</c:v>
                </c:pt>
                <c:pt idx="23">
                  <c:v>800</c:v>
                </c:pt>
              </c:numCache>
            </c:numRef>
          </c:val>
        </c:ser>
        <c:dLbls>
          <c:showLegendKey val="0"/>
          <c:showVal val="0"/>
          <c:showCatName val="0"/>
          <c:showSerName val="0"/>
          <c:showPercent val="0"/>
          <c:showBubbleSize val="0"/>
        </c:dLbls>
        <c:gapWidth val="219"/>
        <c:overlap val="-27"/>
        <c:axId val="260346720"/>
        <c:axId val="260347104"/>
      </c:barChart>
      <c:catAx>
        <c:axId val="26034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60347104"/>
        <c:crosses val="autoZero"/>
        <c:auto val="1"/>
        <c:lblAlgn val="ctr"/>
        <c:lblOffset val="100"/>
        <c:noMultiLvlLbl val="0"/>
      </c:catAx>
      <c:valAx>
        <c:axId val="26034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603467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1.xlsx]Analysis!PivotTable5</c:name>
    <c:fmtId val="4"/>
  </c:pivotSource>
  <c:chart>
    <c:title>
      <c:tx>
        <c:rich>
          <a:bodyPr rot="0" spcFirstLastPara="1" vertOverflow="ellipsis" vert="horz" wrap="square" anchor="ctr" anchorCtr="1"/>
          <a:lstStyle/>
          <a:p>
            <a:pPr>
              <a:defRPr sz="1800" b="1" i="0" u="none" strike="noStrike" kern="1200" spc="0" baseline="0">
                <a:solidFill>
                  <a:srgbClr val="FFFF00"/>
                </a:solidFill>
                <a:latin typeface="+mn-lt"/>
                <a:ea typeface="+mn-ea"/>
                <a:cs typeface="+mn-cs"/>
              </a:defRPr>
            </a:pPr>
            <a:r>
              <a:rPr lang="en-IN" sz="1800" b="1">
                <a:solidFill>
                  <a:srgbClr val="FFFF00"/>
                </a:solidFill>
              </a:rPr>
              <a:t>Comparision</a:t>
            </a:r>
            <a:r>
              <a:rPr lang="en-IN" sz="1800" b="1" baseline="0">
                <a:solidFill>
                  <a:srgbClr val="FFFF00"/>
                </a:solidFill>
              </a:rPr>
              <a:t> of selling week wise </a:t>
            </a:r>
            <a:endParaRPr lang="en-IN" sz="1800" b="1">
              <a:solidFill>
                <a:srgbClr val="FFFF00"/>
              </a:solidFill>
            </a:endParaRPr>
          </a:p>
        </c:rich>
      </c:tx>
      <c:layout/>
      <c:overlay val="0"/>
      <c:spPr>
        <a:solidFill>
          <a:schemeClr val="tx1">
            <a:lumMod val="95000"/>
            <a:lumOff val="5000"/>
          </a:schemeClr>
        </a:solidFill>
        <a:ln>
          <a:noFill/>
        </a:ln>
        <a:effectLst/>
      </c:spPr>
      <c:txPr>
        <a:bodyPr rot="0" spcFirstLastPara="1" vertOverflow="ellipsis" vert="horz" wrap="square" anchor="ctr" anchorCtr="1"/>
        <a:lstStyle/>
        <a:p>
          <a:pPr>
            <a:defRPr sz="1800" b="1" i="0" u="none" strike="noStrike" kern="1200" spc="0" baseline="0">
              <a:solidFill>
                <a:srgbClr val="FFFF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s>
    <c:plotArea>
      <c:layout/>
      <c:barChart>
        <c:barDir val="col"/>
        <c:grouping val="clustered"/>
        <c:varyColors val="0"/>
        <c:ser>
          <c:idx val="0"/>
          <c:order val="0"/>
          <c:tx>
            <c:strRef>
              <c:f>Analysis!$B$62</c:f>
              <c:strCache>
                <c:ptCount val="1"/>
                <c:pt idx="0">
                  <c:v>Sell of Maggie</c:v>
                </c:pt>
              </c:strCache>
            </c:strRef>
          </c:tx>
          <c:spPr>
            <a:solidFill>
              <a:schemeClr val="accent1"/>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Analysis!$B$63:$B$87</c:f>
              <c:numCache>
                <c:formatCode>General</c:formatCode>
                <c:ptCount val="24"/>
                <c:pt idx="0">
                  <c:v>1500</c:v>
                </c:pt>
                <c:pt idx="1">
                  <c:v>1200</c:v>
                </c:pt>
                <c:pt idx="2">
                  <c:v>1000</c:v>
                </c:pt>
                <c:pt idx="3">
                  <c:v>700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er>
        <c:ser>
          <c:idx val="1"/>
          <c:order val="1"/>
          <c:tx>
            <c:strRef>
              <c:f>Analysis!$C$62</c:f>
              <c:strCache>
                <c:ptCount val="1"/>
                <c:pt idx="0">
                  <c:v>Sell of Veg biryani</c:v>
                </c:pt>
              </c:strCache>
            </c:strRef>
          </c:tx>
          <c:spPr>
            <a:solidFill>
              <a:schemeClr val="accent2"/>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Analysis!$C$63:$C$87</c:f>
              <c:numCache>
                <c:formatCode>General</c:formatCode>
                <c:ptCount val="24"/>
                <c:pt idx="0">
                  <c:v>2000</c:v>
                </c:pt>
                <c:pt idx="1">
                  <c:v>1440</c:v>
                </c:pt>
                <c:pt idx="2">
                  <c:v>1320</c:v>
                </c:pt>
                <c:pt idx="3">
                  <c:v>1240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er>
        <c:ser>
          <c:idx val="2"/>
          <c:order val="2"/>
          <c:tx>
            <c:strRef>
              <c:f>Analysis!$D$62</c:f>
              <c:strCache>
                <c:ptCount val="1"/>
                <c:pt idx="0">
                  <c:v>Sell of Mendu vada</c:v>
                </c:pt>
              </c:strCache>
            </c:strRef>
          </c:tx>
          <c:spPr>
            <a:solidFill>
              <a:schemeClr val="accent3"/>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Analysis!$D$63:$D$87</c:f>
              <c:numCache>
                <c:formatCode>General</c:formatCode>
                <c:ptCount val="24"/>
                <c:pt idx="0">
                  <c:v>1595</c:v>
                </c:pt>
                <c:pt idx="1">
                  <c:v>1315</c:v>
                </c:pt>
                <c:pt idx="2">
                  <c:v>1250</c:v>
                </c:pt>
                <c:pt idx="3">
                  <c:v>840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er>
        <c:ser>
          <c:idx val="3"/>
          <c:order val="3"/>
          <c:tx>
            <c:strRef>
              <c:f>Analysis!$E$62</c:f>
              <c:strCache>
                <c:ptCount val="1"/>
                <c:pt idx="0">
                  <c:v>Sell of Dosa</c:v>
                </c:pt>
              </c:strCache>
            </c:strRef>
          </c:tx>
          <c:spPr>
            <a:solidFill>
              <a:schemeClr val="accent4"/>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Analysis!$E$63:$E$87</c:f>
              <c:numCache>
                <c:formatCode>General</c:formatCode>
                <c:ptCount val="24"/>
                <c:pt idx="0">
                  <c:v>2900</c:v>
                </c:pt>
                <c:pt idx="1">
                  <c:v>2020</c:v>
                </c:pt>
                <c:pt idx="2">
                  <c:v>1350</c:v>
                </c:pt>
                <c:pt idx="3">
                  <c:v>730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er>
        <c:ser>
          <c:idx val="4"/>
          <c:order val="4"/>
          <c:tx>
            <c:strRef>
              <c:f>Analysis!$F$62</c:f>
              <c:strCache>
                <c:ptCount val="1"/>
                <c:pt idx="0">
                  <c:v>Sell of Idli</c:v>
                </c:pt>
              </c:strCache>
            </c:strRef>
          </c:tx>
          <c:spPr>
            <a:solidFill>
              <a:schemeClr val="accent5"/>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Analysis!$F$63:$F$87</c:f>
              <c:numCache>
                <c:formatCode>General</c:formatCode>
                <c:ptCount val="24"/>
                <c:pt idx="0">
                  <c:v>1600</c:v>
                </c:pt>
                <c:pt idx="1">
                  <c:v>1450</c:v>
                </c:pt>
                <c:pt idx="2">
                  <c:v>1300</c:v>
                </c:pt>
                <c:pt idx="3">
                  <c:v>1150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er>
        <c:ser>
          <c:idx val="5"/>
          <c:order val="5"/>
          <c:tx>
            <c:strRef>
              <c:f>Analysis!$G$62</c:f>
              <c:strCache>
                <c:ptCount val="1"/>
                <c:pt idx="0">
                  <c:v>Sell of Mutton curry</c:v>
                </c:pt>
              </c:strCache>
            </c:strRef>
          </c:tx>
          <c:spPr>
            <a:solidFill>
              <a:schemeClr val="accent6"/>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Analysis!$G$63:$G$87</c:f>
              <c:numCache>
                <c:formatCode>General</c:formatCode>
                <c:ptCount val="24"/>
                <c:pt idx="0">
                  <c:v>2500</c:v>
                </c:pt>
                <c:pt idx="1">
                  <c:v>2700</c:v>
                </c:pt>
                <c:pt idx="2">
                  <c:v>2800</c:v>
                </c:pt>
                <c:pt idx="3">
                  <c:v>2000</c:v>
                </c:pt>
                <c:pt idx="4">
                  <c:v>3500</c:v>
                </c:pt>
                <c:pt idx="5">
                  <c:v>4200</c:v>
                </c:pt>
                <c:pt idx="6">
                  <c:v>3500</c:v>
                </c:pt>
                <c:pt idx="7">
                  <c:v>4000</c:v>
                </c:pt>
                <c:pt idx="8">
                  <c:v>3550</c:v>
                </c:pt>
                <c:pt idx="9">
                  <c:v>4050</c:v>
                </c:pt>
                <c:pt idx="10">
                  <c:v>4500</c:v>
                </c:pt>
                <c:pt idx="11">
                  <c:v>2400</c:v>
                </c:pt>
                <c:pt idx="12">
                  <c:v>750</c:v>
                </c:pt>
                <c:pt idx="13">
                  <c:v>600</c:v>
                </c:pt>
                <c:pt idx="14">
                  <c:v>650</c:v>
                </c:pt>
                <c:pt idx="15">
                  <c:v>400</c:v>
                </c:pt>
                <c:pt idx="16">
                  <c:v>200</c:v>
                </c:pt>
                <c:pt idx="17">
                  <c:v>180</c:v>
                </c:pt>
                <c:pt idx="18">
                  <c:v>170</c:v>
                </c:pt>
                <c:pt idx="19">
                  <c:v>150</c:v>
                </c:pt>
                <c:pt idx="20">
                  <c:v>25</c:v>
                </c:pt>
                <c:pt idx="21">
                  <c:v>75</c:v>
                </c:pt>
                <c:pt idx="22">
                  <c:v>150</c:v>
                </c:pt>
                <c:pt idx="23">
                  <c:v>50</c:v>
                </c:pt>
              </c:numCache>
            </c:numRef>
          </c:val>
        </c:ser>
        <c:ser>
          <c:idx val="6"/>
          <c:order val="6"/>
          <c:tx>
            <c:strRef>
              <c:f>Analysis!$H$62</c:f>
              <c:strCache>
                <c:ptCount val="1"/>
                <c:pt idx="0">
                  <c:v>Sell of Non-veg biryani</c:v>
                </c:pt>
              </c:strCache>
            </c:strRef>
          </c:tx>
          <c:spPr>
            <a:solidFill>
              <a:schemeClr val="accent1">
                <a:lumMod val="60000"/>
              </a:schemeClr>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Analysis!$H$63:$H$87</c:f>
              <c:numCache>
                <c:formatCode>General</c:formatCode>
                <c:ptCount val="24"/>
                <c:pt idx="0">
                  <c:v>5235</c:v>
                </c:pt>
                <c:pt idx="1">
                  <c:v>3900</c:v>
                </c:pt>
                <c:pt idx="2">
                  <c:v>5000</c:v>
                </c:pt>
                <c:pt idx="3">
                  <c:v>4065</c:v>
                </c:pt>
                <c:pt idx="4">
                  <c:v>5400</c:v>
                </c:pt>
                <c:pt idx="5">
                  <c:v>6400</c:v>
                </c:pt>
                <c:pt idx="6">
                  <c:v>4200</c:v>
                </c:pt>
                <c:pt idx="7">
                  <c:v>5000</c:v>
                </c:pt>
                <c:pt idx="8">
                  <c:v>6700</c:v>
                </c:pt>
                <c:pt idx="9">
                  <c:v>5420</c:v>
                </c:pt>
                <c:pt idx="10">
                  <c:v>3880</c:v>
                </c:pt>
                <c:pt idx="11">
                  <c:v>6500</c:v>
                </c:pt>
                <c:pt idx="12">
                  <c:v>1500</c:v>
                </c:pt>
                <c:pt idx="13">
                  <c:v>1300</c:v>
                </c:pt>
                <c:pt idx="14">
                  <c:v>500</c:v>
                </c:pt>
                <c:pt idx="15">
                  <c:v>700</c:v>
                </c:pt>
                <c:pt idx="16">
                  <c:v>330</c:v>
                </c:pt>
                <c:pt idx="17">
                  <c:v>200</c:v>
                </c:pt>
                <c:pt idx="18">
                  <c:v>170</c:v>
                </c:pt>
                <c:pt idx="19">
                  <c:v>150</c:v>
                </c:pt>
                <c:pt idx="20">
                  <c:v>150</c:v>
                </c:pt>
                <c:pt idx="21">
                  <c:v>200</c:v>
                </c:pt>
                <c:pt idx="22">
                  <c:v>100</c:v>
                </c:pt>
                <c:pt idx="23">
                  <c:v>150</c:v>
                </c:pt>
              </c:numCache>
            </c:numRef>
          </c:val>
        </c:ser>
        <c:ser>
          <c:idx val="7"/>
          <c:order val="7"/>
          <c:tx>
            <c:strRef>
              <c:f>Analysis!$I$62</c:f>
              <c:strCache>
                <c:ptCount val="1"/>
                <c:pt idx="0">
                  <c:v>Sell of Chicken 65</c:v>
                </c:pt>
              </c:strCache>
            </c:strRef>
          </c:tx>
          <c:spPr>
            <a:solidFill>
              <a:schemeClr val="accent2">
                <a:lumMod val="60000"/>
              </a:schemeClr>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Analysis!$I$63:$I$87</c:f>
              <c:numCache>
                <c:formatCode>General</c:formatCode>
                <c:ptCount val="24"/>
                <c:pt idx="0">
                  <c:v>4100</c:v>
                </c:pt>
                <c:pt idx="1">
                  <c:v>3450</c:v>
                </c:pt>
                <c:pt idx="2">
                  <c:v>4250</c:v>
                </c:pt>
                <c:pt idx="3">
                  <c:v>3200</c:v>
                </c:pt>
                <c:pt idx="4">
                  <c:v>3900</c:v>
                </c:pt>
                <c:pt idx="5">
                  <c:v>5700</c:v>
                </c:pt>
                <c:pt idx="6">
                  <c:v>4800</c:v>
                </c:pt>
                <c:pt idx="7">
                  <c:v>5400</c:v>
                </c:pt>
                <c:pt idx="8">
                  <c:v>5200</c:v>
                </c:pt>
                <c:pt idx="9">
                  <c:v>4500</c:v>
                </c:pt>
                <c:pt idx="10">
                  <c:v>5700</c:v>
                </c:pt>
                <c:pt idx="11">
                  <c:v>2500</c:v>
                </c:pt>
                <c:pt idx="12">
                  <c:v>650</c:v>
                </c:pt>
                <c:pt idx="13">
                  <c:v>550</c:v>
                </c:pt>
                <c:pt idx="14">
                  <c:v>300</c:v>
                </c:pt>
                <c:pt idx="15">
                  <c:v>500</c:v>
                </c:pt>
                <c:pt idx="16">
                  <c:v>170</c:v>
                </c:pt>
                <c:pt idx="17">
                  <c:v>180</c:v>
                </c:pt>
                <c:pt idx="18">
                  <c:v>250</c:v>
                </c:pt>
                <c:pt idx="19">
                  <c:v>150</c:v>
                </c:pt>
                <c:pt idx="20">
                  <c:v>75</c:v>
                </c:pt>
                <c:pt idx="21">
                  <c:v>150</c:v>
                </c:pt>
                <c:pt idx="22">
                  <c:v>175</c:v>
                </c:pt>
                <c:pt idx="23">
                  <c:v>100</c:v>
                </c:pt>
              </c:numCache>
            </c:numRef>
          </c:val>
        </c:ser>
        <c:ser>
          <c:idx val="8"/>
          <c:order val="8"/>
          <c:tx>
            <c:strRef>
              <c:f>Analysis!$J$62</c:f>
              <c:strCache>
                <c:ptCount val="1"/>
                <c:pt idx="0">
                  <c:v>Sell of Egg bhujia</c:v>
                </c:pt>
              </c:strCache>
            </c:strRef>
          </c:tx>
          <c:spPr>
            <a:solidFill>
              <a:schemeClr val="accent3">
                <a:lumMod val="60000"/>
              </a:schemeClr>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Analysis!$J$63:$J$87</c:f>
              <c:numCache>
                <c:formatCode>General</c:formatCode>
                <c:ptCount val="24"/>
                <c:pt idx="0">
                  <c:v>1050</c:v>
                </c:pt>
                <c:pt idx="1">
                  <c:v>2500</c:v>
                </c:pt>
                <c:pt idx="2">
                  <c:v>2700</c:v>
                </c:pt>
                <c:pt idx="3">
                  <c:v>3950</c:v>
                </c:pt>
                <c:pt idx="4">
                  <c:v>2700</c:v>
                </c:pt>
                <c:pt idx="5">
                  <c:v>3400</c:v>
                </c:pt>
                <c:pt idx="6">
                  <c:v>5400</c:v>
                </c:pt>
                <c:pt idx="7">
                  <c:v>6500</c:v>
                </c:pt>
                <c:pt idx="8">
                  <c:v>2300</c:v>
                </c:pt>
                <c:pt idx="9">
                  <c:v>5100</c:v>
                </c:pt>
                <c:pt idx="10">
                  <c:v>5300</c:v>
                </c:pt>
                <c:pt idx="11">
                  <c:v>3200</c:v>
                </c:pt>
                <c:pt idx="12">
                  <c:v>500</c:v>
                </c:pt>
                <c:pt idx="13">
                  <c:v>725</c:v>
                </c:pt>
                <c:pt idx="14">
                  <c:v>775</c:v>
                </c:pt>
                <c:pt idx="15">
                  <c:v>1000</c:v>
                </c:pt>
                <c:pt idx="16">
                  <c:v>160</c:v>
                </c:pt>
                <c:pt idx="17">
                  <c:v>220</c:v>
                </c:pt>
                <c:pt idx="18">
                  <c:v>100</c:v>
                </c:pt>
                <c:pt idx="19">
                  <c:v>120</c:v>
                </c:pt>
                <c:pt idx="20">
                  <c:v>50</c:v>
                </c:pt>
                <c:pt idx="21">
                  <c:v>25</c:v>
                </c:pt>
                <c:pt idx="22">
                  <c:v>75</c:v>
                </c:pt>
                <c:pt idx="23">
                  <c:v>50</c:v>
                </c:pt>
              </c:numCache>
            </c:numRef>
          </c:val>
        </c:ser>
        <c:ser>
          <c:idx val="9"/>
          <c:order val="9"/>
          <c:tx>
            <c:strRef>
              <c:f>Analysis!$K$62</c:f>
              <c:strCache>
                <c:ptCount val="1"/>
                <c:pt idx="0">
                  <c:v>Sell of Omlets</c:v>
                </c:pt>
              </c:strCache>
            </c:strRef>
          </c:tx>
          <c:spPr>
            <a:solidFill>
              <a:schemeClr val="accent4">
                <a:lumMod val="60000"/>
              </a:schemeClr>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Analysis!$K$63:$K$87</c:f>
              <c:numCache>
                <c:formatCode>General</c:formatCode>
                <c:ptCount val="24"/>
                <c:pt idx="0">
                  <c:v>2300</c:v>
                </c:pt>
                <c:pt idx="1">
                  <c:v>4500</c:v>
                </c:pt>
                <c:pt idx="2">
                  <c:v>5400</c:v>
                </c:pt>
                <c:pt idx="3">
                  <c:v>3300</c:v>
                </c:pt>
                <c:pt idx="4">
                  <c:v>3250</c:v>
                </c:pt>
                <c:pt idx="5">
                  <c:v>4800</c:v>
                </c:pt>
                <c:pt idx="6">
                  <c:v>4950</c:v>
                </c:pt>
                <c:pt idx="7">
                  <c:v>2000</c:v>
                </c:pt>
                <c:pt idx="8">
                  <c:v>3600</c:v>
                </c:pt>
                <c:pt idx="9">
                  <c:v>3400</c:v>
                </c:pt>
                <c:pt idx="10">
                  <c:v>4200</c:v>
                </c:pt>
                <c:pt idx="11">
                  <c:v>6300</c:v>
                </c:pt>
                <c:pt idx="12">
                  <c:v>500</c:v>
                </c:pt>
                <c:pt idx="13">
                  <c:v>450</c:v>
                </c:pt>
                <c:pt idx="14">
                  <c:v>350</c:v>
                </c:pt>
                <c:pt idx="15">
                  <c:v>600</c:v>
                </c:pt>
                <c:pt idx="16">
                  <c:v>25</c:v>
                </c:pt>
                <c:pt idx="17">
                  <c:v>75</c:v>
                </c:pt>
                <c:pt idx="18">
                  <c:v>50</c:v>
                </c:pt>
                <c:pt idx="19">
                  <c:v>50</c:v>
                </c:pt>
                <c:pt idx="20">
                  <c:v>50</c:v>
                </c:pt>
                <c:pt idx="21">
                  <c:v>0</c:v>
                </c:pt>
                <c:pt idx="22">
                  <c:v>50</c:v>
                </c:pt>
                <c:pt idx="23">
                  <c:v>0</c:v>
                </c:pt>
              </c:numCache>
            </c:numRef>
          </c:val>
        </c:ser>
        <c:ser>
          <c:idx val="10"/>
          <c:order val="10"/>
          <c:tx>
            <c:strRef>
              <c:f>Analysis!$L$62</c:f>
              <c:strCache>
                <c:ptCount val="1"/>
                <c:pt idx="0">
                  <c:v>Sell of Chicken kabab</c:v>
                </c:pt>
              </c:strCache>
            </c:strRef>
          </c:tx>
          <c:spPr>
            <a:solidFill>
              <a:schemeClr val="accent5">
                <a:lumMod val="60000"/>
              </a:schemeClr>
            </a:solidFill>
            <a:ln>
              <a:noFill/>
            </a:ln>
            <a:effectLst/>
          </c:spPr>
          <c:invertIfNegative val="0"/>
          <c:cat>
            <c:strRef>
              <c:f>Analysis!$A$63:$A$87</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Analysis!$L$63:$L$87</c:f>
              <c:numCache>
                <c:formatCode>General</c:formatCode>
                <c:ptCount val="24"/>
                <c:pt idx="0">
                  <c:v>2500</c:v>
                </c:pt>
                <c:pt idx="1">
                  <c:v>2900</c:v>
                </c:pt>
                <c:pt idx="2">
                  <c:v>3600</c:v>
                </c:pt>
                <c:pt idx="3">
                  <c:v>4000</c:v>
                </c:pt>
                <c:pt idx="4">
                  <c:v>1500</c:v>
                </c:pt>
                <c:pt idx="5">
                  <c:v>2500</c:v>
                </c:pt>
                <c:pt idx="6">
                  <c:v>2000</c:v>
                </c:pt>
                <c:pt idx="7">
                  <c:v>1000</c:v>
                </c:pt>
                <c:pt idx="8">
                  <c:v>990</c:v>
                </c:pt>
                <c:pt idx="9">
                  <c:v>1510</c:v>
                </c:pt>
                <c:pt idx="10">
                  <c:v>1600</c:v>
                </c:pt>
                <c:pt idx="11">
                  <c:v>1800</c:v>
                </c:pt>
                <c:pt idx="12">
                  <c:v>300</c:v>
                </c:pt>
                <c:pt idx="13">
                  <c:v>200</c:v>
                </c:pt>
                <c:pt idx="14">
                  <c:v>200</c:v>
                </c:pt>
                <c:pt idx="15">
                  <c:v>200</c:v>
                </c:pt>
                <c:pt idx="16">
                  <c:v>0</c:v>
                </c:pt>
                <c:pt idx="17">
                  <c:v>0</c:v>
                </c:pt>
                <c:pt idx="18">
                  <c:v>0</c:v>
                </c:pt>
                <c:pt idx="19">
                  <c:v>0</c:v>
                </c:pt>
                <c:pt idx="20">
                  <c:v>0</c:v>
                </c:pt>
                <c:pt idx="21">
                  <c:v>0</c:v>
                </c:pt>
                <c:pt idx="22">
                  <c:v>0</c:v>
                </c:pt>
                <c:pt idx="23">
                  <c:v>0</c:v>
                </c:pt>
              </c:numCache>
            </c:numRef>
          </c:val>
        </c:ser>
        <c:dLbls>
          <c:showLegendKey val="0"/>
          <c:showVal val="0"/>
          <c:showCatName val="0"/>
          <c:showSerName val="0"/>
          <c:showPercent val="0"/>
          <c:showBubbleSize val="0"/>
        </c:dLbls>
        <c:gapWidth val="219"/>
        <c:overlap val="-27"/>
        <c:axId val="260488576"/>
        <c:axId val="260282240"/>
      </c:barChart>
      <c:catAx>
        <c:axId val="260488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60282240"/>
        <c:crosses val="autoZero"/>
        <c:auto val="1"/>
        <c:lblAlgn val="ctr"/>
        <c:lblOffset val="100"/>
        <c:noMultiLvlLbl val="0"/>
      </c:catAx>
      <c:valAx>
        <c:axId val="260282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60488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1.xlsx]Analysis!PivotTable4</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a:t>Profit or loss week wise</a:t>
            </a:r>
          </a:p>
        </c:rich>
      </c:tx>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dLbl>
          <c:idx val="0"/>
          <c:layout>
            <c:manualLayout>
              <c:x val="1.0371292263015972E-3"/>
              <c:y val="-0.22539442986293379"/>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lumMod val="75000"/>
            </a:schemeClr>
          </a:solidFill>
          <a:ln>
            <a:noFill/>
          </a:ln>
          <a:effectLst/>
        </c:spPr>
        <c:dLbl>
          <c:idx val="0"/>
          <c:layout>
            <c:manualLayout>
              <c:x val="1.0371292263015972E-3"/>
              <c:y val="-0.2183559346748323"/>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lumMod val="75000"/>
            </a:schemeClr>
          </a:solidFill>
          <a:ln>
            <a:noFill/>
          </a:ln>
          <a:effectLst/>
        </c:spPr>
        <c:dLbl>
          <c:idx val="0"/>
          <c:layout>
            <c:manualLayout>
              <c:x val="1.0371292263015972E-3"/>
              <c:y val="-0.22650481189851268"/>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lumMod val="75000"/>
            </a:schemeClr>
          </a:solidFill>
          <a:ln>
            <a:noFill/>
          </a:ln>
          <a:effectLst/>
        </c:spPr>
        <c:dLbl>
          <c:idx val="0"/>
          <c:layout>
            <c:manualLayout>
              <c:x val="0"/>
              <c:y val="-0.22761519393409158"/>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lumMod val="75000"/>
            </a:schemeClr>
          </a:solidFill>
          <a:ln>
            <a:noFill/>
          </a:ln>
          <a:effectLst/>
        </c:spPr>
        <c:dLbl>
          <c:idx val="0"/>
          <c:layout>
            <c:manualLayout>
              <c:x val="2.0742584526031943E-3"/>
              <c:y val="-0.22702537182852142"/>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lumMod val="75000"/>
            </a:schemeClr>
          </a:solidFill>
          <a:ln>
            <a:noFill/>
          </a:ln>
          <a:effectLst/>
        </c:spPr>
        <c:dLbl>
          <c:idx val="0"/>
          <c:layout>
            <c:manualLayout>
              <c:x val="1.0371292263015972E-3"/>
              <c:y val="-0.22106335666375038"/>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lumMod val="75000"/>
            </a:schemeClr>
          </a:solidFill>
          <a:ln>
            <a:noFill/>
          </a:ln>
          <a:effectLst/>
        </c:spPr>
        <c:dLbl>
          <c:idx val="0"/>
          <c:layout>
            <c:manualLayout>
              <c:x val="-1.5211052933041932E-16"/>
              <c:y val="-0.22904527559055102"/>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1">
              <a:lumMod val="75000"/>
            </a:schemeClr>
          </a:solidFill>
          <a:ln>
            <a:noFill/>
          </a:ln>
          <a:effectLst/>
        </c:spPr>
        <c:dLbl>
          <c:idx val="0"/>
          <c:layout>
            <c:manualLayout>
              <c:x val="0"/>
              <c:y val="-0.22408282298046078"/>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1">
              <a:lumMod val="75000"/>
            </a:schemeClr>
          </a:solidFill>
          <a:ln>
            <a:noFill/>
          </a:ln>
          <a:effectLst/>
        </c:spPr>
        <c:dLbl>
          <c:idx val="0"/>
          <c:layout>
            <c:manualLayout>
              <c:x val="-7.6055264665209662E-17"/>
              <c:y val="-0.2099445902595509"/>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1">
              <a:lumMod val="75000"/>
            </a:schemeClr>
          </a:solidFill>
          <a:ln>
            <a:noFill/>
          </a:ln>
          <a:effectLst/>
        </c:spPr>
        <c:dLbl>
          <c:idx val="0"/>
          <c:layout>
            <c:manualLayout>
              <c:x val="-7.6055264665209662E-17"/>
              <c:y val="-0.22151465441819773"/>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lumMod val="75000"/>
            </a:schemeClr>
          </a:solidFill>
          <a:ln>
            <a:noFill/>
          </a:ln>
          <a:effectLst/>
        </c:spPr>
        <c:dLbl>
          <c:idx val="0"/>
          <c:layout>
            <c:manualLayout>
              <c:x val="-7.6055264665209662E-17"/>
              <c:y val="-0.20985454943132109"/>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lumMod val="75000"/>
            </a:schemeClr>
          </a:solidFill>
          <a:ln>
            <a:noFill/>
          </a:ln>
          <a:effectLst/>
        </c:spPr>
        <c:dLbl>
          <c:idx val="0"/>
          <c:layout>
            <c:manualLayout>
              <c:x val="0"/>
              <c:y val="-0.2010604403616213"/>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accent1">
              <a:lumMod val="75000"/>
            </a:schemeClr>
          </a:solidFill>
          <a:ln>
            <a:noFill/>
          </a:ln>
          <a:effectLst/>
        </c:spPr>
        <c:dLbl>
          <c:idx val="0"/>
          <c:layout>
            <c:manualLayout>
              <c:x val="1.0371292263015211E-3"/>
              <c:y val="-9.7031933508311463E-2"/>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1">
              <a:lumMod val="75000"/>
            </a:schemeClr>
          </a:solidFill>
          <a:ln>
            <a:noFill/>
          </a:ln>
          <a:effectLst/>
        </c:spPr>
        <c:dLbl>
          <c:idx val="0"/>
          <c:layout>
            <c:manualLayout>
              <c:x val="-7.6055264665209662E-17"/>
              <c:y val="-0.12457276173811607"/>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1">
              <a:lumMod val="75000"/>
            </a:schemeClr>
          </a:solidFill>
          <a:ln>
            <a:noFill/>
          </a:ln>
          <a:effectLst/>
        </c:spPr>
        <c:dLbl>
          <c:idx val="0"/>
          <c:layout>
            <c:manualLayout>
              <c:x val="0"/>
              <c:y val="-0.12513560804899385"/>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1">
              <a:lumMod val="75000"/>
            </a:schemeClr>
          </a:solidFill>
          <a:ln>
            <a:noFill/>
          </a:ln>
          <a:effectLst/>
        </c:spPr>
        <c:dLbl>
          <c:idx val="0"/>
          <c:layout>
            <c:manualLayout>
              <c:x val="0"/>
              <c:y val="-0.10229330708661417"/>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1">
              <a:lumMod val="75000"/>
            </a:schemeClr>
          </a:solidFill>
          <a:ln>
            <a:noFill/>
          </a:ln>
          <a:effectLst/>
        </c:spPr>
        <c:dLbl>
          <c:idx val="0"/>
          <c:layout>
            <c:manualLayout>
              <c:x val="1.0371292263015592E-3"/>
              <c:y val="-0.10536089238845149"/>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solidFill>
            <a:schemeClr val="accent1">
              <a:lumMod val="75000"/>
            </a:schemeClr>
          </a:solidFill>
          <a:ln>
            <a:noFill/>
          </a:ln>
          <a:effectLst/>
        </c:spPr>
        <c:dLbl>
          <c:idx val="0"/>
          <c:layout>
            <c:manualLayout>
              <c:x val="0"/>
              <c:y val="-0.12054024496937883"/>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solidFill>
            <a:schemeClr val="accent1">
              <a:lumMod val="75000"/>
            </a:schemeClr>
          </a:solidFill>
          <a:ln>
            <a:noFill/>
          </a:ln>
          <a:effectLst/>
        </c:spPr>
        <c:dLbl>
          <c:idx val="0"/>
          <c:layout>
            <c:manualLayout>
              <c:x val="1.0371292263015592E-3"/>
              <c:y val="-0.15367563429571304"/>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solidFill>
            <a:schemeClr val="accent1">
              <a:lumMod val="75000"/>
            </a:schemeClr>
          </a:solidFill>
          <a:ln>
            <a:noFill/>
          </a:ln>
          <a:effectLst/>
        </c:spPr>
        <c:dLbl>
          <c:idx val="0"/>
          <c:layout>
            <c:manualLayout>
              <c:x val="0"/>
              <c:y val="-7.8715733449985462E-2"/>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chemeClr val="accent1">
              <a:lumMod val="75000"/>
            </a:schemeClr>
          </a:solidFill>
          <a:ln>
            <a:noFill/>
          </a:ln>
          <a:effectLst/>
        </c:spPr>
        <c:dLbl>
          <c:idx val="0"/>
          <c:layout>
            <c:manualLayout>
              <c:x val="0"/>
              <c:y val="-0.12285906969962092"/>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solidFill>
            <a:schemeClr val="accent1">
              <a:lumMod val="75000"/>
            </a:schemeClr>
          </a:solidFill>
          <a:ln>
            <a:noFill/>
          </a:ln>
          <a:effectLst/>
        </c:spPr>
        <c:dLbl>
          <c:idx val="0"/>
          <c:layout>
            <c:manualLayout>
              <c:x val="0"/>
              <c:y val="-0.16684893554972297"/>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solidFill>
            <a:schemeClr val="accent1">
              <a:lumMod val="75000"/>
            </a:schemeClr>
          </a:solidFill>
          <a:ln>
            <a:noFill/>
          </a:ln>
          <a:effectLst/>
        </c:spPr>
        <c:dLbl>
          <c:idx val="0"/>
          <c:layout>
            <c:manualLayout>
              <c:x val="0"/>
              <c:y val="-0.1519200204141149"/>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solidFill>
            <a:schemeClr val="accent1">
              <a:lumMod val="75000"/>
            </a:schemeClr>
          </a:solidFill>
          <a:ln>
            <a:noFill/>
          </a:ln>
          <a:effectLst/>
        </c:spPr>
        <c:dLbl>
          <c:idx val="0"/>
          <c:layout>
            <c:manualLayout>
              <c:x val="2.0742584526031943E-3"/>
              <c:y val="-0.14623541848935551"/>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Analysis!$E$33</c:f>
              <c:strCache>
                <c:ptCount val="1"/>
                <c:pt idx="0">
                  <c:v>Total</c:v>
                </c:pt>
              </c:strCache>
            </c:strRef>
          </c:tx>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dPt>
          <c:dPt>
            <c:idx val="1"/>
            <c:invertIfNegative val="0"/>
            <c:bubble3D val="0"/>
            <c:spPr>
              <a:solidFill>
                <a:schemeClr val="accent1">
                  <a:lumMod val="75000"/>
                </a:schemeClr>
              </a:solidFill>
              <a:ln>
                <a:noFill/>
              </a:ln>
              <a:effectLst/>
            </c:spPr>
          </c:dPt>
          <c:dPt>
            <c:idx val="2"/>
            <c:invertIfNegative val="0"/>
            <c:bubble3D val="0"/>
            <c:spPr>
              <a:solidFill>
                <a:schemeClr val="accent1">
                  <a:lumMod val="75000"/>
                </a:schemeClr>
              </a:solidFill>
              <a:ln>
                <a:noFill/>
              </a:ln>
              <a:effectLst/>
            </c:spPr>
          </c:dPt>
          <c:dPt>
            <c:idx val="3"/>
            <c:invertIfNegative val="0"/>
            <c:bubble3D val="0"/>
            <c:spPr>
              <a:solidFill>
                <a:schemeClr val="accent1">
                  <a:lumMod val="75000"/>
                </a:schemeClr>
              </a:solidFill>
              <a:ln>
                <a:noFill/>
              </a:ln>
              <a:effectLst/>
            </c:spPr>
          </c:dPt>
          <c:dPt>
            <c:idx val="4"/>
            <c:invertIfNegative val="0"/>
            <c:bubble3D val="0"/>
            <c:spPr>
              <a:solidFill>
                <a:schemeClr val="accent1">
                  <a:lumMod val="75000"/>
                </a:schemeClr>
              </a:solidFill>
              <a:ln>
                <a:noFill/>
              </a:ln>
              <a:effectLst/>
            </c:spPr>
          </c:dPt>
          <c:dPt>
            <c:idx val="5"/>
            <c:invertIfNegative val="0"/>
            <c:bubble3D val="0"/>
            <c:spPr>
              <a:solidFill>
                <a:schemeClr val="accent1">
                  <a:lumMod val="75000"/>
                </a:schemeClr>
              </a:solidFill>
              <a:ln>
                <a:noFill/>
              </a:ln>
              <a:effectLst/>
            </c:spPr>
          </c:dPt>
          <c:dPt>
            <c:idx val="6"/>
            <c:invertIfNegative val="0"/>
            <c:bubble3D val="0"/>
            <c:spPr>
              <a:solidFill>
                <a:schemeClr val="accent1">
                  <a:lumMod val="75000"/>
                </a:schemeClr>
              </a:solidFill>
              <a:ln>
                <a:noFill/>
              </a:ln>
              <a:effectLst/>
            </c:spPr>
          </c:dPt>
          <c:dPt>
            <c:idx val="7"/>
            <c:invertIfNegative val="0"/>
            <c:bubble3D val="0"/>
            <c:spPr>
              <a:solidFill>
                <a:schemeClr val="accent1">
                  <a:lumMod val="75000"/>
                </a:schemeClr>
              </a:solidFill>
              <a:ln>
                <a:noFill/>
              </a:ln>
              <a:effectLst/>
            </c:spPr>
          </c:dPt>
          <c:dPt>
            <c:idx val="8"/>
            <c:invertIfNegative val="0"/>
            <c:bubble3D val="0"/>
            <c:spPr>
              <a:solidFill>
                <a:schemeClr val="accent1">
                  <a:lumMod val="75000"/>
                </a:schemeClr>
              </a:solidFill>
              <a:ln>
                <a:noFill/>
              </a:ln>
              <a:effectLst/>
            </c:spPr>
          </c:dPt>
          <c:dPt>
            <c:idx val="9"/>
            <c:invertIfNegative val="0"/>
            <c:bubble3D val="0"/>
            <c:spPr>
              <a:solidFill>
                <a:schemeClr val="accent1">
                  <a:lumMod val="75000"/>
                </a:schemeClr>
              </a:solidFill>
              <a:ln>
                <a:noFill/>
              </a:ln>
              <a:effectLst/>
            </c:spPr>
          </c:dPt>
          <c:dPt>
            <c:idx val="10"/>
            <c:invertIfNegative val="0"/>
            <c:bubble3D val="0"/>
            <c:spPr>
              <a:solidFill>
                <a:schemeClr val="accent1">
                  <a:lumMod val="75000"/>
                </a:schemeClr>
              </a:solidFill>
              <a:ln>
                <a:noFill/>
              </a:ln>
              <a:effectLst/>
            </c:spPr>
          </c:dPt>
          <c:dPt>
            <c:idx val="11"/>
            <c:invertIfNegative val="0"/>
            <c:bubble3D val="0"/>
            <c:spPr>
              <a:solidFill>
                <a:schemeClr val="accent1">
                  <a:lumMod val="75000"/>
                </a:schemeClr>
              </a:solidFill>
              <a:ln>
                <a:noFill/>
              </a:ln>
              <a:effectLst/>
            </c:spPr>
          </c:dPt>
          <c:dPt>
            <c:idx val="12"/>
            <c:invertIfNegative val="0"/>
            <c:bubble3D val="0"/>
            <c:spPr>
              <a:solidFill>
                <a:schemeClr val="accent1">
                  <a:lumMod val="75000"/>
                </a:schemeClr>
              </a:solidFill>
              <a:ln>
                <a:noFill/>
              </a:ln>
              <a:effectLst/>
            </c:spPr>
          </c:dPt>
          <c:dPt>
            <c:idx val="13"/>
            <c:invertIfNegative val="0"/>
            <c:bubble3D val="0"/>
            <c:spPr>
              <a:solidFill>
                <a:schemeClr val="accent1">
                  <a:lumMod val="75000"/>
                </a:schemeClr>
              </a:solidFill>
              <a:ln>
                <a:noFill/>
              </a:ln>
              <a:effectLst/>
            </c:spPr>
          </c:dPt>
          <c:dPt>
            <c:idx val="14"/>
            <c:invertIfNegative val="0"/>
            <c:bubble3D val="0"/>
            <c:spPr>
              <a:solidFill>
                <a:schemeClr val="accent1">
                  <a:lumMod val="75000"/>
                </a:schemeClr>
              </a:solidFill>
              <a:ln>
                <a:noFill/>
              </a:ln>
              <a:effectLst/>
            </c:spPr>
          </c:dPt>
          <c:dPt>
            <c:idx val="15"/>
            <c:invertIfNegative val="0"/>
            <c:bubble3D val="0"/>
            <c:spPr>
              <a:solidFill>
                <a:schemeClr val="accent1">
                  <a:lumMod val="75000"/>
                </a:schemeClr>
              </a:solidFill>
              <a:ln>
                <a:noFill/>
              </a:ln>
              <a:effectLst/>
            </c:spPr>
          </c:dPt>
          <c:dPt>
            <c:idx val="16"/>
            <c:invertIfNegative val="0"/>
            <c:bubble3D val="0"/>
            <c:spPr>
              <a:solidFill>
                <a:schemeClr val="accent1">
                  <a:lumMod val="75000"/>
                </a:schemeClr>
              </a:solidFill>
              <a:ln>
                <a:noFill/>
              </a:ln>
              <a:effectLst/>
            </c:spPr>
          </c:dPt>
          <c:dPt>
            <c:idx val="17"/>
            <c:invertIfNegative val="0"/>
            <c:bubble3D val="0"/>
            <c:spPr>
              <a:solidFill>
                <a:schemeClr val="accent1">
                  <a:lumMod val="75000"/>
                </a:schemeClr>
              </a:solidFill>
              <a:ln>
                <a:noFill/>
              </a:ln>
              <a:effectLst/>
            </c:spPr>
          </c:dPt>
          <c:dPt>
            <c:idx val="18"/>
            <c:invertIfNegative val="0"/>
            <c:bubble3D val="0"/>
            <c:spPr>
              <a:solidFill>
                <a:schemeClr val="accent1">
                  <a:lumMod val="75000"/>
                </a:schemeClr>
              </a:solidFill>
              <a:ln>
                <a:noFill/>
              </a:ln>
              <a:effectLst/>
            </c:spPr>
          </c:dPt>
          <c:dPt>
            <c:idx val="19"/>
            <c:invertIfNegative val="0"/>
            <c:bubble3D val="0"/>
            <c:spPr>
              <a:solidFill>
                <a:schemeClr val="accent1">
                  <a:lumMod val="75000"/>
                </a:schemeClr>
              </a:solidFill>
              <a:ln>
                <a:noFill/>
              </a:ln>
              <a:effectLst/>
            </c:spPr>
          </c:dPt>
          <c:dPt>
            <c:idx val="20"/>
            <c:invertIfNegative val="0"/>
            <c:bubble3D val="0"/>
            <c:spPr>
              <a:solidFill>
                <a:schemeClr val="accent1">
                  <a:lumMod val="75000"/>
                </a:schemeClr>
              </a:solidFill>
              <a:ln>
                <a:noFill/>
              </a:ln>
              <a:effectLst/>
            </c:spPr>
          </c:dPt>
          <c:dPt>
            <c:idx val="21"/>
            <c:invertIfNegative val="0"/>
            <c:bubble3D val="0"/>
            <c:spPr>
              <a:solidFill>
                <a:schemeClr val="accent1">
                  <a:lumMod val="75000"/>
                </a:schemeClr>
              </a:solidFill>
              <a:ln>
                <a:noFill/>
              </a:ln>
              <a:effectLst/>
            </c:spPr>
          </c:dPt>
          <c:dPt>
            <c:idx val="22"/>
            <c:invertIfNegative val="0"/>
            <c:bubble3D val="0"/>
            <c:spPr>
              <a:solidFill>
                <a:schemeClr val="accent1">
                  <a:lumMod val="75000"/>
                </a:schemeClr>
              </a:solidFill>
              <a:ln>
                <a:noFill/>
              </a:ln>
              <a:effectLst/>
            </c:spPr>
          </c:dPt>
          <c:dPt>
            <c:idx val="23"/>
            <c:invertIfNegative val="0"/>
            <c:bubble3D val="0"/>
            <c:spPr>
              <a:solidFill>
                <a:schemeClr val="accent1">
                  <a:lumMod val="75000"/>
                </a:schemeClr>
              </a:solidFill>
              <a:ln>
                <a:noFill/>
              </a:ln>
              <a:effectLst/>
            </c:spPr>
          </c:dPt>
          <c:dLbls>
            <c:dLbl>
              <c:idx val="0"/>
              <c:layout>
                <c:manualLayout>
                  <c:x val="2.0742584526031943E-3"/>
                  <c:y val="-0.14623541848935551"/>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0"/>
                  <c:y val="-0.1519200204141149"/>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0"/>
                  <c:y val="-0.16684893554972297"/>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0"/>
                  <c:y val="-0.12285906969962092"/>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4"/>
              <c:layout>
                <c:manualLayout>
                  <c:x val="0"/>
                  <c:y val="-7.8715733449985462E-2"/>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5"/>
              <c:layout>
                <c:manualLayout>
                  <c:x val="1.0371292263015592E-3"/>
                  <c:y val="-0.15367563429571304"/>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6"/>
              <c:layout>
                <c:manualLayout>
                  <c:x val="0"/>
                  <c:y val="-0.12054024496937883"/>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7"/>
              <c:layout>
                <c:manualLayout>
                  <c:x val="1.0371292263015592E-3"/>
                  <c:y val="-0.10536089238845149"/>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8"/>
              <c:layout>
                <c:manualLayout>
                  <c:x val="0"/>
                  <c:y val="-0.10229330708661417"/>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9"/>
              <c:layout>
                <c:manualLayout>
                  <c:x val="0"/>
                  <c:y val="-0.12513560804899385"/>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0"/>
              <c:layout>
                <c:manualLayout>
                  <c:x val="-7.6055264665209662E-17"/>
                  <c:y val="-0.12457276173811607"/>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1"/>
              <c:layout>
                <c:manualLayout>
                  <c:x val="1.0371292263015211E-3"/>
                  <c:y val="-9.7031933508311463E-2"/>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2"/>
              <c:layout>
                <c:manualLayout>
                  <c:x val="0"/>
                  <c:y val="-0.2010604403616213"/>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3"/>
              <c:layout>
                <c:manualLayout>
                  <c:x val="-7.6055264665209662E-17"/>
                  <c:y val="-0.20985454943132109"/>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4"/>
              <c:layout>
                <c:manualLayout>
                  <c:x val="-7.6055264665209662E-17"/>
                  <c:y val="-0.22151465441819773"/>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5"/>
              <c:layout>
                <c:manualLayout>
                  <c:x val="-7.6055264665209662E-17"/>
                  <c:y val="-0.2099445902595509"/>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6"/>
              <c:layout>
                <c:manualLayout>
                  <c:x val="0"/>
                  <c:y val="-0.22408282298046078"/>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7"/>
              <c:layout>
                <c:manualLayout>
                  <c:x val="-1.5211052933041932E-16"/>
                  <c:y val="-0.22904527559055102"/>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8"/>
              <c:layout>
                <c:manualLayout>
                  <c:x val="1.0371292263015972E-3"/>
                  <c:y val="-0.22106335666375038"/>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9"/>
              <c:layout>
                <c:manualLayout>
                  <c:x val="2.0742584526031943E-3"/>
                  <c:y val="-0.22702537182852142"/>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20"/>
              <c:layout>
                <c:manualLayout>
                  <c:x val="0"/>
                  <c:y val="-0.22761519393409158"/>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21"/>
              <c:layout>
                <c:manualLayout>
                  <c:x val="1.0371292263015972E-3"/>
                  <c:y val="-0.22650481189851268"/>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22"/>
              <c:layout>
                <c:manualLayout>
                  <c:x val="1.0371292263015972E-3"/>
                  <c:y val="-0.22539442986293379"/>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23"/>
              <c:layout>
                <c:manualLayout>
                  <c:x val="1.0371292263015972E-3"/>
                  <c:y val="-0.2183559346748323"/>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Analysis!$D$34:$D$58</c:f>
              <c:strCache>
                <c:ptCount val="24"/>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strCache>
            </c:strRef>
          </c:cat>
          <c:val>
            <c:numRef>
              <c:f>Analysis!$E$34:$E$58</c:f>
              <c:numCache>
                <c:formatCode>General</c:formatCode>
                <c:ptCount val="24"/>
                <c:pt idx="0">
                  <c:v>9830</c:v>
                </c:pt>
                <c:pt idx="1">
                  <c:v>9925</c:v>
                </c:pt>
                <c:pt idx="2">
                  <c:v>12520</c:v>
                </c:pt>
                <c:pt idx="3">
                  <c:v>7725</c:v>
                </c:pt>
                <c:pt idx="4">
                  <c:v>3750</c:v>
                </c:pt>
                <c:pt idx="5">
                  <c:v>10500</c:v>
                </c:pt>
                <c:pt idx="6">
                  <c:v>8350</c:v>
                </c:pt>
                <c:pt idx="7">
                  <c:v>7400</c:v>
                </c:pt>
                <c:pt idx="8">
                  <c:v>6290</c:v>
                </c:pt>
                <c:pt idx="9">
                  <c:v>7930</c:v>
                </c:pt>
                <c:pt idx="10">
                  <c:v>9130</c:v>
                </c:pt>
                <c:pt idx="11">
                  <c:v>6650</c:v>
                </c:pt>
                <c:pt idx="12">
                  <c:v>-14350</c:v>
                </c:pt>
                <c:pt idx="13">
                  <c:v>-14725</c:v>
                </c:pt>
                <c:pt idx="14">
                  <c:v>-15775</c:v>
                </c:pt>
                <c:pt idx="15">
                  <c:v>-15150</c:v>
                </c:pt>
                <c:pt idx="16">
                  <c:v>-16840</c:v>
                </c:pt>
                <c:pt idx="17">
                  <c:v>-16870</c:v>
                </c:pt>
                <c:pt idx="18">
                  <c:v>-16985</c:v>
                </c:pt>
                <c:pt idx="19">
                  <c:v>-17105</c:v>
                </c:pt>
                <c:pt idx="20">
                  <c:v>-17575</c:v>
                </c:pt>
                <c:pt idx="21">
                  <c:v>-17475</c:v>
                </c:pt>
                <c:pt idx="22">
                  <c:v>-17375</c:v>
                </c:pt>
                <c:pt idx="23">
                  <c:v>-17575</c:v>
                </c:pt>
              </c:numCache>
            </c:numRef>
          </c:val>
        </c:ser>
        <c:dLbls>
          <c:dLblPos val="ctr"/>
          <c:showLegendKey val="0"/>
          <c:showVal val="1"/>
          <c:showCatName val="0"/>
          <c:showSerName val="0"/>
          <c:showPercent val="0"/>
          <c:showBubbleSize val="0"/>
        </c:dLbls>
        <c:gapWidth val="150"/>
        <c:overlap val="100"/>
        <c:axId val="260397976"/>
        <c:axId val="260398368"/>
      </c:barChart>
      <c:catAx>
        <c:axId val="260397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60398368"/>
        <c:crosses val="autoZero"/>
        <c:auto val="1"/>
        <c:lblAlgn val="ctr"/>
        <c:lblOffset val="100"/>
        <c:noMultiLvlLbl val="0"/>
      </c:catAx>
      <c:valAx>
        <c:axId val="26039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603979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b="1">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2</xdr:col>
      <xdr:colOff>883920</xdr:colOff>
      <xdr:row>14</xdr:row>
      <xdr:rowOff>121920</xdr:rowOff>
    </xdr:to>
    <mc:AlternateContent xmlns:mc="http://schemas.openxmlformats.org/markup-compatibility/2006" xmlns:a14="http://schemas.microsoft.com/office/drawing/2010/main">
      <mc:Choice Requires="a14">
        <xdr:graphicFrame macro="">
          <xdr:nvGraphicFramePr>
            <xdr:cNvPr id="2" name="week"/>
            <xdr:cNvGraphicFramePr>
              <a:graphicFrameLocks/>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0" y="0"/>
              <a:ext cx="2933700" cy="1950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472440</xdr:colOff>
      <xdr:row>4</xdr:row>
      <xdr:rowOff>7620</xdr:rowOff>
    </xdr:from>
    <xdr:to>
      <xdr:col>19</xdr:col>
      <xdr:colOff>388620</xdr:colOff>
      <xdr:row>19</xdr:row>
      <xdr:rowOff>7620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99060</xdr:colOff>
      <xdr:row>4</xdr:row>
      <xdr:rowOff>0</xdr:rowOff>
    </xdr:from>
    <xdr:to>
      <xdr:col>10</xdr:col>
      <xdr:colOff>403860</xdr:colOff>
      <xdr:row>19</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20</xdr:row>
      <xdr:rowOff>22860</xdr:rowOff>
    </xdr:from>
    <xdr:to>
      <xdr:col>19</xdr:col>
      <xdr:colOff>403860</xdr:colOff>
      <xdr:row>37</xdr:row>
      <xdr:rowOff>11430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37</xdr:row>
      <xdr:rowOff>129540</xdr:rowOff>
    </xdr:from>
    <xdr:to>
      <xdr:col>19</xdr:col>
      <xdr:colOff>411480</xdr:colOff>
      <xdr:row>52</xdr:row>
      <xdr:rowOff>129540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53</xdr:row>
      <xdr:rowOff>83820</xdr:rowOff>
    </xdr:from>
    <xdr:to>
      <xdr:col>19</xdr:col>
      <xdr:colOff>411480</xdr:colOff>
      <xdr:row>68</xdr:row>
      <xdr:rowOff>83820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eek%20wise%20exp%20analysi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ek wise exp analysis"/>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H:\data%20science\case%20study.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4830.501370717589" createdVersion="5" refreshedVersion="5" minRefreshableVersion="3" recordCount="24">
  <cacheSource type="worksheet">
    <worksheetSource ref="A1:T25" sheet="Celaned Data" r:id="rId2"/>
  </cacheSource>
  <cacheFields count="20">
    <cacheField name="Expenditure and selling" numFmtId="0">
      <sharedItems count="24">
        <s v="week 1"/>
        <s v="week 2"/>
        <s v="week 3"/>
        <s v="week 4"/>
        <s v="week 5"/>
        <s v="week 6"/>
        <s v="week 7"/>
        <s v="week 8"/>
        <s v="week 9"/>
        <s v="week 10"/>
        <s v="week 11"/>
        <s v="week 12"/>
        <s v="week 13"/>
        <s v="week 14"/>
        <s v="week 15"/>
        <s v="week 16"/>
        <s v="week 17"/>
        <s v="week 18"/>
        <s v="week 19"/>
        <s v="week 20"/>
        <s v="week 21"/>
        <s v="week 22"/>
        <s v="week 23"/>
        <s v="week 24"/>
      </sharedItems>
    </cacheField>
    <cacheField name="rent of shop" numFmtId="3">
      <sharedItems containsSemiMixedTypes="0" containsString="0" containsNumber="1" containsInteger="1" minValue="3500" maxValue="3500"/>
    </cacheField>
    <cacheField name="raw material" numFmtId="3">
      <sharedItems containsSemiMixedTypes="0" containsString="0" containsNumber="1" containsInteger="1" minValue="1500" maxValue="3800"/>
    </cacheField>
    <cacheField name="electrical bill" numFmtId="3">
      <sharedItems containsSemiMixedTypes="0" containsString="0" containsNumber="1" containsInteger="1" minValue="300" maxValue="400"/>
    </cacheField>
    <cacheField name="employee salary" numFmtId="3">
      <sharedItems containsSemiMixedTypes="0" containsString="0" containsNumber="1" containsInteger="1" minValue="10000" maxValue="10000"/>
    </cacheField>
    <cacheField name="maintenance" numFmtId="3">
      <sharedItems containsSemiMixedTypes="0" containsString="0" containsNumber="1" containsInteger="1" minValue="725" maxValue="875"/>
    </cacheField>
    <cacheField name="Total exp per week" numFmtId="3">
      <sharedItems containsSemiMixedTypes="0" containsString="0" containsNumber="1" containsInteger="1" minValue="16050" maxValue="18550"/>
    </cacheField>
    <cacheField name="Maggie" numFmtId="3">
      <sharedItems containsSemiMixedTypes="0" containsString="0" containsNumber="1" containsInteger="1" minValue="0" maxValue="1500"/>
    </cacheField>
    <cacheField name="Veg biryani" numFmtId="3">
      <sharedItems containsSemiMixedTypes="0" containsString="0" containsNumber="1" containsInteger="1" minValue="0" maxValue="2000"/>
    </cacheField>
    <cacheField name="Mendu vada" numFmtId="3">
      <sharedItems containsSemiMixedTypes="0" containsString="0" containsNumber="1" containsInteger="1" minValue="0" maxValue="1595"/>
    </cacheField>
    <cacheField name="Dosa" numFmtId="3">
      <sharedItems containsSemiMixedTypes="0" containsString="0" containsNumber="1" containsInteger="1" minValue="0" maxValue="2900"/>
    </cacheField>
    <cacheField name="Idli" numFmtId="3">
      <sharedItems containsSemiMixedTypes="0" containsString="0" containsNumber="1" containsInteger="1" minValue="0" maxValue="1600"/>
    </cacheField>
    <cacheField name="Mutton curry" numFmtId="3">
      <sharedItems containsSemiMixedTypes="0" containsString="0" containsNumber="1" containsInteger="1" minValue="25" maxValue="4500"/>
    </cacheField>
    <cacheField name="Non-veg biryani" numFmtId="3">
      <sharedItems containsSemiMixedTypes="0" containsString="0" containsNumber="1" containsInteger="1" minValue="100" maxValue="6700"/>
    </cacheField>
    <cacheField name="Chicken 65" numFmtId="3">
      <sharedItems containsSemiMixedTypes="0" containsString="0" containsNumber="1" containsInteger="1" minValue="75" maxValue="5700"/>
    </cacheField>
    <cacheField name="Egg bhujia" numFmtId="3">
      <sharedItems containsSemiMixedTypes="0" containsString="0" containsNumber="1" containsInteger="1" minValue="25" maxValue="6500"/>
    </cacheField>
    <cacheField name="Omlets" numFmtId="3">
      <sharedItems containsSemiMixedTypes="0" containsString="0" containsNumber="1" containsInteger="1" minValue="0" maxValue="6300"/>
    </cacheField>
    <cacheField name="Chicken kabab" numFmtId="3">
      <sharedItems containsSemiMixedTypes="0" containsString="0" containsNumber="1" containsInteger="1" minValue="0" maxValue="4000"/>
    </cacheField>
    <cacheField name="Total sell per week" numFmtId="3">
      <sharedItems containsSemiMixedTypes="0" containsString="0" containsNumber="1" containsInteger="1" minValue="350" maxValue="29970"/>
    </cacheField>
    <cacheField name="profit or loss" numFmtId="3">
      <sharedItems containsSemiMixedTypes="0" containsString="0" containsNumber="1" containsInteger="1" minValue="-17575" maxValue="1252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
  <r>
    <x v="0"/>
    <n v="3500"/>
    <n v="2875"/>
    <n v="350"/>
    <n v="10000"/>
    <n v="725"/>
    <n v="17450"/>
    <n v="1500"/>
    <n v="2000"/>
    <n v="1595"/>
    <n v="2900"/>
    <n v="1600"/>
    <n v="2500"/>
    <n v="5235"/>
    <n v="4100"/>
    <n v="1050"/>
    <n v="2300"/>
    <n v="2500"/>
    <n v="27280"/>
    <n v="9830"/>
  </r>
  <r>
    <x v="1"/>
    <n v="3500"/>
    <n v="2875"/>
    <n v="350"/>
    <n v="10000"/>
    <n v="725"/>
    <n v="17450"/>
    <n v="1200"/>
    <n v="1440"/>
    <n v="1315"/>
    <n v="2020"/>
    <n v="1450"/>
    <n v="2700"/>
    <n v="3900"/>
    <n v="3450"/>
    <n v="2500"/>
    <n v="4500"/>
    <n v="2900"/>
    <n v="27375"/>
    <n v="9925"/>
  </r>
  <r>
    <x v="2"/>
    <n v="3500"/>
    <n v="2875"/>
    <n v="350"/>
    <n v="10000"/>
    <n v="725"/>
    <n v="17450"/>
    <n v="1000"/>
    <n v="1320"/>
    <n v="1250"/>
    <n v="1350"/>
    <n v="1300"/>
    <n v="2800"/>
    <n v="5000"/>
    <n v="4250"/>
    <n v="2700"/>
    <n v="5400"/>
    <n v="3600"/>
    <n v="29970"/>
    <n v="12520"/>
  </r>
  <r>
    <x v="3"/>
    <n v="3500"/>
    <n v="2875"/>
    <n v="350"/>
    <n v="10000"/>
    <n v="725"/>
    <n v="17450"/>
    <n v="700"/>
    <n v="1240"/>
    <n v="840"/>
    <n v="730"/>
    <n v="1150"/>
    <n v="2000"/>
    <n v="4065"/>
    <n v="3200"/>
    <n v="3950"/>
    <n v="3300"/>
    <n v="4000"/>
    <n v="25175"/>
    <n v="7725"/>
  </r>
  <r>
    <x v="4"/>
    <n v="3500"/>
    <n v="1825"/>
    <n v="300"/>
    <n v="10000"/>
    <n v="875"/>
    <n v="16500"/>
    <n v="0"/>
    <n v="0"/>
    <n v="0"/>
    <n v="0"/>
    <n v="0"/>
    <n v="3500"/>
    <n v="5400"/>
    <n v="3900"/>
    <n v="2700"/>
    <n v="3250"/>
    <n v="1500"/>
    <n v="20250"/>
    <n v="3750"/>
  </r>
  <r>
    <x v="5"/>
    <n v="3500"/>
    <n v="1825"/>
    <n v="300"/>
    <n v="10000"/>
    <n v="875"/>
    <n v="16500"/>
    <n v="0"/>
    <n v="0"/>
    <n v="0"/>
    <n v="0"/>
    <n v="0"/>
    <n v="4200"/>
    <n v="6400"/>
    <n v="5700"/>
    <n v="3400"/>
    <n v="4800"/>
    <n v="2500"/>
    <n v="27000"/>
    <n v="10500"/>
  </r>
  <r>
    <x v="6"/>
    <n v="3500"/>
    <n v="1825"/>
    <n v="300"/>
    <n v="10000"/>
    <n v="875"/>
    <n v="16500"/>
    <n v="0"/>
    <n v="0"/>
    <n v="0"/>
    <n v="0"/>
    <n v="0"/>
    <n v="3500"/>
    <n v="4200"/>
    <n v="4800"/>
    <n v="5400"/>
    <n v="4950"/>
    <n v="2000"/>
    <n v="24850"/>
    <n v="8350"/>
  </r>
  <r>
    <x v="7"/>
    <n v="3500"/>
    <n v="1825"/>
    <n v="300"/>
    <n v="10000"/>
    <n v="875"/>
    <n v="16500"/>
    <n v="0"/>
    <n v="0"/>
    <n v="0"/>
    <n v="0"/>
    <n v="0"/>
    <n v="4000"/>
    <n v="5000"/>
    <n v="5400"/>
    <n v="6500"/>
    <n v="2000"/>
    <n v="1000"/>
    <n v="23900"/>
    <n v="7400"/>
  </r>
  <r>
    <x v="8"/>
    <n v="3500"/>
    <n v="1500"/>
    <n v="300"/>
    <n v="10000"/>
    <n v="750"/>
    <n v="16050"/>
    <n v="0"/>
    <n v="0"/>
    <n v="0"/>
    <n v="0"/>
    <n v="0"/>
    <n v="3550"/>
    <n v="6700"/>
    <n v="5200"/>
    <n v="2300"/>
    <n v="3600"/>
    <n v="990"/>
    <n v="22340"/>
    <n v="6290"/>
  </r>
  <r>
    <x v="9"/>
    <n v="3500"/>
    <n v="1500"/>
    <n v="300"/>
    <n v="10000"/>
    <n v="750"/>
    <n v="16050"/>
    <n v="0"/>
    <n v="0"/>
    <n v="0"/>
    <n v="0"/>
    <n v="0"/>
    <n v="4050"/>
    <n v="5420"/>
    <n v="4500"/>
    <n v="5100"/>
    <n v="3400"/>
    <n v="1510"/>
    <n v="23980"/>
    <n v="7930"/>
  </r>
  <r>
    <x v="10"/>
    <n v="3500"/>
    <n v="1500"/>
    <n v="300"/>
    <n v="10000"/>
    <n v="750"/>
    <n v="16050"/>
    <n v="0"/>
    <n v="0"/>
    <n v="0"/>
    <n v="0"/>
    <n v="0"/>
    <n v="4500"/>
    <n v="3880"/>
    <n v="5700"/>
    <n v="5300"/>
    <n v="4200"/>
    <n v="1600"/>
    <n v="25180"/>
    <n v="9130"/>
  </r>
  <r>
    <x v="11"/>
    <n v="3500"/>
    <n v="1500"/>
    <n v="300"/>
    <n v="10000"/>
    <n v="750"/>
    <n v="16050"/>
    <n v="0"/>
    <n v="0"/>
    <n v="0"/>
    <n v="0"/>
    <n v="0"/>
    <n v="2400"/>
    <n v="6500"/>
    <n v="2500"/>
    <n v="3200"/>
    <n v="6300"/>
    <n v="1800"/>
    <n v="22700"/>
    <n v="6650"/>
  </r>
  <r>
    <x v="12"/>
    <n v="3500"/>
    <n v="3800"/>
    <n v="375"/>
    <n v="10000"/>
    <n v="875"/>
    <n v="18550"/>
    <n v="0"/>
    <n v="0"/>
    <n v="0"/>
    <n v="0"/>
    <n v="0"/>
    <n v="750"/>
    <n v="1500"/>
    <n v="650"/>
    <n v="500"/>
    <n v="500"/>
    <n v="300"/>
    <n v="4200"/>
    <n v="-14350"/>
  </r>
  <r>
    <x v="13"/>
    <n v="3500"/>
    <n v="3800"/>
    <n v="375"/>
    <n v="10000"/>
    <n v="875"/>
    <n v="18550"/>
    <n v="0"/>
    <n v="0"/>
    <n v="0"/>
    <n v="0"/>
    <n v="0"/>
    <n v="600"/>
    <n v="1300"/>
    <n v="550"/>
    <n v="725"/>
    <n v="450"/>
    <n v="200"/>
    <n v="3825"/>
    <n v="-14725"/>
  </r>
  <r>
    <x v="14"/>
    <n v="3500"/>
    <n v="3800"/>
    <n v="375"/>
    <n v="10000"/>
    <n v="875"/>
    <n v="18550"/>
    <n v="0"/>
    <n v="0"/>
    <n v="0"/>
    <n v="0"/>
    <n v="0"/>
    <n v="650"/>
    <n v="500"/>
    <n v="300"/>
    <n v="775"/>
    <n v="350"/>
    <n v="200"/>
    <n v="2775"/>
    <n v="-15775"/>
  </r>
  <r>
    <x v="15"/>
    <n v="3500"/>
    <n v="3800"/>
    <n v="375"/>
    <n v="10000"/>
    <n v="875"/>
    <n v="18550"/>
    <n v="0"/>
    <n v="0"/>
    <n v="0"/>
    <n v="0"/>
    <n v="0"/>
    <n v="400"/>
    <n v="700"/>
    <n v="500"/>
    <n v="1000"/>
    <n v="600"/>
    <n v="200"/>
    <n v="3400"/>
    <n v="-15150"/>
  </r>
  <r>
    <x v="16"/>
    <n v="3500"/>
    <n v="3000"/>
    <n v="400"/>
    <n v="10000"/>
    <n v="825"/>
    <n v="17725"/>
    <n v="0"/>
    <n v="0"/>
    <n v="0"/>
    <n v="0"/>
    <n v="0"/>
    <n v="200"/>
    <n v="330"/>
    <n v="170"/>
    <n v="160"/>
    <n v="25"/>
    <n v="0"/>
    <n v="885"/>
    <n v="-16840"/>
  </r>
  <r>
    <x v="17"/>
    <n v="3500"/>
    <n v="3000"/>
    <n v="400"/>
    <n v="10000"/>
    <n v="825"/>
    <n v="17725"/>
    <n v="0"/>
    <n v="0"/>
    <n v="0"/>
    <n v="0"/>
    <n v="0"/>
    <n v="180"/>
    <n v="200"/>
    <n v="180"/>
    <n v="220"/>
    <n v="75"/>
    <n v="0"/>
    <n v="855"/>
    <n v="-16870"/>
  </r>
  <r>
    <x v="18"/>
    <n v="3500"/>
    <n v="3000"/>
    <n v="400"/>
    <n v="10000"/>
    <n v="825"/>
    <n v="17725"/>
    <n v="0"/>
    <n v="0"/>
    <n v="0"/>
    <n v="0"/>
    <n v="0"/>
    <n v="170"/>
    <n v="170"/>
    <n v="250"/>
    <n v="100"/>
    <n v="50"/>
    <n v="0"/>
    <n v="740"/>
    <n v="-16985"/>
  </r>
  <r>
    <x v="19"/>
    <n v="3500"/>
    <n v="3000"/>
    <n v="400"/>
    <n v="10000"/>
    <n v="825"/>
    <n v="17725"/>
    <n v="0"/>
    <n v="0"/>
    <n v="0"/>
    <n v="0"/>
    <n v="0"/>
    <n v="150"/>
    <n v="150"/>
    <n v="150"/>
    <n v="120"/>
    <n v="50"/>
    <n v="0"/>
    <n v="620"/>
    <n v="-17105"/>
  </r>
  <r>
    <x v="20"/>
    <n v="3500"/>
    <n v="3250"/>
    <n v="375"/>
    <n v="10000"/>
    <n v="800"/>
    <n v="17925"/>
    <n v="0"/>
    <n v="0"/>
    <n v="0"/>
    <n v="0"/>
    <n v="0"/>
    <n v="25"/>
    <n v="150"/>
    <n v="75"/>
    <n v="50"/>
    <n v="50"/>
    <n v="0"/>
    <n v="350"/>
    <n v="-17575"/>
  </r>
  <r>
    <x v="21"/>
    <n v="3500"/>
    <n v="3250"/>
    <n v="375"/>
    <n v="10000"/>
    <n v="800"/>
    <n v="17925"/>
    <n v="0"/>
    <n v="0"/>
    <n v="0"/>
    <n v="0"/>
    <n v="0"/>
    <n v="75"/>
    <n v="200"/>
    <n v="150"/>
    <n v="25"/>
    <n v="0"/>
    <n v="0"/>
    <n v="450"/>
    <n v="-17475"/>
  </r>
  <r>
    <x v="22"/>
    <n v="3500"/>
    <n v="3250"/>
    <n v="375"/>
    <n v="10000"/>
    <n v="800"/>
    <n v="17925"/>
    <n v="0"/>
    <n v="0"/>
    <n v="0"/>
    <n v="0"/>
    <n v="0"/>
    <n v="150"/>
    <n v="100"/>
    <n v="175"/>
    <n v="75"/>
    <n v="50"/>
    <n v="0"/>
    <n v="550"/>
    <n v="-17375"/>
  </r>
  <r>
    <x v="23"/>
    <n v="3500"/>
    <n v="3250"/>
    <n v="375"/>
    <n v="10000"/>
    <n v="800"/>
    <n v="17925"/>
    <n v="0"/>
    <n v="0"/>
    <n v="0"/>
    <n v="0"/>
    <n v="0"/>
    <n v="50"/>
    <n v="150"/>
    <n v="100"/>
    <n v="50"/>
    <n v="0"/>
    <n v="0"/>
    <n v="350"/>
    <n v="-175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Week">
  <location ref="A33:B58" firstHeaderRow="1" firstDataRow="1" firstDataCol="1"/>
  <pivotFields count="2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dataField="1" numFmtId="3" showAll="0"/>
    <pivotField numFmtId="3"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Total sell per week" fld="18"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Week">
  <location ref="H5:I30" firstHeaderRow="1" firstDataRow="1" firstDataCol="1"/>
  <pivotFields count="2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numFmtId="3" showAll="0"/>
    <pivotField numFmtId="3" showAll="0"/>
    <pivotField numFmtId="3" showAll="0"/>
    <pivotField numFmtId="3" showAll="0"/>
    <pivotField numFmtId="3" showAll="0"/>
    <pivotField dataField="1"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Total exp per week"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Week">
  <location ref="A5:F30" firstHeaderRow="0" firstDataRow="1" firstDataCol="1"/>
  <pivotFields count="2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numFmtId="3" showAll="0"/>
    <pivotField dataField="1" numFmtId="3" showAll="0"/>
    <pivotField dataField="1" numFmtId="3" showAll="0"/>
    <pivotField dataField="1" numFmtId="3" showAll="0"/>
    <pivotField dataField="1"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5">
    <i>
      <x/>
    </i>
    <i i="1">
      <x v="1"/>
    </i>
    <i i="2">
      <x v="2"/>
    </i>
    <i i="3">
      <x v="3"/>
    </i>
    <i i="4">
      <x v="4"/>
    </i>
  </colItems>
  <dataFields count="5">
    <dataField name="Exp. of rent of shop" fld="1" baseField="0" baseItem="0"/>
    <dataField name="Exp. of raw material" fld="2" baseField="0" baseItem="0"/>
    <dataField name="Exp. of electrical bill" fld="3" baseField="0" baseItem="0"/>
    <dataField name="Exp. of employee salary" fld="4" baseField="0" baseItem="0"/>
    <dataField name="Exp. of maintenance" fld="5" baseField="0" baseItem="0"/>
  </dataFields>
  <chartFormats count="10">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4" format="1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1"/>
          </reference>
        </references>
      </pivotArea>
    </chartFormat>
    <chartFormat chart="4" format="12" series="1">
      <pivotArea type="data" outline="0" fieldPosition="0">
        <references count="1">
          <reference field="4294967294" count="1" selected="0">
            <x v="2"/>
          </reference>
        </references>
      </pivotArea>
    </chartFormat>
    <chartFormat chart="4" format="13" series="1">
      <pivotArea type="data" outline="0" fieldPosition="0">
        <references count="1">
          <reference field="4294967294" count="1" selected="0">
            <x v="3"/>
          </reference>
        </references>
      </pivotArea>
    </chartFormat>
    <chartFormat chart="4" format="14" series="1">
      <pivotArea type="data" outline="0" fieldPosition="0">
        <references count="1">
          <reference field="4294967294"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rowHeaderCaption="Week">
  <location ref="A62:L87" firstHeaderRow="0" firstDataRow="1" firstDataCol="1"/>
  <pivotFields count="2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numFmtId="3" showAll="0"/>
    <pivotField numFmtId="3" showAll="0"/>
    <pivotField numFmtId="3" showAll="0"/>
    <pivotField numFmtId="3" showAll="0"/>
    <pivotField numFmtId="3" showAll="0"/>
    <pivotField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numFmtId="3" showAll="0"/>
    <pivotField numFmtId="3"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11">
    <i>
      <x/>
    </i>
    <i i="1">
      <x v="1"/>
    </i>
    <i i="2">
      <x v="2"/>
    </i>
    <i i="3">
      <x v="3"/>
    </i>
    <i i="4">
      <x v="4"/>
    </i>
    <i i="5">
      <x v="5"/>
    </i>
    <i i="6">
      <x v="6"/>
    </i>
    <i i="7">
      <x v="7"/>
    </i>
    <i i="8">
      <x v="8"/>
    </i>
    <i i="9">
      <x v="9"/>
    </i>
    <i i="10">
      <x v="10"/>
    </i>
  </colItems>
  <dataFields count="11">
    <dataField name="Sell of Maggie" fld="7" baseField="0" baseItem="0"/>
    <dataField name="Sell of Veg biryani" fld="8" baseField="0" baseItem="0"/>
    <dataField name="Sell of Mendu vada" fld="9" baseField="0" baseItem="0"/>
    <dataField name="Sell of Dosa" fld="10" baseField="0" baseItem="0"/>
    <dataField name="Sell of Idli" fld="11" baseField="0" baseItem="0"/>
    <dataField name="Sell of Mutton curry" fld="12" baseField="0" baseItem="0"/>
    <dataField name="Sell of Non-veg biryani" fld="13" baseField="0" baseItem="0"/>
    <dataField name="Sell of Chicken 65" fld="14" baseField="0" baseItem="0"/>
    <dataField name="Sell of Egg bhujia" fld="15" baseField="0" baseItem="0"/>
    <dataField name="Sell of Omlets" fld="16" baseField="0" baseItem="0"/>
    <dataField name="Sell of Chicken kabab" fld="17" baseField="0" baseItem="0"/>
  </dataFields>
  <chartFormats count="2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1" format="6" series="1">
      <pivotArea type="data" outline="0" fieldPosition="0">
        <references count="1">
          <reference field="4294967294" count="1" selected="0">
            <x v="6"/>
          </reference>
        </references>
      </pivotArea>
    </chartFormat>
    <chartFormat chart="1" format="7" series="1">
      <pivotArea type="data" outline="0" fieldPosition="0">
        <references count="1">
          <reference field="4294967294" count="1" selected="0">
            <x v="7"/>
          </reference>
        </references>
      </pivotArea>
    </chartFormat>
    <chartFormat chart="1" format="8" series="1">
      <pivotArea type="data" outline="0" fieldPosition="0">
        <references count="1">
          <reference field="4294967294" count="1" selected="0">
            <x v="8"/>
          </reference>
        </references>
      </pivotArea>
    </chartFormat>
    <chartFormat chart="1" format="9" series="1">
      <pivotArea type="data" outline="0" fieldPosition="0">
        <references count="1">
          <reference field="4294967294" count="1" selected="0">
            <x v="9"/>
          </reference>
        </references>
      </pivotArea>
    </chartFormat>
    <chartFormat chart="1" format="10" series="1">
      <pivotArea type="data" outline="0" fieldPosition="0">
        <references count="1">
          <reference field="4294967294" count="1" selected="0">
            <x v="10"/>
          </reference>
        </references>
      </pivotArea>
    </chartFormat>
    <chartFormat chart="4" format="22" series="1">
      <pivotArea type="data" outline="0" fieldPosition="0">
        <references count="1">
          <reference field="4294967294" count="1" selected="0">
            <x v="0"/>
          </reference>
        </references>
      </pivotArea>
    </chartFormat>
    <chartFormat chart="4" format="23" series="1">
      <pivotArea type="data" outline="0" fieldPosition="0">
        <references count="1">
          <reference field="4294967294" count="1" selected="0">
            <x v="1"/>
          </reference>
        </references>
      </pivotArea>
    </chartFormat>
    <chartFormat chart="4" format="24" series="1">
      <pivotArea type="data" outline="0" fieldPosition="0">
        <references count="1">
          <reference field="4294967294" count="1" selected="0">
            <x v="2"/>
          </reference>
        </references>
      </pivotArea>
    </chartFormat>
    <chartFormat chart="4" format="25" series="1">
      <pivotArea type="data" outline="0" fieldPosition="0">
        <references count="1">
          <reference field="4294967294" count="1" selected="0">
            <x v="3"/>
          </reference>
        </references>
      </pivotArea>
    </chartFormat>
    <chartFormat chart="4" format="26" series="1">
      <pivotArea type="data" outline="0" fieldPosition="0">
        <references count="1">
          <reference field="4294967294" count="1" selected="0">
            <x v="4"/>
          </reference>
        </references>
      </pivotArea>
    </chartFormat>
    <chartFormat chart="4" format="27" series="1">
      <pivotArea type="data" outline="0" fieldPosition="0">
        <references count="1">
          <reference field="4294967294" count="1" selected="0">
            <x v="5"/>
          </reference>
        </references>
      </pivotArea>
    </chartFormat>
    <chartFormat chart="4" format="28" series="1">
      <pivotArea type="data" outline="0" fieldPosition="0">
        <references count="1">
          <reference field="4294967294" count="1" selected="0">
            <x v="6"/>
          </reference>
        </references>
      </pivotArea>
    </chartFormat>
    <chartFormat chart="4" format="29" series="1">
      <pivotArea type="data" outline="0" fieldPosition="0">
        <references count="1">
          <reference field="4294967294" count="1" selected="0">
            <x v="7"/>
          </reference>
        </references>
      </pivotArea>
    </chartFormat>
    <chartFormat chart="4" format="30" series="1">
      <pivotArea type="data" outline="0" fieldPosition="0">
        <references count="1">
          <reference field="4294967294" count="1" selected="0">
            <x v="8"/>
          </reference>
        </references>
      </pivotArea>
    </chartFormat>
    <chartFormat chart="4" format="31" series="1">
      <pivotArea type="data" outline="0" fieldPosition="0">
        <references count="1">
          <reference field="4294967294" count="1" selected="0">
            <x v="9"/>
          </reference>
        </references>
      </pivotArea>
    </chartFormat>
    <chartFormat chart="4" format="32" series="1">
      <pivotArea type="data" outline="0" fieldPosition="0">
        <references count="1">
          <reference field="4294967294" count="1" selected="0">
            <x v="1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Week">
  <location ref="D33:E58" firstHeaderRow="1" firstDataRow="1" firstDataCol="1"/>
  <pivotFields count="2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dataField="1" numFmtId="3"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 profit or loss" fld="19" baseField="0" baseItem="0"/>
  </dataFields>
  <chartFormats count="27">
    <chartFormat chart="1"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22"/>
          </reference>
        </references>
      </pivotArea>
    </chartFormat>
    <chartFormat chart="4" format="4">
      <pivotArea type="data" outline="0" fieldPosition="0">
        <references count="2">
          <reference field="4294967294" count="1" selected="0">
            <x v="0"/>
          </reference>
          <reference field="0" count="1" selected="0">
            <x v="23"/>
          </reference>
        </references>
      </pivotArea>
    </chartFormat>
    <chartFormat chart="4" format="5">
      <pivotArea type="data" outline="0" fieldPosition="0">
        <references count="2">
          <reference field="4294967294" count="1" selected="0">
            <x v="0"/>
          </reference>
          <reference field="0" count="1" selected="0">
            <x v="21"/>
          </reference>
        </references>
      </pivotArea>
    </chartFormat>
    <chartFormat chart="4" format="6">
      <pivotArea type="data" outline="0" fieldPosition="0">
        <references count="2">
          <reference field="4294967294" count="1" selected="0">
            <x v="0"/>
          </reference>
          <reference field="0" count="1" selected="0">
            <x v="20"/>
          </reference>
        </references>
      </pivotArea>
    </chartFormat>
    <chartFormat chart="4" format="7">
      <pivotArea type="data" outline="0" fieldPosition="0">
        <references count="2">
          <reference field="4294967294" count="1" selected="0">
            <x v="0"/>
          </reference>
          <reference field="0" count="1" selected="0">
            <x v="19"/>
          </reference>
        </references>
      </pivotArea>
    </chartFormat>
    <chartFormat chart="4" format="8">
      <pivotArea type="data" outline="0" fieldPosition="0">
        <references count="2">
          <reference field="4294967294" count="1" selected="0">
            <x v="0"/>
          </reference>
          <reference field="0" count="1" selected="0">
            <x v="18"/>
          </reference>
        </references>
      </pivotArea>
    </chartFormat>
    <chartFormat chart="4" format="9">
      <pivotArea type="data" outline="0" fieldPosition="0">
        <references count="2">
          <reference field="4294967294" count="1" selected="0">
            <x v="0"/>
          </reference>
          <reference field="0" count="1" selected="0">
            <x v="17"/>
          </reference>
        </references>
      </pivotArea>
    </chartFormat>
    <chartFormat chart="4" format="10">
      <pivotArea type="data" outline="0" fieldPosition="0">
        <references count="2">
          <reference field="4294967294" count="1" selected="0">
            <x v="0"/>
          </reference>
          <reference field="0" count="1" selected="0">
            <x v="16"/>
          </reference>
        </references>
      </pivotArea>
    </chartFormat>
    <chartFormat chart="4" format="11">
      <pivotArea type="data" outline="0" fieldPosition="0">
        <references count="2">
          <reference field="4294967294" count="1" selected="0">
            <x v="0"/>
          </reference>
          <reference field="0" count="1" selected="0">
            <x v="15"/>
          </reference>
        </references>
      </pivotArea>
    </chartFormat>
    <chartFormat chart="4" format="12">
      <pivotArea type="data" outline="0" fieldPosition="0">
        <references count="2">
          <reference field="4294967294" count="1" selected="0">
            <x v="0"/>
          </reference>
          <reference field="0" count="1" selected="0">
            <x v="14"/>
          </reference>
        </references>
      </pivotArea>
    </chartFormat>
    <chartFormat chart="4" format="13">
      <pivotArea type="data" outline="0" fieldPosition="0">
        <references count="2">
          <reference field="4294967294" count="1" selected="0">
            <x v="0"/>
          </reference>
          <reference field="0" count="1" selected="0">
            <x v="13"/>
          </reference>
        </references>
      </pivotArea>
    </chartFormat>
    <chartFormat chart="4" format="14">
      <pivotArea type="data" outline="0" fieldPosition="0">
        <references count="2">
          <reference field="4294967294" count="1" selected="0">
            <x v="0"/>
          </reference>
          <reference field="0" count="1" selected="0">
            <x v="12"/>
          </reference>
        </references>
      </pivotArea>
    </chartFormat>
    <chartFormat chart="4" format="15">
      <pivotArea type="data" outline="0" fieldPosition="0">
        <references count="2">
          <reference field="4294967294" count="1" selected="0">
            <x v="0"/>
          </reference>
          <reference field="0" count="1" selected="0">
            <x v="11"/>
          </reference>
        </references>
      </pivotArea>
    </chartFormat>
    <chartFormat chart="4" format="16">
      <pivotArea type="data" outline="0" fieldPosition="0">
        <references count="2">
          <reference field="4294967294" count="1" selected="0">
            <x v="0"/>
          </reference>
          <reference field="0" count="1" selected="0">
            <x v="10"/>
          </reference>
        </references>
      </pivotArea>
    </chartFormat>
    <chartFormat chart="4" format="17">
      <pivotArea type="data" outline="0" fieldPosition="0">
        <references count="2">
          <reference field="4294967294" count="1" selected="0">
            <x v="0"/>
          </reference>
          <reference field="0" count="1" selected="0">
            <x v="9"/>
          </reference>
        </references>
      </pivotArea>
    </chartFormat>
    <chartFormat chart="4" format="18">
      <pivotArea type="data" outline="0" fieldPosition="0">
        <references count="2">
          <reference field="4294967294" count="1" selected="0">
            <x v="0"/>
          </reference>
          <reference field="0" count="1" selected="0">
            <x v="8"/>
          </reference>
        </references>
      </pivotArea>
    </chartFormat>
    <chartFormat chart="4" format="19">
      <pivotArea type="data" outline="0" fieldPosition="0">
        <references count="2">
          <reference field="4294967294" count="1" selected="0">
            <x v="0"/>
          </reference>
          <reference field="0" count="1" selected="0">
            <x v="7"/>
          </reference>
        </references>
      </pivotArea>
    </chartFormat>
    <chartFormat chart="4" format="20">
      <pivotArea type="data" outline="0" fieldPosition="0">
        <references count="2">
          <reference field="4294967294" count="1" selected="0">
            <x v="0"/>
          </reference>
          <reference field="0" count="1" selected="0">
            <x v="6"/>
          </reference>
        </references>
      </pivotArea>
    </chartFormat>
    <chartFormat chart="4" format="21">
      <pivotArea type="data" outline="0" fieldPosition="0">
        <references count="2">
          <reference field="4294967294" count="1" selected="0">
            <x v="0"/>
          </reference>
          <reference field="0" count="1" selected="0">
            <x v="5"/>
          </reference>
        </references>
      </pivotArea>
    </chartFormat>
    <chartFormat chart="4" format="22">
      <pivotArea type="data" outline="0" fieldPosition="0">
        <references count="2">
          <reference field="4294967294" count="1" selected="0">
            <x v="0"/>
          </reference>
          <reference field="0" count="1" selected="0">
            <x v="4"/>
          </reference>
        </references>
      </pivotArea>
    </chartFormat>
    <chartFormat chart="4" format="23">
      <pivotArea type="data" outline="0" fieldPosition="0">
        <references count="2">
          <reference field="4294967294" count="1" selected="0">
            <x v="0"/>
          </reference>
          <reference field="0" count="1" selected="0">
            <x v="3"/>
          </reference>
        </references>
      </pivotArea>
    </chartFormat>
    <chartFormat chart="4" format="24">
      <pivotArea type="data" outline="0" fieldPosition="0">
        <references count="2">
          <reference field="4294967294" count="1" selected="0">
            <x v="0"/>
          </reference>
          <reference field="0" count="1" selected="0">
            <x v="2"/>
          </reference>
        </references>
      </pivotArea>
    </chartFormat>
    <chartFormat chart="4" format="25">
      <pivotArea type="data" outline="0" fieldPosition="0">
        <references count="2">
          <reference field="4294967294" count="1" selected="0">
            <x v="0"/>
          </reference>
          <reference field="0" count="1" selected="0">
            <x v="1"/>
          </reference>
        </references>
      </pivotArea>
    </chartFormat>
    <chartFormat chart="4" format="26">
      <pivotArea type="data" outline="0" fieldPosition="0">
        <references count="2">
          <reference field="4294967294" count="1" selected="0">
            <x v="0"/>
          </reference>
          <reference field="0"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xpenditure_and_selling" sourceName="Expenditure and selling">
  <pivotTables>
    <pivotTable tabId="23" name="PivotTable1"/>
    <pivotTable tabId="23" name="PivotTable2"/>
    <pivotTable tabId="23" name="PivotTable3"/>
    <pivotTable tabId="23" name="PivotTable4"/>
    <pivotTable tabId="23" name="PivotTable5"/>
  </pivotTables>
  <data>
    <tabular pivotCacheId="1">
      <items count="24">
        <i x="0" s="1"/>
        <i x="1" s="1"/>
        <i x="2" s="1"/>
        <i x="3" s="1"/>
        <i x="4" s="1"/>
        <i x="5" s="1"/>
        <i x="6" s="1"/>
        <i x="7" s="1"/>
        <i x="8" s="1"/>
        <i x="9" s="1"/>
        <i x="10" s="1"/>
        <i x="11" s="1"/>
        <i x="12" s="1"/>
        <i x="13" s="1"/>
        <i x="14" s="1"/>
        <i x="15" s="1"/>
        <i x="16" s="1"/>
        <i x="17" s="1"/>
        <i x="18" s="1"/>
        <i x="19" s="1"/>
        <i x="20" s="1"/>
        <i x="21" s="1"/>
        <i x="22" s="1"/>
        <i x="2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week" cache="Slicer_Expenditure_and_selling" caption="Expenditure and selling" columnCoun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3.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tabSelected="1" workbookViewId="0">
      <selection activeCell="G7" sqref="G7"/>
    </sheetView>
  </sheetViews>
  <sheetFormatPr defaultRowHeight="14.4" x14ac:dyDescent="0.3"/>
  <cols>
    <col min="1" max="1" width="25.5546875" bestFit="1" customWidth="1"/>
    <col min="2" max="2" width="9.5546875" bestFit="1" customWidth="1"/>
    <col min="3" max="3" width="10.33203125" bestFit="1" customWidth="1"/>
    <col min="4" max="4" width="9.88671875" bestFit="1" customWidth="1"/>
    <col min="7" max="8" width="9.88671875" bestFit="1" customWidth="1"/>
  </cols>
  <sheetData>
    <row r="1" spans="1:15" x14ac:dyDescent="0.3">
      <c r="A1" s="2" t="s">
        <v>11</v>
      </c>
      <c r="B1" s="4">
        <v>69800</v>
      </c>
    </row>
    <row r="2" spans="1:15" x14ac:dyDescent="0.3">
      <c r="A2" s="2" t="s">
        <v>96</v>
      </c>
      <c r="B2" s="1">
        <v>69800</v>
      </c>
      <c r="C2" s="1">
        <v>109800</v>
      </c>
      <c r="D2" s="1">
        <v>139800</v>
      </c>
      <c r="E2" s="1"/>
      <c r="G2" s="1">
        <v>169800</v>
      </c>
      <c r="H2" s="1">
        <f>G2-G10+G12</f>
        <v>109800</v>
      </c>
      <c r="I2" s="1">
        <f>H2-H10+H12</f>
        <v>42000</v>
      </c>
      <c r="J2" s="1">
        <f>I2-I10+I12</f>
        <v>-28000</v>
      </c>
    </row>
    <row r="3" spans="1:15" x14ac:dyDescent="0.3">
      <c r="B3" s="2" t="s">
        <v>8</v>
      </c>
      <c r="C3" s="2" t="s">
        <v>9</v>
      </c>
      <c r="D3" s="2" t="s">
        <v>10</v>
      </c>
      <c r="E3" s="2"/>
      <c r="F3" s="2"/>
      <c r="G3" s="2" t="s">
        <v>12</v>
      </c>
      <c r="H3" s="2" t="s">
        <v>13</v>
      </c>
      <c r="I3" s="2" t="s">
        <v>15</v>
      </c>
    </row>
    <row r="4" spans="1:15" x14ac:dyDescent="0.3">
      <c r="A4" s="2" t="s">
        <v>0</v>
      </c>
    </row>
    <row r="5" spans="1:15" x14ac:dyDescent="0.3">
      <c r="A5" t="s">
        <v>1</v>
      </c>
      <c r="B5" s="1">
        <v>14000</v>
      </c>
      <c r="C5" s="1">
        <v>14000</v>
      </c>
      <c r="D5" s="1">
        <v>14000</v>
      </c>
      <c r="G5" s="1">
        <v>14000</v>
      </c>
      <c r="H5" s="1">
        <v>14000</v>
      </c>
      <c r="I5" s="1">
        <v>14000</v>
      </c>
    </row>
    <row r="6" spans="1:15" x14ac:dyDescent="0.3">
      <c r="A6" t="s">
        <v>2</v>
      </c>
      <c r="B6" s="1">
        <v>11500</v>
      </c>
      <c r="C6" s="1">
        <v>7300</v>
      </c>
      <c r="D6" s="1">
        <v>6000</v>
      </c>
      <c r="G6" s="3">
        <v>15200</v>
      </c>
      <c r="H6" s="3">
        <v>12000</v>
      </c>
      <c r="I6" s="3">
        <v>13000</v>
      </c>
    </row>
    <row r="7" spans="1:15" x14ac:dyDescent="0.3">
      <c r="A7" t="s">
        <v>3</v>
      </c>
      <c r="B7" s="1">
        <v>1400</v>
      </c>
      <c r="C7" s="1">
        <v>1200</v>
      </c>
      <c r="D7" s="1">
        <v>1200</v>
      </c>
      <c r="G7" s="3">
        <v>1500</v>
      </c>
      <c r="H7" s="3">
        <v>1600</v>
      </c>
      <c r="I7" s="3">
        <v>1500</v>
      </c>
    </row>
    <row r="8" spans="1:15" x14ac:dyDescent="0.3">
      <c r="A8" t="s">
        <v>4</v>
      </c>
      <c r="B8" s="1">
        <v>40000</v>
      </c>
      <c r="C8" s="1">
        <v>40000</v>
      </c>
      <c r="D8" s="1">
        <v>40000</v>
      </c>
      <c r="G8" s="3">
        <v>40000</v>
      </c>
      <c r="H8" s="3">
        <v>40000</v>
      </c>
      <c r="I8" s="3">
        <v>40000</v>
      </c>
    </row>
    <row r="9" spans="1:15" x14ac:dyDescent="0.3">
      <c r="A9" t="s">
        <v>5</v>
      </c>
      <c r="B9" s="1">
        <v>2900</v>
      </c>
      <c r="C9" s="1">
        <v>3500</v>
      </c>
      <c r="D9" s="1">
        <v>3000</v>
      </c>
      <c r="G9" s="3">
        <v>3500</v>
      </c>
      <c r="H9" s="3">
        <v>3300</v>
      </c>
      <c r="I9" s="3">
        <v>3200</v>
      </c>
    </row>
    <row r="10" spans="1:15" x14ac:dyDescent="0.3">
      <c r="A10" s="2" t="s">
        <v>115</v>
      </c>
      <c r="B10" s="1">
        <f>SUM(B5:B9)</f>
        <v>69800</v>
      </c>
      <c r="C10" s="1">
        <f>SUM(C5:C9)</f>
        <v>66000</v>
      </c>
      <c r="D10" s="1">
        <f>SUM(D5:D9)</f>
        <v>64200</v>
      </c>
      <c r="E10" s="19">
        <f>SUM(B10:D10)</f>
        <v>200000</v>
      </c>
      <c r="G10" s="1">
        <f>SUM(G5:G9)</f>
        <v>74200</v>
      </c>
      <c r="H10" s="1">
        <f>SUM(H5:H9)</f>
        <v>70900</v>
      </c>
      <c r="I10" s="1">
        <f>SUM(I5:I9)</f>
        <v>71700</v>
      </c>
      <c r="J10" s="19">
        <f>SUM(G10:I10)</f>
        <v>216800</v>
      </c>
      <c r="K10" s="1"/>
      <c r="L10" s="1"/>
    </row>
    <row r="11" spans="1:15" x14ac:dyDescent="0.3">
      <c r="A11" s="2"/>
      <c r="B11" s="4"/>
      <c r="C11" s="4"/>
      <c r="O11" s="1"/>
    </row>
    <row r="12" spans="1:15" x14ac:dyDescent="0.3">
      <c r="A12" s="2" t="s">
        <v>6</v>
      </c>
      <c r="B12" s="1">
        <f>B13+B10</f>
        <v>109800</v>
      </c>
      <c r="C12" s="1">
        <v>96000</v>
      </c>
      <c r="D12" s="1">
        <v>94200</v>
      </c>
      <c r="E12" s="18">
        <f>SUM(B12:D12)</f>
        <v>300000</v>
      </c>
      <c r="F12" s="2" t="s">
        <v>6</v>
      </c>
      <c r="G12" s="1">
        <f>G10-G13</f>
        <v>14200</v>
      </c>
      <c r="H12" s="1">
        <f>H10-H13</f>
        <v>3100</v>
      </c>
      <c r="I12" s="1">
        <f>I10-I13</f>
        <v>1700</v>
      </c>
      <c r="J12" s="18">
        <f>SUM(G12:I12)</f>
        <v>19000</v>
      </c>
      <c r="L12" s="1"/>
    </row>
    <row r="13" spans="1:15" x14ac:dyDescent="0.3">
      <c r="A13" s="2" t="s">
        <v>7</v>
      </c>
      <c r="B13" s="1">
        <v>40000</v>
      </c>
      <c r="C13" s="1">
        <v>30000</v>
      </c>
      <c r="D13" s="1">
        <v>30000</v>
      </c>
      <c r="E13" s="17">
        <f>SUM(B13:D13)</f>
        <v>100000</v>
      </c>
      <c r="F13" s="2" t="s">
        <v>14</v>
      </c>
      <c r="G13" s="3">
        <v>60000</v>
      </c>
      <c r="H13" s="3">
        <v>67800</v>
      </c>
      <c r="I13" s="3">
        <v>70000</v>
      </c>
      <c r="J13" s="16">
        <f>SUM(G13:I13)</f>
        <v>197800</v>
      </c>
      <c r="L13" s="1"/>
    </row>
    <row r="14" spans="1:15" x14ac:dyDescent="0.3">
      <c r="L14" s="1"/>
    </row>
    <row r="15" spans="1:15" x14ac:dyDescent="0.3">
      <c r="L15" s="1"/>
    </row>
    <row r="16" spans="1:15" x14ac:dyDescent="0.3">
      <c r="I16" s="1"/>
    </row>
    <row r="19" spans="1:26" x14ac:dyDescent="0.3">
      <c r="A19" s="2" t="s">
        <v>0</v>
      </c>
      <c r="B19" s="2" t="s">
        <v>16</v>
      </c>
      <c r="C19" s="2" t="s">
        <v>24</v>
      </c>
      <c r="D19" s="2" t="s">
        <v>25</v>
      </c>
      <c r="E19" s="2" t="s">
        <v>26</v>
      </c>
      <c r="F19" s="2" t="s">
        <v>30</v>
      </c>
      <c r="G19" s="2" t="s">
        <v>31</v>
      </c>
      <c r="H19" s="2" t="s">
        <v>32</v>
      </c>
      <c r="I19" s="2" t="s">
        <v>33</v>
      </c>
      <c r="J19" s="2" t="s">
        <v>34</v>
      </c>
      <c r="K19" s="2" t="s">
        <v>35</v>
      </c>
      <c r="L19" s="2" t="s">
        <v>36</v>
      </c>
      <c r="M19" s="2" t="s">
        <v>37</v>
      </c>
      <c r="N19" s="2" t="s">
        <v>46</v>
      </c>
      <c r="O19" s="2" t="s">
        <v>47</v>
      </c>
      <c r="P19" s="2" t="s">
        <v>48</v>
      </c>
      <c r="Q19" s="2" t="s">
        <v>49</v>
      </c>
      <c r="R19" s="2" t="s">
        <v>38</v>
      </c>
      <c r="S19" s="2" t="s">
        <v>39</v>
      </c>
      <c r="T19" s="2" t="s">
        <v>40</v>
      </c>
      <c r="U19" s="2" t="s">
        <v>41</v>
      </c>
      <c r="V19" s="2" t="s">
        <v>42</v>
      </c>
      <c r="W19" s="2" t="s">
        <v>43</v>
      </c>
      <c r="X19" s="2" t="s">
        <v>44</v>
      </c>
      <c r="Y19" s="2" t="s">
        <v>45</v>
      </c>
    </row>
    <row r="20" spans="1:26" x14ac:dyDescent="0.3">
      <c r="A20" t="s">
        <v>1</v>
      </c>
      <c r="B20" s="1">
        <v>3500</v>
      </c>
      <c r="C20" s="1">
        <v>3500</v>
      </c>
      <c r="D20" s="1">
        <v>3500</v>
      </c>
      <c r="E20" s="1">
        <v>3500</v>
      </c>
      <c r="F20" s="1">
        <v>3500</v>
      </c>
      <c r="G20" s="1">
        <v>3500</v>
      </c>
      <c r="H20" s="1">
        <v>3500</v>
      </c>
      <c r="I20" s="1">
        <v>3500</v>
      </c>
      <c r="J20" s="1">
        <v>3500</v>
      </c>
      <c r="K20" s="1">
        <v>3500</v>
      </c>
      <c r="L20" s="1">
        <v>3500</v>
      </c>
      <c r="M20" s="1">
        <v>3500</v>
      </c>
      <c r="N20" s="1">
        <v>3500</v>
      </c>
      <c r="O20" s="1">
        <v>3500</v>
      </c>
      <c r="P20" s="1">
        <v>3500</v>
      </c>
      <c r="Q20" s="1">
        <v>3500</v>
      </c>
      <c r="R20" s="1">
        <v>3500</v>
      </c>
      <c r="S20" s="1">
        <v>3500</v>
      </c>
      <c r="T20" s="1">
        <v>3500</v>
      </c>
      <c r="U20" s="1">
        <v>3500</v>
      </c>
      <c r="V20" s="1">
        <v>3500</v>
      </c>
      <c r="W20" s="1">
        <v>3500</v>
      </c>
      <c r="X20" s="1">
        <v>3500</v>
      </c>
      <c r="Y20" s="1">
        <v>3500</v>
      </c>
    </row>
    <row r="21" spans="1:26" x14ac:dyDescent="0.3">
      <c r="A21" t="s">
        <v>2</v>
      </c>
      <c r="B21" s="1">
        <v>2875</v>
      </c>
      <c r="C21" s="1">
        <v>2875</v>
      </c>
      <c r="D21" s="1">
        <v>2875</v>
      </c>
      <c r="E21" s="1">
        <v>2875</v>
      </c>
      <c r="F21" s="1">
        <v>1825</v>
      </c>
      <c r="G21" s="1">
        <v>1825</v>
      </c>
      <c r="H21" s="1">
        <v>1825</v>
      </c>
      <c r="I21" s="1">
        <v>1825</v>
      </c>
      <c r="J21" s="1">
        <v>1500</v>
      </c>
      <c r="K21" s="1">
        <v>1500</v>
      </c>
      <c r="L21" s="1">
        <v>1500</v>
      </c>
      <c r="M21" s="1">
        <v>1500</v>
      </c>
      <c r="N21" s="3">
        <v>3800</v>
      </c>
      <c r="O21" s="3">
        <v>3800</v>
      </c>
      <c r="P21" s="3">
        <v>3800</v>
      </c>
      <c r="Q21" s="3">
        <v>3800</v>
      </c>
      <c r="R21" s="3">
        <v>3000</v>
      </c>
      <c r="S21" s="3">
        <v>3000</v>
      </c>
      <c r="T21" s="3">
        <v>3000</v>
      </c>
      <c r="U21" s="3">
        <v>3000</v>
      </c>
      <c r="V21" s="3">
        <v>3250</v>
      </c>
      <c r="W21" s="3">
        <v>3250</v>
      </c>
      <c r="X21" s="3">
        <v>3250</v>
      </c>
      <c r="Y21" s="3">
        <v>3250</v>
      </c>
    </row>
    <row r="22" spans="1:26" x14ac:dyDescent="0.3">
      <c r="A22" t="s">
        <v>3</v>
      </c>
      <c r="B22" s="5">
        <v>350</v>
      </c>
      <c r="C22" s="1">
        <v>350</v>
      </c>
      <c r="D22" s="1">
        <v>350</v>
      </c>
      <c r="E22" s="1">
        <v>350</v>
      </c>
      <c r="F22" s="1">
        <v>300</v>
      </c>
      <c r="G22" s="1">
        <v>300</v>
      </c>
      <c r="H22" s="1">
        <v>300</v>
      </c>
      <c r="I22" s="1">
        <v>300</v>
      </c>
      <c r="J22" s="1">
        <v>300</v>
      </c>
      <c r="K22" s="1">
        <v>300</v>
      </c>
      <c r="L22" s="1">
        <v>300</v>
      </c>
      <c r="M22" s="1">
        <v>300</v>
      </c>
      <c r="N22" s="3">
        <v>375</v>
      </c>
      <c r="O22" s="3">
        <v>375</v>
      </c>
      <c r="P22" s="3">
        <v>375</v>
      </c>
      <c r="Q22" s="3">
        <v>375</v>
      </c>
      <c r="R22" s="3">
        <v>400</v>
      </c>
      <c r="S22" s="3">
        <v>400</v>
      </c>
      <c r="T22" s="3">
        <v>400</v>
      </c>
      <c r="U22" s="3">
        <v>400</v>
      </c>
      <c r="V22" s="3">
        <v>375</v>
      </c>
      <c r="W22" s="3">
        <v>375</v>
      </c>
      <c r="X22" s="3">
        <v>375</v>
      </c>
      <c r="Y22" s="3">
        <v>375</v>
      </c>
    </row>
    <row r="23" spans="1:26" x14ac:dyDescent="0.3">
      <c r="A23" t="s">
        <v>76</v>
      </c>
      <c r="B23" s="1">
        <v>10000</v>
      </c>
      <c r="C23" s="1">
        <v>10000</v>
      </c>
      <c r="D23" s="1">
        <v>10000</v>
      </c>
      <c r="E23" s="1">
        <v>10000</v>
      </c>
      <c r="F23" s="1">
        <v>10000</v>
      </c>
      <c r="G23" s="1">
        <v>10000</v>
      </c>
      <c r="H23" s="1">
        <v>10000</v>
      </c>
      <c r="I23" s="1">
        <v>10000</v>
      </c>
      <c r="J23" s="1">
        <v>10000</v>
      </c>
      <c r="K23" s="1">
        <v>10000</v>
      </c>
      <c r="L23" s="1">
        <v>10000</v>
      </c>
      <c r="M23" s="1">
        <v>10000</v>
      </c>
      <c r="N23" s="1">
        <v>10000</v>
      </c>
      <c r="O23" s="1">
        <v>10000</v>
      </c>
      <c r="P23" s="1">
        <v>10000</v>
      </c>
      <c r="Q23" s="1">
        <v>10000</v>
      </c>
      <c r="R23" s="1">
        <v>10000</v>
      </c>
      <c r="S23" s="1">
        <v>10000</v>
      </c>
      <c r="T23" s="1">
        <v>10000</v>
      </c>
      <c r="U23" s="1">
        <v>10000</v>
      </c>
      <c r="V23" s="1">
        <v>10000</v>
      </c>
      <c r="W23" s="1">
        <v>10000</v>
      </c>
      <c r="X23" s="1">
        <v>10000</v>
      </c>
      <c r="Y23" s="1">
        <v>10000</v>
      </c>
    </row>
    <row r="24" spans="1:26" x14ac:dyDescent="0.3">
      <c r="A24" t="s">
        <v>5</v>
      </c>
      <c r="B24" s="1">
        <v>725</v>
      </c>
      <c r="C24" s="1">
        <v>725</v>
      </c>
      <c r="D24" s="1">
        <v>725</v>
      </c>
      <c r="E24" s="1">
        <v>725</v>
      </c>
      <c r="F24" s="1">
        <v>875</v>
      </c>
      <c r="G24" s="1">
        <v>875</v>
      </c>
      <c r="H24" s="1">
        <v>875</v>
      </c>
      <c r="I24" s="1">
        <v>875</v>
      </c>
      <c r="J24" s="1">
        <v>750</v>
      </c>
      <c r="K24" s="1">
        <v>750</v>
      </c>
      <c r="L24" s="1">
        <v>750</v>
      </c>
      <c r="M24" s="1">
        <v>750</v>
      </c>
      <c r="N24" s="3">
        <v>875</v>
      </c>
      <c r="O24" s="3">
        <v>875</v>
      </c>
      <c r="P24" s="3">
        <v>875</v>
      </c>
      <c r="Q24" s="3">
        <v>875</v>
      </c>
      <c r="R24" s="3">
        <v>825</v>
      </c>
      <c r="S24" s="3">
        <v>825</v>
      </c>
      <c r="T24" s="3">
        <v>825</v>
      </c>
      <c r="U24" s="3">
        <v>825</v>
      </c>
      <c r="V24" s="3">
        <v>800</v>
      </c>
      <c r="W24" s="3">
        <v>800</v>
      </c>
      <c r="X24" s="3">
        <v>800</v>
      </c>
      <c r="Y24" s="3">
        <v>800</v>
      </c>
    </row>
    <row r="25" spans="1:26" x14ac:dyDescent="0.3">
      <c r="A25" s="2"/>
      <c r="B25" s="4">
        <f t="shared" ref="B25:Y25" si="0">SUM(B20:B24)</f>
        <v>17450</v>
      </c>
      <c r="C25" s="4">
        <f t="shared" si="0"/>
        <v>17450</v>
      </c>
      <c r="D25" s="4">
        <f t="shared" si="0"/>
        <v>17450</v>
      </c>
      <c r="E25" s="4">
        <f t="shared" si="0"/>
        <v>17450</v>
      </c>
      <c r="F25" s="4">
        <f t="shared" si="0"/>
        <v>16500</v>
      </c>
      <c r="G25" s="4">
        <f t="shared" si="0"/>
        <v>16500</v>
      </c>
      <c r="H25" s="4">
        <f t="shared" si="0"/>
        <v>16500</v>
      </c>
      <c r="I25" s="4">
        <f t="shared" si="0"/>
        <v>16500</v>
      </c>
      <c r="J25" s="4">
        <f t="shared" si="0"/>
        <v>16050</v>
      </c>
      <c r="K25" s="4">
        <f t="shared" si="0"/>
        <v>16050</v>
      </c>
      <c r="L25" s="4">
        <f t="shared" si="0"/>
        <v>16050</v>
      </c>
      <c r="M25" s="4">
        <f t="shared" si="0"/>
        <v>16050</v>
      </c>
      <c r="N25" s="4">
        <f t="shared" si="0"/>
        <v>18550</v>
      </c>
      <c r="O25" s="4">
        <f t="shared" si="0"/>
        <v>18550</v>
      </c>
      <c r="P25" s="4">
        <f t="shared" si="0"/>
        <v>18550</v>
      </c>
      <c r="Q25" s="4">
        <f t="shared" si="0"/>
        <v>18550</v>
      </c>
      <c r="R25" s="4">
        <f t="shared" si="0"/>
        <v>17725</v>
      </c>
      <c r="S25" s="4">
        <f t="shared" si="0"/>
        <v>17725</v>
      </c>
      <c r="T25" s="4">
        <f t="shared" si="0"/>
        <v>17725</v>
      </c>
      <c r="U25" s="4">
        <f t="shared" si="0"/>
        <v>17725</v>
      </c>
      <c r="V25" s="4">
        <f t="shared" si="0"/>
        <v>17925</v>
      </c>
      <c r="W25" s="4">
        <f t="shared" si="0"/>
        <v>17925</v>
      </c>
      <c r="X25" s="4">
        <f t="shared" si="0"/>
        <v>17925</v>
      </c>
      <c r="Y25" s="4">
        <f t="shared" si="0"/>
        <v>17925</v>
      </c>
    </row>
    <row r="26" spans="1:26" x14ac:dyDescent="0.3">
      <c r="A26" s="2" t="s">
        <v>55</v>
      </c>
      <c r="E26" s="16">
        <v>69800</v>
      </c>
      <c r="I26" s="16">
        <f>SUM(F25:I25)</f>
        <v>66000</v>
      </c>
      <c r="M26" s="16">
        <f>SUM(J25:M25)</f>
        <v>64200</v>
      </c>
      <c r="Q26" s="16">
        <f>SUM(N25:Q25)</f>
        <v>74200</v>
      </c>
      <c r="U26" s="16">
        <f>SUM(R25:U25)</f>
        <v>70900</v>
      </c>
      <c r="Y26" s="16">
        <f>SUM(V25:Y25)</f>
        <v>71700</v>
      </c>
      <c r="Z26" s="1"/>
    </row>
    <row r="30" spans="1:26" x14ac:dyDescent="0.3">
      <c r="A30" s="2" t="s">
        <v>6</v>
      </c>
      <c r="B30" s="2" t="s">
        <v>16</v>
      </c>
      <c r="C30" s="2" t="s">
        <v>24</v>
      </c>
      <c r="D30" s="2" t="s">
        <v>25</v>
      </c>
      <c r="E30" s="2" t="s">
        <v>26</v>
      </c>
      <c r="F30" s="2" t="s">
        <v>30</v>
      </c>
      <c r="G30" s="2" t="s">
        <v>31</v>
      </c>
      <c r="H30" s="2" t="s">
        <v>32</v>
      </c>
      <c r="I30" s="2" t="s">
        <v>33</v>
      </c>
      <c r="J30" s="2" t="s">
        <v>34</v>
      </c>
      <c r="K30" s="2" t="s">
        <v>35</v>
      </c>
      <c r="L30" s="2" t="s">
        <v>36</v>
      </c>
      <c r="M30" s="2" t="s">
        <v>37</v>
      </c>
      <c r="N30" s="2" t="s">
        <v>46</v>
      </c>
      <c r="O30" s="2" t="s">
        <v>47</v>
      </c>
      <c r="P30" s="2" t="s">
        <v>48</v>
      </c>
      <c r="Q30" s="2" t="s">
        <v>49</v>
      </c>
      <c r="R30" s="2" t="s">
        <v>38</v>
      </c>
      <c r="S30" s="2" t="s">
        <v>39</v>
      </c>
      <c r="T30" s="2" t="s">
        <v>40</v>
      </c>
      <c r="U30" s="2" t="s">
        <v>41</v>
      </c>
      <c r="V30" s="2" t="s">
        <v>42</v>
      </c>
      <c r="W30" s="2" t="s">
        <v>43</v>
      </c>
      <c r="X30" s="2" t="s">
        <v>44</v>
      </c>
      <c r="Y30" s="2" t="s">
        <v>45</v>
      </c>
    </row>
    <row r="31" spans="1:26" x14ac:dyDescent="0.3">
      <c r="A31" t="s">
        <v>17</v>
      </c>
      <c r="B31" s="1">
        <v>1500</v>
      </c>
      <c r="C31" s="1">
        <v>1200</v>
      </c>
      <c r="D31" s="1">
        <v>1000</v>
      </c>
      <c r="E31" s="1">
        <v>700</v>
      </c>
      <c r="F31" s="1">
        <v>0</v>
      </c>
      <c r="G31" s="1">
        <v>0</v>
      </c>
      <c r="H31" s="1">
        <v>0</v>
      </c>
      <c r="I31" s="1">
        <v>0</v>
      </c>
      <c r="J31" s="3">
        <v>0</v>
      </c>
      <c r="K31" s="3">
        <v>0</v>
      </c>
      <c r="L31" s="3">
        <v>0</v>
      </c>
      <c r="M31" s="3">
        <v>0</v>
      </c>
      <c r="N31" s="3">
        <v>0</v>
      </c>
      <c r="O31" s="3">
        <v>0</v>
      </c>
      <c r="P31" s="3">
        <v>0</v>
      </c>
      <c r="Q31" s="3">
        <v>0</v>
      </c>
      <c r="R31" s="3">
        <v>0</v>
      </c>
      <c r="S31" s="3">
        <v>0</v>
      </c>
      <c r="T31" s="3">
        <v>0</v>
      </c>
      <c r="U31" s="3">
        <v>0</v>
      </c>
      <c r="V31" s="3">
        <v>0</v>
      </c>
      <c r="W31" s="3">
        <v>0</v>
      </c>
      <c r="X31" s="3">
        <v>0</v>
      </c>
      <c r="Y31" s="3">
        <v>0</v>
      </c>
    </row>
    <row r="32" spans="1:26" x14ac:dyDescent="0.3">
      <c r="A32" t="s">
        <v>20</v>
      </c>
      <c r="B32" s="1">
        <v>2000</v>
      </c>
      <c r="C32" s="1">
        <v>1440</v>
      </c>
      <c r="D32" s="1">
        <v>1320</v>
      </c>
      <c r="E32" s="1">
        <v>1240</v>
      </c>
      <c r="F32" s="1">
        <v>0</v>
      </c>
      <c r="G32" s="1">
        <v>0</v>
      </c>
      <c r="H32" s="1">
        <v>0</v>
      </c>
      <c r="I32" s="1">
        <v>0</v>
      </c>
      <c r="J32" s="3">
        <v>0</v>
      </c>
      <c r="K32" s="3">
        <v>0</v>
      </c>
      <c r="L32" s="3">
        <v>0</v>
      </c>
      <c r="M32" s="3">
        <v>0</v>
      </c>
      <c r="N32" s="3">
        <v>0</v>
      </c>
      <c r="O32" s="3">
        <v>0</v>
      </c>
      <c r="P32" s="3">
        <v>0</v>
      </c>
      <c r="Q32" s="3">
        <v>0</v>
      </c>
      <c r="R32" s="3">
        <v>0</v>
      </c>
      <c r="S32" s="3">
        <v>0</v>
      </c>
      <c r="T32" s="3">
        <v>0</v>
      </c>
      <c r="U32" s="3">
        <v>0</v>
      </c>
      <c r="V32" s="3">
        <v>0</v>
      </c>
      <c r="W32" s="3">
        <v>0</v>
      </c>
      <c r="X32" s="3">
        <v>0</v>
      </c>
      <c r="Y32" s="3">
        <v>0</v>
      </c>
    </row>
    <row r="33" spans="1:25" x14ac:dyDescent="0.3">
      <c r="A33" t="s">
        <v>21</v>
      </c>
      <c r="B33" s="1">
        <v>1595</v>
      </c>
      <c r="C33" s="1">
        <v>1315</v>
      </c>
      <c r="D33" s="1">
        <v>1250</v>
      </c>
      <c r="E33" s="1">
        <v>840</v>
      </c>
      <c r="F33" s="1">
        <v>0</v>
      </c>
      <c r="G33" s="1">
        <v>0</v>
      </c>
      <c r="H33" s="1">
        <v>0</v>
      </c>
      <c r="I33" s="1">
        <v>0</v>
      </c>
      <c r="J33" s="3">
        <v>0</v>
      </c>
      <c r="K33" s="3">
        <v>0</v>
      </c>
      <c r="L33" s="3">
        <v>0</v>
      </c>
      <c r="M33" s="3">
        <v>0</v>
      </c>
      <c r="N33" s="3">
        <v>0</v>
      </c>
      <c r="O33" s="3">
        <v>0</v>
      </c>
      <c r="P33" s="3">
        <v>0</v>
      </c>
      <c r="Q33" s="3">
        <v>0</v>
      </c>
      <c r="R33" s="3">
        <v>0</v>
      </c>
      <c r="S33" s="3">
        <v>0</v>
      </c>
      <c r="T33" s="3">
        <v>0</v>
      </c>
      <c r="U33" s="3">
        <v>0</v>
      </c>
      <c r="V33" s="3">
        <v>0</v>
      </c>
      <c r="W33" s="3">
        <v>0</v>
      </c>
      <c r="X33" s="3">
        <v>0</v>
      </c>
      <c r="Y33" s="3">
        <v>0</v>
      </c>
    </row>
    <row r="34" spans="1:25" x14ac:dyDescent="0.3">
      <c r="A34" t="s">
        <v>22</v>
      </c>
      <c r="B34" s="1">
        <v>2900</v>
      </c>
      <c r="C34" s="1">
        <v>2020</v>
      </c>
      <c r="D34" s="1">
        <v>1350</v>
      </c>
      <c r="E34" s="1">
        <v>730</v>
      </c>
      <c r="F34" s="1">
        <v>0</v>
      </c>
      <c r="G34" s="1">
        <v>0</v>
      </c>
      <c r="H34" s="1">
        <v>0</v>
      </c>
      <c r="I34" s="1">
        <v>0</v>
      </c>
      <c r="J34" s="3">
        <v>0</v>
      </c>
      <c r="K34" s="3">
        <v>0</v>
      </c>
      <c r="L34" s="3">
        <v>0</v>
      </c>
      <c r="M34" s="3">
        <v>0</v>
      </c>
      <c r="N34" s="3">
        <v>0</v>
      </c>
      <c r="O34" s="3">
        <v>0</v>
      </c>
      <c r="P34" s="3">
        <v>0</v>
      </c>
      <c r="Q34" s="3">
        <v>0</v>
      </c>
      <c r="R34" s="3">
        <v>0</v>
      </c>
      <c r="S34" s="3">
        <v>0</v>
      </c>
      <c r="T34" s="3">
        <v>0</v>
      </c>
      <c r="U34" s="3">
        <v>0</v>
      </c>
      <c r="V34" s="3">
        <v>0</v>
      </c>
      <c r="W34" s="3">
        <v>0</v>
      </c>
      <c r="X34" s="3">
        <v>0</v>
      </c>
      <c r="Y34" s="3">
        <v>0</v>
      </c>
    </row>
    <row r="35" spans="1:25" x14ac:dyDescent="0.3">
      <c r="A35" t="s">
        <v>23</v>
      </c>
      <c r="B35" s="1">
        <v>1600</v>
      </c>
      <c r="C35" s="1">
        <v>1450</v>
      </c>
      <c r="D35" s="1">
        <v>1300</v>
      </c>
      <c r="E35" s="1">
        <v>1150</v>
      </c>
      <c r="F35" s="1">
        <v>0</v>
      </c>
      <c r="G35" s="1">
        <v>0</v>
      </c>
      <c r="H35" s="1">
        <v>0</v>
      </c>
      <c r="I35" s="1">
        <v>0</v>
      </c>
      <c r="J35" s="3">
        <v>0</v>
      </c>
      <c r="K35" s="3">
        <v>0</v>
      </c>
      <c r="L35" s="3">
        <v>0</v>
      </c>
      <c r="M35" s="3">
        <v>0</v>
      </c>
      <c r="N35" s="3">
        <v>0</v>
      </c>
      <c r="O35" s="3">
        <v>0</v>
      </c>
      <c r="P35" s="3">
        <v>0</v>
      </c>
      <c r="Q35" s="3">
        <v>0</v>
      </c>
      <c r="R35" s="3">
        <v>0</v>
      </c>
      <c r="S35" s="3">
        <v>0</v>
      </c>
      <c r="T35" s="3">
        <v>0</v>
      </c>
      <c r="U35" s="3">
        <v>0</v>
      </c>
      <c r="V35" s="3">
        <v>0</v>
      </c>
      <c r="W35" s="3">
        <v>0</v>
      </c>
      <c r="X35" s="3">
        <v>0</v>
      </c>
      <c r="Y35" s="3">
        <v>0</v>
      </c>
    </row>
    <row r="36" spans="1:25" x14ac:dyDescent="0.3">
      <c r="A36" t="s">
        <v>29</v>
      </c>
      <c r="B36" s="1">
        <v>2500</v>
      </c>
      <c r="C36" s="1">
        <v>2700</v>
      </c>
      <c r="D36" s="1">
        <v>2800</v>
      </c>
      <c r="E36" s="1">
        <v>2000</v>
      </c>
      <c r="F36" s="1">
        <v>3500</v>
      </c>
      <c r="G36" s="1">
        <v>4200</v>
      </c>
      <c r="H36" s="1">
        <v>3500</v>
      </c>
      <c r="I36" s="1">
        <v>4000</v>
      </c>
      <c r="J36" s="3">
        <v>3550</v>
      </c>
      <c r="K36" s="3">
        <v>4050</v>
      </c>
      <c r="L36" s="3">
        <v>4500</v>
      </c>
      <c r="M36" s="3">
        <v>2400</v>
      </c>
      <c r="N36" s="3">
        <v>750</v>
      </c>
      <c r="O36" s="3">
        <v>600</v>
      </c>
      <c r="P36" s="3">
        <v>650</v>
      </c>
      <c r="Q36" s="3">
        <v>400</v>
      </c>
      <c r="R36" s="3">
        <v>200</v>
      </c>
      <c r="S36" s="3">
        <v>180</v>
      </c>
      <c r="T36" s="3">
        <v>170</v>
      </c>
      <c r="U36" s="3">
        <v>150</v>
      </c>
      <c r="V36" s="3">
        <v>25</v>
      </c>
      <c r="W36" s="3">
        <v>75</v>
      </c>
      <c r="X36" s="3">
        <v>150</v>
      </c>
      <c r="Y36" s="3">
        <v>50</v>
      </c>
    </row>
    <row r="37" spans="1:25" x14ac:dyDescent="0.3">
      <c r="A37" t="s">
        <v>28</v>
      </c>
      <c r="B37" s="1">
        <v>5235</v>
      </c>
      <c r="C37" s="1">
        <v>3900</v>
      </c>
      <c r="D37" s="1">
        <v>5000</v>
      </c>
      <c r="E37" s="1">
        <v>4065</v>
      </c>
      <c r="F37" s="1">
        <v>5400</v>
      </c>
      <c r="G37" s="1">
        <v>6400</v>
      </c>
      <c r="H37" s="1">
        <v>4200</v>
      </c>
      <c r="I37" s="1">
        <v>5000</v>
      </c>
      <c r="J37" s="3">
        <v>6700</v>
      </c>
      <c r="K37" s="3">
        <v>5420</v>
      </c>
      <c r="L37" s="3">
        <v>3880</v>
      </c>
      <c r="M37" s="3">
        <v>6500</v>
      </c>
      <c r="N37" s="3">
        <v>1500</v>
      </c>
      <c r="O37" s="3">
        <v>1300</v>
      </c>
      <c r="P37" s="3">
        <v>500</v>
      </c>
      <c r="Q37" s="3">
        <v>700</v>
      </c>
      <c r="R37" s="1">
        <v>330</v>
      </c>
      <c r="S37" s="1">
        <v>200</v>
      </c>
      <c r="T37" s="1">
        <v>170</v>
      </c>
      <c r="U37" s="1">
        <v>150</v>
      </c>
      <c r="V37" s="3">
        <v>150</v>
      </c>
      <c r="W37" s="3">
        <v>200</v>
      </c>
      <c r="X37" s="3">
        <v>100</v>
      </c>
      <c r="Y37" s="3">
        <v>150</v>
      </c>
    </row>
    <row r="38" spans="1:25" x14ac:dyDescent="0.3">
      <c r="A38" t="s">
        <v>27</v>
      </c>
      <c r="B38" s="1">
        <v>4100</v>
      </c>
      <c r="C38" s="1">
        <v>3450</v>
      </c>
      <c r="D38" s="1">
        <v>4250</v>
      </c>
      <c r="E38" s="1">
        <v>3200</v>
      </c>
      <c r="F38" s="1">
        <v>3900</v>
      </c>
      <c r="G38" s="1">
        <v>5700</v>
      </c>
      <c r="H38" s="1">
        <v>4800</v>
      </c>
      <c r="I38" s="1">
        <v>5400</v>
      </c>
      <c r="J38" s="3">
        <v>5200</v>
      </c>
      <c r="K38" s="3">
        <v>4500</v>
      </c>
      <c r="L38" s="3">
        <v>5700</v>
      </c>
      <c r="M38" s="3">
        <v>2500</v>
      </c>
      <c r="N38" s="3">
        <v>650</v>
      </c>
      <c r="O38" s="3">
        <v>550</v>
      </c>
      <c r="P38" s="3">
        <v>300</v>
      </c>
      <c r="Q38" s="3">
        <v>500</v>
      </c>
      <c r="R38" s="1">
        <v>170</v>
      </c>
      <c r="S38" s="1">
        <v>180</v>
      </c>
      <c r="T38" s="1">
        <v>250</v>
      </c>
      <c r="U38" s="1">
        <v>150</v>
      </c>
      <c r="V38" s="3">
        <v>75</v>
      </c>
      <c r="W38" s="3">
        <v>150</v>
      </c>
      <c r="X38" s="3">
        <v>175</v>
      </c>
      <c r="Y38" s="3">
        <v>100</v>
      </c>
    </row>
    <row r="39" spans="1:25" x14ac:dyDescent="0.3">
      <c r="A39" t="s">
        <v>18</v>
      </c>
      <c r="B39" s="1">
        <v>1050</v>
      </c>
      <c r="C39" s="1">
        <v>2500</v>
      </c>
      <c r="D39" s="1">
        <v>2700</v>
      </c>
      <c r="E39" s="1">
        <v>3950</v>
      </c>
      <c r="F39" s="1">
        <v>2700</v>
      </c>
      <c r="G39" s="1">
        <v>3400</v>
      </c>
      <c r="H39" s="1">
        <v>5400</v>
      </c>
      <c r="I39" s="1">
        <v>6500</v>
      </c>
      <c r="J39" s="3">
        <v>2300</v>
      </c>
      <c r="K39" s="3">
        <v>5100</v>
      </c>
      <c r="L39" s="3">
        <v>5300</v>
      </c>
      <c r="M39" s="3">
        <v>3200</v>
      </c>
      <c r="N39" s="3">
        <v>500</v>
      </c>
      <c r="O39" s="3">
        <v>725</v>
      </c>
      <c r="P39" s="3">
        <v>775</v>
      </c>
      <c r="Q39" s="3">
        <v>1000</v>
      </c>
      <c r="R39" s="1">
        <v>160</v>
      </c>
      <c r="S39" s="1">
        <v>220</v>
      </c>
      <c r="T39" s="1">
        <v>100</v>
      </c>
      <c r="U39" s="1">
        <v>120</v>
      </c>
      <c r="V39" s="3">
        <v>50</v>
      </c>
      <c r="W39" s="3">
        <v>25</v>
      </c>
      <c r="X39" s="3">
        <v>75</v>
      </c>
      <c r="Y39" s="3">
        <v>50</v>
      </c>
    </row>
    <row r="40" spans="1:25" x14ac:dyDescent="0.3">
      <c r="A40" t="s">
        <v>19</v>
      </c>
      <c r="B40" s="1">
        <v>2300</v>
      </c>
      <c r="C40" s="1">
        <v>4500</v>
      </c>
      <c r="D40" s="1">
        <v>5400</v>
      </c>
      <c r="E40" s="1">
        <v>3300</v>
      </c>
      <c r="F40" s="1">
        <v>3250</v>
      </c>
      <c r="G40" s="1">
        <v>4800</v>
      </c>
      <c r="H40" s="1">
        <v>4950</v>
      </c>
      <c r="I40" s="1">
        <v>2000</v>
      </c>
      <c r="J40" s="3">
        <v>3600</v>
      </c>
      <c r="K40" s="3">
        <v>3400</v>
      </c>
      <c r="L40" s="3">
        <v>4200</v>
      </c>
      <c r="M40" s="3">
        <v>6300</v>
      </c>
      <c r="N40" s="3">
        <v>500</v>
      </c>
      <c r="O40" s="3">
        <v>450</v>
      </c>
      <c r="P40" s="3">
        <v>350</v>
      </c>
      <c r="Q40" s="3">
        <v>600</v>
      </c>
      <c r="R40" s="1">
        <v>25</v>
      </c>
      <c r="S40" s="1">
        <v>75</v>
      </c>
      <c r="T40" s="1">
        <v>50</v>
      </c>
      <c r="U40" s="1">
        <v>50</v>
      </c>
      <c r="V40" s="3">
        <v>50</v>
      </c>
      <c r="W40" s="3">
        <v>0</v>
      </c>
      <c r="X40" s="3">
        <v>50</v>
      </c>
      <c r="Y40" s="3">
        <v>0</v>
      </c>
    </row>
    <row r="41" spans="1:25" x14ac:dyDescent="0.3">
      <c r="A41" t="s">
        <v>53</v>
      </c>
      <c r="B41" s="1">
        <v>2500</v>
      </c>
      <c r="C41" s="1">
        <v>2900</v>
      </c>
      <c r="D41" s="1">
        <v>3600</v>
      </c>
      <c r="E41" s="1">
        <v>4000</v>
      </c>
      <c r="F41" s="1">
        <v>1500</v>
      </c>
      <c r="G41" s="1">
        <v>2500</v>
      </c>
      <c r="H41" s="1">
        <v>2000</v>
      </c>
      <c r="I41" s="1">
        <v>1000</v>
      </c>
      <c r="J41" s="3">
        <v>990</v>
      </c>
      <c r="K41" s="3">
        <v>1510</v>
      </c>
      <c r="L41" s="3">
        <v>1600</v>
      </c>
      <c r="M41" s="3">
        <v>1800</v>
      </c>
      <c r="N41" s="3">
        <v>300</v>
      </c>
      <c r="O41" s="3">
        <v>200</v>
      </c>
      <c r="P41" s="3">
        <v>200</v>
      </c>
      <c r="Q41" s="3">
        <v>200</v>
      </c>
      <c r="R41" s="1">
        <v>0</v>
      </c>
      <c r="S41" s="1">
        <v>0</v>
      </c>
      <c r="T41" s="1">
        <v>0</v>
      </c>
      <c r="U41" s="1">
        <v>0</v>
      </c>
      <c r="V41" s="3">
        <v>0</v>
      </c>
      <c r="W41" s="3">
        <v>0</v>
      </c>
      <c r="X41" s="3">
        <v>0</v>
      </c>
      <c r="Y41" s="3">
        <v>0</v>
      </c>
    </row>
    <row r="42" spans="1:25" x14ac:dyDescent="0.3">
      <c r="B42" s="4">
        <f t="shared" ref="B42:Y42" si="1">SUM(B31:B41)</f>
        <v>27280</v>
      </c>
      <c r="C42" s="4">
        <f t="shared" si="1"/>
        <v>27375</v>
      </c>
      <c r="D42" s="4">
        <f t="shared" si="1"/>
        <v>29970</v>
      </c>
      <c r="E42" s="4">
        <f t="shared" si="1"/>
        <v>25175</v>
      </c>
      <c r="F42" s="4">
        <f t="shared" si="1"/>
        <v>20250</v>
      </c>
      <c r="G42" s="4">
        <f t="shared" si="1"/>
        <v>27000</v>
      </c>
      <c r="H42" s="4">
        <f t="shared" si="1"/>
        <v>24850</v>
      </c>
      <c r="I42" s="4">
        <f t="shared" si="1"/>
        <v>23900</v>
      </c>
      <c r="J42" s="4">
        <f t="shared" si="1"/>
        <v>22340</v>
      </c>
      <c r="K42" s="4">
        <f t="shared" si="1"/>
        <v>23980</v>
      </c>
      <c r="L42" s="4">
        <f t="shared" si="1"/>
        <v>25180</v>
      </c>
      <c r="M42" s="4">
        <f t="shared" si="1"/>
        <v>22700</v>
      </c>
      <c r="N42" s="4">
        <f t="shared" si="1"/>
        <v>4200</v>
      </c>
      <c r="O42" s="4">
        <f t="shared" si="1"/>
        <v>3825</v>
      </c>
      <c r="P42" s="4">
        <f t="shared" si="1"/>
        <v>2775</v>
      </c>
      <c r="Q42" s="4">
        <f t="shared" si="1"/>
        <v>3400</v>
      </c>
      <c r="R42" s="4">
        <f t="shared" si="1"/>
        <v>885</v>
      </c>
      <c r="S42" s="4">
        <f t="shared" si="1"/>
        <v>855</v>
      </c>
      <c r="T42" s="4">
        <f t="shared" si="1"/>
        <v>740</v>
      </c>
      <c r="U42" s="4">
        <f t="shared" si="1"/>
        <v>620</v>
      </c>
      <c r="V42" s="4">
        <f t="shared" si="1"/>
        <v>350</v>
      </c>
      <c r="W42" s="4">
        <f t="shared" si="1"/>
        <v>450</v>
      </c>
      <c r="X42" s="4">
        <f t="shared" si="1"/>
        <v>550</v>
      </c>
      <c r="Y42" s="4">
        <f t="shared" si="1"/>
        <v>350</v>
      </c>
    </row>
    <row r="43" spans="1:25" x14ac:dyDescent="0.3">
      <c r="A43" s="2" t="s">
        <v>56</v>
      </c>
      <c r="E43" s="17">
        <f>SUM(B42:E42)</f>
        <v>109800</v>
      </c>
      <c r="I43" s="17">
        <f>SUM(F42:I42)</f>
        <v>96000</v>
      </c>
      <c r="M43" s="17">
        <f>SUM(J42:M42)</f>
        <v>94200</v>
      </c>
      <c r="Q43" s="17">
        <f>SUM(N42:Q42)</f>
        <v>14200</v>
      </c>
      <c r="U43" s="17">
        <f>SUM(R42:U42)</f>
        <v>3100</v>
      </c>
      <c r="Y43" s="17">
        <f>SUM(V42:Y42)</f>
        <v>1700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sheetViews>
  <sheetFormatPr defaultRowHeight="14.4" x14ac:dyDescent="0.3"/>
  <cols>
    <col min="1" max="1" width="20.6640625" bestFit="1" customWidth="1"/>
    <col min="17" max="17" width="12.6640625" bestFit="1" customWidth="1"/>
  </cols>
  <sheetData>
    <row r="1" spans="1:17" x14ac:dyDescent="0.3">
      <c r="A1" s="2" t="s">
        <v>51</v>
      </c>
      <c r="B1" t="s">
        <v>1</v>
      </c>
      <c r="C1" t="s">
        <v>2</v>
      </c>
      <c r="D1" t="s">
        <v>3</v>
      </c>
      <c r="E1" t="s">
        <v>76</v>
      </c>
      <c r="F1" t="s">
        <v>5</v>
      </c>
      <c r="G1" t="s">
        <v>17</v>
      </c>
      <c r="H1" t="s">
        <v>20</v>
      </c>
      <c r="I1" t="s">
        <v>21</v>
      </c>
      <c r="J1" t="s">
        <v>22</v>
      </c>
      <c r="K1" t="s">
        <v>23</v>
      </c>
      <c r="L1" t="s">
        <v>29</v>
      </c>
      <c r="M1" t="s">
        <v>28</v>
      </c>
      <c r="N1" t="s">
        <v>27</v>
      </c>
      <c r="O1" t="s">
        <v>18</v>
      </c>
      <c r="P1" t="s">
        <v>19</v>
      </c>
      <c r="Q1" t="s">
        <v>53</v>
      </c>
    </row>
    <row r="2" spans="1:17" x14ac:dyDescent="0.3">
      <c r="A2" s="2" t="s">
        <v>16</v>
      </c>
      <c r="B2" s="1">
        <v>3500</v>
      </c>
      <c r="C2" s="1">
        <v>2875</v>
      </c>
      <c r="D2" s="5">
        <v>350</v>
      </c>
      <c r="E2" s="1">
        <v>10000</v>
      </c>
      <c r="F2" s="1">
        <v>725</v>
      </c>
      <c r="G2" s="1">
        <v>1500</v>
      </c>
      <c r="H2" s="1">
        <v>2000</v>
      </c>
      <c r="I2" s="1">
        <v>1595</v>
      </c>
      <c r="J2" s="1">
        <v>2900</v>
      </c>
      <c r="K2" s="1">
        <v>1600</v>
      </c>
      <c r="L2" s="1">
        <v>2500</v>
      </c>
      <c r="M2" s="1">
        <v>5235</v>
      </c>
      <c r="N2" s="1">
        <v>4100</v>
      </c>
      <c r="O2" s="1">
        <v>1050</v>
      </c>
      <c r="P2" s="1">
        <v>2300</v>
      </c>
      <c r="Q2" s="1">
        <v>2500</v>
      </c>
    </row>
    <row r="3" spans="1:17" x14ac:dyDescent="0.3">
      <c r="A3" s="2" t="s">
        <v>24</v>
      </c>
      <c r="B3" s="1">
        <v>3500</v>
      </c>
      <c r="C3" s="1">
        <v>2875</v>
      </c>
      <c r="D3" s="1">
        <v>350</v>
      </c>
      <c r="E3" s="1">
        <v>10000</v>
      </c>
      <c r="F3" s="1">
        <v>725</v>
      </c>
      <c r="G3" s="1">
        <v>1200</v>
      </c>
      <c r="H3" s="1">
        <v>1440</v>
      </c>
      <c r="I3" s="1">
        <v>1315</v>
      </c>
      <c r="J3" s="1">
        <v>2020</v>
      </c>
      <c r="K3" s="1">
        <v>1450</v>
      </c>
      <c r="L3" s="1">
        <v>2700</v>
      </c>
      <c r="M3" s="1">
        <v>3900</v>
      </c>
      <c r="N3" s="1">
        <v>3450</v>
      </c>
      <c r="O3" s="1">
        <v>2500</v>
      </c>
      <c r="P3" s="1">
        <v>4500</v>
      </c>
      <c r="Q3" s="1">
        <v>2900</v>
      </c>
    </row>
    <row r="4" spans="1:17" x14ac:dyDescent="0.3">
      <c r="A4" s="2" t="s">
        <v>25</v>
      </c>
      <c r="B4" s="1">
        <v>3500</v>
      </c>
      <c r="C4" s="1">
        <v>2875</v>
      </c>
      <c r="D4" s="1">
        <v>350</v>
      </c>
      <c r="E4" s="1">
        <v>10000</v>
      </c>
      <c r="F4" s="1">
        <v>725</v>
      </c>
      <c r="G4" s="1">
        <v>1000</v>
      </c>
      <c r="H4" s="1">
        <v>1320</v>
      </c>
      <c r="I4" s="1">
        <v>1250</v>
      </c>
      <c r="J4" s="1">
        <v>1350</v>
      </c>
      <c r="K4" s="1">
        <v>1300</v>
      </c>
      <c r="L4" s="1">
        <v>2800</v>
      </c>
      <c r="M4" s="1">
        <v>5000</v>
      </c>
      <c r="N4" s="1">
        <v>4250</v>
      </c>
      <c r="O4" s="1">
        <v>2700</v>
      </c>
      <c r="P4" s="1">
        <v>5400</v>
      </c>
      <c r="Q4" s="1">
        <v>3600</v>
      </c>
    </row>
    <row r="5" spans="1:17" x14ac:dyDescent="0.3">
      <c r="A5" s="2" t="s">
        <v>26</v>
      </c>
      <c r="B5" s="1">
        <v>3500</v>
      </c>
      <c r="C5" s="1">
        <v>2875</v>
      </c>
      <c r="D5" s="1">
        <v>350</v>
      </c>
      <c r="E5" s="1">
        <v>10000</v>
      </c>
      <c r="F5" s="1">
        <v>725</v>
      </c>
      <c r="G5" s="1">
        <v>700</v>
      </c>
      <c r="H5" s="1">
        <v>1240</v>
      </c>
      <c r="I5" s="1">
        <v>840</v>
      </c>
      <c r="J5" s="1">
        <v>730</v>
      </c>
      <c r="K5" s="1">
        <v>1150</v>
      </c>
      <c r="L5" s="1">
        <v>2000</v>
      </c>
      <c r="M5" s="1">
        <v>4065</v>
      </c>
      <c r="N5" s="1">
        <v>3200</v>
      </c>
      <c r="O5" s="1">
        <v>3950</v>
      </c>
      <c r="P5" s="1">
        <v>3300</v>
      </c>
      <c r="Q5" s="1">
        <v>4000</v>
      </c>
    </row>
    <row r="6" spans="1:17" x14ac:dyDescent="0.3">
      <c r="A6" s="2" t="s">
        <v>30</v>
      </c>
      <c r="B6" s="1">
        <v>3500</v>
      </c>
      <c r="C6" s="1">
        <v>1825</v>
      </c>
      <c r="D6" s="1">
        <v>300</v>
      </c>
      <c r="E6" s="1">
        <v>10000</v>
      </c>
      <c r="F6" s="1">
        <v>875</v>
      </c>
      <c r="G6" s="1">
        <v>0</v>
      </c>
      <c r="H6" s="1">
        <v>0</v>
      </c>
      <c r="I6" s="1">
        <v>0</v>
      </c>
      <c r="J6" s="1">
        <v>0</v>
      </c>
      <c r="K6" s="1">
        <v>0</v>
      </c>
      <c r="L6" s="1">
        <v>3500</v>
      </c>
      <c r="M6" s="1">
        <v>5400</v>
      </c>
      <c r="N6" s="1">
        <v>3900</v>
      </c>
      <c r="O6" s="1">
        <v>2700</v>
      </c>
      <c r="P6" s="1">
        <v>3250</v>
      </c>
      <c r="Q6" s="1">
        <v>1500</v>
      </c>
    </row>
    <row r="7" spans="1:17" x14ac:dyDescent="0.3">
      <c r="A7" s="2" t="s">
        <v>31</v>
      </c>
      <c r="B7" s="1">
        <v>3500</v>
      </c>
      <c r="C7" s="1">
        <v>1825</v>
      </c>
      <c r="D7" s="1">
        <v>300</v>
      </c>
      <c r="E7" s="1">
        <v>10000</v>
      </c>
      <c r="F7" s="1">
        <v>875</v>
      </c>
      <c r="G7" s="1">
        <v>0</v>
      </c>
      <c r="H7" s="1">
        <v>0</v>
      </c>
      <c r="I7" s="1">
        <v>0</v>
      </c>
      <c r="J7" s="1">
        <v>0</v>
      </c>
      <c r="K7" s="1">
        <v>0</v>
      </c>
      <c r="L7" s="1">
        <v>4200</v>
      </c>
      <c r="M7" s="1">
        <v>6400</v>
      </c>
      <c r="N7" s="1">
        <v>5700</v>
      </c>
      <c r="O7" s="1">
        <v>3400</v>
      </c>
      <c r="P7" s="1">
        <v>4800</v>
      </c>
      <c r="Q7" s="1">
        <v>2500</v>
      </c>
    </row>
    <row r="8" spans="1:17" x14ac:dyDescent="0.3">
      <c r="A8" s="2" t="s">
        <v>32</v>
      </c>
      <c r="B8" s="1">
        <v>3500</v>
      </c>
      <c r="C8" s="1">
        <v>1825</v>
      </c>
      <c r="D8" s="1">
        <v>300</v>
      </c>
      <c r="E8" s="1">
        <v>10000</v>
      </c>
      <c r="F8" s="1">
        <v>875</v>
      </c>
      <c r="G8" s="1">
        <v>0</v>
      </c>
      <c r="H8" s="1">
        <v>0</v>
      </c>
      <c r="I8" s="1">
        <v>0</v>
      </c>
      <c r="J8" s="1">
        <v>0</v>
      </c>
      <c r="K8" s="1">
        <v>0</v>
      </c>
      <c r="L8" s="1">
        <v>3500</v>
      </c>
      <c r="M8" s="1">
        <v>4200</v>
      </c>
      <c r="N8" s="1">
        <v>4800</v>
      </c>
      <c r="O8" s="1">
        <v>5400</v>
      </c>
      <c r="P8" s="1">
        <v>4950</v>
      </c>
      <c r="Q8" s="1">
        <v>2000</v>
      </c>
    </row>
    <row r="9" spans="1:17" x14ac:dyDescent="0.3">
      <c r="A9" s="2" t="s">
        <v>33</v>
      </c>
      <c r="B9" s="1">
        <v>3500</v>
      </c>
      <c r="C9" s="1">
        <v>1825</v>
      </c>
      <c r="D9" s="1">
        <v>300</v>
      </c>
      <c r="E9" s="1">
        <v>10000</v>
      </c>
      <c r="F9" s="1">
        <v>875</v>
      </c>
      <c r="G9" s="1">
        <v>0</v>
      </c>
      <c r="H9" s="1">
        <v>0</v>
      </c>
      <c r="I9" s="1">
        <v>0</v>
      </c>
      <c r="J9" s="1">
        <v>0</v>
      </c>
      <c r="K9" s="1">
        <v>0</v>
      </c>
      <c r="L9" s="1">
        <v>4000</v>
      </c>
      <c r="M9" s="1">
        <v>5000</v>
      </c>
      <c r="N9" s="1">
        <v>5400</v>
      </c>
      <c r="O9" s="1">
        <v>6500</v>
      </c>
      <c r="P9" s="1">
        <v>2000</v>
      </c>
      <c r="Q9" s="1">
        <v>1000</v>
      </c>
    </row>
    <row r="10" spans="1:17" x14ac:dyDescent="0.3">
      <c r="A10" s="2" t="s">
        <v>34</v>
      </c>
      <c r="B10" s="1">
        <v>3500</v>
      </c>
      <c r="C10" s="1">
        <v>1500</v>
      </c>
      <c r="D10" s="1">
        <v>300</v>
      </c>
      <c r="E10" s="1">
        <v>10000</v>
      </c>
      <c r="F10" s="1">
        <v>750</v>
      </c>
      <c r="G10" s="3">
        <v>0</v>
      </c>
      <c r="H10" s="3">
        <v>0</v>
      </c>
      <c r="I10" s="3">
        <v>0</v>
      </c>
      <c r="J10" s="3">
        <v>0</v>
      </c>
      <c r="K10" s="3">
        <v>0</v>
      </c>
      <c r="L10" s="3">
        <v>3550</v>
      </c>
      <c r="M10" s="3">
        <v>6700</v>
      </c>
      <c r="N10" s="3">
        <v>5200</v>
      </c>
      <c r="O10" s="3">
        <v>2300</v>
      </c>
      <c r="P10" s="3">
        <v>3600</v>
      </c>
      <c r="Q10" s="3">
        <v>990</v>
      </c>
    </row>
    <row r="11" spans="1:17" x14ac:dyDescent="0.3">
      <c r="A11" s="2" t="s">
        <v>35</v>
      </c>
      <c r="B11" s="1">
        <v>3500</v>
      </c>
      <c r="C11" s="1">
        <v>1500</v>
      </c>
      <c r="D11" s="1">
        <v>300</v>
      </c>
      <c r="E11" s="1">
        <v>10000</v>
      </c>
      <c r="F11" s="1">
        <v>750</v>
      </c>
      <c r="G11" s="3">
        <v>0</v>
      </c>
      <c r="H11" s="3">
        <v>0</v>
      </c>
      <c r="I11" s="3">
        <v>0</v>
      </c>
      <c r="J11" s="3">
        <v>0</v>
      </c>
      <c r="K11" s="3">
        <v>0</v>
      </c>
      <c r="L11" s="3">
        <v>4050</v>
      </c>
      <c r="M11" s="3">
        <v>5420</v>
      </c>
      <c r="N11" s="3">
        <v>4500</v>
      </c>
      <c r="O11" s="3">
        <v>5100</v>
      </c>
      <c r="P11" s="3">
        <v>3400</v>
      </c>
      <c r="Q11" s="3">
        <v>1510</v>
      </c>
    </row>
    <row r="12" spans="1:17" x14ac:dyDescent="0.3">
      <c r="A12" s="2" t="s">
        <v>36</v>
      </c>
      <c r="B12" s="1">
        <v>3500</v>
      </c>
      <c r="C12" s="1">
        <v>1500</v>
      </c>
      <c r="D12" s="1">
        <v>300</v>
      </c>
      <c r="E12" s="1">
        <v>10000</v>
      </c>
      <c r="F12" s="1">
        <v>750</v>
      </c>
      <c r="G12" s="3">
        <v>0</v>
      </c>
      <c r="H12" s="3">
        <v>0</v>
      </c>
      <c r="I12" s="3">
        <v>0</v>
      </c>
      <c r="J12" s="3">
        <v>0</v>
      </c>
      <c r="K12" s="3">
        <v>0</v>
      </c>
      <c r="L12" s="3">
        <v>4500</v>
      </c>
      <c r="M12" s="3">
        <v>3880</v>
      </c>
      <c r="N12" s="3">
        <v>5700</v>
      </c>
      <c r="O12" s="3">
        <v>5300</v>
      </c>
      <c r="P12" s="3">
        <v>4200</v>
      </c>
      <c r="Q12" s="3">
        <v>1600</v>
      </c>
    </row>
    <row r="13" spans="1:17" x14ac:dyDescent="0.3">
      <c r="A13" s="2" t="s">
        <v>37</v>
      </c>
      <c r="B13" s="1">
        <v>3500</v>
      </c>
      <c r="C13" s="1">
        <v>1500</v>
      </c>
      <c r="D13" s="1">
        <v>300</v>
      </c>
      <c r="E13" s="1">
        <v>10000</v>
      </c>
      <c r="F13" s="1">
        <v>750</v>
      </c>
      <c r="G13" s="3">
        <v>0</v>
      </c>
      <c r="H13" s="3">
        <v>0</v>
      </c>
      <c r="I13" s="3">
        <v>0</v>
      </c>
      <c r="J13" s="3">
        <v>0</v>
      </c>
      <c r="K13" s="3">
        <v>0</v>
      </c>
      <c r="L13" s="3">
        <v>2400</v>
      </c>
      <c r="M13" s="3">
        <v>6500</v>
      </c>
      <c r="N13" s="3">
        <v>2500</v>
      </c>
      <c r="O13" s="3">
        <v>3200</v>
      </c>
      <c r="P13" s="3">
        <v>6300</v>
      </c>
      <c r="Q13" s="3">
        <v>1800</v>
      </c>
    </row>
    <row r="14" spans="1:17" x14ac:dyDescent="0.3">
      <c r="A14" s="2" t="s">
        <v>46</v>
      </c>
      <c r="B14" s="1">
        <v>3500</v>
      </c>
      <c r="C14" s="3">
        <v>3800</v>
      </c>
      <c r="D14" s="3">
        <v>375</v>
      </c>
      <c r="E14" s="1">
        <v>10000</v>
      </c>
      <c r="F14" s="3">
        <v>875</v>
      </c>
      <c r="G14" s="3">
        <v>0</v>
      </c>
      <c r="H14" s="3">
        <v>0</v>
      </c>
      <c r="I14" s="3">
        <v>0</v>
      </c>
      <c r="J14" s="3">
        <v>0</v>
      </c>
      <c r="K14" s="3">
        <v>0</v>
      </c>
      <c r="L14" s="3">
        <v>750</v>
      </c>
      <c r="M14" s="3">
        <v>1500</v>
      </c>
      <c r="N14" s="3">
        <v>650</v>
      </c>
      <c r="O14" s="3">
        <v>500</v>
      </c>
      <c r="P14" s="3">
        <v>500</v>
      </c>
      <c r="Q14" s="3">
        <v>300</v>
      </c>
    </row>
    <row r="15" spans="1:17" x14ac:dyDescent="0.3">
      <c r="A15" s="2" t="s">
        <v>47</v>
      </c>
      <c r="B15" s="1">
        <v>3500</v>
      </c>
      <c r="C15" s="3">
        <v>3800</v>
      </c>
      <c r="D15" s="3">
        <v>375</v>
      </c>
      <c r="E15" s="1">
        <v>10000</v>
      </c>
      <c r="F15" s="3">
        <v>875</v>
      </c>
      <c r="G15" s="3">
        <v>0</v>
      </c>
      <c r="H15" s="3">
        <v>0</v>
      </c>
      <c r="I15" s="3">
        <v>0</v>
      </c>
      <c r="J15" s="3">
        <v>0</v>
      </c>
      <c r="K15" s="3">
        <v>0</v>
      </c>
      <c r="L15" s="3">
        <v>600</v>
      </c>
      <c r="M15" s="3">
        <v>1300</v>
      </c>
      <c r="N15" s="3">
        <v>550</v>
      </c>
      <c r="O15" s="3">
        <v>725</v>
      </c>
      <c r="P15" s="3">
        <v>450</v>
      </c>
      <c r="Q15" s="3">
        <v>200</v>
      </c>
    </row>
    <row r="16" spans="1:17" x14ac:dyDescent="0.3">
      <c r="A16" s="2" t="s">
        <v>48</v>
      </c>
      <c r="B16" s="1">
        <v>3500</v>
      </c>
      <c r="C16" s="3">
        <v>3800</v>
      </c>
      <c r="D16" s="3">
        <v>375</v>
      </c>
      <c r="E16" s="1">
        <v>10000</v>
      </c>
      <c r="F16" s="3">
        <v>875</v>
      </c>
      <c r="G16" s="3">
        <v>0</v>
      </c>
      <c r="H16" s="3">
        <v>0</v>
      </c>
      <c r="I16" s="3">
        <v>0</v>
      </c>
      <c r="J16" s="3">
        <v>0</v>
      </c>
      <c r="K16" s="3">
        <v>0</v>
      </c>
      <c r="L16" s="3">
        <v>650</v>
      </c>
      <c r="M16" s="3">
        <v>500</v>
      </c>
      <c r="N16" s="3">
        <v>300</v>
      </c>
      <c r="O16" s="3">
        <v>775</v>
      </c>
      <c r="P16" s="3">
        <v>350</v>
      </c>
      <c r="Q16" s="3">
        <v>200</v>
      </c>
    </row>
    <row r="17" spans="1:17" x14ac:dyDescent="0.3">
      <c r="A17" s="2" t="s">
        <v>49</v>
      </c>
      <c r="B17" s="1">
        <v>3500</v>
      </c>
      <c r="C17" s="3">
        <v>3800</v>
      </c>
      <c r="D17" s="3">
        <v>375</v>
      </c>
      <c r="E17" s="1">
        <v>10000</v>
      </c>
      <c r="F17" s="3">
        <v>875</v>
      </c>
      <c r="G17" s="3">
        <v>0</v>
      </c>
      <c r="H17" s="3">
        <v>0</v>
      </c>
      <c r="I17" s="3">
        <v>0</v>
      </c>
      <c r="J17" s="3">
        <v>0</v>
      </c>
      <c r="K17" s="3">
        <v>0</v>
      </c>
      <c r="L17" s="3">
        <v>400</v>
      </c>
      <c r="M17" s="3">
        <v>700</v>
      </c>
      <c r="N17" s="3">
        <v>500</v>
      </c>
      <c r="O17" s="3">
        <v>1000</v>
      </c>
      <c r="P17" s="3">
        <v>600</v>
      </c>
      <c r="Q17" s="3">
        <v>200</v>
      </c>
    </row>
    <row r="18" spans="1:17" x14ac:dyDescent="0.3">
      <c r="A18" s="2" t="s">
        <v>38</v>
      </c>
      <c r="B18" s="1">
        <v>3500</v>
      </c>
      <c r="C18" s="3">
        <v>3000</v>
      </c>
      <c r="D18" s="3">
        <v>400</v>
      </c>
      <c r="E18" s="1">
        <v>10000</v>
      </c>
      <c r="F18" s="3">
        <v>825</v>
      </c>
      <c r="G18" s="3">
        <v>0</v>
      </c>
      <c r="H18" s="3">
        <v>0</v>
      </c>
      <c r="I18" s="3">
        <v>0</v>
      </c>
      <c r="J18" s="3">
        <v>0</v>
      </c>
      <c r="K18" s="3">
        <v>0</v>
      </c>
      <c r="L18" s="3">
        <v>200</v>
      </c>
      <c r="M18" s="1">
        <v>330</v>
      </c>
      <c r="N18" s="1">
        <v>170</v>
      </c>
      <c r="O18" s="1">
        <v>160</v>
      </c>
      <c r="P18" s="1">
        <v>25</v>
      </c>
      <c r="Q18" s="1">
        <v>0</v>
      </c>
    </row>
    <row r="19" spans="1:17" x14ac:dyDescent="0.3">
      <c r="A19" s="2" t="s">
        <v>39</v>
      </c>
      <c r="B19" s="1">
        <v>3500</v>
      </c>
      <c r="C19" s="3">
        <v>3000</v>
      </c>
      <c r="D19" s="3">
        <v>400</v>
      </c>
      <c r="E19" s="1">
        <v>10000</v>
      </c>
      <c r="F19" s="3">
        <v>825</v>
      </c>
      <c r="G19" s="3">
        <v>0</v>
      </c>
      <c r="H19" s="3">
        <v>0</v>
      </c>
      <c r="I19" s="3">
        <v>0</v>
      </c>
      <c r="J19" s="3">
        <v>0</v>
      </c>
      <c r="K19" s="3">
        <v>0</v>
      </c>
      <c r="L19" s="3">
        <v>180</v>
      </c>
      <c r="M19" s="1">
        <v>200</v>
      </c>
      <c r="N19" s="1">
        <v>180</v>
      </c>
      <c r="O19" s="1">
        <v>220</v>
      </c>
      <c r="P19" s="1">
        <v>75</v>
      </c>
      <c r="Q19" s="1">
        <v>0</v>
      </c>
    </row>
    <row r="20" spans="1:17" x14ac:dyDescent="0.3">
      <c r="A20" s="2" t="s">
        <v>40</v>
      </c>
      <c r="B20" s="1">
        <v>3500</v>
      </c>
      <c r="C20" s="3">
        <v>3000</v>
      </c>
      <c r="D20" s="3">
        <v>400</v>
      </c>
      <c r="E20" s="1">
        <v>10000</v>
      </c>
      <c r="F20" s="3">
        <v>825</v>
      </c>
      <c r="G20" s="3">
        <v>0</v>
      </c>
      <c r="H20" s="3">
        <v>0</v>
      </c>
      <c r="I20" s="3">
        <v>0</v>
      </c>
      <c r="J20" s="3">
        <v>0</v>
      </c>
      <c r="K20" s="3">
        <v>0</v>
      </c>
      <c r="L20" s="3">
        <v>170</v>
      </c>
      <c r="M20" s="1">
        <v>170</v>
      </c>
      <c r="N20" s="1">
        <v>250</v>
      </c>
      <c r="O20" s="1">
        <v>100</v>
      </c>
      <c r="P20" s="1">
        <v>50</v>
      </c>
      <c r="Q20" s="1">
        <v>0</v>
      </c>
    </row>
    <row r="21" spans="1:17" x14ac:dyDescent="0.3">
      <c r="A21" s="2" t="s">
        <v>41</v>
      </c>
      <c r="B21" s="1">
        <v>3500</v>
      </c>
      <c r="C21" s="3">
        <v>3000</v>
      </c>
      <c r="D21" s="3">
        <v>400</v>
      </c>
      <c r="E21" s="1">
        <v>10000</v>
      </c>
      <c r="F21" s="3">
        <v>825</v>
      </c>
      <c r="G21" s="3">
        <v>0</v>
      </c>
      <c r="H21" s="3">
        <v>0</v>
      </c>
      <c r="I21" s="3">
        <v>0</v>
      </c>
      <c r="J21" s="3">
        <v>0</v>
      </c>
      <c r="K21" s="3">
        <v>0</v>
      </c>
      <c r="L21" s="3">
        <v>150</v>
      </c>
      <c r="M21" s="1">
        <v>150</v>
      </c>
      <c r="N21" s="1">
        <v>150</v>
      </c>
      <c r="O21" s="1">
        <v>120</v>
      </c>
      <c r="P21" s="1">
        <v>50</v>
      </c>
      <c r="Q21" s="1">
        <v>0</v>
      </c>
    </row>
    <row r="22" spans="1:17" x14ac:dyDescent="0.3">
      <c r="A22" s="2" t="s">
        <v>42</v>
      </c>
      <c r="B22" s="1">
        <v>3500</v>
      </c>
      <c r="C22" s="3">
        <v>3250</v>
      </c>
      <c r="D22" s="3">
        <v>375</v>
      </c>
      <c r="E22" s="1">
        <v>10000</v>
      </c>
      <c r="F22" s="3">
        <v>800</v>
      </c>
      <c r="G22" s="3">
        <v>0</v>
      </c>
      <c r="H22" s="3">
        <v>0</v>
      </c>
      <c r="I22" s="3">
        <v>0</v>
      </c>
      <c r="J22" s="3">
        <v>0</v>
      </c>
      <c r="K22" s="3">
        <v>0</v>
      </c>
      <c r="L22" s="3">
        <v>25</v>
      </c>
      <c r="M22" s="3">
        <v>150</v>
      </c>
      <c r="N22" s="3">
        <v>75</v>
      </c>
      <c r="O22" s="3">
        <v>50</v>
      </c>
      <c r="P22" s="3">
        <v>50</v>
      </c>
      <c r="Q22" s="3">
        <v>0</v>
      </c>
    </row>
    <row r="23" spans="1:17" x14ac:dyDescent="0.3">
      <c r="A23" s="2" t="s">
        <v>43</v>
      </c>
      <c r="B23" s="1">
        <v>3500</v>
      </c>
      <c r="C23" s="3">
        <v>3250</v>
      </c>
      <c r="D23" s="3">
        <v>375</v>
      </c>
      <c r="E23" s="1">
        <v>10000</v>
      </c>
      <c r="F23" s="3">
        <v>800</v>
      </c>
      <c r="G23" s="3">
        <v>0</v>
      </c>
      <c r="H23" s="3">
        <v>0</v>
      </c>
      <c r="I23" s="3">
        <v>0</v>
      </c>
      <c r="J23" s="3">
        <v>0</v>
      </c>
      <c r="K23" s="3">
        <v>0</v>
      </c>
      <c r="L23" s="3">
        <v>75</v>
      </c>
      <c r="M23" s="3">
        <v>200</v>
      </c>
      <c r="N23" s="3">
        <v>150</v>
      </c>
      <c r="O23" s="3">
        <v>25</v>
      </c>
      <c r="P23" s="3">
        <v>0</v>
      </c>
      <c r="Q23" s="3">
        <v>0</v>
      </c>
    </row>
    <row r="24" spans="1:17" x14ac:dyDescent="0.3">
      <c r="A24" s="2" t="s">
        <v>44</v>
      </c>
      <c r="B24" s="1">
        <v>3500</v>
      </c>
      <c r="C24" s="3">
        <v>3250</v>
      </c>
      <c r="D24" s="3">
        <v>375</v>
      </c>
      <c r="E24" s="1">
        <v>10000</v>
      </c>
      <c r="F24" s="3">
        <v>800</v>
      </c>
      <c r="G24" s="3">
        <v>0</v>
      </c>
      <c r="H24" s="3">
        <v>0</v>
      </c>
      <c r="I24" s="3">
        <v>0</v>
      </c>
      <c r="J24" s="3">
        <v>0</v>
      </c>
      <c r="K24" s="3">
        <v>0</v>
      </c>
      <c r="L24" s="3">
        <v>150</v>
      </c>
      <c r="M24" s="3">
        <v>100</v>
      </c>
      <c r="N24" s="3">
        <v>175</v>
      </c>
      <c r="O24" s="3">
        <v>75</v>
      </c>
      <c r="P24" s="3">
        <v>50</v>
      </c>
      <c r="Q24" s="3">
        <v>0</v>
      </c>
    </row>
    <row r="25" spans="1:17" x14ac:dyDescent="0.3">
      <c r="A25" s="2" t="s">
        <v>45</v>
      </c>
      <c r="B25" s="1">
        <v>3500</v>
      </c>
      <c r="C25" s="3">
        <v>3250</v>
      </c>
      <c r="D25" s="3">
        <v>375</v>
      </c>
      <c r="E25" s="1">
        <v>10000</v>
      </c>
      <c r="F25" s="3">
        <v>800</v>
      </c>
      <c r="G25" s="3">
        <v>0</v>
      </c>
      <c r="H25" s="3">
        <v>0</v>
      </c>
      <c r="I25" s="3">
        <v>0</v>
      </c>
      <c r="J25" s="3">
        <v>0</v>
      </c>
      <c r="K25" s="3">
        <v>0</v>
      </c>
      <c r="L25" s="3">
        <v>50</v>
      </c>
      <c r="M25" s="3">
        <v>150</v>
      </c>
      <c r="N25" s="3">
        <v>100</v>
      </c>
      <c r="O25" s="3">
        <v>50</v>
      </c>
      <c r="P25" s="3">
        <v>0</v>
      </c>
      <c r="Q25"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zoomScale="90" zoomScaleNormal="90" workbookViewId="0"/>
  </sheetViews>
  <sheetFormatPr defaultRowHeight="14.4" x14ac:dyDescent="0.3"/>
  <cols>
    <col min="1" max="1" width="11.109375" bestFit="1" customWidth="1"/>
    <col min="2" max="2" width="10.88671875" bestFit="1" customWidth="1"/>
    <col min="3" max="3" width="11.33203125" bestFit="1" customWidth="1"/>
    <col min="4" max="4" width="11.21875" bestFit="1" customWidth="1"/>
    <col min="5" max="5" width="12.21875" bestFit="1" customWidth="1"/>
    <col min="6" max="6" width="11.5546875" bestFit="1" customWidth="1"/>
    <col min="7" max="7" width="18" bestFit="1" customWidth="1"/>
    <col min="11" max="11" width="9.109375" customWidth="1"/>
    <col min="12" max="12" width="8.21875" customWidth="1"/>
    <col min="13" max="13" width="12.6640625" bestFit="1" customWidth="1"/>
    <col min="14" max="14" width="14.77734375" bestFit="1" customWidth="1"/>
    <col min="15" max="15" width="9.77734375" bestFit="1" customWidth="1"/>
    <col min="16" max="16" width="9.109375" bestFit="1" customWidth="1"/>
    <col min="17" max="17" width="6.77734375" bestFit="1" customWidth="1"/>
    <col min="18" max="18" width="12.6640625" bestFit="1" customWidth="1"/>
    <col min="19" max="19" width="17.77734375" bestFit="1" customWidth="1"/>
    <col min="20" max="20" width="12.5546875" bestFit="1" customWidth="1"/>
  </cols>
  <sheetData>
    <row r="1" spans="1:32" x14ac:dyDescent="0.3">
      <c r="A1" s="2" t="s">
        <v>51</v>
      </c>
      <c r="B1" t="s">
        <v>1</v>
      </c>
      <c r="C1" t="s">
        <v>2</v>
      </c>
      <c r="D1" t="s">
        <v>3</v>
      </c>
      <c r="E1" t="s">
        <v>76</v>
      </c>
      <c r="F1" t="s">
        <v>5</v>
      </c>
      <c r="G1" s="2" t="s">
        <v>52</v>
      </c>
      <c r="H1" t="s">
        <v>17</v>
      </c>
      <c r="I1" t="s">
        <v>20</v>
      </c>
      <c r="J1" t="s">
        <v>21</v>
      </c>
      <c r="K1" t="s">
        <v>22</v>
      </c>
      <c r="L1" t="s">
        <v>23</v>
      </c>
      <c r="M1" t="s">
        <v>29</v>
      </c>
      <c r="N1" t="s">
        <v>28</v>
      </c>
      <c r="O1" t="s">
        <v>27</v>
      </c>
      <c r="P1" t="s">
        <v>18</v>
      </c>
      <c r="Q1" t="s">
        <v>19</v>
      </c>
      <c r="R1" t="s">
        <v>53</v>
      </c>
      <c r="S1" s="2" t="s">
        <v>54</v>
      </c>
      <c r="T1" s="4" t="s">
        <v>50</v>
      </c>
      <c r="U1" s="3"/>
      <c r="V1" s="3"/>
      <c r="W1" s="3"/>
      <c r="X1" s="3"/>
      <c r="Y1" s="3"/>
      <c r="Z1" s="3"/>
      <c r="AA1" s="3"/>
      <c r="AB1" s="3"/>
      <c r="AC1" s="3"/>
      <c r="AD1" s="3"/>
      <c r="AE1" s="3"/>
      <c r="AF1" s="3"/>
    </row>
    <row r="2" spans="1:32" x14ac:dyDescent="0.3">
      <c r="A2" s="2" t="s">
        <v>16</v>
      </c>
      <c r="B2" s="1">
        <v>3500</v>
      </c>
      <c r="C2" s="1">
        <v>2875</v>
      </c>
      <c r="D2" s="7">
        <v>350</v>
      </c>
      <c r="E2" s="1">
        <v>10000</v>
      </c>
      <c r="F2" s="1">
        <v>725</v>
      </c>
      <c r="G2" s="1">
        <f>SUM(B2:F2)</f>
        <v>17450</v>
      </c>
      <c r="H2" s="1">
        <v>1500</v>
      </c>
      <c r="I2" s="1">
        <v>2000</v>
      </c>
      <c r="J2" s="1">
        <v>1595</v>
      </c>
      <c r="K2" s="1">
        <v>2900</v>
      </c>
      <c r="L2" s="1">
        <v>1600</v>
      </c>
      <c r="M2" s="1">
        <v>2500</v>
      </c>
      <c r="N2" s="1">
        <v>5235</v>
      </c>
      <c r="O2" s="1">
        <v>4100</v>
      </c>
      <c r="P2" s="1">
        <v>1050</v>
      </c>
      <c r="Q2" s="1">
        <v>2300</v>
      </c>
      <c r="R2" s="1">
        <v>2500</v>
      </c>
      <c r="S2" s="3">
        <f>SUM(H2:R2)</f>
        <v>27280</v>
      </c>
      <c r="T2" s="3">
        <f>S2-G2</f>
        <v>9830</v>
      </c>
      <c r="U2" s="3"/>
      <c r="V2" s="3"/>
      <c r="W2" s="3"/>
      <c r="X2" s="3"/>
      <c r="Y2" s="3"/>
      <c r="Z2" s="3"/>
      <c r="AA2" s="3"/>
      <c r="AB2" s="3"/>
      <c r="AC2" s="3"/>
      <c r="AD2" s="3"/>
      <c r="AE2" s="3"/>
      <c r="AF2" s="3"/>
    </row>
    <row r="3" spans="1:32" x14ac:dyDescent="0.3">
      <c r="A3" s="2" t="s">
        <v>24</v>
      </c>
      <c r="B3" s="1">
        <v>3500</v>
      </c>
      <c r="C3" s="1">
        <v>2875</v>
      </c>
      <c r="D3" s="1">
        <v>350</v>
      </c>
      <c r="E3" s="1">
        <v>10000</v>
      </c>
      <c r="F3" s="1">
        <v>725</v>
      </c>
      <c r="G3" s="1">
        <f t="shared" ref="G3:G25" si="0">SUM(B3:F3)</f>
        <v>17450</v>
      </c>
      <c r="H3" s="1">
        <v>1200</v>
      </c>
      <c r="I3" s="1">
        <v>1440</v>
      </c>
      <c r="J3" s="1">
        <v>1315</v>
      </c>
      <c r="K3" s="1">
        <v>2020</v>
      </c>
      <c r="L3" s="1">
        <v>1450</v>
      </c>
      <c r="M3" s="1">
        <v>2700</v>
      </c>
      <c r="N3" s="1">
        <v>3900</v>
      </c>
      <c r="O3" s="1">
        <v>3450</v>
      </c>
      <c r="P3" s="1">
        <v>2500</v>
      </c>
      <c r="Q3" s="1">
        <v>4500</v>
      </c>
      <c r="R3" s="1">
        <v>2900</v>
      </c>
      <c r="S3" s="3">
        <f t="shared" ref="S3:S25" si="1">SUM(H3:R3)</f>
        <v>27375</v>
      </c>
      <c r="T3" s="3">
        <f t="shared" ref="T3:T25" si="2">S3-G3</f>
        <v>9925</v>
      </c>
      <c r="U3" s="3"/>
      <c r="V3" s="3"/>
      <c r="W3" s="3"/>
      <c r="X3" s="3"/>
      <c r="Y3" s="3"/>
      <c r="Z3" s="3"/>
      <c r="AA3" s="3"/>
      <c r="AB3" s="3"/>
      <c r="AC3" s="3"/>
      <c r="AD3" s="3"/>
      <c r="AE3" s="3"/>
      <c r="AF3" s="3"/>
    </row>
    <row r="4" spans="1:32" x14ac:dyDescent="0.3">
      <c r="A4" s="2" t="s">
        <v>25</v>
      </c>
      <c r="B4" s="1">
        <v>3500</v>
      </c>
      <c r="C4" s="1">
        <v>2875</v>
      </c>
      <c r="D4" s="1">
        <v>350</v>
      </c>
      <c r="E4" s="1">
        <v>10000</v>
      </c>
      <c r="F4" s="1">
        <v>725</v>
      </c>
      <c r="G4" s="1">
        <f t="shared" si="0"/>
        <v>17450</v>
      </c>
      <c r="H4" s="1">
        <v>1000</v>
      </c>
      <c r="I4" s="1">
        <v>1320</v>
      </c>
      <c r="J4" s="1">
        <v>1250</v>
      </c>
      <c r="K4" s="1">
        <v>1350</v>
      </c>
      <c r="L4" s="1">
        <v>1300</v>
      </c>
      <c r="M4" s="1">
        <v>2800</v>
      </c>
      <c r="N4" s="1">
        <v>5000</v>
      </c>
      <c r="O4" s="1">
        <v>4250</v>
      </c>
      <c r="P4" s="1">
        <v>2700</v>
      </c>
      <c r="Q4" s="1">
        <v>5400</v>
      </c>
      <c r="R4" s="1">
        <v>3600</v>
      </c>
      <c r="S4" s="3">
        <f t="shared" si="1"/>
        <v>29970</v>
      </c>
      <c r="T4" s="3">
        <f t="shared" si="2"/>
        <v>12520</v>
      </c>
      <c r="U4" s="3"/>
      <c r="V4" s="3"/>
      <c r="W4" s="3"/>
      <c r="X4" s="3"/>
      <c r="Y4" s="3"/>
      <c r="Z4" s="3"/>
      <c r="AA4" s="3"/>
      <c r="AB4" s="3"/>
      <c r="AC4" s="3"/>
      <c r="AD4" s="3"/>
      <c r="AE4" s="3"/>
      <c r="AF4" s="3"/>
    </row>
    <row r="5" spans="1:32" x14ac:dyDescent="0.3">
      <c r="A5" s="2" t="s">
        <v>26</v>
      </c>
      <c r="B5" s="1">
        <v>3500</v>
      </c>
      <c r="C5" s="1">
        <v>2875</v>
      </c>
      <c r="D5" s="1">
        <v>350</v>
      </c>
      <c r="E5" s="1">
        <v>10000</v>
      </c>
      <c r="F5" s="1">
        <v>725</v>
      </c>
      <c r="G5" s="1">
        <f t="shared" si="0"/>
        <v>17450</v>
      </c>
      <c r="H5" s="1">
        <v>700</v>
      </c>
      <c r="I5" s="1">
        <v>1240</v>
      </c>
      <c r="J5" s="1">
        <v>840</v>
      </c>
      <c r="K5" s="1">
        <v>730</v>
      </c>
      <c r="L5" s="1">
        <v>1150</v>
      </c>
      <c r="M5" s="1">
        <v>2000</v>
      </c>
      <c r="N5" s="1">
        <v>4065</v>
      </c>
      <c r="O5" s="1">
        <v>3200</v>
      </c>
      <c r="P5" s="1">
        <v>3950</v>
      </c>
      <c r="Q5" s="1">
        <v>3300</v>
      </c>
      <c r="R5" s="1">
        <v>4000</v>
      </c>
      <c r="S5" s="3">
        <f t="shared" si="1"/>
        <v>25175</v>
      </c>
      <c r="T5" s="3">
        <f t="shared" si="2"/>
        <v>7725</v>
      </c>
      <c r="U5" s="3"/>
      <c r="V5" s="3"/>
      <c r="W5" s="3"/>
      <c r="X5" s="3"/>
      <c r="Y5" s="3"/>
      <c r="Z5" s="3"/>
      <c r="AA5" s="3"/>
      <c r="AB5" s="3"/>
      <c r="AC5" s="3"/>
      <c r="AD5" s="3"/>
      <c r="AE5" s="3"/>
      <c r="AF5" s="3"/>
    </row>
    <row r="6" spans="1:32" x14ac:dyDescent="0.3">
      <c r="A6" s="2" t="s">
        <v>30</v>
      </c>
      <c r="B6" s="1">
        <v>3500</v>
      </c>
      <c r="C6" s="1">
        <v>1825</v>
      </c>
      <c r="D6" s="1">
        <v>300</v>
      </c>
      <c r="E6" s="1">
        <v>10000</v>
      </c>
      <c r="F6" s="1">
        <v>875</v>
      </c>
      <c r="G6" s="1">
        <f t="shared" si="0"/>
        <v>16500</v>
      </c>
      <c r="H6" s="1">
        <v>0</v>
      </c>
      <c r="I6" s="1">
        <v>0</v>
      </c>
      <c r="J6" s="1">
        <v>0</v>
      </c>
      <c r="K6" s="1">
        <v>0</v>
      </c>
      <c r="L6" s="1">
        <v>0</v>
      </c>
      <c r="M6" s="1">
        <v>3500</v>
      </c>
      <c r="N6" s="1">
        <v>5400</v>
      </c>
      <c r="O6" s="1">
        <v>3900</v>
      </c>
      <c r="P6" s="1">
        <v>2700</v>
      </c>
      <c r="Q6" s="1">
        <v>3250</v>
      </c>
      <c r="R6" s="1">
        <v>1500</v>
      </c>
      <c r="S6" s="3">
        <f t="shared" si="1"/>
        <v>20250</v>
      </c>
      <c r="T6" s="3">
        <f t="shared" si="2"/>
        <v>3750</v>
      </c>
      <c r="U6" s="3"/>
      <c r="V6" s="3"/>
      <c r="W6" s="3"/>
      <c r="X6" s="3"/>
      <c r="Y6" s="3"/>
      <c r="Z6" s="3"/>
      <c r="AA6" s="3"/>
      <c r="AB6" s="3"/>
      <c r="AC6" s="3"/>
      <c r="AD6" s="3"/>
      <c r="AE6" s="3"/>
      <c r="AF6" s="3"/>
    </row>
    <row r="7" spans="1:32" x14ac:dyDescent="0.3">
      <c r="A7" s="2" t="s">
        <v>31</v>
      </c>
      <c r="B7" s="1">
        <v>3500</v>
      </c>
      <c r="C7" s="1">
        <v>1825</v>
      </c>
      <c r="D7" s="1">
        <v>300</v>
      </c>
      <c r="E7" s="1">
        <v>10000</v>
      </c>
      <c r="F7" s="1">
        <v>875</v>
      </c>
      <c r="G7" s="1">
        <f>SUM(B7:F7)</f>
        <v>16500</v>
      </c>
      <c r="H7" s="1">
        <v>0</v>
      </c>
      <c r="I7" s="1">
        <v>0</v>
      </c>
      <c r="J7" s="1">
        <v>0</v>
      </c>
      <c r="K7" s="1">
        <v>0</v>
      </c>
      <c r="L7" s="1">
        <v>0</v>
      </c>
      <c r="M7" s="1">
        <v>4200</v>
      </c>
      <c r="N7" s="1">
        <v>6400</v>
      </c>
      <c r="O7" s="1">
        <v>5700</v>
      </c>
      <c r="P7" s="1">
        <v>3400</v>
      </c>
      <c r="Q7" s="1">
        <v>4800</v>
      </c>
      <c r="R7" s="1">
        <v>2500</v>
      </c>
      <c r="S7" s="3">
        <f t="shared" si="1"/>
        <v>27000</v>
      </c>
      <c r="T7" s="3">
        <f t="shared" si="2"/>
        <v>10500</v>
      </c>
      <c r="U7" s="3"/>
      <c r="V7" s="3"/>
      <c r="W7" s="3"/>
      <c r="X7" s="3"/>
      <c r="Y7" s="1"/>
      <c r="Z7" s="1"/>
      <c r="AA7" s="1"/>
      <c r="AB7" s="1"/>
      <c r="AC7" s="3"/>
      <c r="AD7" s="3"/>
      <c r="AE7" s="3"/>
      <c r="AF7" s="3"/>
    </row>
    <row r="8" spans="1:32" x14ac:dyDescent="0.3">
      <c r="A8" s="2" t="s">
        <v>32</v>
      </c>
      <c r="B8" s="1">
        <v>3500</v>
      </c>
      <c r="C8" s="1">
        <v>1825</v>
      </c>
      <c r="D8" s="1">
        <v>300</v>
      </c>
      <c r="E8" s="1">
        <v>10000</v>
      </c>
      <c r="F8" s="1">
        <v>875</v>
      </c>
      <c r="G8" s="1">
        <f>SUM(B8:F8)</f>
        <v>16500</v>
      </c>
      <c r="H8" s="1">
        <v>0</v>
      </c>
      <c r="I8" s="1">
        <v>0</v>
      </c>
      <c r="J8" s="1">
        <v>0</v>
      </c>
      <c r="K8" s="1">
        <v>0</v>
      </c>
      <c r="L8" s="1">
        <v>0</v>
      </c>
      <c r="M8" s="1">
        <v>3500</v>
      </c>
      <c r="N8" s="1">
        <v>4200</v>
      </c>
      <c r="O8" s="1">
        <v>4800</v>
      </c>
      <c r="P8" s="1">
        <v>5400</v>
      </c>
      <c r="Q8" s="1">
        <v>4950</v>
      </c>
      <c r="R8" s="1">
        <v>2000</v>
      </c>
      <c r="S8" s="3">
        <f t="shared" si="1"/>
        <v>24850</v>
      </c>
      <c r="T8" s="3">
        <f t="shared" si="2"/>
        <v>8350</v>
      </c>
      <c r="U8" s="3"/>
      <c r="V8" s="3"/>
      <c r="W8" s="3"/>
      <c r="X8" s="3"/>
      <c r="Y8" s="1"/>
      <c r="Z8" s="1"/>
      <c r="AA8" s="1"/>
      <c r="AB8" s="1"/>
      <c r="AC8" s="3"/>
      <c r="AD8" s="3"/>
      <c r="AE8" s="3"/>
      <c r="AF8" s="3"/>
    </row>
    <row r="9" spans="1:32" x14ac:dyDescent="0.3">
      <c r="A9" s="2" t="s">
        <v>33</v>
      </c>
      <c r="B9" s="1">
        <v>3500</v>
      </c>
      <c r="C9" s="1">
        <v>1825</v>
      </c>
      <c r="D9" s="1">
        <v>300</v>
      </c>
      <c r="E9" s="1">
        <v>10000</v>
      </c>
      <c r="F9" s="1">
        <v>875</v>
      </c>
      <c r="G9" s="1">
        <f t="shared" si="0"/>
        <v>16500</v>
      </c>
      <c r="H9" s="1">
        <v>0</v>
      </c>
      <c r="I9" s="1">
        <v>0</v>
      </c>
      <c r="J9" s="1">
        <v>0</v>
      </c>
      <c r="K9" s="1">
        <v>0</v>
      </c>
      <c r="L9" s="1">
        <v>0</v>
      </c>
      <c r="M9" s="1">
        <v>4000</v>
      </c>
      <c r="N9" s="1">
        <v>5000</v>
      </c>
      <c r="O9" s="1">
        <v>5400</v>
      </c>
      <c r="P9" s="1">
        <v>6500</v>
      </c>
      <c r="Q9" s="1">
        <v>2000</v>
      </c>
      <c r="R9" s="1">
        <v>1000</v>
      </c>
      <c r="S9" s="3">
        <f t="shared" si="1"/>
        <v>23900</v>
      </c>
      <c r="T9" s="3">
        <f t="shared" si="2"/>
        <v>7400</v>
      </c>
      <c r="U9" s="3"/>
      <c r="V9" s="3"/>
      <c r="W9" s="3"/>
      <c r="X9" s="3"/>
      <c r="Y9" s="1"/>
      <c r="Z9" s="1"/>
      <c r="AA9" s="1"/>
      <c r="AB9" s="1"/>
      <c r="AC9" s="3"/>
      <c r="AD9" s="3"/>
      <c r="AE9" s="3"/>
      <c r="AF9" s="3"/>
    </row>
    <row r="10" spans="1:32" x14ac:dyDescent="0.3">
      <c r="A10" s="2" t="s">
        <v>34</v>
      </c>
      <c r="B10" s="1">
        <v>3500</v>
      </c>
      <c r="C10" s="1">
        <v>1500</v>
      </c>
      <c r="D10" s="1">
        <v>300</v>
      </c>
      <c r="E10" s="1">
        <v>10000</v>
      </c>
      <c r="F10" s="1">
        <v>750</v>
      </c>
      <c r="G10" s="1">
        <f t="shared" si="0"/>
        <v>16050</v>
      </c>
      <c r="H10" s="3">
        <v>0</v>
      </c>
      <c r="I10" s="3">
        <v>0</v>
      </c>
      <c r="J10" s="3">
        <v>0</v>
      </c>
      <c r="K10" s="3">
        <v>0</v>
      </c>
      <c r="L10" s="3">
        <v>0</v>
      </c>
      <c r="M10" s="3">
        <v>3550</v>
      </c>
      <c r="N10" s="3">
        <v>6700</v>
      </c>
      <c r="O10" s="3">
        <v>5200</v>
      </c>
      <c r="P10" s="3">
        <v>2300</v>
      </c>
      <c r="Q10" s="3">
        <v>3600</v>
      </c>
      <c r="R10" s="3">
        <v>990</v>
      </c>
      <c r="S10" s="3">
        <f t="shared" si="1"/>
        <v>22340</v>
      </c>
      <c r="T10" s="3">
        <f t="shared" si="2"/>
        <v>6290</v>
      </c>
      <c r="U10" s="3"/>
      <c r="V10" s="3"/>
      <c r="W10" s="3"/>
      <c r="X10" s="3"/>
      <c r="Y10" s="1"/>
      <c r="Z10" s="1"/>
      <c r="AA10" s="1"/>
      <c r="AB10" s="1"/>
      <c r="AC10" s="3"/>
      <c r="AD10" s="3"/>
      <c r="AE10" s="3"/>
      <c r="AF10" s="3"/>
    </row>
    <row r="11" spans="1:32" x14ac:dyDescent="0.3">
      <c r="A11" s="2" t="s">
        <v>35</v>
      </c>
      <c r="B11" s="1">
        <v>3500</v>
      </c>
      <c r="C11" s="1">
        <v>1500</v>
      </c>
      <c r="D11" s="1">
        <v>300</v>
      </c>
      <c r="E11" s="1">
        <v>10000</v>
      </c>
      <c r="F11" s="1">
        <v>750</v>
      </c>
      <c r="G11" s="1">
        <f t="shared" si="0"/>
        <v>16050</v>
      </c>
      <c r="H11" s="3">
        <v>0</v>
      </c>
      <c r="I11" s="3">
        <v>0</v>
      </c>
      <c r="J11" s="3">
        <v>0</v>
      </c>
      <c r="K11" s="3">
        <v>0</v>
      </c>
      <c r="L11" s="3">
        <v>0</v>
      </c>
      <c r="M11" s="3">
        <v>4050</v>
      </c>
      <c r="N11" s="3">
        <v>5420</v>
      </c>
      <c r="O11" s="3">
        <v>4500</v>
      </c>
      <c r="P11" s="3">
        <v>5100</v>
      </c>
      <c r="Q11" s="3">
        <v>3400</v>
      </c>
      <c r="R11" s="3">
        <v>1510</v>
      </c>
      <c r="S11" s="3">
        <f t="shared" si="1"/>
        <v>23980</v>
      </c>
      <c r="T11" s="3">
        <f t="shared" si="2"/>
        <v>7930</v>
      </c>
      <c r="U11" s="3"/>
      <c r="V11" s="3"/>
      <c r="W11" s="3"/>
      <c r="X11" s="3"/>
      <c r="Y11" s="1"/>
      <c r="Z11" s="1"/>
      <c r="AA11" s="1"/>
      <c r="AB11" s="1"/>
      <c r="AC11" s="3"/>
      <c r="AD11" s="3"/>
      <c r="AE11" s="3"/>
      <c r="AF11" s="3"/>
    </row>
    <row r="12" spans="1:32" x14ac:dyDescent="0.3">
      <c r="A12" s="2" t="s">
        <v>36</v>
      </c>
      <c r="B12" s="1">
        <v>3500</v>
      </c>
      <c r="C12" s="1">
        <v>1500</v>
      </c>
      <c r="D12" s="1">
        <v>300</v>
      </c>
      <c r="E12" s="1">
        <v>10000</v>
      </c>
      <c r="F12" s="1">
        <v>750</v>
      </c>
      <c r="G12" s="1">
        <f t="shared" si="0"/>
        <v>16050</v>
      </c>
      <c r="H12" s="3">
        <v>0</v>
      </c>
      <c r="I12" s="3">
        <v>0</v>
      </c>
      <c r="J12" s="3">
        <v>0</v>
      </c>
      <c r="K12" s="3">
        <v>0</v>
      </c>
      <c r="L12" s="3">
        <v>0</v>
      </c>
      <c r="M12" s="3">
        <v>4500</v>
      </c>
      <c r="N12" s="3">
        <v>3880</v>
      </c>
      <c r="O12" s="3">
        <v>5700</v>
      </c>
      <c r="P12" s="3">
        <v>5300</v>
      </c>
      <c r="Q12" s="3">
        <v>4200</v>
      </c>
      <c r="R12" s="3">
        <v>1600</v>
      </c>
      <c r="S12" s="3">
        <f t="shared" si="1"/>
        <v>25180</v>
      </c>
      <c r="T12" s="3">
        <f t="shared" si="2"/>
        <v>9130</v>
      </c>
      <c r="U12" s="3"/>
    </row>
    <row r="13" spans="1:32" x14ac:dyDescent="0.3">
      <c r="A13" s="2" t="s">
        <v>37</v>
      </c>
      <c r="B13" s="1">
        <v>3500</v>
      </c>
      <c r="C13" s="1">
        <v>1500</v>
      </c>
      <c r="D13" s="1">
        <v>300</v>
      </c>
      <c r="E13" s="1">
        <v>10000</v>
      </c>
      <c r="F13" s="1">
        <v>750</v>
      </c>
      <c r="G13" s="1">
        <f t="shared" si="0"/>
        <v>16050</v>
      </c>
      <c r="H13" s="3">
        <v>0</v>
      </c>
      <c r="I13" s="3">
        <v>0</v>
      </c>
      <c r="J13" s="3">
        <v>0</v>
      </c>
      <c r="K13" s="3">
        <v>0</v>
      </c>
      <c r="L13" s="3">
        <v>0</v>
      </c>
      <c r="M13" s="3">
        <v>2400</v>
      </c>
      <c r="N13" s="3">
        <v>6500</v>
      </c>
      <c r="O13" s="3">
        <v>2500</v>
      </c>
      <c r="P13" s="3">
        <v>3200</v>
      </c>
      <c r="Q13" s="3">
        <v>6300</v>
      </c>
      <c r="R13" s="3">
        <v>1800</v>
      </c>
      <c r="S13" s="3">
        <f t="shared" si="1"/>
        <v>22700</v>
      </c>
      <c r="T13" s="3">
        <f t="shared" si="2"/>
        <v>6650</v>
      </c>
      <c r="U13" s="3"/>
    </row>
    <row r="14" spans="1:32" x14ac:dyDescent="0.3">
      <c r="A14" s="2" t="s">
        <v>46</v>
      </c>
      <c r="B14" s="1">
        <v>3500</v>
      </c>
      <c r="C14" s="3">
        <v>3800</v>
      </c>
      <c r="D14" s="3">
        <v>375</v>
      </c>
      <c r="E14" s="1">
        <v>10000</v>
      </c>
      <c r="F14" s="3">
        <v>875</v>
      </c>
      <c r="G14" s="1">
        <f t="shared" si="0"/>
        <v>18550</v>
      </c>
      <c r="H14" s="3">
        <v>0</v>
      </c>
      <c r="I14" s="3">
        <v>0</v>
      </c>
      <c r="J14" s="3">
        <v>0</v>
      </c>
      <c r="K14" s="3">
        <v>0</v>
      </c>
      <c r="L14" s="3">
        <v>0</v>
      </c>
      <c r="M14" s="3">
        <v>750</v>
      </c>
      <c r="N14" s="3">
        <v>1500</v>
      </c>
      <c r="O14" s="3">
        <v>650</v>
      </c>
      <c r="P14" s="3">
        <v>500</v>
      </c>
      <c r="Q14" s="3">
        <v>500</v>
      </c>
      <c r="R14" s="3">
        <v>300</v>
      </c>
      <c r="S14" s="3">
        <f t="shared" si="1"/>
        <v>4200</v>
      </c>
      <c r="T14" s="3">
        <f t="shared" si="2"/>
        <v>-14350</v>
      </c>
      <c r="U14" s="3"/>
    </row>
    <row r="15" spans="1:32" x14ac:dyDescent="0.3">
      <c r="A15" s="2" t="s">
        <v>47</v>
      </c>
      <c r="B15" s="1">
        <v>3500</v>
      </c>
      <c r="C15" s="3">
        <v>3800</v>
      </c>
      <c r="D15" s="3">
        <v>375</v>
      </c>
      <c r="E15" s="1">
        <v>10000</v>
      </c>
      <c r="F15" s="3">
        <v>875</v>
      </c>
      <c r="G15" s="1">
        <f t="shared" si="0"/>
        <v>18550</v>
      </c>
      <c r="H15" s="3">
        <v>0</v>
      </c>
      <c r="I15" s="3">
        <v>0</v>
      </c>
      <c r="J15" s="3">
        <v>0</v>
      </c>
      <c r="K15" s="3">
        <v>0</v>
      </c>
      <c r="L15" s="3">
        <v>0</v>
      </c>
      <c r="M15" s="3">
        <v>600</v>
      </c>
      <c r="N15" s="3">
        <v>1300</v>
      </c>
      <c r="O15" s="3">
        <v>550</v>
      </c>
      <c r="P15" s="3">
        <v>725</v>
      </c>
      <c r="Q15" s="3">
        <v>450</v>
      </c>
      <c r="R15" s="3">
        <v>200</v>
      </c>
      <c r="S15" s="3">
        <f t="shared" si="1"/>
        <v>3825</v>
      </c>
      <c r="T15" s="3">
        <f t="shared" si="2"/>
        <v>-14725</v>
      </c>
      <c r="U15" s="3"/>
    </row>
    <row r="16" spans="1:32" x14ac:dyDescent="0.3">
      <c r="A16" s="2" t="s">
        <v>48</v>
      </c>
      <c r="B16" s="1">
        <v>3500</v>
      </c>
      <c r="C16" s="3">
        <v>3800</v>
      </c>
      <c r="D16" s="3">
        <v>375</v>
      </c>
      <c r="E16" s="1">
        <v>10000</v>
      </c>
      <c r="F16" s="3">
        <v>875</v>
      </c>
      <c r="G16" s="1">
        <f t="shared" si="0"/>
        <v>18550</v>
      </c>
      <c r="H16" s="3">
        <v>0</v>
      </c>
      <c r="I16" s="3">
        <v>0</v>
      </c>
      <c r="J16" s="3">
        <v>0</v>
      </c>
      <c r="K16" s="3">
        <v>0</v>
      </c>
      <c r="L16" s="3">
        <v>0</v>
      </c>
      <c r="M16" s="3">
        <v>650</v>
      </c>
      <c r="N16" s="3">
        <v>500</v>
      </c>
      <c r="O16" s="3">
        <v>300</v>
      </c>
      <c r="P16" s="3">
        <v>775</v>
      </c>
      <c r="Q16" s="3">
        <v>350</v>
      </c>
      <c r="R16" s="3">
        <v>200</v>
      </c>
      <c r="S16" s="3">
        <f t="shared" si="1"/>
        <v>2775</v>
      </c>
      <c r="T16" s="3">
        <f t="shared" si="2"/>
        <v>-15775</v>
      </c>
      <c r="U16" s="3"/>
    </row>
    <row r="17" spans="1:21" x14ac:dyDescent="0.3">
      <c r="A17" s="2" t="s">
        <v>49</v>
      </c>
      <c r="B17" s="1">
        <v>3500</v>
      </c>
      <c r="C17" s="3">
        <v>3800</v>
      </c>
      <c r="D17" s="3">
        <v>375</v>
      </c>
      <c r="E17" s="1">
        <v>10000</v>
      </c>
      <c r="F17" s="3">
        <v>875</v>
      </c>
      <c r="G17" s="1">
        <f t="shared" si="0"/>
        <v>18550</v>
      </c>
      <c r="H17" s="3">
        <v>0</v>
      </c>
      <c r="I17" s="3">
        <v>0</v>
      </c>
      <c r="J17" s="3">
        <v>0</v>
      </c>
      <c r="K17" s="3">
        <v>0</v>
      </c>
      <c r="L17" s="3">
        <v>0</v>
      </c>
      <c r="M17" s="3">
        <v>400</v>
      </c>
      <c r="N17" s="3">
        <v>700</v>
      </c>
      <c r="O17" s="3">
        <v>500</v>
      </c>
      <c r="P17" s="3">
        <v>1000</v>
      </c>
      <c r="Q17" s="3">
        <v>600</v>
      </c>
      <c r="R17" s="3">
        <v>200</v>
      </c>
      <c r="S17" s="3">
        <f t="shared" si="1"/>
        <v>3400</v>
      </c>
      <c r="T17" s="3">
        <f t="shared" si="2"/>
        <v>-15150</v>
      </c>
      <c r="U17" s="3"/>
    </row>
    <row r="18" spans="1:21" x14ac:dyDescent="0.3">
      <c r="A18" s="2" t="s">
        <v>38</v>
      </c>
      <c r="B18" s="1">
        <v>3500</v>
      </c>
      <c r="C18" s="3">
        <v>3000</v>
      </c>
      <c r="D18" s="3">
        <v>400</v>
      </c>
      <c r="E18" s="1">
        <v>10000</v>
      </c>
      <c r="F18" s="3">
        <v>825</v>
      </c>
      <c r="G18" s="1">
        <f t="shared" si="0"/>
        <v>17725</v>
      </c>
      <c r="H18" s="3">
        <v>0</v>
      </c>
      <c r="I18" s="3">
        <v>0</v>
      </c>
      <c r="J18" s="3">
        <v>0</v>
      </c>
      <c r="K18" s="3">
        <v>0</v>
      </c>
      <c r="L18" s="3">
        <v>0</v>
      </c>
      <c r="M18" s="3">
        <v>200</v>
      </c>
      <c r="N18" s="1">
        <v>330</v>
      </c>
      <c r="O18" s="1">
        <v>170</v>
      </c>
      <c r="P18" s="1">
        <v>160</v>
      </c>
      <c r="Q18" s="1">
        <v>25</v>
      </c>
      <c r="R18" s="1">
        <v>0</v>
      </c>
      <c r="S18" s="3">
        <f t="shared" si="1"/>
        <v>885</v>
      </c>
      <c r="T18" s="3">
        <f t="shared" si="2"/>
        <v>-16840</v>
      </c>
      <c r="U18" s="3"/>
    </row>
    <row r="19" spans="1:21" x14ac:dyDescent="0.3">
      <c r="A19" s="2" t="s">
        <v>39</v>
      </c>
      <c r="B19" s="1">
        <v>3500</v>
      </c>
      <c r="C19" s="3">
        <v>3000</v>
      </c>
      <c r="D19" s="3">
        <v>400</v>
      </c>
      <c r="E19" s="1">
        <v>10000</v>
      </c>
      <c r="F19" s="3">
        <v>825</v>
      </c>
      <c r="G19" s="1">
        <f t="shared" si="0"/>
        <v>17725</v>
      </c>
      <c r="H19" s="3">
        <v>0</v>
      </c>
      <c r="I19" s="3">
        <v>0</v>
      </c>
      <c r="J19" s="3">
        <v>0</v>
      </c>
      <c r="K19" s="3">
        <v>0</v>
      </c>
      <c r="L19" s="3">
        <v>0</v>
      </c>
      <c r="M19" s="3">
        <v>180</v>
      </c>
      <c r="N19" s="1">
        <v>200</v>
      </c>
      <c r="O19" s="1">
        <v>180</v>
      </c>
      <c r="P19" s="1">
        <v>220</v>
      </c>
      <c r="Q19" s="1">
        <v>75</v>
      </c>
      <c r="R19" s="1">
        <v>0</v>
      </c>
      <c r="S19" s="3">
        <f t="shared" si="1"/>
        <v>855</v>
      </c>
      <c r="T19" s="3">
        <f t="shared" si="2"/>
        <v>-16870</v>
      </c>
      <c r="U19" s="3"/>
    </row>
    <row r="20" spans="1:21" x14ac:dyDescent="0.3">
      <c r="A20" s="2" t="s">
        <v>40</v>
      </c>
      <c r="B20" s="1">
        <v>3500</v>
      </c>
      <c r="C20" s="3">
        <v>3000</v>
      </c>
      <c r="D20" s="3">
        <v>400</v>
      </c>
      <c r="E20" s="1">
        <v>10000</v>
      </c>
      <c r="F20" s="3">
        <v>825</v>
      </c>
      <c r="G20" s="1">
        <f t="shared" si="0"/>
        <v>17725</v>
      </c>
      <c r="H20" s="3">
        <v>0</v>
      </c>
      <c r="I20" s="3">
        <v>0</v>
      </c>
      <c r="J20" s="3">
        <v>0</v>
      </c>
      <c r="K20" s="3">
        <v>0</v>
      </c>
      <c r="L20" s="3">
        <v>0</v>
      </c>
      <c r="M20" s="3">
        <v>170</v>
      </c>
      <c r="N20" s="1">
        <v>170</v>
      </c>
      <c r="O20" s="1">
        <v>250</v>
      </c>
      <c r="P20" s="1">
        <v>100</v>
      </c>
      <c r="Q20" s="1">
        <v>50</v>
      </c>
      <c r="R20" s="1">
        <v>0</v>
      </c>
      <c r="S20" s="3">
        <f t="shared" si="1"/>
        <v>740</v>
      </c>
      <c r="T20" s="3">
        <f t="shared" si="2"/>
        <v>-16985</v>
      </c>
      <c r="U20" s="3"/>
    </row>
    <row r="21" spans="1:21" x14ac:dyDescent="0.3">
      <c r="A21" s="2" t="s">
        <v>41</v>
      </c>
      <c r="B21" s="1">
        <v>3500</v>
      </c>
      <c r="C21" s="3">
        <v>3000</v>
      </c>
      <c r="D21" s="3">
        <v>400</v>
      </c>
      <c r="E21" s="1">
        <v>10000</v>
      </c>
      <c r="F21" s="3">
        <v>825</v>
      </c>
      <c r="G21" s="1">
        <f t="shared" si="0"/>
        <v>17725</v>
      </c>
      <c r="H21" s="3">
        <v>0</v>
      </c>
      <c r="I21" s="3">
        <v>0</v>
      </c>
      <c r="J21" s="3">
        <v>0</v>
      </c>
      <c r="K21" s="3">
        <v>0</v>
      </c>
      <c r="L21" s="3">
        <v>0</v>
      </c>
      <c r="M21" s="3">
        <v>150</v>
      </c>
      <c r="N21" s="1">
        <v>150</v>
      </c>
      <c r="O21" s="1">
        <v>150</v>
      </c>
      <c r="P21" s="1">
        <v>120</v>
      </c>
      <c r="Q21" s="1">
        <v>50</v>
      </c>
      <c r="R21" s="1">
        <v>0</v>
      </c>
      <c r="S21" s="3">
        <f t="shared" si="1"/>
        <v>620</v>
      </c>
      <c r="T21" s="3">
        <f t="shared" si="2"/>
        <v>-17105</v>
      </c>
      <c r="U21" s="3"/>
    </row>
    <row r="22" spans="1:21" x14ac:dyDescent="0.3">
      <c r="A22" s="2" t="s">
        <v>42</v>
      </c>
      <c r="B22" s="1">
        <v>3500</v>
      </c>
      <c r="C22" s="3">
        <v>3250</v>
      </c>
      <c r="D22" s="3">
        <v>375</v>
      </c>
      <c r="E22" s="1">
        <v>10000</v>
      </c>
      <c r="F22" s="3">
        <v>800</v>
      </c>
      <c r="G22" s="1">
        <f t="shared" si="0"/>
        <v>17925</v>
      </c>
      <c r="H22" s="3">
        <v>0</v>
      </c>
      <c r="I22" s="3">
        <v>0</v>
      </c>
      <c r="J22" s="3">
        <v>0</v>
      </c>
      <c r="K22" s="3">
        <v>0</v>
      </c>
      <c r="L22" s="3">
        <v>0</v>
      </c>
      <c r="M22" s="3">
        <v>25</v>
      </c>
      <c r="N22" s="3">
        <v>150</v>
      </c>
      <c r="O22" s="3">
        <v>75</v>
      </c>
      <c r="P22" s="3">
        <v>50</v>
      </c>
      <c r="Q22" s="3">
        <v>50</v>
      </c>
      <c r="R22" s="3">
        <v>0</v>
      </c>
      <c r="S22" s="3">
        <f t="shared" si="1"/>
        <v>350</v>
      </c>
      <c r="T22" s="3">
        <f t="shared" si="2"/>
        <v>-17575</v>
      </c>
      <c r="U22" s="3"/>
    </row>
    <row r="23" spans="1:21" x14ac:dyDescent="0.3">
      <c r="A23" s="2" t="s">
        <v>43</v>
      </c>
      <c r="B23" s="1">
        <v>3500</v>
      </c>
      <c r="C23" s="3">
        <v>3250</v>
      </c>
      <c r="D23" s="3">
        <v>375</v>
      </c>
      <c r="E23" s="1">
        <v>10000</v>
      </c>
      <c r="F23" s="3">
        <v>800</v>
      </c>
      <c r="G23" s="1">
        <f t="shared" si="0"/>
        <v>17925</v>
      </c>
      <c r="H23" s="3">
        <v>0</v>
      </c>
      <c r="I23" s="3">
        <v>0</v>
      </c>
      <c r="J23" s="3">
        <v>0</v>
      </c>
      <c r="K23" s="3">
        <v>0</v>
      </c>
      <c r="L23" s="3">
        <v>0</v>
      </c>
      <c r="M23" s="3">
        <v>75</v>
      </c>
      <c r="N23" s="3">
        <v>200</v>
      </c>
      <c r="O23" s="3">
        <v>150</v>
      </c>
      <c r="P23" s="3">
        <v>25</v>
      </c>
      <c r="Q23" s="3">
        <v>0</v>
      </c>
      <c r="R23" s="3">
        <v>0</v>
      </c>
      <c r="S23" s="3">
        <f t="shared" si="1"/>
        <v>450</v>
      </c>
      <c r="T23" s="3">
        <f t="shared" si="2"/>
        <v>-17475</v>
      </c>
      <c r="U23" s="3"/>
    </row>
    <row r="24" spans="1:21" x14ac:dyDescent="0.3">
      <c r="A24" s="2" t="s">
        <v>44</v>
      </c>
      <c r="B24" s="1">
        <v>3500</v>
      </c>
      <c r="C24" s="3">
        <v>3250</v>
      </c>
      <c r="D24" s="3">
        <v>375</v>
      </c>
      <c r="E24" s="1">
        <v>10000</v>
      </c>
      <c r="F24" s="3">
        <v>800</v>
      </c>
      <c r="G24" s="1">
        <f t="shared" si="0"/>
        <v>17925</v>
      </c>
      <c r="H24" s="3">
        <v>0</v>
      </c>
      <c r="I24" s="3">
        <v>0</v>
      </c>
      <c r="J24" s="3">
        <v>0</v>
      </c>
      <c r="K24" s="3">
        <v>0</v>
      </c>
      <c r="L24" s="3">
        <v>0</v>
      </c>
      <c r="M24" s="3">
        <v>150</v>
      </c>
      <c r="N24" s="3">
        <v>100</v>
      </c>
      <c r="O24" s="3">
        <v>175</v>
      </c>
      <c r="P24" s="3">
        <v>75</v>
      </c>
      <c r="Q24" s="3">
        <v>50</v>
      </c>
      <c r="R24" s="3">
        <v>0</v>
      </c>
      <c r="S24" s="3">
        <f t="shared" si="1"/>
        <v>550</v>
      </c>
      <c r="T24" s="3">
        <f t="shared" si="2"/>
        <v>-17375</v>
      </c>
      <c r="U24" s="3"/>
    </row>
    <row r="25" spans="1:21" x14ac:dyDescent="0.3">
      <c r="A25" s="2" t="s">
        <v>45</v>
      </c>
      <c r="B25" s="1">
        <v>3500</v>
      </c>
      <c r="C25" s="3">
        <v>3250</v>
      </c>
      <c r="D25" s="3">
        <v>375</v>
      </c>
      <c r="E25" s="1">
        <v>10000</v>
      </c>
      <c r="F25" s="3">
        <v>800</v>
      </c>
      <c r="G25" s="1">
        <f t="shared" si="0"/>
        <v>17925</v>
      </c>
      <c r="H25" s="3">
        <v>0</v>
      </c>
      <c r="I25" s="3">
        <v>0</v>
      </c>
      <c r="J25" s="3">
        <v>0</v>
      </c>
      <c r="K25" s="3">
        <v>0</v>
      </c>
      <c r="L25" s="3">
        <v>0</v>
      </c>
      <c r="M25" s="3">
        <v>50</v>
      </c>
      <c r="N25" s="3">
        <v>150</v>
      </c>
      <c r="O25" s="3">
        <v>100</v>
      </c>
      <c r="P25" s="3">
        <v>50</v>
      </c>
      <c r="Q25" s="3">
        <v>0</v>
      </c>
      <c r="R25" s="3">
        <v>0</v>
      </c>
      <c r="S25" s="3">
        <f t="shared" si="1"/>
        <v>350</v>
      </c>
      <c r="T25" s="3">
        <f t="shared" si="2"/>
        <v>-17575</v>
      </c>
      <c r="U25" s="3"/>
    </row>
    <row r="26" spans="1:21" x14ac:dyDescent="0.3">
      <c r="G26" s="1"/>
      <c r="S26" s="1"/>
      <c r="T26" s="3"/>
      <c r="U26" s="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24" sqref="D24"/>
    </sheetView>
  </sheetViews>
  <sheetFormatPr defaultRowHeight="14.4" x14ac:dyDescent="0.3"/>
  <cols>
    <col min="1" max="1" width="20.6640625" style="6" bestFit="1" customWidth="1"/>
    <col min="2" max="2" width="33.88671875" bestFit="1" customWidth="1"/>
    <col min="3" max="3" width="10.21875" bestFit="1" customWidth="1"/>
    <col min="4" max="4" width="12.44140625" bestFit="1" customWidth="1"/>
    <col min="5" max="5" width="10" bestFit="1" customWidth="1"/>
  </cols>
  <sheetData>
    <row r="1" spans="1:5" x14ac:dyDescent="0.3">
      <c r="A1" s="2" t="s">
        <v>57</v>
      </c>
      <c r="B1" s="2" t="s">
        <v>58</v>
      </c>
      <c r="C1" s="2" t="s">
        <v>75</v>
      </c>
      <c r="D1" s="2" t="s">
        <v>92</v>
      </c>
    </row>
    <row r="2" spans="1:5" x14ac:dyDescent="0.3">
      <c r="A2" s="6" t="s">
        <v>51</v>
      </c>
      <c r="B2" s="6" t="s">
        <v>59</v>
      </c>
      <c r="C2" t="s">
        <v>93</v>
      </c>
      <c r="D2" t="s">
        <v>91</v>
      </c>
      <c r="E2" t="s">
        <v>90</v>
      </c>
    </row>
    <row r="3" spans="1:5" x14ac:dyDescent="0.3">
      <c r="A3" s="6" t="s">
        <v>1</v>
      </c>
      <c r="B3" t="s">
        <v>60</v>
      </c>
      <c r="C3" t="s">
        <v>94</v>
      </c>
      <c r="D3" t="s">
        <v>86</v>
      </c>
      <c r="E3" t="s">
        <v>87</v>
      </c>
    </row>
    <row r="4" spans="1:5" x14ac:dyDescent="0.3">
      <c r="A4" s="6" t="s">
        <v>2</v>
      </c>
      <c r="B4" t="s">
        <v>89</v>
      </c>
      <c r="C4" t="s">
        <v>94</v>
      </c>
      <c r="D4" t="s">
        <v>86</v>
      </c>
      <c r="E4" t="s">
        <v>87</v>
      </c>
    </row>
    <row r="5" spans="1:5" x14ac:dyDescent="0.3">
      <c r="A5" s="6" t="s">
        <v>3</v>
      </c>
      <c r="B5" t="s">
        <v>61</v>
      </c>
      <c r="C5" t="s">
        <v>94</v>
      </c>
      <c r="D5" t="s">
        <v>86</v>
      </c>
      <c r="E5" t="s">
        <v>87</v>
      </c>
    </row>
    <row r="6" spans="1:5" x14ac:dyDescent="0.3">
      <c r="A6" s="6" t="s">
        <v>76</v>
      </c>
      <c r="B6" t="s">
        <v>77</v>
      </c>
      <c r="C6" t="s">
        <v>94</v>
      </c>
      <c r="D6" t="s">
        <v>86</v>
      </c>
      <c r="E6" t="s">
        <v>87</v>
      </c>
    </row>
    <row r="7" spans="1:5" x14ac:dyDescent="0.3">
      <c r="A7" s="6" t="s">
        <v>5</v>
      </c>
      <c r="B7" t="s">
        <v>88</v>
      </c>
      <c r="C7" t="s">
        <v>94</v>
      </c>
      <c r="D7" t="s">
        <v>86</v>
      </c>
      <c r="E7" t="s">
        <v>87</v>
      </c>
    </row>
    <row r="8" spans="1:5" x14ac:dyDescent="0.3">
      <c r="A8" s="6" t="s">
        <v>52</v>
      </c>
      <c r="B8" t="s">
        <v>62</v>
      </c>
      <c r="C8" t="s">
        <v>94</v>
      </c>
      <c r="D8" t="s">
        <v>86</v>
      </c>
      <c r="E8" t="s">
        <v>87</v>
      </c>
    </row>
    <row r="9" spans="1:5" x14ac:dyDescent="0.3">
      <c r="A9" s="6" t="s">
        <v>17</v>
      </c>
      <c r="B9" t="s">
        <v>66</v>
      </c>
      <c r="C9" t="s">
        <v>94</v>
      </c>
      <c r="D9" t="s">
        <v>86</v>
      </c>
      <c r="E9" t="s">
        <v>87</v>
      </c>
    </row>
    <row r="10" spans="1:5" x14ac:dyDescent="0.3">
      <c r="A10" s="6" t="s">
        <v>20</v>
      </c>
      <c r="B10" t="s">
        <v>63</v>
      </c>
      <c r="C10" t="s">
        <v>94</v>
      </c>
      <c r="D10" t="s">
        <v>86</v>
      </c>
      <c r="E10" t="s">
        <v>87</v>
      </c>
    </row>
    <row r="11" spans="1:5" x14ac:dyDescent="0.3">
      <c r="A11" s="6" t="s">
        <v>21</v>
      </c>
      <c r="B11" t="s">
        <v>64</v>
      </c>
      <c r="C11" t="s">
        <v>94</v>
      </c>
      <c r="D11" t="s">
        <v>86</v>
      </c>
      <c r="E11" t="s">
        <v>87</v>
      </c>
    </row>
    <row r="12" spans="1:5" x14ac:dyDescent="0.3">
      <c r="A12" s="6" t="s">
        <v>22</v>
      </c>
      <c r="B12" t="s">
        <v>65</v>
      </c>
      <c r="C12" t="s">
        <v>94</v>
      </c>
      <c r="D12" t="s">
        <v>86</v>
      </c>
      <c r="E12" t="s">
        <v>87</v>
      </c>
    </row>
    <row r="13" spans="1:5" x14ac:dyDescent="0.3">
      <c r="A13" s="6" t="s">
        <v>23</v>
      </c>
      <c r="B13" t="s">
        <v>67</v>
      </c>
      <c r="C13" t="s">
        <v>94</v>
      </c>
      <c r="D13" t="s">
        <v>86</v>
      </c>
      <c r="E13" t="s">
        <v>87</v>
      </c>
    </row>
    <row r="14" spans="1:5" x14ac:dyDescent="0.3">
      <c r="A14" s="6" t="s">
        <v>29</v>
      </c>
      <c r="B14" t="s">
        <v>68</v>
      </c>
      <c r="C14" t="s">
        <v>94</v>
      </c>
      <c r="D14" t="s">
        <v>86</v>
      </c>
      <c r="E14" t="s">
        <v>87</v>
      </c>
    </row>
    <row r="15" spans="1:5" x14ac:dyDescent="0.3">
      <c r="A15" s="6" t="s">
        <v>28</v>
      </c>
      <c r="B15" t="s">
        <v>69</v>
      </c>
      <c r="C15" t="s">
        <v>94</v>
      </c>
      <c r="D15" t="s">
        <v>86</v>
      </c>
      <c r="E15" t="s">
        <v>87</v>
      </c>
    </row>
    <row r="16" spans="1:5" x14ac:dyDescent="0.3">
      <c r="A16" s="6" t="s">
        <v>27</v>
      </c>
      <c r="B16" t="s">
        <v>70</v>
      </c>
      <c r="C16" t="s">
        <v>94</v>
      </c>
      <c r="D16" t="s">
        <v>86</v>
      </c>
      <c r="E16" t="s">
        <v>87</v>
      </c>
    </row>
    <row r="17" spans="1:5" x14ac:dyDescent="0.3">
      <c r="A17" s="6" t="s">
        <v>18</v>
      </c>
      <c r="B17" t="s">
        <v>71</v>
      </c>
      <c r="C17" t="s">
        <v>94</v>
      </c>
      <c r="D17" t="s">
        <v>86</v>
      </c>
      <c r="E17" t="s">
        <v>87</v>
      </c>
    </row>
    <row r="18" spans="1:5" x14ac:dyDescent="0.3">
      <c r="A18" s="6" t="s">
        <v>19</v>
      </c>
      <c r="B18" t="s">
        <v>72</v>
      </c>
      <c r="C18" t="s">
        <v>94</v>
      </c>
      <c r="D18" t="s">
        <v>86</v>
      </c>
      <c r="E18" t="s">
        <v>87</v>
      </c>
    </row>
    <row r="19" spans="1:5" x14ac:dyDescent="0.3">
      <c r="A19" s="6" t="s">
        <v>53</v>
      </c>
      <c r="B19" t="s">
        <v>73</v>
      </c>
      <c r="C19" t="s">
        <v>94</v>
      </c>
      <c r="D19" t="s">
        <v>86</v>
      </c>
      <c r="E19" t="s">
        <v>87</v>
      </c>
    </row>
    <row r="20" spans="1:5" x14ac:dyDescent="0.3">
      <c r="A20" s="6" t="s">
        <v>54</v>
      </c>
      <c r="B20" t="s">
        <v>74</v>
      </c>
      <c r="C20" t="s">
        <v>94</v>
      </c>
      <c r="D20" t="s">
        <v>86</v>
      </c>
      <c r="E20" t="s">
        <v>87</v>
      </c>
    </row>
    <row r="21" spans="1:5" x14ac:dyDescent="0.3">
      <c r="A21" s="3" t="s">
        <v>50</v>
      </c>
      <c r="B21" t="s">
        <v>85</v>
      </c>
      <c r="C21" t="s">
        <v>94</v>
      </c>
      <c r="D21" t="s">
        <v>86</v>
      </c>
      <c r="E21"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workbookViewId="0">
      <selection activeCell="E33" sqref="E33"/>
    </sheetView>
  </sheetViews>
  <sheetFormatPr defaultRowHeight="14.4" x14ac:dyDescent="0.3"/>
  <cols>
    <col min="1" max="1" width="13.33203125" bestFit="1" customWidth="1"/>
    <col min="2" max="2" width="23.21875" bestFit="1" customWidth="1"/>
    <col min="3" max="3" width="17" customWidth="1"/>
    <col min="4" max="4" width="10.77734375" customWidth="1"/>
    <col min="5" max="5" width="11.88671875" customWidth="1"/>
    <col min="6" max="6" width="10" customWidth="1"/>
    <col min="7" max="7" width="18.88671875" bestFit="1" customWidth="1"/>
    <col min="8" max="8" width="21.109375" customWidth="1"/>
    <col min="9" max="9" width="16.6640625" customWidth="1"/>
    <col min="10" max="10" width="16.33203125" customWidth="1"/>
    <col min="11" max="11" width="13.44140625" customWidth="1"/>
    <col min="12" max="12" width="20" bestFit="1" customWidth="1"/>
    <col min="13" max="13" width="23.21875" bestFit="1" customWidth="1"/>
    <col min="14" max="14" width="18.109375" bestFit="1" customWidth="1"/>
  </cols>
  <sheetData>
    <row r="1" spans="1:9" x14ac:dyDescent="0.3">
      <c r="A1" s="2" t="s">
        <v>78</v>
      </c>
      <c r="B1" s="2" t="s">
        <v>79</v>
      </c>
    </row>
    <row r="2" spans="1:9" x14ac:dyDescent="0.3">
      <c r="A2" s="2" t="s">
        <v>81</v>
      </c>
      <c r="B2" s="2">
        <v>5</v>
      </c>
    </row>
    <row r="3" spans="1:9" x14ac:dyDescent="0.3">
      <c r="A3" s="2" t="s">
        <v>80</v>
      </c>
      <c r="B3" s="2">
        <v>6</v>
      </c>
    </row>
    <row r="5" spans="1:9" x14ac:dyDescent="0.3">
      <c r="A5" s="8" t="s">
        <v>97</v>
      </c>
      <c r="B5" t="s">
        <v>98</v>
      </c>
      <c r="C5" t="s">
        <v>99</v>
      </c>
      <c r="D5" t="s">
        <v>100</v>
      </c>
      <c r="E5" t="s">
        <v>101</v>
      </c>
      <c r="F5" t="s">
        <v>102</v>
      </c>
      <c r="H5" s="8" t="s">
        <v>97</v>
      </c>
      <c r="I5" t="s">
        <v>83</v>
      </c>
    </row>
    <row r="6" spans="1:9" x14ac:dyDescent="0.3">
      <c r="A6" s="9" t="s">
        <v>16</v>
      </c>
      <c r="B6" s="10">
        <v>3500</v>
      </c>
      <c r="C6" s="10">
        <v>2875</v>
      </c>
      <c r="D6" s="10">
        <v>350</v>
      </c>
      <c r="E6" s="10">
        <v>10000</v>
      </c>
      <c r="F6" s="10">
        <v>725</v>
      </c>
      <c r="H6" s="9" t="s">
        <v>16</v>
      </c>
      <c r="I6" s="10">
        <v>17450</v>
      </c>
    </row>
    <row r="7" spans="1:9" x14ac:dyDescent="0.3">
      <c r="A7" s="9" t="s">
        <v>24</v>
      </c>
      <c r="B7" s="10">
        <v>3500</v>
      </c>
      <c r="C7" s="10">
        <v>2875</v>
      </c>
      <c r="D7" s="10">
        <v>350</v>
      </c>
      <c r="E7" s="10">
        <v>10000</v>
      </c>
      <c r="F7" s="10">
        <v>725</v>
      </c>
      <c r="H7" s="9" t="s">
        <v>24</v>
      </c>
      <c r="I7" s="10">
        <v>17450</v>
      </c>
    </row>
    <row r="8" spans="1:9" x14ac:dyDescent="0.3">
      <c r="A8" s="9" t="s">
        <v>25</v>
      </c>
      <c r="B8" s="10">
        <v>3500</v>
      </c>
      <c r="C8" s="10">
        <v>2875</v>
      </c>
      <c r="D8" s="10">
        <v>350</v>
      </c>
      <c r="E8" s="10">
        <v>10000</v>
      </c>
      <c r="F8" s="10">
        <v>725</v>
      </c>
      <c r="H8" s="9" t="s">
        <v>25</v>
      </c>
      <c r="I8" s="10">
        <v>17450</v>
      </c>
    </row>
    <row r="9" spans="1:9" x14ac:dyDescent="0.3">
      <c r="A9" s="9" t="s">
        <v>26</v>
      </c>
      <c r="B9" s="10">
        <v>3500</v>
      </c>
      <c r="C9" s="10">
        <v>2875</v>
      </c>
      <c r="D9" s="10">
        <v>350</v>
      </c>
      <c r="E9" s="10">
        <v>10000</v>
      </c>
      <c r="F9" s="10">
        <v>725</v>
      </c>
      <c r="H9" s="9" t="s">
        <v>26</v>
      </c>
      <c r="I9" s="10">
        <v>17450</v>
      </c>
    </row>
    <row r="10" spans="1:9" x14ac:dyDescent="0.3">
      <c r="A10" s="9" t="s">
        <v>30</v>
      </c>
      <c r="B10" s="10">
        <v>3500</v>
      </c>
      <c r="C10" s="10">
        <v>1825</v>
      </c>
      <c r="D10" s="10">
        <v>300</v>
      </c>
      <c r="E10" s="10">
        <v>10000</v>
      </c>
      <c r="F10" s="10">
        <v>875</v>
      </c>
      <c r="H10" s="9" t="s">
        <v>30</v>
      </c>
      <c r="I10" s="10">
        <v>16500</v>
      </c>
    </row>
    <row r="11" spans="1:9" x14ac:dyDescent="0.3">
      <c r="A11" s="9" t="s">
        <v>31</v>
      </c>
      <c r="B11" s="10">
        <v>3500</v>
      </c>
      <c r="C11" s="10">
        <v>1825</v>
      </c>
      <c r="D11" s="10">
        <v>300</v>
      </c>
      <c r="E11" s="10">
        <v>10000</v>
      </c>
      <c r="F11" s="10">
        <v>875</v>
      </c>
      <c r="H11" s="9" t="s">
        <v>31</v>
      </c>
      <c r="I11" s="10">
        <v>16500</v>
      </c>
    </row>
    <row r="12" spans="1:9" x14ac:dyDescent="0.3">
      <c r="A12" s="9" t="s">
        <v>32</v>
      </c>
      <c r="B12" s="10">
        <v>3500</v>
      </c>
      <c r="C12" s="10">
        <v>1825</v>
      </c>
      <c r="D12" s="10">
        <v>300</v>
      </c>
      <c r="E12" s="10">
        <v>10000</v>
      </c>
      <c r="F12" s="10">
        <v>875</v>
      </c>
      <c r="H12" s="9" t="s">
        <v>32</v>
      </c>
      <c r="I12" s="10">
        <v>16500</v>
      </c>
    </row>
    <row r="13" spans="1:9" x14ac:dyDescent="0.3">
      <c r="A13" s="9" t="s">
        <v>33</v>
      </c>
      <c r="B13" s="10">
        <v>3500</v>
      </c>
      <c r="C13" s="10">
        <v>1825</v>
      </c>
      <c r="D13" s="10">
        <v>300</v>
      </c>
      <c r="E13" s="10">
        <v>10000</v>
      </c>
      <c r="F13" s="10">
        <v>875</v>
      </c>
      <c r="H13" s="9" t="s">
        <v>33</v>
      </c>
      <c r="I13" s="10">
        <v>16500</v>
      </c>
    </row>
    <row r="14" spans="1:9" x14ac:dyDescent="0.3">
      <c r="A14" s="9" t="s">
        <v>34</v>
      </c>
      <c r="B14" s="10">
        <v>3500</v>
      </c>
      <c r="C14" s="10">
        <v>1500</v>
      </c>
      <c r="D14" s="10">
        <v>300</v>
      </c>
      <c r="E14" s="10">
        <v>10000</v>
      </c>
      <c r="F14" s="10">
        <v>750</v>
      </c>
      <c r="H14" s="9" t="s">
        <v>34</v>
      </c>
      <c r="I14" s="10">
        <v>16050</v>
      </c>
    </row>
    <row r="15" spans="1:9" x14ac:dyDescent="0.3">
      <c r="A15" s="9" t="s">
        <v>35</v>
      </c>
      <c r="B15" s="10">
        <v>3500</v>
      </c>
      <c r="C15" s="10">
        <v>1500</v>
      </c>
      <c r="D15" s="10">
        <v>300</v>
      </c>
      <c r="E15" s="10">
        <v>10000</v>
      </c>
      <c r="F15" s="10">
        <v>750</v>
      </c>
      <c r="H15" s="9" t="s">
        <v>35</v>
      </c>
      <c r="I15" s="10">
        <v>16050</v>
      </c>
    </row>
    <row r="16" spans="1:9" x14ac:dyDescent="0.3">
      <c r="A16" s="9" t="s">
        <v>36</v>
      </c>
      <c r="B16" s="10">
        <v>3500</v>
      </c>
      <c r="C16" s="10">
        <v>1500</v>
      </c>
      <c r="D16" s="10">
        <v>300</v>
      </c>
      <c r="E16" s="10">
        <v>10000</v>
      </c>
      <c r="F16" s="10">
        <v>750</v>
      </c>
      <c r="H16" s="9" t="s">
        <v>36</v>
      </c>
      <c r="I16" s="10">
        <v>16050</v>
      </c>
    </row>
    <row r="17" spans="1:9" x14ac:dyDescent="0.3">
      <c r="A17" s="9" t="s">
        <v>37</v>
      </c>
      <c r="B17" s="10">
        <v>3500</v>
      </c>
      <c r="C17" s="10">
        <v>1500</v>
      </c>
      <c r="D17" s="10">
        <v>300</v>
      </c>
      <c r="E17" s="10">
        <v>10000</v>
      </c>
      <c r="F17" s="10">
        <v>750</v>
      </c>
      <c r="H17" s="9" t="s">
        <v>37</v>
      </c>
      <c r="I17" s="10">
        <v>16050</v>
      </c>
    </row>
    <row r="18" spans="1:9" x14ac:dyDescent="0.3">
      <c r="A18" s="9" t="s">
        <v>46</v>
      </c>
      <c r="B18" s="10">
        <v>3500</v>
      </c>
      <c r="C18" s="10">
        <v>3800</v>
      </c>
      <c r="D18" s="10">
        <v>375</v>
      </c>
      <c r="E18" s="10">
        <v>10000</v>
      </c>
      <c r="F18" s="10">
        <v>875</v>
      </c>
      <c r="H18" s="9" t="s">
        <v>46</v>
      </c>
      <c r="I18" s="10">
        <v>18550</v>
      </c>
    </row>
    <row r="19" spans="1:9" x14ac:dyDescent="0.3">
      <c r="A19" s="9" t="s">
        <v>47</v>
      </c>
      <c r="B19" s="10">
        <v>3500</v>
      </c>
      <c r="C19" s="10">
        <v>3800</v>
      </c>
      <c r="D19" s="10">
        <v>375</v>
      </c>
      <c r="E19" s="10">
        <v>10000</v>
      </c>
      <c r="F19" s="10">
        <v>875</v>
      </c>
      <c r="H19" s="9" t="s">
        <v>47</v>
      </c>
      <c r="I19" s="10">
        <v>18550</v>
      </c>
    </row>
    <row r="20" spans="1:9" x14ac:dyDescent="0.3">
      <c r="A20" s="9" t="s">
        <v>48</v>
      </c>
      <c r="B20" s="10">
        <v>3500</v>
      </c>
      <c r="C20" s="10">
        <v>3800</v>
      </c>
      <c r="D20" s="10">
        <v>375</v>
      </c>
      <c r="E20" s="10">
        <v>10000</v>
      </c>
      <c r="F20" s="10">
        <v>875</v>
      </c>
      <c r="H20" s="9" t="s">
        <v>48</v>
      </c>
      <c r="I20" s="10">
        <v>18550</v>
      </c>
    </row>
    <row r="21" spans="1:9" x14ac:dyDescent="0.3">
      <c r="A21" s="9" t="s">
        <v>49</v>
      </c>
      <c r="B21" s="10">
        <v>3500</v>
      </c>
      <c r="C21" s="10">
        <v>3800</v>
      </c>
      <c r="D21" s="10">
        <v>375</v>
      </c>
      <c r="E21" s="10">
        <v>10000</v>
      </c>
      <c r="F21" s="10">
        <v>875</v>
      </c>
      <c r="H21" s="9" t="s">
        <v>49</v>
      </c>
      <c r="I21" s="10">
        <v>18550</v>
      </c>
    </row>
    <row r="22" spans="1:9" x14ac:dyDescent="0.3">
      <c r="A22" s="9" t="s">
        <v>38</v>
      </c>
      <c r="B22" s="10">
        <v>3500</v>
      </c>
      <c r="C22" s="10">
        <v>3000</v>
      </c>
      <c r="D22" s="10">
        <v>400</v>
      </c>
      <c r="E22" s="10">
        <v>10000</v>
      </c>
      <c r="F22" s="10">
        <v>825</v>
      </c>
      <c r="H22" s="9" t="s">
        <v>38</v>
      </c>
      <c r="I22" s="10">
        <v>17725</v>
      </c>
    </row>
    <row r="23" spans="1:9" x14ac:dyDescent="0.3">
      <c r="A23" s="9" t="s">
        <v>39</v>
      </c>
      <c r="B23" s="10">
        <v>3500</v>
      </c>
      <c r="C23" s="10">
        <v>3000</v>
      </c>
      <c r="D23" s="10">
        <v>400</v>
      </c>
      <c r="E23" s="10">
        <v>10000</v>
      </c>
      <c r="F23" s="10">
        <v>825</v>
      </c>
      <c r="H23" s="9" t="s">
        <v>39</v>
      </c>
      <c r="I23" s="10">
        <v>17725</v>
      </c>
    </row>
    <row r="24" spans="1:9" x14ac:dyDescent="0.3">
      <c r="A24" s="9" t="s">
        <v>40</v>
      </c>
      <c r="B24" s="10">
        <v>3500</v>
      </c>
      <c r="C24" s="10">
        <v>3000</v>
      </c>
      <c r="D24" s="10">
        <v>400</v>
      </c>
      <c r="E24" s="10">
        <v>10000</v>
      </c>
      <c r="F24" s="10">
        <v>825</v>
      </c>
      <c r="H24" s="9" t="s">
        <v>40</v>
      </c>
      <c r="I24" s="10">
        <v>17725</v>
      </c>
    </row>
    <row r="25" spans="1:9" x14ac:dyDescent="0.3">
      <c r="A25" s="9" t="s">
        <v>41</v>
      </c>
      <c r="B25" s="10">
        <v>3500</v>
      </c>
      <c r="C25" s="10">
        <v>3000</v>
      </c>
      <c r="D25" s="10">
        <v>400</v>
      </c>
      <c r="E25" s="10">
        <v>10000</v>
      </c>
      <c r="F25" s="10">
        <v>825</v>
      </c>
      <c r="H25" s="9" t="s">
        <v>41</v>
      </c>
      <c r="I25" s="10">
        <v>17725</v>
      </c>
    </row>
    <row r="26" spans="1:9" x14ac:dyDescent="0.3">
      <c r="A26" s="9" t="s">
        <v>42</v>
      </c>
      <c r="B26" s="10">
        <v>3500</v>
      </c>
      <c r="C26" s="10">
        <v>3250</v>
      </c>
      <c r="D26" s="10">
        <v>375</v>
      </c>
      <c r="E26" s="10">
        <v>10000</v>
      </c>
      <c r="F26" s="10">
        <v>800</v>
      </c>
      <c r="H26" s="9" t="s">
        <v>42</v>
      </c>
      <c r="I26" s="10">
        <v>17925</v>
      </c>
    </row>
    <row r="27" spans="1:9" x14ac:dyDescent="0.3">
      <c r="A27" s="9" t="s">
        <v>43</v>
      </c>
      <c r="B27" s="10">
        <v>3500</v>
      </c>
      <c r="C27" s="10">
        <v>3250</v>
      </c>
      <c r="D27" s="10">
        <v>375</v>
      </c>
      <c r="E27" s="10">
        <v>10000</v>
      </c>
      <c r="F27" s="10">
        <v>800</v>
      </c>
      <c r="H27" s="9" t="s">
        <v>43</v>
      </c>
      <c r="I27" s="10">
        <v>17925</v>
      </c>
    </row>
    <row r="28" spans="1:9" x14ac:dyDescent="0.3">
      <c r="A28" s="9" t="s">
        <v>44</v>
      </c>
      <c r="B28" s="10">
        <v>3500</v>
      </c>
      <c r="C28" s="10">
        <v>3250</v>
      </c>
      <c r="D28" s="10">
        <v>375</v>
      </c>
      <c r="E28" s="10">
        <v>10000</v>
      </c>
      <c r="F28" s="10">
        <v>800</v>
      </c>
      <c r="H28" s="9" t="s">
        <v>44</v>
      </c>
      <c r="I28" s="10">
        <v>17925</v>
      </c>
    </row>
    <row r="29" spans="1:9" x14ac:dyDescent="0.3">
      <c r="A29" s="9" t="s">
        <v>45</v>
      </c>
      <c r="B29" s="10">
        <v>3500</v>
      </c>
      <c r="C29" s="10">
        <v>3250</v>
      </c>
      <c r="D29" s="10">
        <v>375</v>
      </c>
      <c r="E29" s="10">
        <v>10000</v>
      </c>
      <c r="F29" s="10">
        <v>800</v>
      </c>
      <c r="H29" s="9" t="s">
        <v>45</v>
      </c>
      <c r="I29" s="10">
        <v>17925</v>
      </c>
    </row>
    <row r="30" spans="1:9" x14ac:dyDescent="0.3">
      <c r="A30" s="9" t="s">
        <v>82</v>
      </c>
      <c r="B30" s="10">
        <v>84000</v>
      </c>
      <c r="C30" s="10">
        <v>65000</v>
      </c>
      <c r="D30" s="10">
        <v>8400</v>
      </c>
      <c r="E30" s="10">
        <v>240000</v>
      </c>
      <c r="F30" s="10">
        <v>19400</v>
      </c>
      <c r="H30" s="9" t="s">
        <v>82</v>
      </c>
      <c r="I30" s="10">
        <v>416800</v>
      </c>
    </row>
    <row r="33" spans="1:5" x14ac:dyDescent="0.3">
      <c r="A33" s="8" t="s">
        <v>97</v>
      </c>
      <c r="B33" t="s">
        <v>84</v>
      </c>
      <c r="D33" s="8" t="s">
        <v>97</v>
      </c>
      <c r="E33" t="s">
        <v>114</v>
      </c>
    </row>
    <row r="34" spans="1:5" x14ac:dyDescent="0.3">
      <c r="A34" s="9" t="s">
        <v>16</v>
      </c>
      <c r="B34" s="10">
        <v>27280</v>
      </c>
      <c r="D34" s="9" t="s">
        <v>16</v>
      </c>
      <c r="E34" s="10">
        <v>9830</v>
      </c>
    </row>
    <row r="35" spans="1:5" x14ac:dyDescent="0.3">
      <c r="A35" s="9" t="s">
        <v>24</v>
      </c>
      <c r="B35" s="10">
        <v>27375</v>
      </c>
      <c r="D35" s="9" t="s">
        <v>24</v>
      </c>
      <c r="E35" s="10">
        <v>9925</v>
      </c>
    </row>
    <row r="36" spans="1:5" x14ac:dyDescent="0.3">
      <c r="A36" s="9" t="s">
        <v>25</v>
      </c>
      <c r="B36" s="10">
        <v>29970</v>
      </c>
      <c r="D36" s="9" t="s">
        <v>25</v>
      </c>
      <c r="E36" s="10">
        <v>12520</v>
      </c>
    </row>
    <row r="37" spans="1:5" x14ac:dyDescent="0.3">
      <c r="A37" s="9" t="s">
        <v>26</v>
      </c>
      <c r="B37" s="10">
        <v>25175</v>
      </c>
      <c r="D37" s="9" t="s">
        <v>26</v>
      </c>
      <c r="E37" s="10">
        <v>7725</v>
      </c>
    </row>
    <row r="38" spans="1:5" x14ac:dyDescent="0.3">
      <c r="A38" s="9" t="s">
        <v>30</v>
      </c>
      <c r="B38" s="10">
        <v>20250</v>
      </c>
      <c r="D38" s="9" t="s">
        <v>30</v>
      </c>
      <c r="E38" s="10">
        <v>3750</v>
      </c>
    </row>
    <row r="39" spans="1:5" x14ac:dyDescent="0.3">
      <c r="A39" s="9" t="s">
        <v>31</v>
      </c>
      <c r="B39" s="10">
        <v>27000</v>
      </c>
      <c r="D39" s="9" t="s">
        <v>31</v>
      </c>
      <c r="E39" s="10">
        <v>10500</v>
      </c>
    </row>
    <row r="40" spans="1:5" x14ac:dyDescent="0.3">
      <c r="A40" s="9" t="s">
        <v>32</v>
      </c>
      <c r="B40" s="10">
        <v>24850</v>
      </c>
      <c r="D40" s="9" t="s">
        <v>32</v>
      </c>
      <c r="E40" s="10">
        <v>8350</v>
      </c>
    </row>
    <row r="41" spans="1:5" x14ac:dyDescent="0.3">
      <c r="A41" s="9" t="s">
        <v>33</v>
      </c>
      <c r="B41" s="10">
        <v>23900</v>
      </c>
      <c r="D41" s="9" t="s">
        <v>33</v>
      </c>
      <c r="E41" s="10">
        <v>7400</v>
      </c>
    </row>
    <row r="42" spans="1:5" x14ac:dyDescent="0.3">
      <c r="A42" s="9" t="s">
        <v>34</v>
      </c>
      <c r="B42" s="10">
        <v>22340</v>
      </c>
      <c r="D42" s="9" t="s">
        <v>34</v>
      </c>
      <c r="E42" s="10">
        <v>6290</v>
      </c>
    </row>
    <row r="43" spans="1:5" x14ac:dyDescent="0.3">
      <c r="A43" s="9" t="s">
        <v>35</v>
      </c>
      <c r="B43" s="10">
        <v>23980</v>
      </c>
      <c r="D43" s="9" t="s">
        <v>35</v>
      </c>
      <c r="E43" s="10">
        <v>7930</v>
      </c>
    </row>
    <row r="44" spans="1:5" x14ac:dyDescent="0.3">
      <c r="A44" s="9" t="s">
        <v>36</v>
      </c>
      <c r="B44" s="10">
        <v>25180</v>
      </c>
      <c r="D44" s="9" t="s">
        <v>36</v>
      </c>
      <c r="E44" s="10">
        <v>9130</v>
      </c>
    </row>
    <row r="45" spans="1:5" x14ac:dyDescent="0.3">
      <c r="A45" s="9" t="s">
        <v>37</v>
      </c>
      <c r="B45" s="10">
        <v>22700</v>
      </c>
      <c r="D45" s="9" t="s">
        <v>37</v>
      </c>
      <c r="E45" s="10">
        <v>6650</v>
      </c>
    </row>
    <row r="46" spans="1:5" x14ac:dyDescent="0.3">
      <c r="A46" s="9" t="s">
        <v>46</v>
      </c>
      <c r="B46" s="10">
        <v>4200</v>
      </c>
      <c r="D46" s="9" t="s">
        <v>46</v>
      </c>
      <c r="E46" s="10">
        <v>-14350</v>
      </c>
    </row>
    <row r="47" spans="1:5" x14ac:dyDescent="0.3">
      <c r="A47" s="9" t="s">
        <v>47</v>
      </c>
      <c r="B47" s="10">
        <v>3825</v>
      </c>
      <c r="D47" s="9" t="s">
        <v>47</v>
      </c>
      <c r="E47" s="10">
        <v>-14725</v>
      </c>
    </row>
    <row r="48" spans="1:5" x14ac:dyDescent="0.3">
      <c r="A48" s="9" t="s">
        <v>48</v>
      </c>
      <c r="B48" s="10">
        <v>2775</v>
      </c>
      <c r="D48" s="9" t="s">
        <v>48</v>
      </c>
      <c r="E48" s="10">
        <v>-15775</v>
      </c>
    </row>
    <row r="49" spans="1:12" x14ac:dyDescent="0.3">
      <c r="A49" s="9" t="s">
        <v>49</v>
      </c>
      <c r="B49" s="10">
        <v>3400</v>
      </c>
      <c r="D49" s="9" t="s">
        <v>49</v>
      </c>
      <c r="E49" s="10">
        <v>-15150</v>
      </c>
    </row>
    <row r="50" spans="1:12" x14ac:dyDescent="0.3">
      <c r="A50" s="9" t="s">
        <v>38</v>
      </c>
      <c r="B50" s="10">
        <v>885</v>
      </c>
      <c r="D50" s="9" t="s">
        <v>38</v>
      </c>
      <c r="E50" s="10">
        <v>-16840</v>
      </c>
    </row>
    <row r="51" spans="1:12" x14ac:dyDescent="0.3">
      <c r="A51" s="9" t="s">
        <v>39</v>
      </c>
      <c r="B51" s="10">
        <v>855</v>
      </c>
      <c r="D51" s="9" t="s">
        <v>39</v>
      </c>
      <c r="E51" s="10">
        <v>-16870</v>
      </c>
    </row>
    <row r="52" spans="1:12" x14ac:dyDescent="0.3">
      <c r="A52" s="9" t="s">
        <v>40</v>
      </c>
      <c r="B52" s="10">
        <v>740</v>
      </c>
      <c r="D52" s="9" t="s">
        <v>40</v>
      </c>
      <c r="E52" s="10">
        <v>-16985</v>
      </c>
    </row>
    <row r="53" spans="1:12" x14ac:dyDescent="0.3">
      <c r="A53" s="9" t="s">
        <v>41</v>
      </c>
      <c r="B53" s="10">
        <v>620</v>
      </c>
      <c r="D53" s="9" t="s">
        <v>41</v>
      </c>
      <c r="E53" s="10">
        <v>-17105</v>
      </c>
    </row>
    <row r="54" spans="1:12" x14ac:dyDescent="0.3">
      <c r="A54" s="9" t="s">
        <v>42</v>
      </c>
      <c r="B54" s="10">
        <v>350</v>
      </c>
      <c r="D54" s="9" t="s">
        <v>42</v>
      </c>
      <c r="E54" s="10">
        <v>-17575</v>
      </c>
    </row>
    <row r="55" spans="1:12" x14ac:dyDescent="0.3">
      <c r="A55" s="9" t="s">
        <v>43</v>
      </c>
      <c r="B55" s="10">
        <v>450</v>
      </c>
      <c r="D55" s="9" t="s">
        <v>43</v>
      </c>
      <c r="E55" s="10">
        <v>-17475</v>
      </c>
    </row>
    <row r="56" spans="1:12" x14ac:dyDescent="0.3">
      <c r="A56" s="9" t="s">
        <v>44</v>
      </c>
      <c r="B56" s="10">
        <v>550</v>
      </c>
      <c r="D56" s="9" t="s">
        <v>44</v>
      </c>
      <c r="E56" s="10">
        <v>-17375</v>
      </c>
    </row>
    <row r="57" spans="1:12" x14ac:dyDescent="0.3">
      <c r="A57" s="9" t="s">
        <v>45</v>
      </c>
      <c r="B57" s="10">
        <v>350</v>
      </c>
      <c r="D57" s="9" t="s">
        <v>45</v>
      </c>
      <c r="E57" s="10">
        <v>-17575</v>
      </c>
    </row>
    <row r="58" spans="1:12" x14ac:dyDescent="0.3">
      <c r="A58" s="9" t="s">
        <v>82</v>
      </c>
      <c r="B58" s="10">
        <v>319000</v>
      </c>
      <c r="D58" s="9" t="s">
        <v>82</v>
      </c>
      <c r="E58" s="10">
        <v>-97800</v>
      </c>
    </row>
    <row r="62" spans="1:12" x14ac:dyDescent="0.3">
      <c r="A62" s="8" t="s">
        <v>97</v>
      </c>
      <c r="B62" t="s">
        <v>103</v>
      </c>
      <c r="C62" t="s">
        <v>104</v>
      </c>
      <c r="D62" t="s">
        <v>105</v>
      </c>
      <c r="E62" t="s">
        <v>106</v>
      </c>
      <c r="F62" t="s">
        <v>107</v>
      </c>
      <c r="G62" t="s">
        <v>108</v>
      </c>
      <c r="H62" t="s">
        <v>109</v>
      </c>
      <c r="I62" t="s">
        <v>110</v>
      </c>
      <c r="J62" t="s">
        <v>111</v>
      </c>
      <c r="K62" t="s">
        <v>112</v>
      </c>
      <c r="L62" t="s">
        <v>113</v>
      </c>
    </row>
    <row r="63" spans="1:12" x14ac:dyDescent="0.3">
      <c r="A63" s="9" t="s">
        <v>16</v>
      </c>
      <c r="B63" s="10">
        <v>1500</v>
      </c>
      <c r="C63" s="10">
        <v>2000</v>
      </c>
      <c r="D63" s="10">
        <v>1595</v>
      </c>
      <c r="E63" s="10">
        <v>2900</v>
      </c>
      <c r="F63" s="10">
        <v>1600</v>
      </c>
      <c r="G63" s="10">
        <v>2500</v>
      </c>
      <c r="H63" s="10">
        <v>5235</v>
      </c>
      <c r="I63" s="10">
        <v>4100</v>
      </c>
      <c r="J63" s="10">
        <v>1050</v>
      </c>
      <c r="K63" s="10">
        <v>2300</v>
      </c>
      <c r="L63" s="10">
        <v>2500</v>
      </c>
    </row>
    <row r="64" spans="1:12" x14ac:dyDescent="0.3">
      <c r="A64" s="9" t="s">
        <v>24</v>
      </c>
      <c r="B64" s="10">
        <v>1200</v>
      </c>
      <c r="C64" s="10">
        <v>1440</v>
      </c>
      <c r="D64" s="10">
        <v>1315</v>
      </c>
      <c r="E64" s="10">
        <v>2020</v>
      </c>
      <c r="F64" s="10">
        <v>1450</v>
      </c>
      <c r="G64" s="10">
        <v>2700</v>
      </c>
      <c r="H64" s="10">
        <v>3900</v>
      </c>
      <c r="I64" s="10">
        <v>3450</v>
      </c>
      <c r="J64" s="10">
        <v>2500</v>
      </c>
      <c r="K64" s="10">
        <v>4500</v>
      </c>
      <c r="L64" s="10">
        <v>2900</v>
      </c>
    </row>
    <row r="65" spans="1:12" x14ac:dyDescent="0.3">
      <c r="A65" s="9" t="s">
        <v>25</v>
      </c>
      <c r="B65" s="10">
        <v>1000</v>
      </c>
      <c r="C65" s="10">
        <v>1320</v>
      </c>
      <c r="D65" s="10">
        <v>1250</v>
      </c>
      <c r="E65" s="10">
        <v>1350</v>
      </c>
      <c r="F65" s="10">
        <v>1300</v>
      </c>
      <c r="G65" s="10">
        <v>2800</v>
      </c>
      <c r="H65" s="10">
        <v>5000</v>
      </c>
      <c r="I65" s="10">
        <v>4250</v>
      </c>
      <c r="J65" s="10">
        <v>2700</v>
      </c>
      <c r="K65" s="10">
        <v>5400</v>
      </c>
      <c r="L65" s="10">
        <v>3600</v>
      </c>
    </row>
    <row r="66" spans="1:12" x14ac:dyDescent="0.3">
      <c r="A66" s="9" t="s">
        <v>26</v>
      </c>
      <c r="B66" s="10">
        <v>700</v>
      </c>
      <c r="C66" s="10">
        <v>1240</v>
      </c>
      <c r="D66" s="10">
        <v>840</v>
      </c>
      <c r="E66" s="10">
        <v>730</v>
      </c>
      <c r="F66" s="10">
        <v>1150</v>
      </c>
      <c r="G66" s="10">
        <v>2000</v>
      </c>
      <c r="H66" s="10">
        <v>4065</v>
      </c>
      <c r="I66" s="10">
        <v>3200</v>
      </c>
      <c r="J66" s="10">
        <v>3950</v>
      </c>
      <c r="K66" s="10">
        <v>3300</v>
      </c>
      <c r="L66" s="10">
        <v>4000</v>
      </c>
    </row>
    <row r="67" spans="1:12" x14ac:dyDescent="0.3">
      <c r="A67" s="9" t="s">
        <v>30</v>
      </c>
      <c r="B67" s="10">
        <v>0</v>
      </c>
      <c r="C67" s="10">
        <v>0</v>
      </c>
      <c r="D67" s="10">
        <v>0</v>
      </c>
      <c r="E67" s="10">
        <v>0</v>
      </c>
      <c r="F67" s="10">
        <v>0</v>
      </c>
      <c r="G67" s="10">
        <v>3500</v>
      </c>
      <c r="H67" s="10">
        <v>5400</v>
      </c>
      <c r="I67" s="10">
        <v>3900</v>
      </c>
      <c r="J67" s="10">
        <v>2700</v>
      </c>
      <c r="K67" s="10">
        <v>3250</v>
      </c>
      <c r="L67" s="10">
        <v>1500</v>
      </c>
    </row>
    <row r="68" spans="1:12" x14ac:dyDescent="0.3">
      <c r="A68" s="9" t="s">
        <v>31</v>
      </c>
      <c r="B68" s="10">
        <v>0</v>
      </c>
      <c r="C68" s="10">
        <v>0</v>
      </c>
      <c r="D68" s="10">
        <v>0</v>
      </c>
      <c r="E68" s="10">
        <v>0</v>
      </c>
      <c r="F68" s="10">
        <v>0</v>
      </c>
      <c r="G68" s="10">
        <v>4200</v>
      </c>
      <c r="H68" s="10">
        <v>6400</v>
      </c>
      <c r="I68" s="10">
        <v>5700</v>
      </c>
      <c r="J68" s="10">
        <v>3400</v>
      </c>
      <c r="K68" s="10">
        <v>4800</v>
      </c>
      <c r="L68" s="10">
        <v>2500</v>
      </c>
    </row>
    <row r="69" spans="1:12" x14ac:dyDescent="0.3">
      <c r="A69" s="9" t="s">
        <v>32</v>
      </c>
      <c r="B69" s="10">
        <v>0</v>
      </c>
      <c r="C69" s="10">
        <v>0</v>
      </c>
      <c r="D69" s="10">
        <v>0</v>
      </c>
      <c r="E69" s="10">
        <v>0</v>
      </c>
      <c r="F69" s="10">
        <v>0</v>
      </c>
      <c r="G69" s="10">
        <v>3500</v>
      </c>
      <c r="H69" s="10">
        <v>4200</v>
      </c>
      <c r="I69" s="10">
        <v>4800</v>
      </c>
      <c r="J69" s="10">
        <v>5400</v>
      </c>
      <c r="K69" s="10">
        <v>4950</v>
      </c>
      <c r="L69" s="10">
        <v>2000</v>
      </c>
    </row>
    <row r="70" spans="1:12" x14ac:dyDescent="0.3">
      <c r="A70" s="9" t="s">
        <v>33</v>
      </c>
      <c r="B70" s="10">
        <v>0</v>
      </c>
      <c r="C70" s="10">
        <v>0</v>
      </c>
      <c r="D70" s="10">
        <v>0</v>
      </c>
      <c r="E70" s="10">
        <v>0</v>
      </c>
      <c r="F70" s="10">
        <v>0</v>
      </c>
      <c r="G70" s="10">
        <v>4000</v>
      </c>
      <c r="H70" s="10">
        <v>5000</v>
      </c>
      <c r="I70" s="10">
        <v>5400</v>
      </c>
      <c r="J70" s="10">
        <v>6500</v>
      </c>
      <c r="K70" s="10">
        <v>2000</v>
      </c>
      <c r="L70" s="10">
        <v>1000</v>
      </c>
    </row>
    <row r="71" spans="1:12" x14ac:dyDescent="0.3">
      <c r="A71" s="9" t="s">
        <v>34</v>
      </c>
      <c r="B71" s="10">
        <v>0</v>
      </c>
      <c r="C71" s="10">
        <v>0</v>
      </c>
      <c r="D71" s="10">
        <v>0</v>
      </c>
      <c r="E71" s="10">
        <v>0</v>
      </c>
      <c r="F71" s="10">
        <v>0</v>
      </c>
      <c r="G71" s="10">
        <v>3550</v>
      </c>
      <c r="H71" s="10">
        <v>6700</v>
      </c>
      <c r="I71" s="10">
        <v>5200</v>
      </c>
      <c r="J71" s="10">
        <v>2300</v>
      </c>
      <c r="K71" s="10">
        <v>3600</v>
      </c>
      <c r="L71" s="10">
        <v>990</v>
      </c>
    </row>
    <row r="72" spans="1:12" x14ac:dyDescent="0.3">
      <c r="A72" s="9" t="s">
        <v>35</v>
      </c>
      <c r="B72" s="10">
        <v>0</v>
      </c>
      <c r="C72" s="10">
        <v>0</v>
      </c>
      <c r="D72" s="10">
        <v>0</v>
      </c>
      <c r="E72" s="10">
        <v>0</v>
      </c>
      <c r="F72" s="10">
        <v>0</v>
      </c>
      <c r="G72" s="10">
        <v>4050</v>
      </c>
      <c r="H72" s="10">
        <v>5420</v>
      </c>
      <c r="I72" s="10">
        <v>4500</v>
      </c>
      <c r="J72" s="10">
        <v>5100</v>
      </c>
      <c r="K72" s="10">
        <v>3400</v>
      </c>
      <c r="L72" s="10">
        <v>1510</v>
      </c>
    </row>
    <row r="73" spans="1:12" x14ac:dyDescent="0.3">
      <c r="A73" s="9" t="s">
        <v>36</v>
      </c>
      <c r="B73" s="10">
        <v>0</v>
      </c>
      <c r="C73" s="10">
        <v>0</v>
      </c>
      <c r="D73" s="10">
        <v>0</v>
      </c>
      <c r="E73" s="10">
        <v>0</v>
      </c>
      <c r="F73" s="10">
        <v>0</v>
      </c>
      <c r="G73" s="10">
        <v>4500</v>
      </c>
      <c r="H73" s="10">
        <v>3880</v>
      </c>
      <c r="I73" s="10">
        <v>5700</v>
      </c>
      <c r="J73" s="10">
        <v>5300</v>
      </c>
      <c r="K73" s="10">
        <v>4200</v>
      </c>
      <c r="L73" s="10">
        <v>1600</v>
      </c>
    </row>
    <row r="74" spans="1:12" x14ac:dyDescent="0.3">
      <c r="A74" s="9" t="s">
        <v>37</v>
      </c>
      <c r="B74" s="10">
        <v>0</v>
      </c>
      <c r="C74" s="10">
        <v>0</v>
      </c>
      <c r="D74" s="10">
        <v>0</v>
      </c>
      <c r="E74" s="10">
        <v>0</v>
      </c>
      <c r="F74" s="10">
        <v>0</v>
      </c>
      <c r="G74" s="10">
        <v>2400</v>
      </c>
      <c r="H74" s="10">
        <v>6500</v>
      </c>
      <c r="I74" s="10">
        <v>2500</v>
      </c>
      <c r="J74" s="10">
        <v>3200</v>
      </c>
      <c r="K74" s="10">
        <v>6300</v>
      </c>
      <c r="L74" s="10">
        <v>1800</v>
      </c>
    </row>
    <row r="75" spans="1:12" x14ac:dyDescent="0.3">
      <c r="A75" s="9" t="s">
        <v>46</v>
      </c>
      <c r="B75" s="10">
        <v>0</v>
      </c>
      <c r="C75" s="10">
        <v>0</v>
      </c>
      <c r="D75" s="10">
        <v>0</v>
      </c>
      <c r="E75" s="10">
        <v>0</v>
      </c>
      <c r="F75" s="10">
        <v>0</v>
      </c>
      <c r="G75" s="10">
        <v>750</v>
      </c>
      <c r="H75" s="10">
        <v>1500</v>
      </c>
      <c r="I75" s="10">
        <v>650</v>
      </c>
      <c r="J75" s="10">
        <v>500</v>
      </c>
      <c r="K75" s="10">
        <v>500</v>
      </c>
      <c r="L75" s="10">
        <v>300</v>
      </c>
    </row>
    <row r="76" spans="1:12" x14ac:dyDescent="0.3">
      <c r="A76" s="9" t="s">
        <v>47</v>
      </c>
      <c r="B76" s="10">
        <v>0</v>
      </c>
      <c r="C76" s="10">
        <v>0</v>
      </c>
      <c r="D76" s="10">
        <v>0</v>
      </c>
      <c r="E76" s="10">
        <v>0</v>
      </c>
      <c r="F76" s="10">
        <v>0</v>
      </c>
      <c r="G76" s="10">
        <v>600</v>
      </c>
      <c r="H76" s="10">
        <v>1300</v>
      </c>
      <c r="I76" s="10">
        <v>550</v>
      </c>
      <c r="J76" s="10">
        <v>725</v>
      </c>
      <c r="K76" s="10">
        <v>450</v>
      </c>
      <c r="L76" s="10">
        <v>200</v>
      </c>
    </row>
    <row r="77" spans="1:12" x14ac:dyDescent="0.3">
      <c r="A77" s="9" t="s">
        <v>48</v>
      </c>
      <c r="B77" s="10">
        <v>0</v>
      </c>
      <c r="C77" s="10">
        <v>0</v>
      </c>
      <c r="D77" s="10">
        <v>0</v>
      </c>
      <c r="E77" s="10">
        <v>0</v>
      </c>
      <c r="F77" s="10">
        <v>0</v>
      </c>
      <c r="G77" s="10">
        <v>650</v>
      </c>
      <c r="H77" s="10">
        <v>500</v>
      </c>
      <c r="I77" s="10">
        <v>300</v>
      </c>
      <c r="J77" s="10">
        <v>775</v>
      </c>
      <c r="K77" s="10">
        <v>350</v>
      </c>
      <c r="L77" s="10">
        <v>200</v>
      </c>
    </row>
    <row r="78" spans="1:12" x14ac:dyDescent="0.3">
      <c r="A78" s="9" t="s">
        <v>49</v>
      </c>
      <c r="B78" s="10">
        <v>0</v>
      </c>
      <c r="C78" s="10">
        <v>0</v>
      </c>
      <c r="D78" s="10">
        <v>0</v>
      </c>
      <c r="E78" s="10">
        <v>0</v>
      </c>
      <c r="F78" s="10">
        <v>0</v>
      </c>
      <c r="G78" s="10">
        <v>400</v>
      </c>
      <c r="H78" s="10">
        <v>700</v>
      </c>
      <c r="I78" s="10">
        <v>500</v>
      </c>
      <c r="J78" s="10">
        <v>1000</v>
      </c>
      <c r="K78" s="10">
        <v>600</v>
      </c>
      <c r="L78" s="10">
        <v>200</v>
      </c>
    </row>
    <row r="79" spans="1:12" x14ac:dyDescent="0.3">
      <c r="A79" s="9" t="s">
        <v>38</v>
      </c>
      <c r="B79" s="10">
        <v>0</v>
      </c>
      <c r="C79" s="10">
        <v>0</v>
      </c>
      <c r="D79" s="10">
        <v>0</v>
      </c>
      <c r="E79" s="10">
        <v>0</v>
      </c>
      <c r="F79" s="10">
        <v>0</v>
      </c>
      <c r="G79" s="10">
        <v>200</v>
      </c>
      <c r="H79" s="10">
        <v>330</v>
      </c>
      <c r="I79" s="10">
        <v>170</v>
      </c>
      <c r="J79" s="10">
        <v>160</v>
      </c>
      <c r="K79" s="10">
        <v>25</v>
      </c>
      <c r="L79" s="10">
        <v>0</v>
      </c>
    </row>
    <row r="80" spans="1:12" x14ac:dyDescent="0.3">
      <c r="A80" s="9" t="s">
        <v>39</v>
      </c>
      <c r="B80" s="10">
        <v>0</v>
      </c>
      <c r="C80" s="10">
        <v>0</v>
      </c>
      <c r="D80" s="10">
        <v>0</v>
      </c>
      <c r="E80" s="10">
        <v>0</v>
      </c>
      <c r="F80" s="10">
        <v>0</v>
      </c>
      <c r="G80" s="10">
        <v>180</v>
      </c>
      <c r="H80" s="10">
        <v>200</v>
      </c>
      <c r="I80" s="10">
        <v>180</v>
      </c>
      <c r="J80" s="10">
        <v>220</v>
      </c>
      <c r="K80" s="10">
        <v>75</v>
      </c>
      <c r="L80" s="10">
        <v>0</v>
      </c>
    </row>
    <row r="81" spans="1:12" x14ac:dyDescent="0.3">
      <c r="A81" s="9" t="s">
        <v>40</v>
      </c>
      <c r="B81" s="10">
        <v>0</v>
      </c>
      <c r="C81" s="10">
        <v>0</v>
      </c>
      <c r="D81" s="10">
        <v>0</v>
      </c>
      <c r="E81" s="10">
        <v>0</v>
      </c>
      <c r="F81" s="10">
        <v>0</v>
      </c>
      <c r="G81" s="10">
        <v>170</v>
      </c>
      <c r="H81" s="10">
        <v>170</v>
      </c>
      <c r="I81" s="10">
        <v>250</v>
      </c>
      <c r="J81" s="10">
        <v>100</v>
      </c>
      <c r="K81" s="10">
        <v>50</v>
      </c>
      <c r="L81" s="10">
        <v>0</v>
      </c>
    </row>
    <row r="82" spans="1:12" x14ac:dyDescent="0.3">
      <c r="A82" s="9" t="s">
        <v>41</v>
      </c>
      <c r="B82" s="10">
        <v>0</v>
      </c>
      <c r="C82" s="10">
        <v>0</v>
      </c>
      <c r="D82" s="10">
        <v>0</v>
      </c>
      <c r="E82" s="10">
        <v>0</v>
      </c>
      <c r="F82" s="10">
        <v>0</v>
      </c>
      <c r="G82" s="10">
        <v>150</v>
      </c>
      <c r="H82" s="10">
        <v>150</v>
      </c>
      <c r="I82" s="10">
        <v>150</v>
      </c>
      <c r="J82" s="10">
        <v>120</v>
      </c>
      <c r="K82" s="10">
        <v>50</v>
      </c>
      <c r="L82" s="10">
        <v>0</v>
      </c>
    </row>
    <row r="83" spans="1:12" x14ac:dyDescent="0.3">
      <c r="A83" s="9" t="s">
        <v>42</v>
      </c>
      <c r="B83" s="10">
        <v>0</v>
      </c>
      <c r="C83" s="10">
        <v>0</v>
      </c>
      <c r="D83" s="10">
        <v>0</v>
      </c>
      <c r="E83" s="10">
        <v>0</v>
      </c>
      <c r="F83" s="10">
        <v>0</v>
      </c>
      <c r="G83" s="10">
        <v>25</v>
      </c>
      <c r="H83" s="10">
        <v>150</v>
      </c>
      <c r="I83" s="10">
        <v>75</v>
      </c>
      <c r="J83" s="10">
        <v>50</v>
      </c>
      <c r="K83" s="10">
        <v>50</v>
      </c>
      <c r="L83" s="10">
        <v>0</v>
      </c>
    </row>
    <row r="84" spans="1:12" x14ac:dyDescent="0.3">
      <c r="A84" s="9" t="s">
        <v>43</v>
      </c>
      <c r="B84" s="10">
        <v>0</v>
      </c>
      <c r="C84" s="10">
        <v>0</v>
      </c>
      <c r="D84" s="10">
        <v>0</v>
      </c>
      <c r="E84" s="10">
        <v>0</v>
      </c>
      <c r="F84" s="10">
        <v>0</v>
      </c>
      <c r="G84" s="10">
        <v>75</v>
      </c>
      <c r="H84" s="10">
        <v>200</v>
      </c>
      <c r="I84" s="10">
        <v>150</v>
      </c>
      <c r="J84" s="10">
        <v>25</v>
      </c>
      <c r="K84" s="10">
        <v>0</v>
      </c>
      <c r="L84" s="10">
        <v>0</v>
      </c>
    </row>
    <row r="85" spans="1:12" x14ac:dyDescent="0.3">
      <c r="A85" s="9" t="s">
        <v>44</v>
      </c>
      <c r="B85" s="10">
        <v>0</v>
      </c>
      <c r="C85" s="10">
        <v>0</v>
      </c>
      <c r="D85" s="10">
        <v>0</v>
      </c>
      <c r="E85" s="10">
        <v>0</v>
      </c>
      <c r="F85" s="10">
        <v>0</v>
      </c>
      <c r="G85" s="10">
        <v>150</v>
      </c>
      <c r="H85" s="10">
        <v>100</v>
      </c>
      <c r="I85" s="10">
        <v>175</v>
      </c>
      <c r="J85" s="10">
        <v>75</v>
      </c>
      <c r="K85" s="10">
        <v>50</v>
      </c>
      <c r="L85" s="10">
        <v>0</v>
      </c>
    </row>
    <row r="86" spans="1:12" x14ac:dyDescent="0.3">
      <c r="A86" s="9" t="s">
        <v>45</v>
      </c>
      <c r="B86" s="10">
        <v>0</v>
      </c>
      <c r="C86" s="10">
        <v>0</v>
      </c>
      <c r="D86" s="10">
        <v>0</v>
      </c>
      <c r="E86" s="10">
        <v>0</v>
      </c>
      <c r="F86" s="10">
        <v>0</v>
      </c>
      <c r="G86" s="10">
        <v>50</v>
      </c>
      <c r="H86" s="10">
        <v>150</v>
      </c>
      <c r="I86" s="10">
        <v>100</v>
      </c>
      <c r="J86" s="10">
        <v>50</v>
      </c>
      <c r="K86" s="10">
        <v>0</v>
      </c>
      <c r="L86" s="10">
        <v>0</v>
      </c>
    </row>
    <row r="87" spans="1:12" x14ac:dyDescent="0.3">
      <c r="A87" s="9" t="s">
        <v>82</v>
      </c>
      <c r="B87" s="10">
        <v>4400</v>
      </c>
      <c r="C87" s="10">
        <v>6000</v>
      </c>
      <c r="D87" s="10">
        <v>5000</v>
      </c>
      <c r="E87" s="10">
        <v>7000</v>
      </c>
      <c r="F87" s="10">
        <v>5500</v>
      </c>
      <c r="G87" s="10">
        <v>43100</v>
      </c>
      <c r="H87" s="10">
        <v>67150</v>
      </c>
      <c r="I87" s="10">
        <v>55950</v>
      </c>
      <c r="J87" s="10">
        <v>47900</v>
      </c>
      <c r="K87" s="10">
        <v>50200</v>
      </c>
      <c r="L87" s="10">
        <v>26800</v>
      </c>
    </row>
  </sheetData>
  <pageMargins left="0.7" right="0.7" top="0.75" bottom="0.75" header="0.3" footer="0.3"/>
  <pageSetup orientation="portrait" horizontalDpi="300" verticalDpi="300"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election activeCell="D2" sqref="D2:L2"/>
    </sheetView>
  </sheetViews>
  <sheetFormatPr defaultRowHeight="14.4" x14ac:dyDescent="0.3"/>
  <cols>
    <col min="1" max="1" width="20.77734375" bestFit="1" customWidth="1"/>
    <col min="2" max="2" width="9.109375" bestFit="1" customWidth="1"/>
    <col min="3" max="3" width="13.109375" customWidth="1"/>
    <col min="6" max="6" width="20.109375" bestFit="1" customWidth="1"/>
    <col min="7" max="7" width="9.109375" bestFit="1" customWidth="1"/>
    <col min="8" max="8" width="13.109375" bestFit="1" customWidth="1"/>
    <col min="10" max="10" width="8.88671875" customWidth="1"/>
  </cols>
  <sheetData>
    <row r="1" spans="4:12" s="14" customFormat="1" ht="14.4" customHeight="1" x14ac:dyDescent="0.3">
      <c r="H1" s="13"/>
      <c r="I1" s="13"/>
      <c r="J1" s="13"/>
    </row>
    <row r="2" spans="4:12" ht="25.8" x14ac:dyDescent="0.5">
      <c r="D2" s="15" t="s">
        <v>95</v>
      </c>
      <c r="E2" s="15"/>
      <c r="F2" s="15"/>
      <c r="G2" s="15"/>
      <c r="H2" s="15"/>
      <c r="I2" s="15"/>
      <c r="J2" s="15"/>
      <c r="K2" s="15"/>
      <c r="L2" s="15"/>
    </row>
    <row r="3" spans="4:12" x14ac:dyDescent="0.3">
      <c r="E3" s="13"/>
      <c r="F3" s="13"/>
      <c r="G3" s="13"/>
      <c r="H3" s="13"/>
      <c r="I3" s="13"/>
      <c r="J3" s="13"/>
    </row>
    <row r="7" spans="4:12" x14ac:dyDescent="0.3">
      <c r="F7" s="2"/>
      <c r="G7" s="2"/>
    </row>
    <row r="17" spans="1:3" ht="12" customHeight="1" x14ac:dyDescent="0.3"/>
    <row r="18" spans="1:3" x14ac:dyDescent="0.3">
      <c r="A18" s="12" t="s">
        <v>78</v>
      </c>
      <c r="B18" s="12" t="s">
        <v>81</v>
      </c>
      <c r="C18" s="12" t="s">
        <v>80</v>
      </c>
    </row>
    <row r="19" spans="1:3" x14ac:dyDescent="0.3">
      <c r="A19" s="11" t="s">
        <v>79</v>
      </c>
      <c r="B19" s="11">
        <v>5</v>
      </c>
      <c r="C19" s="11">
        <v>6</v>
      </c>
    </row>
  </sheetData>
  <mergeCells count="1">
    <mergeCell ref="D2:L2"/>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month &amp; week wise Data Creation</vt:lpstr>
      <vt:lpstr>Raw Data</vt:lpstr>
      <vt:lpstr>Celaned Data</vt:lpstr>
      <vt:lpstr>Meta Data</vt:lpstr>
      <vt:lpstr>Analysis</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2022-10-03T13:36:01Z</dcterms:modified>
</cp:coreProperties>
</file>