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:\data science\Assignment completed\"/>
    </mc:Choice>
  </mc:AlternateContent>
  <bookViews>
    <workbookView xWindow="0" yWindow="0" windowWidth="23040" windowHeight="9384" activeTab="4"/>
  </bookViews>
  <sheets>
    <sheet name="Raw Data" sheetId="1" r:id="rId1"/>
    <sheet name="Cleaned data" sheetId="2" r:id="rId2"/>
    <sheet name="Meta Data" sheetId="3" r:id="rId3"/>
    <sheet name="Analysis" sheetId="5" r:id="rId4"/>
    <sheet name="Report" sheetId="6" r:id="rId5"/>
  </sheets>
  <definedNames>
    <definedName name="_xlnm._FilterDatabase" localSheetId="1" hidden="1">'Cleaned data'!$A$1:$J$29</definedName>
  </definedNames>
  <calcPr calcId="152511"/>
  <pivotCaches>
    <pivotCache cacheId="0" r:id="rId6"/>
  </pivotCaches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2" i="2"/>
</calcChain>
</file>

<file path=xl/sharedStrings.xml><?xml version="1.0" encoding="utf-8"?>
<sst xmlns="http://schemas.openxmlformats.org/spreadsheetml/2006/main" count="413" uniqueCount="103">
  <si>
    <t>Wise Owl Travel Agents</t>
  </si>
  <si>
    <t>Country</t>
  </si>
  <si>
    <t>Resort Name</t>
  </si>
  <si>
    <t>No of Days</t>
  </si>
  <si>
    <t>Travel Method</t>
  </si>
  <si>
    <t>Price</t>
  </si>
  <si>
    <t>Holiday ID</t>
  </si>
  <si>
    <t>Germany</t>
  </si>
  <si>
    <t>Black Forest</t>
  </si>
  <si>
    <t>Coach</t>
  </si>
  <si>
    <t>A111G</t>
  </si>
  <si>
    <t>Plane</t>
  </si>
  <si>
    <t>Spain</t>
  </si>
  <si>
    <t>Barcelona</t>
  </si>
  <si>
    <t>Train</t>
  </si>
  <si>
    <t>I6675SP</t>
  </si>
  <si>
    <t>Nerja</t>
  </si>
  <si>
    <t>TH990ESP</t>
  </si>
  <si>
    <t>France</t>
  </si>
  <si>
    <t>Lyon</t>
  </si>
  <si>
    <t>A7995FR</t>
  </si>
  <si>
    <t>Malaga</t>
  </si>
  <si>
    <t>A776ESP</t>
  </si>
  <si>
    <t>Australia</t>
  </si>
  <si>
    <t>Great Barrier Reef</t>
  </si>
  <si>
    <t>I990AUS</t>
  </si>
  <si>
    <t>Paris - Euro Disney</t>
  </si>
  <si>
    <t>TH789FR</t>
  </si>
  <si>
    <t>England</t>
  </si>
  <si>
    <t>London</t>
  </si>
  <si>
    <t>I456UK</t>
  </si>
  <si>
    <t>TH788FR</t>
  </si>
  <si>
    <t>Nice</t>
  </si>
  <si>
    <t>I7897FR</t>
  </si>
  <si>
    <t>Seville</t>
  </si>
  <si>
    <t>TH8956SP</t>
  </si>
  <si>
    <t>AJ9836L</t>
  </si>
  <si>
    <t>GG9836P</t>
  </si>
  <si>
    <t>PL8726P</t>
  </si>
  <si>
    <t>Toulouse</t>
  </si>
  <si>
    <t>SG7637L</t>
  </si>
  <si>
    <t>Madrid</t>
  </si>
  <si>
    <t>WE6735L</t>
  </si>
  <si>
    <t>Perth</t>
  </si>
  <si>
    <t>AUS112J</t>
  </si>
  <si>
    <t>Peru</t>
  </si>
  <si>
    <t>Lima</t>
  </si>
  <si>
    <t>PG7836G</t>
  </si>
  <si>
    <t>Chile</t>
  </si>
  <si>
    <t>Santiago</t>
  </si>
  <si>
    <t>CH266H</t>
  </si>
  <si>
    <t>Trinidad</t>
  </si>
  <si>
    <t>Port of Spain</t>
  </si>
  <si>
    <t>TT67624G</t>
  </si>
  <si>
    <t>Berlin</t>
  </si>
  <si>
    <t>BR6736G</t>
  </si>
  <si>
    <t>Bognor</t>
  </si>
  <si>
    <t>BG726H</t>
  </si>
  <si>
    <t>Saudi Arabia</t>
  </si>
  <si>
    <t>Riyadh</t>
  </si>
  <si>
    <t>KSA8987</t>
  </si>
  <si>
    <t>Nimes</t>
  </si>
  <si>
    <t>FR5625J</t>
  </si>
  <si>
    <t>Granada</t>
  </si>
  <si>
    <t>GR7878G</t>
  </si>
  <si>
    <t>NM9876Y</t>
  </si>
  <si>
    <t>SV767HH</t>
  </si>
  <si>
    <t>Column</t>
  </si>
  <si>
    <t>Description</t>
  </si>
  <si>
    <t>Data Type</t>
  </si>
  <si>
    <t>Name of Country</t>
  </si>
  <si>
    <t>Name of Resort</t>
  </si>
  <si>
    <t>nominal</t>
  </si>
  <si>
    <t>discrete</t>
  </si>
  <si>
    <t>Group 1 - 10</t>
  </si>
  <si>
    <t>Group 11 - 20</t>
  </si>
  <si>
    <t>Group 21- 30</t>
  </si>
  <si>
    <t>Group 31 - 40</t>
  </si>
  <si>
    <t>Grand Total</t>
  </si>
  <si>
    <t>Average of Price</t>
  </si>
  <si>
    <t>TRUE</t>
  </si>
  <si>
    <t>Resort Name Group 1-10</t>
  </si>
  <si>
    <t>Resort Name Group 11-20</t>
  </si>
  <si>
    <t>Resort Name Group 21-30</t>
  </si>
  <si>
    <t>Resort Name Group 31-40</t>
  </si>
  <si>
    <t>categorical</t>
  </si>
  <si>
    <t>Numerical</t>
  </si>
  <si>
    <t>Holiday ID of traveling customers</t>
  </si>
  <si>
    <t>No. of traveling day of customers</t>
  </si>
  <si>
    <t>Expenditure of travel in pound</t>
  </si>
  <si>
    <t>Sum of No of Days</t>
  </si>
  <si>
    <t>Average prices of holidays that have a Travel Method of Plane and a Resort Name</t>
  </si>
  <si>
    <t>Average prices of Group the no. of days in 1 - 10</t>
  </si>
  <si>
    <t>Average prices of Group the no. of days in 11 - 20</t>
  </si>
  <si>
    <t>Average prices of Group the no. of days in 21 - 30</t>
  </si>
  <si>
    <t>Average prices of Group the no. of days in 31 - 40</t>
  </si>
  <si>
    <t>Travel method wise Avg. price</t>
  </si>
  <si>
    <t>Holiday Analysis</t>
  </si>
  <si>
    <t>Method of travel chosen by customers</t>
  </si>
  <si>
    <t>continuous</t>
  </si>
  <si>
    <t>Variable Type</t>
  </si>
  <si>
    <t>Text</t>
  </si>
  <si>
    <t>Integer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</si>
</sst>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£&quot;#,##0;[Red]\-&quot;£&quot;#,##0"/>
    <numFmt numFmtId="165" formatCode="[$£-809]#,##0.00"/>
    <numFmt numFmtId="166" formatCode="[$£-809]#,##0.00000"/>
    <numFmt numFmtId="167" formatCode="[$£-809]#,##0"/>
    <numFmt numFmtId="168" formatCode="[$£-491]#,##0.00;\-[$£-491]#,##0.00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name val="Brush Script MT"/>
      <family val="4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24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2" fillId="0" borderId="0" xfId="1" applyFont="1" applyAlignment="1">
      <alignment horizontal="centerContinuous"/>
    </xf>
    <xf numFmtId="0" fontId="3" fillId="0" borderId="0" xfId="1" applyFont="1" applyAlignment="1">
      <alignment horizontal="centerContinuous"/>
    </xf>
    <xf numFmtId="0" fontId="1" fillId="0" borderId="0" xfId="1"/>
    <xf numFmtId="0" fontId="4" fillId="2" borderId="1" xfId="1" applyFont="1" applyFill="1" applyBorder="1" applyAlignment="1">
      <alignment horizontal="center"/>
    </xf>
    <xf numFmtId="0" fontId="1" fillId="0" borderId="1" xfId="1" applyBorder="1" applyAlignment="1">
      <alignment horizontal="center"/>
    </xf>
    <xf numFmtId="164" fontId="1" fillId="0" borderId="1" xfId="1" applyNumberFormat="1" applyBorder="1" applyAlignment="1">
      <alignment horizontal="center"/>
    </xf>
    <xf numFmtId="0" fontId="5" fillId="0" borderId="0" xfId="0" applyFont="1"/>
    <xf numFmtId="0" fontId="4" fillId="2" borderId="2" xfId="1" applyFont="1" applyFill="1" applyBorder="1" applyAlignment="1">
      <alignment horizontal="center"/>
    </xf>
    <xf numFmtId="0" fontId="0" fillId="0" borderId="0" xfId="0" applyNumberFormat="1"/>
    <xf numFmtId="16" fontId="0" fillId="0" borderId="0" xfId="0" applyNumberFormat="1" applyAlignment="1" applyProtection="1">
      <alignment horizontal="center" vertical="center"/>
    </xf>
    <xf numFmtId="0" fontId="1" fillId="0" borderId="0" xfId="1" applyFill="1" applyBorder="1" applyAlignment="1">
      <alignment horizontal="center"/>
    </xf>
    <xf numFmtId="164" fontId="1" fillId="0" borderId="3" xfId="1" applyNumberFormat="1" applyBorder="1" applyAlignment="1">
      <alignment horizontal="center"/>
    </xf>
    <xf numFmtId="0" fontId="1" fillId="0" borderId="4" xfId="1" applyBorder="1" applyAlignment="1">
      <alignment horizontal="center"/>
    </xf>
    <xf numFmtId="0" fontId="1" fillId="0" borderId="5" xfId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6" fillId="0" borderId="0" xfId="0" applyFont="1"/>
    <xf numFmtId="0" fontId="4" fillId="0" borderId="0" xfId="1" applyFont="1" applyFill="1"/>
    <xf numFmtId="165" fontId="0" fillId="0" borderId="0" xfId="0" applyNumberFormat="1"/>
    <xf numFmtId="166" fontId="1" fillId="0" borderId="0" xfId="1" applyNumberFormat="1"/>
    <xf numFmtId="166" fontId="0" fillId="0" borderId="0" xfId="0" applyNumberFormat="1"/>
    <xf numFmtId="167" fontId="0" fillId="0" borderId="0" xfId="0" applyNumberFormat="1"/>
    <xf numFmtId="167" fontId="1" fillId="0" borderId="0" xfId="1" applyNumberFormat="1"/>
    <xf numFmtId="168" fontId="1" fillId="0" borderId="0" xfId="1" applyNumberFormat="1"/>
    <xf numFmtId="168" fontId="0" fillId="0" borderId="0" xfId="0" applyNumberFormat="1"/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[Holidays pivot.xlsx]Analysis!PivotTable20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ysClr val="windowText" lastClr="000000"/>
                </a:solidFill>
              </a:rPr>
              <a:t>Avg.</a:t>
            </a:r>
            <a:r>
              <a:rPr lang="en-IN" b="1" baseline="0">
                <a:solidFill>
                  <a:sysClr val="windowText" lastClr="000000"/>
                </a:solidFill>
              </a:rPr>
              <a:t> pricre of holiday with </a:t>
            </a:r>
            <a:r>
              <a:rPr lang="en-IN" sz="1400" b="1" i="0" u="none" strike="noStrike" baseline="0">
                <a:solidFill>
                  <a:sysClr val="windowText" lastClr="000000"/>
                </a:solidFill>
                <a:effectLst/>
              </a:rPr>
              <a:t>Travel Method of Plane</a:t>
            </a:r>
            <a:r>
              <a:rPr lang="en-IN" b="1" baseline="0">
                <a:solidFill>
                  <a:sysClr val="windowText" lastClr="000000"/>
                </a:solidFill>
              </a:rPr>
              <a:t>  </a:t>
            </a:r>
            <a:endParaRPr lang="en-IN" b="1">
              <a:solidFill>
                <a:sysClr val="windowText" lastClr="000000"/>
              </a:solidFill>
            </a:endParaRPr>
          </a:p>
        </c:rich>
      </c:tx>
      <c:layout/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layout>
            <c:manualLayout>
              <c:x val="-1.2731334408019993E-17"/>
              <c:y val="-0.2175925925925926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2060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175926745111917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4"/>
        <c:spPr>
          <a:solidFill>
            <a:srgbClr val="002060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175926745111917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5"/>
        <c:spPr>
          <a:solidFill>
            <a:srgbClr val="002060"/>
          </a:solidFill>
          <a:ln>
            <a:noFill/>
          </a:ln>
          <a:effectLst/>
        </c:spPr>
        <c:dLbl>
          <c:idx val="0"/>
          <c:layout>
            <c:manualLayout>
              <c:x val="-2.5378075231933541E-17"/>
              <c:y val="-0.2175926745111917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6"/>
        <c:spPr>
          <a:solidFill>
            <a:srgbClr val="002060"/>
          </a:solidFill>
          <a:ln>
            <a:noFill/>
          </a:ln>
          <a:effectLst/>
        </c:spPr>
        <c:dLbl>
          <c:idx val="0"/>
          <c:layout>
            <c:manualLayout>
              <c:x val="-2.5378075231933541E-17"/>
              <c:y val="-0.2175926745111917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7"/>
        <c:spPr>
          <a:solidFill>
            <a:srgbClr val="002060"/>
          </a:solidFill>
          <a:ln>
            <a:noFill/>
          </a:ln>
          <a:effectLst/>
        </c:spPr>
        <c:dLbl>
          <c:idx val="0"/>
          <c:layout>
            <c:manualLayout>
              <c:x val="-2.5378075231933541E-17"/>
              <c:y val="-0.2175926745111917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8"/>
        <c:spPr>
          <a:solidFill>
            <a:srgbClr val="002060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175926745111917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9"/>
        <c:spPr>
          <a:solidFill>
            <a:srgbClr val="002060"/>
          </a:solidFill>
          <a:ln>
            <a:noFill/>
          </a:ln>
          <a:effectLst/>
        </c:spPr>
        <c:dLbl>
          <c:idx val="0"/>
          <c:layout>
            <c:manualLayout>
              <c:x val="-5.0925337632079971E-17"/>
              <c:y val="-0.1520496033501430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  <c:spPr>
          <a:solidFill>
            <a:srgbClr val="002060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175926745111917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11"/>
        <c:spPr>
          <a:solidFill>
            <a:srgbClr val="002060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175926745111917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12"/>
        <c:spPr>
          <a:solidFill>
            <a:srgbClr val="002060"/>
          </a:solidFill>
          <a:ln>
            <a:noFill/>
          </a:ln>
          <a:effectLst/>
        </c:spPr>
        <c:dLbl>
          <c:idx val="0"/>
          <c:layout>
            <c:manualLayout>
              <c:x val="5.0756150463867081E-17"/>
              <c:y val="-0.2175926745111917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13"/>
        <c:spPr>
          <a:solidFill>
            <a:srgbClr val="002060"/>
          </a:solidFill>
          <a:ln>
            <a:noFill/>
          </a:ln>
          <a:effectLst/>
        </c:spPr>
        <c:dLbl>
          <c:idx val="0"/>
          <c:layout>
            <c:manualLayout>
              <c:x val="-1.0151230092773416E-16"/>
              <c:y val="-0.2175926745111917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14"/>
        <c:spPr>
          <a:solidFill>
            <a:srgbClr val="002060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175926745111917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15"/>
        <c:spPr>
          <a:solidFill>
            <a:srgbClr val="002060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175926745111917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16"/>
        <c:spPr>
          <a:solidFill>
            <a:srgbClr val="002060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175926745111917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17"/>
        <c:spPr>
          <a:solidFill>
            <a:srgbClr val="002060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175926745111917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Analysis!$E$3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0"/>
                  <c:y val="-0.2175926745111917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"/>
              <c:layout>
                <c:manualLayout>
                  <c:x val="-2.5378075231933541E-17"/>
                  <c:y val="-0.2175926745111917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"/>
              <c:layout>
                <c:manualLayout>
                  <c:x val="-2.5378075231933541E-17"/>
                  <c:y val="-0.2175926745111917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"/>
              <c:layout>
                <c:manualLayout>
                  <c:x val="-2.5378075231933541E-17"/>
                  <c:y val="-0.2175926745111917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"/>
              <c:layout>
                <c:manualLayout>
                  <c:x val="0"/>
                  <c:y val="-0.2175926745111917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"/>
              <c:layout>
                <c:manualLayout>
                  <c:x val="-5.0925337632079971E-17"/>
                  <c:y val="-0.1520496033501430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"/>
                  <c:y val="-0.2175926745111917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"/>
              <c:layout>
                <c:manualLayout>
                  <c:x val="0"/>
                  <c:y val="-0.2175926745111917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"/>
              <c:layout>
                <c:manualLayout>
                  <c:x val="5.0756150463867081E-17"/>
                  <c:y val="-0.2175926745111917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"/>
              <c:layout>
                <c:manualLayout>
                  <c:x val="-1.0151230092773416E-16"/>
                  <c:y val="-0.2175926745111917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0"/>
              <c:layout>
                <c:manualLayout>
                  <c:x val="0"/>
                  <c:y val="-0.2175926745111917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1"/>
              <c:layout>
                <c:manualLayout>
                  <c:x val="0"/>
                  <c:y val="-0.2175926745111917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2"/>
              <c:layout>
                <c:manualLayout>
                  <c:x val="0"/>
                  <c:y val="-0.2175926745111917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3"/>
              <c:layout>
                <c:manualLayout>
                  <c:x val="0"/>
                  <c:y val="-0.2175926745111917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4"/>
              <c:layout>
                <c:manualLayout>
                  <c:x val="0"/>
                  <c:y val="-0.2175926745111917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>
                  <c:manualLayout>
                    <c:x val="-1.2731334408019993E-17"/>
                    <c:y val="-0.21759259259259264"/>
                  </c:manualLayout>
                </c15:layout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Analysis!$D$4:$D$19</c:f>
              <c:strCache>
                <c:ptCount val="15"/>
                <c:pt idx="0">
                  <c:v>Barcelona</c:v>
                </c:pt>
                <c:pt idx="1">
                  <c:v>Granada</c:v>
                </c:pt>
                <c:pt idx="2">
                  <c:v>Great Barrier Reef</c:v>
                </c:pt>
                <c:pt idx="3">
                  <c:v>Lima</c:v>
                </c:pt>
                <c:pt idx="4">
                  <c:v>Lyon</c:v>
                </c:pt>
                <c:pt idx="5">
                  <c:v>Madrid</c:v>
                </c:pt>
                <c:pt idx="6">
                  <c:v>Malaga</c:v>
                </c:pt>
                <c:pt idx="7">
                  <c:v>Nerja</c:v>
                </c:pt>
                <c:pt idx="8">
                  <c:v>Nice</c:v>
                </c:pt>
                <c:pt idx="9">
                  <c:v>Nimes</c:v>
                </c:pt>
                <c:pt idx="10">
                  <c:v>Perth</c:v>
                </c:pt>
                <c:pt idx="11">
                  <c:v>Port of Spain</c:v>
                </c:pt>
                <c:pt idx="12">
                  <c:v>Riyadh</c:v>
                </c:pt>
                <c:pt idx="13">
                  <c:v>Santiago</c:v>
                </c:pt>
                <c:pt idx="14">
                  <c:v>Seville</c:v>
                </c:pt>
              </c:strCache>
            </c:strRef>
          </c:cat>
          <c:val>
            <c:numRef>
              <c:f>Analysis!$E$4:$E$19</c:f>
              <c:numCache>
                <c:formatCode>General</c:formatCode>
                <c:ptCount val="15"/>
                <c:pt idx="0">
                  <c:v>177</c:v>
                </c:pt>
                <c:pt idx="1">
                  <c:v>345</c:v>
                </c:pt>
                <c:pt idx="2">
                  <c:v>750</c:v>
                </c:pt>
                <c:pt idx="3">
                  <c:v>975</c:v>
                </c:pt>
                <c:pt idx="4">
                  <c:v>399</c:v>
                </c:pt>
                <c:pt idx="5">
                  <c:v>277</c:v>
                </c:pt>
                <c:pt idx="6">
                  <c:v>267.5</c:v>
                </c:pt>
                <c:pt idx="7">
                  <c:v>198</c:v>
                </c:pt>
                <c:pt idx="8">
                  <c:v>289</c:v>
                </c:pt>
                <c:pt idx="9">
                  <c:v>287</c:v>
                </c:pt>
                <c:pt idx="10">
                  <c:v>985</c:v>
                </c:pt>
                <c:pt idx="11">
                  <c:v>885</c:v>
                </c:pt>
                <c:pt idx="12">
                  <c:v>995</c:v>
                </c:pt>
                <c:pt idx="13">
                  <c:v>1259</c:v>
                </c:pt>
                <c:pt idx="14">
                  <c:v>243.5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4258600"/>
        <c:axId val="254258984"/>
      </c:barChart>
      <c:catAx>
        <c:axId val="254258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58984"/>
        <c:crosses val="autoZero"/>
        <c:auto val="1"/>
        <c:lblAlgn val="ctr"/>
        <c:lblOffset val="100"/>
        <c:noMultiLvlLbl val="0"/>
      </c:catAx>
      <c:valAx>
        <c:axId val="25425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58600"/>
        <c:crosses val="autoZero"/>
        <c:crossBetween val="between"/>
      </c:valAx>
      <c:spPr>
        <a:noFill/>
        <a:ln>
          <a:solidFill>
            <a:schemeClr val="tx2">
              <a:lumMod val="20000"/>
              <a:lumOff val="80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5057830271216086"/>
          <c:y val="0.25024329823940544"/>
          <c:w val="0.23275503062117237"/>
          <c:h val="0.711030257453773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[Holidays pivot.xlsx]Analysis!PivotTable13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Avg. price of resort in group 1-10</a:t>
            </a:r>
          </a:p>
        </c:rich>
      </c:tx>
      <c:layout/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layout>
            <c:manualLayout>
              <c:x val="-5.0925337632079971E-17"/>
              <c:y val="-0.2870370370370370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7030A0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870370370370370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4"/>
        <c:spPr>
          <a:solidFill>
            <a:srgbClr val="7030A0"/>
          </a:solidFill>
          <a:ln>
            <a:noFill/>
          </a:ln>
          <a:effectLst/>
        </c:spPr>
        <c:dLbl>
          <c:idx val="0"/>
          <c:layout>
            <c:manualLayout>
              <c:x val="-1.2731334408019993E-17"/>
              <c:y val="-0.2870370370370370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5"/>
        <c:spPr>
          <a:solidFill>
            <a:srgbClr val="7030A0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870370370370370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6"/>
        <c:spPr>
          <a:solidFill>
            <a:srgbClr val="7030A0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870370370370370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7"/>
        <c:spPr>
          <a:solidFill>
            <a:srgbClr val="7030A0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870370370370370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8"/>
        <c:spPr>
          <a:solidFill>
            <a:srgbClr val="7030A0"/>
          </a:solidFill>
          <a:ln>
            <a:noFill/>
          </a:ln>
          <a:effectLst/>
        </c:spPr>
        <c:dLbl>
          <c:idx val="0"/>
          <c:layout>
            <c:manualLayout>
              <c:x val="-5.0925337632079971E-17"/>
              <c:y val="-0.2870370370370370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9"/>
        <c:spPr>
          <a:solidFill>
            <a:srgbClr val="7030A0"/>
          </a:solidFill>
          <a:ln>
            <a:noFill/>
          </a:ln>
          <a:effectLst/>
        </c:spPr>
        <c:dLbl>
          <c:idx val="0"/>
          <c:layout>
            <c:manualLayout>
              <c:x val="-5.0925337632079971E-17"/>
              <c:y val="-0.2870370370370370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10"/>
        <c:spPr>
          <a:solidFill>
            <a:srgbClr val="7030A0"/>
          </a:solidFill>
          <a:ln>
            <a:noFill/>
          </a:ln>
          <a:effectLst/>
        </c:spPr>
        <c:dLbl>
          <c:idx val="0"/>
          <c:layout>
            <c:manualLayout>
              <c:x val="-5.0925337632079971E-17"/>
              <c:y val="-0.2870370370370370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11"/>
        <c:spPr>
          <a:solidFill>
            <a:srgbClr val="7030A0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870370370370370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12"/>
        <c:spPr>
          <a:solidFill>
            <a:srgbClr val="7030A0"/>
          </a:solidFill>
          <a:ln>
            <a:noFill/>
          </a:ln>
          <a:effectLst/>
        </c:spPr>
        <c:dLbl>
          <c:idx val="0"/>
          <c:layout>
            <c:manualLayout>
              <c:x val="-1.0185067526415994E-16"/>
              <c:y val="-0.2870370370370370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13"/>
        <c:spPr>
          <a:solidFill>
            <a:srgbClr val="7030A0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870370370370370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14"/>
        <c:spPr>
          <a:solidFill>
            <a:srgbClr val="7030A0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870370370370370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15"/>
        <c:spPr>
          <a:solidFill>
            <a:srgbClr val="7030A0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870370370370370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Analysis!$J$3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-1.2731334408019993E-17"/>
                  <c:y val="-0.2870370370370370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"/>
              <c:layout>
                <c:manualLayout>
                  <c:x val="0"/>
                  <c:y val="-0.2870370370370370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"/>
              <c:layout>
                <c:manualLayout>
                  <c:x val="0"/>
                  <c:y val="-0.2870370370370370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"/>
              <c:layout>
                <c:manualLayout>
                  <c:x val="0"/>
                  <c:y val="-0.2870370370370370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"/>
              <c:layout>
                <c:manualLayout>
                  <c:x val="0"/>
                  <c:y val="-0.2870370370370370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"/>
              <c:layout>
                <c:manualLayout>
                  <c:x val="-5.0925337632079971E-17"/>
                  <c:y val="-0.2870370370370370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"/>
              <c:layout>
                <c:manualLayout>
                  <c:x val="-5.0925337632079971E-17"/>
                  <c:y val="-0.2870370370370370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"/>
              <c:layout>
                <c:manualLayout>
                  <c:x val="-5.0925337632079971E-17"/>
                  <c:y val="-0.2870370370370370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"/>
              <c:layout>
                <c:manualLayout>
                  <c:x val="0"/>
                  <c:y val="-0.2870370370370370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"/>
              <c:layout>
                <c:manualLayout>
                  <c:x val="-1.0185067526415994E-16"/>
                  <c:y val="-0.2870370370370370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0"/>
              <c:layout>
                <c:manualLayout>
                  <c:x val="0"/>
                  <c:y val="-0.2870370370370370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1"/>
              <c:layout>
                <c:manualLayout>
                  <c:x val="0"/>
                  <c:y val="-0.2870370370370370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2"/>
              <c:layout>
                <c:manualLayout>
                  <c:x val="0"/>
                  <c:y val="-0.2870370370370370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>
                  <c:manualLayout>
                    <c:x val="-5.0925337632079971E-17"/>
                    <c:y val="-0.28703703703703703"/>
                  </c:manualLayout>
                </c15:layout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Analysis!$I$4:$I$17</c:f>
              <c:strCache>
                <c:ptCount val="13"/>
                <c:pt idx="0">
                  <c:v>Barcelona</c:v>
                </c:pt>
                <c:pt idx="1">
                  <c:v>Berlin</c:v>
                </c:pt>
                <c:pt idx="2">
                  <c:v>Black Forest</c:v>
                </c:pt>
                <c:pt idx="3">
                  <c:v>Bognor</c:v>
                </c:pt>
                <c:pt idx="4">
                  <c:v>Granada</c:v>
                </c:pt>
                <c:pt idx="5">
                  <c:v>London</c:v>
                </c:pt>
                <c:pt idx="6">
                  <c:v>Madrid</c:v>
                </c:pt>
                <c:pt idx="7">
                  <c:v>Nerja</c:v>
                </c:pt>
                <c:pt idx="8">
                  <c:v>Nice</c:v>
                </c:pt>
                <c:pt idx="9">
                  <c:v>Nimes</c:v>
                </c:pt>
                <c:pt idx="10">
                  <c:v>Paris - Euro Disney</c:v>
                </c:pt>
                <c:pt idx="11">
                  <c:v>Seville</c:v>
                </c:pt>
                <c:pt idx="12">
                  <c:v>Toulouse</c:v>
                </c:pt>
              </c:strCache>
            </c:strRef>
          </c:cat>
          <c:val>
            <c:numRef>
              <c:f>Analysis!$J$4:$J$17</c:f>
              <c:numCache>
                <c:formatCode>General</c:formatCode>
                <c:ptCount val="13"/>
                <c:pt idx="0">
                  <c:v>203.5</c:v>
                </c:pt>
                <c:pt idx="1">
                  <c:v>289</c:v>
                </c:pt>
                <c:pt idx="2">
                  <c:v>69</c:v>
                </c:pt>
                <c:pt idx="3">
                  <c:v>12</c:v>
                </c:pt>
                <c:pt idx="4">
                  <c:v>345</c:v>
                </c:pt>
                <c:pt idx="5">
                  <c:v>69</c:v>
                </c:pt>
                <c:pt idx="6">
                  <c:v>277</c:v>
                </c:pt>
                <c:pt idx="7">
                  <c:v>198</c:v>
                </c:pt>
                <c:pt idx="8">
                  <c:v>289</c:v>
                </c:pt>
                <c:pt idx="9">
                  <c:v>287</c:v>
                </c:pt>
                <c:pt idx="10">
                  <c:v>197</c:v>
                </c:pt>
                <c:pt idx="11">
                  <c:v>199</c:v>
                </c:pt>
                <c:pt idx="12">
                  <c:v>256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54354784"/>
        <c:axId val="254452056"/>
      </c:barChart>
      <c:catAx>
        <c:axId val="25435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452056"/>
        <c:crosses val="autoZero"/>
        <c:auto val="1"/>
        <c:lblAlgn val="ctr"/>
        <c:lblOffset val="100"/>
        <c:noMultiLvlLbl val="0"/>
      </c:catAx>
      <c:valAx>
        <c:axId val="25445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35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[Holidays pivot.xlsx]Analysis!PivotTable14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baseline="0">
                <a:solidFill>
                  <a:sysClr val="windowText" lastClr="000000"/>
                </a:solidFill>
                <a:effectLst/>
              </a:rPr>
              <a:t>Avg. price of resort in group 11-20</a:t>
            </a:r>
            <a:endParaRPr lang="en-IN" sz="1400" b="1">
              <a:solidFill>
                <a:sysClr val="windowText" lastClr="000000"/>
              </a:solidFill>
              <a:effectLst/>
            </a:endParaRPr>
          </a:p>
        </c:rich>
      </c:tx>
      <c:layout/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Analysis!$J$21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Analysis!$I$22:$I$27</c:f>
              <c:strCache>
                <c:ptCount val="5"/>
                <c:pt idx="0">
                  <c:v>Lyon</c:v>
                </c:pt>
                <c:pt idx="1">
                  <c:v>Malaga</c:v>
                </c:pt>
                <c:pt idx="2">
                  <c:v>Port of Spain</c:v>
                </c:pt>
                <c:pt idx="3">
                  <c:v>Riyadh</c:v>
                </c:pt>
                <c:pt idx="4">
                  <c:v>Seville</c:v>
                </c:pt>
              </c:strCache>
            </c:strRef>
          </c:cat>
          <c:val>
            <c:numRef>
              <c:f>Analysis!$J$22:$J$27</c:f>
              <c:numCache>
                <c:formatCode>General</c:formatCode>
                <c:ptCount val="5"/>
                <c:pt idx="0">
                  <c:v>399</c:v>
                </c:pt>
                <c:pt idx="1">
                  <c:v>267.5</c:v>
                </c:pt>
                <c:pt idx="2">
                  <c:v>885</c:v>
                </c:pt>
                <c:pt idx="3">
                  <c:v>995</c:v>
                </c:pt>
                <c:pt idx="4">
                  <c:v>293.5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4357120"/>
        <c:axId val="254357504"/>
      </c:barChart>
      <c:catAx>
        <c:axId val="25435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357504"/>
        <c:crosses val="autoZero"/>
        <c:auto val="1"/>
        <c:lblAlgn val="ctr"/>
        <c:lblOffset val="100"/>
        <c:noMultiLvlLbl val="0"/>
      </c:catAx>
      <c:valAx>
        <c:axId val="25435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35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[Holidays pivot.xlsx]Analysis!PivotTable15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baseline="0">
                <a:solidFill>
                  <a:sysClr val="windowText" lastClr="000000"/>
                </a:solidFill>
                <a:effectLst/>
              </a:rPr>
              <a:t>Avg. price of resort in group 21-30</a:t>
            </a:r>
            <a:endParaRPr lang="en-IN" sz="1400" b="1">
              <a:solidFill>
                <a:sysClr val="windowText" lastClr="000000"/>
              </a:solidFill>
              <a:effectLst/>
            </a:endParaRPr>
          </a:p>
        </c:rich>
      </c:tx>
      <c:layout/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-0.3379629629629629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1.0185067526415994E-16"/>
              <c:y val="-0.384259259259259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2.5378075231933541E-17"/>
              <c:y val="-0.3379629629629629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5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5.0756150463867081E-17"/>
              <c:y val="-0.3379629629629629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Analysis!$J$31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2.5378075231933541E-17"/>
                  <c:y val="-0.3379629629629629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"/>
              <c:layout>
                <c:manualLayout>
                  <c:x val="-5.0756150463867081E-17"/>
                  <c:y val="-0.3379629629629629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"/>
              <c:layout>
                <c:manualLayout>
                  <c:x val="-1.0185067526415994E-16"/>
                  <c:y val="-0.3842592592592592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>
                  <c:manualLayout>
                    <c:x val="0"/>
                    <c:y val="-0.33796296296296297"/>
                  </c:manualLayout>
                </c15:layout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Analysis!$I$32:$I$35</c:f>
              <c:strCache>
                <c:ptCount val="3"/>
                <c:pt idx="0">
                  <c:v>Lima</c:v>
                </c:pt>
                <c:pt idx="1">
                  <c:v>Perth</c:v>
                </c:pt>
                <c:pt idx="2">
                  <c:v>Santiago</c:v>
                </c:pt>
              </c:strCache>
            </c:strRef>
          </c:cat>
          <c:val>
            <c:numRef>
              <c:f>Analysis!$J$32:$J$35</c:f>
              <c:numCache>
                <c:formatCode>General</c:formatCode>
                <c:ptCount val="3"/>
                <c:pt idx="0">
                  <c:v>975</c:v>
                </c:pt>
                <c:pt idx="1">
                  <c:v>985</c:v>
                </c:pt>
                <c:pt idx="2">
                  <c:v>1259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54879480"/>
        <c:axId val="254879864"/>
      </c:barChart>
      <c:catAx>
        <c:axId val="254879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879864"/>
        <c:crosses val="autoZero"/>
        <c:auto val="1"/>
        <c:lblAlgn val="ctr"/>
        <c:lblOffset val="100"/>
        <c:noMultiLvlLbl val="0"/>
      </c:catAx>
      <c:valAx>
        <c:axId val="25487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879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[Holidays pivot.xlsx]Analysis!PivotTable16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baseline="0">
                <a:solidFill>
                  <a:sysClr val="windowText" lastClr="000000"/>
                </a:solidFill>
                <a:effectLst/>
              </a:rPr>
              <a:t>Avg. price of resort in group 31-40</a:t>
            </a:r>
            <a:endParaRPr lang="en-IN" sz="1400" b="1">
              <a:solidFill>
                <a:sysClr val="windowText" lastClr="000000"/>
              </a:solidFill>
              <a:effectLst/>
            </a:endParaRPr>
          </a:p>
        </c:rich>
      </c:tx>
      <c:layout/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tx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Analysis!$J$39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Analysis!$I$40:$I$41</c:f>
              <c:strCache>
                <c:ptCount val="1"/>
                <c:pt idx="0">
                  <c:v>Great Barrier Reef</c:v>
                </c:pt>
              </c:strCache>
            </c:strRef>
          </c:cat>
          <c:val>
            <c:numRef>
              <c:f>Analysis!$J$40:$J$41</c:f>
              <c:numCache>
                <c:formatCode>General</c:formatCode>
                <c:ptCount val="1"/>
                <c:pt idx="0">
                  <c:v>750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4905368"/>
        <c:axId val="254907720"/>
      </c:barChart>
      <c:catAx>
        <c:axId val="254905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907720"/>
        <c:crosses val="autoZero"/>
        <c:auto val="1"/>
        <c:lblAlgn val="ctr"/>
        <c:lblOffset val="100"/>
        <c:noMultiLvlLbl val="0"/>
      </c:catAx>
      <c:valAx>
        <c:axId val="25490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90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[Holidays pivot.xlsx]Analysis!PivotTable24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b="1" i="0">
                <a:solidFill>
                  <a:sysClr val="windowText" lastClr="000000"/>
                </a:solidFill>
              </a:rPr>
              <a:t>Avg.</a:t>
            </a:r>
            <a:r>
              <a:rPr lang="en-IN" b="1" i="0" baseline="0">
                <a:solidFill>
                  <a:sysClr val="windowText" lastClr="000000"/>
                </a:solidFill>
              </a:rPr>
              <a:t> price country wise</a:t>
            </a:r>
            <a:endParaRPr lang="en-IN" b="1" i="0">
              <a:solidFill>
                <a:sysClr val="windowText" lastClr="000000"/>
              </a:solidFill>
            </a:endParaRPr>
          </a:p>
        </c:rich>
      </c:tx>
      <c:layout/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layout>
            <c:manualLayout>
              <c:x val="-2.5462668816039986E-17"/>
              <c:y val="-0.310185185185185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10185185185185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4"/>
        <c:spPr>
          <a:solidFill>
            <a:schemeClr val="accent3"/>
          </a:solidFill>
          <a:ln>
            <a:noFill/>
          </a:ln>
          <a:effectLst/>
        </c:spPr>
        <c:dLbl>
          <c:idx val="0"/>
          <c:layout>
            <c:manualLayout>
              <c:x val="-1.268903761596677E-17"/>
              <c:y val="-0.3101851851851852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5"/>
        <c:spPr>
          <a:solidFill>
            <a:schemeClr val="accent3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10185185185185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6"/>
        <c:spPr>
          <a:solidFill>
            <a:schemeClr val="accent3"/>
          </a:solidFill>
          <a:ln>
            <a:noFill/>
          </a:ln>
          <a:effectLst/>
        </c:spPr>
        <c:dLbl>
          <c:idx val="0"/>
          <c:layout>
            <c:manualLayout>
              <c:x val="-5.0756150463867081E-17"/>
              <c:y val="-0.310185185185185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7"/>
        <c:spPr>
          <a:solidFill>
            <a:schemeClr val="accent3"/>
          </a:solidFill>
          <a:ln>
            <a:noFill/>
          </a:ln>
          <a:effectLst/>
        </c:spPr>
        <c:dLbl>
          <c:idx val="0"/>
          <c:layout>
            <c:manualLayout>
              <c:x val="-5.0925337632079971E-17"/>
              <c:y val="-0.263888888888888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solidFill>
            <a:schemeClr val="accent3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101851851851852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9"/>
        <c:spPr>
          <a:solidFill>
            <a:schemeClr val="accent3"/>
          </a:solidFill>
          <a:ln>
            <a:noFill/>
          </a:ln>
          <a:effectLst/>
        </c:spPr>
        <c:dLbl>
          <c:idx val="0"/>
          <c:layout>
            <c:manualLayout>
              <c:x val="-1.0151230092773416E-16"/>
              <c:y val="-0.3101851851851852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10"/>
        <c:spPr>
          <a:solidFill>
            <a:schemeClr val="accent3"/>
          </a:solidFill>
          <a:ln>
            <a:noFill/>
          </a:ln>
          <a:effectLst/>
        </c:spPr>
        <c:dLbl>
          <c:idx val="0"/>
          <c:layout>
            <c:manualLayout>
              <c:x val="-1.0151230092773416E-16"/>
              <c:y val="-0.3101851851851851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10185185185185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Analysis!$P$1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-1.268903761596677E-17"/>
                  <c:y val="-0.3101851851851852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"/>
              <c:layout>
                <c:manualLayout>
                  <c:x val="0"/>
                  <c:y val="-0.310185185185185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"/>
              <c:layout>
                <c:manualLayout>
                  <c:x val="0"/>
                  <c:y val="-0.310185185185185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"/>
              <c:layout>
                <c:manualLayout>
                  <c:x val="-5.0756150463867081E-17"/>
                  <c:y val="-0.310185185185185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"/>
              <c:layout>
                <c:manualLayout>
                  <c:x val="-5.0925337632079971E-17"/>
                  <c:y val="-0.263888888888888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"/>
                  <c:y val="-0.3101851851851852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"/>
              <c:layout>
                <c:manualLayout>
                  <c:x val="-1.0151230092773416E-16"/>
                  <c:y val="-0.3101851851851852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"/>
              <c:layout>
                <c:manualLayout>
                  <c:x val="-1.0151230092773416E-16"/>
                  <c:y val="-0.3101851851851851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"/>
              <c:layout>
                <c:manualLayout>
                  <c:x val="0"/>
                  <c:y val="-0.310185185185185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>
                  <c:manualLayout>
                    <c:x val="-2.5462668816039986E-17"/>
                    <c:y val="-0.31018518518518517"/>
                  </c:manualLayout>
                </c15:layout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Analysis!$O$2:$O$11</c:f>
              <c:strCache>
                <c:ptCount val="9"/>
                <c:pt idx="0">
                  <c:v>Australia</c:v>
                </c:pt>
                <c:pt idx="1">
                  <c:v>Chile</c:v>
                </c:pt>
                <c:pt idx="2">
                  <c:v>England</c:v>
                </c:pt>
                <c:pt idx="3">
                  <c:v>France</c:v>
                </c:pt>
                <c:pt idx="4">
                  <c:v>Germany</c:v>
                </c:pt>
                <c:pt idx="5">
                  <c:v>Peru</c:v>
                </c:pt>
                <c:pt idx="6">
                  <c:v>Saudi Arabia</c:v>
                </c:pt>
                <c:pt idx="7">
                  <c:v>Spain</c:v>
                </c:pt>
                <c:pt idx="8">
                  <c:v>Trinidad</c:v>
                </c:pt>
              </c:strCache>
            </c:strRef>
          </c:cat>
          <c:val>
            <c:numRef>
              <c:f>Analysis!$P$2:$P$11</c:f>
              <c:numCache>
                <c:formatCode>General</c:formatCode>
                <c:ptCount val="9"/>
                <c:pt idx="0">
                  <c:v>867.5</c:v>
                </c:pt>
                <c:pt idx="1">
                  <c:v>1259</c:v>
                </c:pt>
                <c:pt idx="2">
                  <c:v>40.5</c:v>
                </c:pt>
                <c:pt idx="3">
                  <c:v>270.83333333333331</c:v>
                </c:pt>
                <c:pt idx="4">
                  <c:v>179</c:v>
                </c:pt>
                <c:pt idx="5">
                  <c:v>975</c:v>
                </c:pt>
                <c:pt idx="6">
                  <c:v>995</c:v>
                </c:pt>
                <c:pt idx="7">
                  <c:v>246.25</c:v>
                </c:pt>
                <c:pt idx="8">
                  <c:v>885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54908504"/>
        <c:axId val="254905760"/>
      </c:barChart>
      <c:catAx>
        <c:axId val="254908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905760"/>
        <c:crosses val="autoZero"/>
        <c:auto val="1"/>
        <c:lblAlgn val="ctr"/>
        <c:lblOffset val="100"/>
        <c:noMultiLvlLbl val="0"/>
      </c:catAx>
      <c:valAx>
        <c:axId val="25490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908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[Holidays pivot.xlsx]Analysis!PivotTable26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baseline="0">
                <a:solidFill>
                  <a:sysClr val="windowText" lastClr="000000"/>
                </a:solidFill>
                <a:effectLst/>
              </a:rPr>
              <a:t>Avg. price payment method wise</a:t>
            </a:r>
            <a:endParaRPr lang="en-IN" sz="1400" b="1">
              <a:solidFill>
                <a:sysClr val="windowText" lastClr="000000"/>
              </a:solidFill>
              <a:effectLst/>
            </a:endParaRPr>
          </a:p>
        </c:rich>
      </c:tx>
      <c:layout/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>
            <c:manualLayout>
              <c:x val="-5.0925337632079971E-17"/>
              <c:y val="-0.3333333333333333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5.0925337632079971E-17"/>
              <c:y val="-0.3703703703703703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333333333333333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333333333333332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Analysis!$P$14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0"/>
                  <c:y val="-0.3333333333333333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"/>
              <c:layout>
                <c:manualLayout>
                  <c:x val="-5.0925337632079971E-17"/>
                  <c:y val="-0.3703703703703703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-0.3333333333333332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>
                  <c:manualLayout>
                    <c:x val="-5.0925337632079971E-17"/>
                    <c:y val="-0.33333333333333331"/>
                  </c:manualLayout>
                </c15:layout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Analysis!$O$15:$O$18</c:f>
              <c:strCache>
                <c:ptCount val="3"/>
                <c:pt idx="0">
                  <c:v>Coach</c:v>
                </c:pt>
                <c:pt idx="1">
                  <c:v>Plane</c:v>
                </c:pt>
                <c:pt idx="2">
                  <c:v>Train</c:v>
                </c:pt>
              </c:strCache>
            </c:strRef>
          </c:cat>
          <c:val>
            <c:numRef>
              <c:f>Analysis!$P$15:$P$18</c:f>
              <c:numCache>
                <c:formatCode>General</c:formatCode>
                <c:ptCount val="3"/>
                <c:pt idx="0">
                  <c:v>142.25</c:v>
                </c:pt>
                <c:pt idx="1">
                  <c:v>520.17647058823525</c:v>
                </c:pt>
                <c:pt idx="2">
                  <c:v>208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5538848"/>
        <c:axId val="255539632"/>
      </c:barChart>
      <c:catAx>
        <c:axId val="25553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39632"/>
        <c:crosses val="autoZero"/>
        <c:auto val="1"/>
        <c:lblAlgn val="ctr"/>
        <c:lblOffset val="100"/>
        <c:noMultiLvlLbl val="0"/>
      </c:catAx>
      <c:valAx>
        <c:axId val="25553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3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[Holidays pivot.xlsx]Analysis!PivotTable19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solidFill>
                  <a:sysClr val="windowText" lastClr="000000"/>
                </a:solidFill>
                <a:effectLst/>
              </a:rPr>
              <a:t>Count of Holidays based on Resort Name</a:t>
            </a:r>
            <a:endParaRPr lang="en-IN" b="1">
              <a:solidFill>
                <a:sysClr val="windowText" lastClr="000000"/>
              </a:solidFill>
            </a:endParaRPr>
          </a:p>
        </c:rich>
      </c:tx>
      <c:layout/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-0.2268518518518518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268518518518518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268518518518518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268518518518518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5462668816039986E-17"/>
              <c:y val="-0.2268518518518518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5462668816039986E-17"/>
              <c:y val="-0.2268518518518518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268518518518518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268518518518518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268518518518518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268518518518518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268518518518518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5.0925337632079971E-17"/>
              <c:y val="-0.2268518518518518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268518518518518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268518518518518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268518518518518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268518518518518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268518518518518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268518518518518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0185067526415994E-16"/>
              <c:y val="-0.2268518518518518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268518518518518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268518518518518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0185067526415994E-16"/>
              <c:y val="-0.2268518518518518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Analysis!$B$1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0"/>
                  <c:y val="-0.2268518518518518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"/>
              <c:layout>
                <c:manualLayout>
                  <c:x val="0"/>
                  <c:y val="-0.2268518518518518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"/>
              <c:layout>
                <c:manualLayout>
                  <c:x val="-2.5462668816039986E-17"/>
                  <c:y val="-0.2268518518518518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"/>
              <c:layout>
                <c:manualLayout>
                  <c:x val="-2.5462668816039986E-17"/>
                  <c:y val="-0.2268518518518518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"/>
              <c:layout>
                <c:manualLayout>
                  <c:x val="0"/>
                  <c:y val="-0.2268518518518518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"/>
              <c:layout>
                <c:manualLayout>
                  <c:x val="0"/>
                  <c:y val="-0.2268518518518518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"/>
              <c:layout>
                <c:manualLayout>
                  <c:x val="0"/>
                  <c:y val="-0.2268518518518518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"/>
              <c:layout>
                <c:manualLayout>
                  <c:x val="0"/>
                  <c:y val="-0.2268518518518518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"/>
              <c:layout>
                <c:manualLayout>
                  <c:x val="0"/>
                  <c:y val="-0.2268518518518518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"/>
              <c:layout>
                <c:manualLayout>
                  <c:x val="0"/>
                  <c:y val="-0.2268518518518518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0"/>
              <c:layout>
                <c:manualLayout>
                  <c:x val="-5.0925337632079971E-17"/>
                  <c:y val="-0.2268518518518518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1"/>
              <c:layout>
                <c:manualLayout>
                  <c:x val="0"/>
                  <c:y val="-0.2268518518518518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2"/>
              <c:layout>
                <c:manualLayout>
                  <c:x val="0"/>
                  <c:y val="-0.2268518518518518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3"/>
              <c:layout>
                <c:manualLayout>
                  <c:x val="0"/>
                  <c:y val="-0.2268518518518518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4"/>
              <c:layout>
                <c:manualLayout>
                  <c:x val="0"/>
                  <c:y val="-0.2268518518518518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5"/>
              <c:layout>
                <c:manualLayout>
                  <c:x val="0"/>
                  <c:y val="-0.2268518518518518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6"/>
              <c:layout>
                <c:manualLayout>
                  <c:x val="0"/>
                  <c:y val="-0.2268518518518518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7"/>
              <c:layout>
                <c:manualLayout>
                  <c:x val="-1.0185067526415994E-16"/>
                  <c:y val="-0.2268518518518518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8"/>
              <c:layout>
                <c:manualLayout>
                  <c:x val="0"/>
                  <c:y val="-0.2268518518518518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9"/>
              <c:layout>
                <c:manualLayout>
                  <c:x val="0"/>
                  <c:y val="-0.2268518518518518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0"/>
              <c:layout>
                <c:manualLayout>
                  <c:x val="-1.0185067526415994E-16"/>
                  <c:y val="-0.2268518518518518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>
                  <c:manualLayout>
                    <c:x val="0"/>
                    <c:y val="-0.22685185185185189"/>
                  </c:manualLayout>
                </c15:layout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Analysis!$A$2:$A$23</c:f>
              <c:strCache>
                <c:ptCount val="21"/>
                <c:pt idx="0">
                  <c:v>Barcelona</c:v>
                </c:pt>
                <c:pt idx="1">
                  <c:v>Berlin</c:v>
                </c:pt>
                <c:pt idx="2">
                  <c:v>Black Forest</c:v>
                </c:pt>
                <c:pt idx="3">
                  <c:v>Bognor</c:v>
                </c:pt>
                <c:pt idx="4">
                  <c:v>Granada</c:v>
                </c:pt>
                <c:pt idx="5">
                  <c:v>Great Barrier Reef</c:v>
                </c:pt>
                <c:pt idx="6">
                  <c:v>Lima</c:v>
                </c:pt>
                <c:pt idx="7">
                  <c:v>London</c:v>
                </c:pt>
                <c:pt idx="8">
                  <c:v>Lyon</c:v>
                </c:pt>
                <c:pt idx="9">
                  <c:v>Madrid</c:v>
                </c:pt>
                <c:pt idx="10">
                  <c:v>Malaga</c:v>
                </c:pt>
                <c:pt idx="11">
                  <c:v>Nerja</c:v>
                </c:pt>
                <c:pt idx="12">
                  <c:v>Nice</c:v>
                </c:pt>
                <c:pt idx="13">
                  <c:v>Nimes</c:v>
                </c:pt>
                <c:pt idx="14">
                  <c:v>Paris - Euro Disney</c:v>
                </c:pt>
                <c:pt idx="15">
                  <c:v>Perth</c:v>
                </c:pt>
                <c:pt idx="16">
                  <c:v>Port of Spain</c:v>
                </c:pt>
                <c:pt idx="17">
                  <c:v>Riyadh</c:v>
                </c:pt>
                <c:pt idx="18">
                  <c:v>Santiago</c:v>
                </c:pt>
                <c:pt idx="19">
                  <c:v>Seville</c:v>
                </c:pt>
                <c:pt idx="20">
                  <c:v>Toulouse</c:v>
                </c:pt>
              </c:strCache>
            </c:strRef>
          </c:cat>
          <c:val>
            <c:numRef>
              <c:f>Analysis!$B$2:$B$23</c:f>
              <c:numCache>
                <c:formatCode>General</c:formatCode>
                <c:ptCount val="21"/>
                <c:pt idx="0">
                  <c:v>23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10</c:v>
                </c:pt>
                <c:pt idx="5">
                  <c:v>32</c:v>
                </c:pt>
                <c:pt idx="6">
                  <c:v>21</c:v>
                </c:pt>
                <c:pt idx="7">
                  <c:v>3</c:v>
                </c:pt>
                <c:pt idx="8">
                  <c:v>14</c:v>
                </c:pt>
                <c:pt idx="9">
                  <c:v>8</c:v>
                </c:pt>
                <c:pt idx="10">
                  <c:v>30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28</c:v>
                </c:pt>
                <c:pt idx="16">
                  <c:v>14</c:v>
                </c:pt>
                <c:pt idx="17">
                  <c:v>14</c:v>
                </c:pt>
                <c:pt idx="18">
                  <c:v>21</c:v>
                </c:pt>
                <c:pt idx="19">
                  <c:v>38</c:v>
                </c:pt>
                <c:pt idx="20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5537280"/>
        <c:axId val="255540024"/>
      </c:barChart>
      <c:catAx>
        <c:axId val="25553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40024"/>
        <c:crosses val="autoZero"/>
        <c:auto val="1"/>
        <c:lblAlgn val="ctr"/>
        <c:lblOffset val="100"/>
        <c:noMultiLvlLbl val="0"/>
      </c:catAx>
      <c:valAx>
        <c:axId val="25554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3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[Holidays pivot.xlsx]Analysis!PivotTable17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solidFill>
                  <a:sysClr val="windowText" lastClr="000000"/>
                </a:solidFill>
                <a:effectLst/>
              </a:rPr>
              <a:t>Resort Names wise Avg. Prices</a:t>
            </a:r>
            <a:endParaRPr lang="en-US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7305555555555555"/>
          <c:y val="4.0645960921551476E-2"/>
        </c:manualLayout>
      </c:layout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Analysis!$M$1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Analysis!$L$2:$L$23</c:f>
              <c:strCache>
                <c:ptCount val="21"/>
                <c:pt idx="0">
                  <c:v>Barcelona</c:v>
                </c:pt>
                <c:pt idx="1">
                  <c:v>Berlin</c:v>
                </c:pt>
                <c:pt idx="2">
                  <c:v>Black Forest</c:v>
                </c:pt>
                <c:pt idx="3">
                  <c:v>Bognor</c:v>
                </c:pt>
                <c:pt idx="4">
                  <c:v>Granada</c:v>
                </c:pt>
                <c:pt idx="5">
                  <c:v>Great Barrier Reef</c:v>
                </c:pt>
                <c:pt idx="6">
                  <c:v>Lima</c:v>
                </c:pt>
                <c:pt idx="7">
                  <c:v>London</c:v>
                </c:pt>
                <c:pt idx="8">
                  <c:v>Lyon</c:v>
                </c:pt>
                <c:pt idx="9">
                  <c:v>Madrid</c:v>
                </c:pt>
                <c:pt idx="10">
                  <c:v>Malaga</c:v>
                </c:pt>
                <c:pt idx="11">
                  <c:v>Nerja</c:v>
                </c:pt>
                <c:pt idx="12">
                  <c:v>Nice</c:v>
                </c:pt>
                <c:pt idx="13">
                  <c:v>Nimes</c:v>
                </c:pt>
                <c:pt idx="14">
                  <c:v>Paris - Euro Disney</c:v>
                </c:pt>
                <c:pt idx="15">
                  <c:v>Perth</c:v>
                </c:pt>
                <c:pt idx="16">
                  <c:v>Port of Spain</c:v>
                </c:pt>
                <c:pt idx="17">
                  <c:v>Riyadh</c:v>
                </c:pt>
                <c:pt idx="18">
                  <c:v>Santiago</c:v>
                </c:pt>
                <c:pt idx="19">
                  <c:v>Seville</c:v>
                </c:pt>
                <c:pt idx="20">
                  <c:v>Toulouse</c:v>
                </c:pt>
              </c:strCache>
            </c:strRef>
          </c:cat>
          <c:val>
            <c:numRef>
              <c:f>Analysis!$M$2:$M$23</c:f>
              <c:numCache>
                <c:formatCode>General</c:formatCode>
                <c:ptCount val="21"/>
                <c:pt idx="0">
                  <c:v>203.5</c:v>
                </c:pt>
                <c:pt idx="1">
                  <c:v>289</c:v>
                </c:pt>
                <c:pt idx="2">
                  <c:v>69</c:v>
                </c:pt>
                <c:pt idx="3">
                  <c:v>12</c:v>
                </c:pt>
                <c:pt idx="4">
                  <c:v>345</c:v>
                </c:pt>
                <c:pt idx="5">
                  <c:v>750</c:v>
                </c:pt>
                <c:pt idx="6">
                  <c:v>975</c:v>
                </c:pt>
                <c:pt idx="7">
                  <c:v>69</c:v>
                </c:pt>
                <c:pt idx="8">
                  <c:v>399</c:v>
                </c:pt>
                <c:pt idx="9">
                  <c:v>277</c:v>
                </c:pt>
                <c:pt idx="10">
                  <c:v>267.5</c:v>
                </c:pt>
                <c:pt idx="11">
                  <c:v>198</c:v>
                </c:pt>
                <c:pt idx="12">
                  <c:v>289</c:v>
                </c:pt>
                <c:pt idx="13">
                  <c:v>287</c:v>
                </c:pt>
                <c:pt idx="14">
                  <c:v>197</c:v>
                </c:pt>
                <c:pt idx="15">
                  <c:v>985</c:v>
                </c:pt>
                <c:pt idx="16">
                  <c:v>885</c:v>
                </c:pt>
                <c:pt idx="17">
                  <c:v>995</c:v>
                </c:pt>
                <c:pt idx="18">
                  <c:v>1259</c:v>
                </c:pt>
                <c:pt idx="19">
                  <c:v>262</c:v>
                </c:pt>
                <c:pt idx="20">
                  <c:v>256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5544728"/>
        <c:axId val="255542376"/>
      </c:barChart>
      <c:catAx>
        <c:axId val="255544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42376"/>
        <c:crosses val="autoZero"/>
        <c:auto val="1"/>
        <c:lblAlgn val="ctr"/>
        <c:lblOffset val="100"/>
        <c:noMultiLvlLbl val="0"/>
      </c:catAx>
      <c:valAx>
        <c:axId val="25554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44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3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4</xdr:row>
      <xdr:rowOff>0</xdr:rowOff>
    </xdr:from>
    <xdr:to>
      <xdr:col>7</xdr:col>
      <xdr:colOff>335280</xdr:colOff>
      <xdr:row>18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</xdr:row>
      <xdr:rowOff>0</xdr:rowOff>
    </xdr:from>
    <xdr:to>
      <xdr:col>15</xdr:col>
      <xdr:colOff>304800</xdr:colOff>
      <xdr:row>19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4</xdr:row>
      <xdr:rowOff>0</xdr:rowOff>
    </xdr:from>
    <xdr:to>
      <xdr:col>23</xdr:col>
      <xdr:colOff>304800</xdr:colOff>
      <xdr:row>19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7</xdr:col>
      <xdr:colOff>304800</xdr:colOff>
      <xdr:row>35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20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7</xdr:col>
      <xdr:colOff>304800</xdr:colOff>
      <xdr:row>51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36</xdr:row>
      <xdr:rowOff>0</xdr:rowOff>
    </xdr:from>
    <xdr:to>
      <xdr:col>15</xdr:col>
      <xdr:colOff>304800</xdr:colOff>
      <xdr:row>51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36</xdr:row>
      <xdr:rowOff>0</xdr:rowOff>
    </xdr:from>
    <xdr:to>
      <xdr:col>23</xdr:col>
      <xdr:colOff>304800</xdr:colOff>
      <xdr:row>51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20</xdr:row>
      <xdr:rowOff>0</xdr:rowOff>
    </xdr:from>
    <xdr:to>
      <xdr:col>23</xdr:col>
      <xdr:colOff>304800</xdr:colOff>
      <xdr:row>35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ash" refreshedDate="44834.811608796299" createdVersion="5" refreshedVersion="5" minRefreshableVersion="3" recordCount="28">
  <cacheSource type="worksheet">
    <worksheetSource ref="A1:J29" sheet="Cleaned data"/>
  </cacheSource>
  <cacheFields count="10">
    <cacheField name="Country" numFmtId="0">
      <sharedItems count="9">
        <s v="Australia"/>
        <s v="Chile"/>
        <s v="England"/>
        <s v="France"/>
        <s v="Germany"/>
        <s v="Peru"/>
        <s v="Saudi Arabia"/>
        <s v="Spain"/>
        <s v="Trinidad"/>
      </sharedItems>
    </cacheField>
    <cacheField name="Resort Name" numFmtId="0">
      <sharedItems count="21">
        <s v="Great Barrier Reef"/>
        <s v="Perth"/>
        <s v="Santiago"/>
        <s v="London"/>
        <s v="Bognor"/>
        <s v="Lyon"/>
        <s v="Paris - Euro Disney"/>
        <s v="Nice"/>
        <s v="Toulouse"/>
        <s v="Nimes"/>
        <s v="Black Forest"/>
        <s v="Berlin"/>
        <s v="Lima"/>
        <s v="Riyadh"/>
        <s v="Barcelona"/>
        <s v="Nerja"/>
        <s v="Malaga"/>
        <s v="Seville"/>
        <s v="Madrid"/>
        <s v="Granada"/>
        <s v="Port of Spain"/>
      </sharedItems>
    </cacheField>
    <cacheField name="No of Days" numFmtId="0">
      <sharedItems containsSemiMixedTypes="0" containsString="0" containsNumber="1" containsInteger="1" minValue="1" maxValue="32"/>
    </cacheField>
    <cacheField name="Travel Method" numFmtId="0">
      <sharedItems count="3">
        <s v="Plane"/>
        <s v="Train"/>
        <s v="Coach"/>
      </sharedItems>
    </cacheField>
    <cacheField name="Price" numFmtId="164">
      <sharedItems containsSemiMixedTypes="0" containsString="0" containsNumber="1" containsInteger="1" minValue="12" maxValue="1259"/>
    </cacheField>
    <cacheField name="Holiday ID" numFmtId="0">
      <sharedItems count="27">
        <s v="I990AUS"/>
        <s v="AUS112J"/>
        <s v="CH266H"/>
        <s v="I456UK"/>
        <s v="BG726H"/>
        <s v="A7995FR"/>
        <s v="TH789FR"/>
        <s v="TH788FR"/>
        <s v="I7897FR"/>
        <s v="SG7637L"/>
        <s v="FR5625J"/>
        <s v="A111G"/>
        <s v="BR6736G"/>
        <s v="PG7836G"/>
        <s v="KSA8987"/>
        <s v="I6675SP"/>
        <s v="TH990ESP"/>
        <s v="A776ESP"/>
        <s v="NM9876Y"/>
        <s v="TH8956SP"/>
        <s v="AJ9836L"/>
        <s v="GG9836P"/>
        <s v="PL8726P"/>
        <s v="SV767HH"/>
        <s v="WE6735L"/>
        <s v="GR7878G"/>
        <s v="TT67624G"/>
      </sharedItems>
    </cacheField>
    <cacheField name="Group 1 - 10" numFmtId="0">
      <sharedItems count="2">
        <s v="FALSE"/>
        <s v="TRUE"/>
      </sharedItems>
    </cacheField>
    <cacheField name="Group 11 - 20" numFmtId="0">
      <sharedItems count="2">
        <b v="0"/>
        <b v="1"/>
      </sharedItems>
    </cacheField>
    <cacheField name="Group 21- 30" numFmtId="0">
      <sharedItems count="2">
        <b v="0"/>
        <b v="1"/>
      </sharedItems>
    </cacheField>
    <cacheField name="Group 31 - 40" numFmtId="0">
      <sharedItems count="2">
        <b v="1"/>
        <b v="0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x v="0"/>
    <x v="0"/>
    <n v="32"/>
    <x v="0"/>
    <n v="750"/>
    <x v="0"/>
    <x v="0"/>
    <x v="0"/>
    <x v="0"/>
    <x v="0"/>
  </r>
  <r>
    <x v="0"/>
    <x v="1"/>
    <n v="28"/>
    <x v="0"/>
    <n v="985"/>
    <x v="1"/>
    <x v="0"/>
    <x v="0"/>
    <x v="1"/>
    <x v="1"/>
  </r>
  <r>
    <x v="1"/>
    <x v="2"/>
    <n v="21"/>
    <x v="0"/>
    <n v="1259"/>
    <x v="2"/>
    <x v="0"/>
    <x v="0"/>
    <x v="1"/>
    <x v="1"/>
  </r>
  <r>
    <x v="2"/>
    <x v="3"/>
    <n v="3"/>
    <x v="1"/>
    <n v="69"/>
    <x v="3"/>
    <x v="1"/>
    <x v="0"/>
    <x v="0"/>
    <x v="1"/>
  </r>
  <r>
    <x v="2"/>
    <x v="4"/>
    <n v="1"/>
    <x v="2"/>
    <n v="12"/>
    <x v="4"/>
    <x v="1"/>
    <x v="0"/>
    <x v="0"/>
    <x v="1"/>
  </r>
  <r>
    <x v="3"/>
    <x v="5"/>
    <n v="14"/>
    <x v="0"/>
    <n v="399"/>
    <x v="5"/>
    <x v="0"/>
    <x v="1"/>
    <x v="0"/>
    <x v="1"/>
  </r>
  <r>
    <x v="3"/>
    <x v="6"/>
    <n v="5"/>
    <x v="1"/>
    <n v="269"/>
    <x v="6"/>
    <x v="1"/>
    <x v="0"/>
    <x v="0"/>
    <x v="1"/>
  </r>
  <r>
    <x v="3"/>
    <x v="6"/>
    <n v="3"/>
    <x v="1"/>
    <n v="125"/>
    <x v="7"/>
    <x v="1"/>
    <x v="0"/>
    <x v="0"/>
    <x v="1"/>
  </r>
  <r>
    <x v="3"/>
    <x v="7"/>
    <n v="7"/>
    <x v="0"/>
    <n v="289"/>
    <x v="8"/>
    <x v="1"/>
    <x v="0"/>
    <x v="0"/>
    <x v="1"/>
  </r>
  <r>
    <x v="3"/>
    <x v="8"/>
    <n v="7"/>
    <x v="1"/>
    <n v="256"/>
    <x v="9"/>
    <x v="1"/>
    <x v="0"/>
    <x v="0"/>
    <x v="1"/>
  </r>
  <r>
    <x v="3"/>
    <x v="9"/>
    <n v="7"/>
    <x v="0"/>
    <n v="287"/>
    <x v="10"/>
    <x v="1"/>
    <x v="0"/>
    <x v="0"/>
    <x v="1"/>
  </r>
  <r>
    <x v="4"/>
    <x v="10"/>
    <n v="4"/>
    <x v="2"/>
    <n v="69"/>
    <x v="11"/>
    <x v="1"/>
    <x v="0"/>
    <x v="0"/>
    <x v="1"/>
  </r>
  <r>
    <x v="4"/>
    <x v="11"/>
    <n v="7"/>
    <x v="2"/>
    <n v="289"/>
    <x v="12"/>
    <x v="1"/>
    <x v="0"/>
    <x v="0"/>
    <x v="1"/>
  </r>
  <r>
    <x v="5"/>
    <x v="12"/>
    <n v="21"/>
    <x v="0"/>
    <n v="975"/>
    <x v="13"/>
    <x v="0"/>
    <x v="0"/>
    <x v="1"/>
    <x v="1"/>
  </r>
  <r>
    <x v="6"/>
    <x v="13"/>
    <n v="14"/>
    <x v="0"/>
    <n v="995"/>
    <x v="14"/>
    <x v="0"/>
    <x v="1"/>
    <x v="0"/>
    <x v="1"/>
  </r>
  <r>
    <x v="7"/>
    <x v="14"/>
    <n v="4"/>
    <x v="1"/>
    <n v="219"/>
    <x v="15"/>
    <x v="1"/>
    <x v="0"/>
    <x v="0"/>
    <x v="1"/>
  </r>
  <r>
    <x v="7"/>
    <x v="15"/>
    <n v="6"/>
    <x v="0"/>
    <n v="198"/>
    <x v="16"/>
    <x v="1"/>
    <x v="0"/>
    <x v="0"/>
    <x v="1"/>
  </r>
  <r>
    <x v="7"/>
    <x v="16"/>
    <n v="16"/>
    <x v="0"/>
    <n v="234"/>
    <x v="17"/>
    <x v="0"/>
    <x v="1"/>
    <x v="0"/>
    <x v="1"/>
  </r>
  <r>
    <x v="7"/>
    <x v="17"/>
    <n v="14"/>
    <x v="0"/>
    <n v="288"/>
    <x v="18"/>
    <x v="0"/>
    <x v="1"/>
    <x v="0"/>
    <x v="1"/>
  </r>
  <r>
    <x v="7"/>
    <x v="17"/>
    <n v="10"/>
    <x v="0"/>
    <n v="199"/>
    <x v="19"/>
    <x v="1"/>
    <x v="0"/>
    <x v="0"/>
    <x v="1"/>
  </r>
  <r>
    <x v="7"/>
    <x v="14"/>
    <n v="8"/>
    <x v="0"/>
    <n v="177"/>
    <x v="20"/>
    <x v="1"/>
    <x v="0"/>
    <x v="0"/>
    <x v="1"/>
  </r>
  <r>
    <x v="7"/>
    <x v="14"/>
    <n v="7"/>
    <x v="2"/>
    <n v="199"/>
    <x v="21"/>
    <x v="1"/>
    <x v="0"/>
    <x v="0"/>
    <x v="1"/>
  </r>
  <r>
    <x v="7"/>
    <x v="16"/>
    <n v="14"/>
    <x v="0"/>
    <n v="301"/>
    <x v="22"/>
    <x v="0"/>
    <x v="1"/>
    <x v="0"/>
    <x v="1"/>
  </r>
  <r>
    <x v="7"/>
    <x v="14"/>
    <n v="4"/>
    <x v="1"/>
    <n v="219"/>
    <x v="15"/>
    <x v="1"/>
    <x v="0"/>
    <x v="0"/>
    <x v="1"/>
  </r>
  <r>
    <x v="7"/>
    <x v="17"/>
    <n v="14"/>
    <x v="1"/>
    <n v="299"/>
    <x v="23"/>
    <x v="0"/>
    <x v="1"/>
    <x v="0"/>
    <x v="1"/>
  </r>
  <r>
    <x v="7"/>
    <x v="18"/>
    <n v="8"/>
    <x v="0"/>
    <n v="277"/>
    <x v="24"/>
    <x v="1"/>
    <x v="0"/>
    <x v="0"/>
    <x v="1"/>
  </r>
  <r>
    <x v="7"/>
    <x v="19"/>
    <n v="10"/>
    <x v="0"/>
    <n v="345"/>
    <x v="25"/>
    <x v="1"/>
    <x v="0"/>
    <x v="0"/>
    <x v="1"/>
  </r>
  <r>
    <x v="8"/>
    <x v="20"/>
    <n v="14"/>
    <x v="0"/>
    <n v="885"/>
    <x v="26"/>
    <x v="0"/>
    <x v="1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6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 rowHeaderCaption="Travel Method">
  <location ref="O14:P18" firstHeaderRow="1" firstDataRow="1" firstDataCol="1"/>
  <pivotFields count="10"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dataField="1" numFmtId="164" showAll="0"/>
    <pivotField showAll="0">
      <items count="28">
        <item x="11"/>
        <item x="17"/>
        <item x="5"/>
        <item x="20"/>
        <item x="1"/>
        <item x="4"/>
        <item x="12"/>
        <item x="2"/>
        <item x="10"/>
        <item x="21"/>
        <item x="25"/>
        <item x="3"/>
        <item x="15"/>
        <item x="8"/>
        <item x="0"/>
        <item x="14"/>
        <item x="18"/>
        <item x="13"/>
        <item x="22"/>
        <item x="9"/>
        <item x="23"/>
        <item x="7"/>
        <item x="6"/>
        <item x="19"/>
        <item x="16"/>
        <item x="26"/>
        <item x="24"/>
        <item t="default"/>
      </items>
    </pivotField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Price" fld="4" subtotal="average" baseField="0" baseItem="0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9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 rowHeaderCaption="Resort Name">
  <location ref="A1:B23" firstHeaderRow="1" firstDataRow="1" firstDataCol="1"/>
  <pivotFields count="10"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dataField="1" showAll="0"/>
    <pivotField showAll="0">
      <items count="4">
        <item x="2"/>
        <item x="0"/>
        <item x="1"/>
        <item t="default"/>
      </items>
    </pivotField>
    <pivotField numFmtId="164" showAll="0"/>
    <pivotField showAll="0">
      <items count="28">
        <item x="11"/>
        <item x="17"/>
        <item x="5"/>
        <item x="20"/>
        <item x="1"/>
        <item x="4"/>
        <item x="12"/>
        <item x="2"/>
        <item x="10"/>
        <item x="21"/>
        <item x="25"/>
        <item x="3"/>
        <item x="15"/>
        <item x="8"/>
        <item x="0"/>
        <item x="14"/>
        <item x="18"/>
        <item x="13"/>
        <item x="22"/>
        <item x="9"/>
        <item x="23"/>
        <item x="7"/>
        <item x="6"/>
        <item x="19"/>
        <item x="16"/>
        <item x="26"/>
        <item x="24"/>
        <item t="default"/>
      </items>
    </pivotField>
    <pivotField showAll="0"/>
    <pivotField showAll="0"/>
    <pivotField showAll="0"/>
    <pivotField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No of Days" fld="2" baseField="0" baseItem="0"/>
  </dataFields>
  <chartFormats count="2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6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 rowHeaderCaption="Resort Name Group 31-40">
  <location ref="I39:J41" firstHeaderRow="1" firstDataRow="1" firstDataCol="1" rowPageCount="1" colPageCount="1"/>
  <pivotFields count="10"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dataField="1" numFmtId="164" showAll="0"/>
    <pivotField showAll="0">
      <items count="28">
        <item x="11"/>
        <item x="17"/>
        <item x="5"/>
        <item x="20"/>
        <item x="1"/>
        <item x="4"/>
        <item x="12"/>
        <item x="2"/>
        <item x="10"/>
        <item x="21"/>
        <item x="25"/>
        <item x="3"/>
        <item x="15"/>
        <item x="8"/>
        <item x="0"/>
        <item x="14"/>
        <item x="18"/>
        <item x="13"/>
        <item x="22"/>
        <item x="9"/>
        <item x="23"/>
        <item x="7"/>
        <item x="6"/>
        <item x="19"/>
        <item x="16"/>
        <item x="26"/>
        <item x="24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h="1" x="0"/>
        <item x="1"/>
        <item t="default"/>
      </items>
    </pivotField>
    <pivotField showAll="0">
      <items count="3">
        <item h="1" x="0"/>
        <item x="1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</pivotFields>
  <rowFields count="1">
    <field x="1"/>
  </rowFields>
  <rowItems count="2">
    <i>
      <x v="5"/>
    </i>
    <i t="grand">
      <x/>
    </i>
  </rowItems>
  <colItems count="1">
    <i/>
  </colItems>
  <pageFields count="1">
    <pageField fld="9" hier="-1"/>
  </pageFields>
  <dataFields count="1">
    <dataField name="Average of Price" fld="4" subtotal="average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 rowHeaderCaption="Resort Name Group 21-30">
  <location ref="I31:J35" firstHeaderRow="1" firstDataRow="1" firstDataCol="1" rowPageCount="1" colPageCount="1"/>
  <pivotFields count="10"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dataField="1" numFmtId="164" showAll="0"/>
    <pivotField showAll="0">
      <items count="28">
        <item x="11"/>
        <item x="17"/>
        <item x="5"/>
        <item x="20"/>
        <item x="1"/>
        <item x="4"/>
        <item x="12"/>
        <item x="2"/>
        <item x="10"/>
        <item x="21"/>
        <item x="25"/>
        <item x="3"/>
        <item x="15"/>
        <item x="8"/>
        <item x="0"/>
        <item x="14"/>
        <item x="18"/>
        <item x="13"/>
        <item x="22"/>
        <item x="9"/>
        <item x="23"/>
        <item x="7"/>
        <item x="6"/>
        <item x="19"/>
        <item x="16"/>
        <item x="26"/>
        <item x="24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h="1" x="0"/>
        <item x="1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showAll="0"/>
  </pivotFields>
  <rowFields count="1">
    <field x="1"/>
  </rowFields>
  <rowItems count="4">
    <i>
      <x v="6"/>
    </i>
    <i>
      <x v="15"/>
    </i>
    <i>
      <x v="18"/>
    </i>
    <i t="grand">
      <x/>
    </i>
  </rowItems>
  <colItems count="1">
    <i/>
  </colItems>
  <pageFields count="1">
    <pageField fld="8" hier="-1"/>
  </pageFields>
  <dataFields count="1">
    <dataField name="Average of Price" fld="4" subtotal="average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0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 rowHeaderCaption="Resort Name">
  <location ref="D3:E19" firstHeaderRow="1" firstDataRow="1" firstDataCol="1" rowPageCount="1" colPageCount="1"/>
  <pivotFields count="10"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/>
    <pivotField axis="axisPage" showAll="0">
      <items count="4">
        <item x="2"/>
        <item x="0"/>
        <item x="1"/>
        <item t="default"/>
      </items>
    </pivotField>
    <pivotField dataField="1" numFmtId="164" showAll="0"/>
    <pivotField showAll="0">
      <items count="28">
        <item x="11"/>
        <item x="17"/>
        <item x="5"/>
        <item x="20"/>
        <item x="1"/>
        <item x="4"/>
        <item x="12"/>
        <item x="2"/>
        <item x="10"/>
        <item x="21"/>
        <item x="25"/>
        <item x="3"/>
        <item x="15"/>
        <item x="8"/>
        <item x="0"/>
        <item x="14"/>
        <item x="18"/>
        <item x="13"/>
        <item x="22"/>
        <item x="9"/>
        <item x="23"/>
        <item x="7"/>
        <item x="6"/>
        <item x="19"/>
        <item x="16"/>
        <item x="26"/>
        <item x="24"/>
        <item t="default"/>
      </items>
    </pivotField>
    <pivotField showAll="0"/>
    <pivotField showAll="0"/>
    <pivotField showAll="0"/>
    <pivotField showAll="0"/>
  </pivotFields>
  <rowFields count="1">
    <field x="1"/>
  </rowFields>
  <rowItems count="16">
    <i>
      <x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pageFields count="1">
    <pageField fld="3" item="1" hier="-1"/>
  </pageFields>
  <dataFields count="1">
    <dataField name="Average of Price" fld="4" subtotal="average" baseField="0" baseItem="0"/>
  </dataFields>
  <chartFormats count="1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 rowHeaderCaption="Resort Name Group 1-10">
  <location ref="I3:J17" firstHeaderRow="1" firstDataRow="1" firstDataCol="1" rowPageCount="1" colPageCount="1"/>
  <pivotFields count="10"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dataField="1" numFmtId="164" showAll="0"/>
    <pivotField showAll="0">
      <items count="28">
        <item x="11"/>
        <item x="17"/>
        <item x="5"/>
        <item x="20"/>
        <item x="1"/>
        <item x="4"/>
        <item x="12"/>
        <item x="2"/>
        <item x="10"/>
        <item x="21"/>
        <item x="25"/>
        <item x="3"/>
        <item x="15"/>
        <item x="8"/>
        <item x="0"/>
        <item x="14"/>
        <item x="18"/>
        <item x="13"/>
        <item x="22"/>
        <item x="9"/>
        <item x="23"/>
        <item x="7"/>
        <item x="6"/>
        <item x="19"/>
        <item x="16"/>
        <item x="26"/>
        <item x="24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7"/>
    </i>
    <i>
      <x v="9"/>
    </i>
    <i>
      <x v="11"/>
    </i>
    <i>
      <x v="12"/>
    </i>
    <i>
      <x v="13"/>
    </i>
    <i>
      <x v="14"/>
    </i>
    <i>
      <x v="19"/>
    </i>
    <i>
      <x v="20"/>
    </i>
    <i t="grand">
      <x/>
    </i>
  </rowItems>
  <colItems count="1">
    <i/>
  </colItems>
  <pageFields count="1">
    <pageField fld="6" hier="-1"/>
  </pageFields>
  <dataFields count="1">
    <dataField name="Average of Price" fld="4" subtotal="average" baseField="0" baseItem="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6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2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 rowHeaderCaption="Country">
  <location ref="O1:P11" firstHeaderRow="1" firstDataRow="1" firstDataCol="1"/>
  <pivotFields count="10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dataField="1" numFmtId="164" showAll="0"/>
    <pivotField showAll="0">
      <items count="28">
        <item x="11"/>
        <item x="17"/>
        <item x="5"/>
        <item x="20"/>
        <item x="1"/>
        <item x="4"/>
        <item x="12"/>
        <item x="2"/>
        <item x="10"/>
        <item x="21"/>
        <item x="25"/>
        <item x="3"/>
        <item x="15"/>
        <item x="8"/>
        <item x="0"/>
        <item x="14"/>
        <item x="18"/>
        <item x="13"/>
        <item x="22"/>
        <item x="9"/>
        <item x="23"/>
        <item x="7"/>
        <item x="6"/>
        <item x="19"/>
        <item x="16"/>
        <item x="26"/>
        <item x="24"/>
        <item t="default"/>
      </items>
    </pivotField>
    <pivotField showAll="0"/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Price" fld="4" subtotal="average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 rowHeaderCaption="Resort Name Group 11-20">
  <location ref="I21:J27" firstHeaderRow="1" firstDataRow="1" firstDataCol="1" rowPageCount="1" colPageCount="1"/>
  <pivotFields count="10"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dataField="1" numFmtId="164" showAll="0"/>
    <pivotField showAll="0">
      <items count="28">
        <item x="11"/>
        <item x="17"/>
        <item x="5"/>
        <item x="20"/>
        <item x="1"/>
        <item x="4"/>
        <item x="12"/>
        <item x="2"/>
        <item x="10"/>
        <item x="21"/>
        <item x="25"/>
        <item x="3"/>
        <item x="15"/>
        <item x="8"/>
        <item x="0"/>
        <item x="14"/>
        <item x="18"/>
        <item x="13"/>
        <item x="22"/>
        <item x="9"/>
        <item x="23"/>
        <item x="7"/>
        <item x="6"/>
        <item x="19"/>
        <item x="16"/>
        <item x="26"/>
        <item x="24"/>
        <item t="default"/>
      </items>
    </pivotField>
    <pivotField showAll="0">
      <items count="3">
        <item x="0"/>
        <item x="1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showAll="0"/>
    <pivotField showAll="0"/>
  </pivotFields>
  <rowFields count="1">
    <field x="1"/>
  </rowFields>
  <rowItems count="6">
    <i>
      <x v="8"/>
    </i>
    <i>
      <x v="10"/>
    </i>
    <i>
      <x v="16"/>
    </i>
    <i>
      <x v="17"/>
    </i>
    <i>
      <x v="19"/>
    </i>
    <i t="grand">
      <x/>
    </i>
  </rowItems>
  <colItems count="1">
    <i/>
  </colItems>
  <pageFields count="1">
    <pageField fld="7" hier="-1"/>
  </pageFields>
  <dataFields count="1">
    <dataField name="Average of Price" fld="4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7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 rowHeaderCaption="Resort Name">
  <location ref="L1:M23" firstHeaderRow="1" firstDataRow="1" firstDataCol="1"/>
  <pivotFields count="10"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dataField="1" numFmtId="164" showAll="0"/>
    <pivotField showAll="0">
      <items count="28">
        <item x="11"/>
        <item x="17"/>
        <item x="5"/>
        <item x="20"/>
        <item x="1"/>
        <item x="4"/>
        <item x="12"/>
        <item x="2"/>
        <item x="10"/>
        <item x="21"/>
        <item x="25"/>
        <item x="3"/>
        <item x="15"/>
        <item x="8"/>
        <item x="0"/>
        <item x="14"/>
        <item x="18"/>
        <item x="13"/>
        <item x="22"/>
        <item x="9"/>
        <item x="23"/>
        <item x="7"/>
        <item x="6"/>
        <item x="19"/>
        <item x="16"/>
        <item x="26"/>
        <item x="24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h="1" x="0"/>
        <item x="1"/>
        <item t="default"/>
      </items>
    </pivotField>
    <pivotField showAll="0">
      <items count="3">
        <item h="1" x="0"/>
        <item x="1"/>
        <item t="default"/>
      </items>
    </pivotField>
    <pivotField showAll="0">
      <items count="3">
        <item h="1" x="1"/>
        <item x="0"/>
        <item t="default"/>
      </items>
    </pivotField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Average of Price" fld="4" subtotal="average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A7" zoomScaleNormal="100" workbookViewId="0">
      <selection activeCell="I8" sqref="I8"/>
    </sheetView>
  </sheetViews>
  <sheetFormatPr defaultRowHeight="14.4" x14ac:dyDescent="0.3"/>
  <cols>
    <col min="1" max="1" width="12" bestFit="1" customWidth="1"/>
    <col min="2" max="2" width="17.6640625" bestFit="1" customWidth="1"/>
    <col min="3" max="3" width="13.44140625" bestFit="1" customWidth="1"/>
    <col min="4" max="4" width="17.109375" bestFit="1" customWidth="1"/>
    <col min="5" max="5" width="7.33203125" bestFit="1" customWidth="1"/>
    <col min="6" max="6" width="12.44140625" bestFit="1" customWidth="1"/>
    <col min="10" max="10" width="20.109375" bestFit="1" customWidth="1"/>
  </cols>
  <sheetData>
    <row r="1" spans="1:10" ht="16.2" x14ac:dyDescent="0.35">
      <c r="A1" s="1" t="s">
        <v>0</v>
      </c>
      <c r="B1" s="2"/>
      <c r="C1" s="2"/>
      <c r="D1" s="2"/>
      <c r="E1" s="2"/>
      <c r="F1" s="2"/>
    </row>
    <row r="2" spans="1:10" x14ac:dyDescent="0.3">
      <c r="A2" s="3"/>
      <c r="B2" s="3"/>
      <c r="C2" s="3"/>
      <c r="D2" s="3"/>
      <c r="E2" s="3"/>
      <c r="F2" s="3"/>
      <c r="I2" s="3"/>
    </row>
    <row r="3" spans="1:10" x14ac:dyDescent="0.3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I3" s="3"/>
      <c r="J3" s="3"/>
    </row>
    <row r="4" spans="1:10" x14ac:dyDescent="0.3">
      <c r="A4" s="5" t="s">
        <v>23</v>
      </c>
      <c r="B4" s="5" t="s">
        <v>24</v>
      </c>
      <c r="C4" s="5">
        <v>32</v>
      </c>
      <c r="D4" s="5" t="s">
        <v>11</v>
      </c>
      <c r="E4" s="6">
        <v>750</v>
      </c>
      <c r="F4" s="5" t="s">
        <v>25</v>
      </c>
      <c r="I4" s="10"/>
    </row>
    <row r="5" spans="1:10" x14ac:dyDescent="0.3">
      <c r="A5" s="5" t="s">
        <v>23</v>
      </c>
      <c r="B5" s="5" t="s">
        <v>43</v>
      </c>
      <c r="C5" s="5">
        <v>28</v>
      </c>
      <c r="D5" s="5" t="s">
        <v>11</v>
      </c>
      <c r="E5" s="6">
        <v>985</v>
      </c>
      <c r="F5" s="5" t="s">
        <v>44</v>
      </c>
      <c r="I5" s="11"/>
    </row>
    <row r="6" spans="1:10" x14ac:dyDescent="0.3">
      <c r="A6" s="5" t="s">
        <v>48</v>
      </c>
      <c r="B6" s="5" t="s">
        <v>49</v>
      </c>
      <c r="C6" s="5">
        <v>21</v>
      </c>
      <c r="D6" s="5" t="s">
        <v>11</v>
      </c>
      <c r="E6" s="6">
        <v>1259</v>
      </c>
      <c r="F6" s="5" t="s">
        <v>50</v>
      </c>
      <c r="I6" s="11"/>
    </row>
    <row r="7" spans="1:10" x14ac:dyDescent="0.3">
      <c r="A7" s="5" t="s">
        <v>28</v>
      </c>
      <c r="B7" s="5" t="s">
        <v>29</v>
      </c>
      <c r="C7" s="5">
        <v>3</v>
      </c>
      <c r="D7" s="5" t="s">
        <v>14</v>
      </c>
      <c r="E7" s="6">
        <v>69</v>
      </c>
      <c r="F7" s="5" t="s">
        <v>30</v>
      </c>
      <c r="I7" s="11"/>
    </row>
    <row r="8" spans="1:10" x14ac:dyDescent="0.3">
      <c r="A8" s="5" t="s">
        <v>28</v>
      </c>
      <c r="B8" s="5" t="s">
        <v>56</v>
      </c>
      <c r="C8" s="5">
        <v>1</v>
      </c>
      <c r="D8" s="5" t="s">
        <v>9</v>
      </c>
      <c r="E8" s="6">
        <v>12</v>
      </c>
      <c r="F8" s="5" t="s">
        <v>57</v>
      </c>
    </row>
    <row r="9" spans="1:10" x14ac:dyDescent="0.3">
      <c r="A9" s="5" t="s">
        <v>18</v>
      </c>
      <c r="B9" s="5" t="s">
        <v>19</v>
      </c>
      <c r="C9" s="5">
        <v>14</v>
      </c>
      <c r="D9" s="5" t="s">
        <v>11</v>
      </c>
      <c r="E9" s="6">
        <v>399</v>
      </c>
      <c r="F9" s="5" t="s">
        <v>20</v>
      </c>
    </row>
    <row r="10" spans="1:10" x14ac:dyDescent="0.3">
      <c r="A10" s="5" t="s">
        <v>18</v>
      </c>
      <c r="B10" s="5" t="s">
        <v>26</v>
      </c>
      <c r="C10" s="5">
        <v>5</v>
      </c>
      <c r="D10" s="5" t="s">
        <v>14</v>
      </c>
      <c r="E10" s="6">
        <v>269</v>
      </c>
      <c r="F10" s="5" t="s">
        <v>27</v>
      </c>
    </row>
    <row r="11" spans="1:10" x14ac:dyDescent="0.3">
      <c r="A11" s="5" t="s">
        <v>18</v>
      </c>
      <c r="B11" s="5" t="s">
        <v>26</v>
      </c>
      <c r="C11" s="5">
        <v>3</v>
      </c>
      <c r="D11" s="5" t="s">
        <v>14</v>
      </c>
      <c r="E11" s="6">
        <v>125</v>
      </c>
      <c r="F11" s="5" t="s">
        <v>31</v>
      </c>
    </row>
    <row r="12" spans="1:10" x14ac:dyDescent="0.3">
      <c r="A12" s="5" t="s">
        <v>18</v>
      </c>
      <c r="B12" s="5" t="s">
        <v>32</v>
      </c>
      <c r="C12" s="5">
        <v>7</v>
      </c>
      <c r="D12" s="5" t="s">
        <v>11</v>
      </c>
      <c r="E12" s="6">
        <v>289</v>
      </c>
      <c r="F12" s="5" t="s">
        <v>33</v>
      </c>
    </row>
    <row r="13" spans="1:10" x14ac:dyDescent="0.3">
      <c r="A13" s="5" t="s">
        <v>18</v>
      </c>
      <c r="B13" s="5" t="s">
        <v>39</v>
      </c>
      <c r="C13" s="5">
        <v>7</v>
      </c>
      <c r="D13" s="5" t="s">
        <v>14</v>
      </c>
      <c r="E13" s="6">
        <v>256</v>
      </c>
      <c r="F13" s="5" t="s">
        <v>40</v>
      </c>
    </row>
    <row r="14" spans="1:10" x14ac:dyDescent="0.3">
      <c r="A14" s="5" t="s">
        <v>18</v>
      </c>
      <c r="B14" s="5" t="s">
        <v>61</v>
      </c>
      <c r="C14" s="5">
        <v>7</v>
      </c>
      <c r="D14" s="5" t="s">
        <v>11</v>
      </c>
      <c r="E14" s="6">
        <v>287</v>
      </c>
      <c r="F14" s="5" t="s">
        <v>62</v>
      </c>
    </row>
    <row r="15" spans="1:10" x14ac:dyDescent="0.3">
      <c r="A15" s="5" t="s">
        <v>7</v>
      </c>
      <c r="B15" s="5" t="s">
        <v>8</v>
      </c>
      <c r="C15" s="5">
        <v>4</v>
      </c>
      <c r="D15" s="5" t="s">
        <v>9</v>
      </c>
      <c r="E15" s="6">
        <v>69</v>
      </c>
      <c r="F15" s="5" t="s">
        <v>10</v>
      </c>
    </row>
    <row r="16" spans="1:10" x14ac:dyDescent="0.3">
      <c r="A16" s="5" t="s">
        <v>7</v>
      </c>
      <c r="B16" s="5" t="s">
        <v>54</v>
      </c>
      <c r="C16" s="5">
        <v>7</v>
      </c>
      <c r="D16" s="5" t="s">
        <v>9</v>
      </c>
      <c r="E16" s="6">
        <v>289</v>
      </c>
      <c r="F16" s="5" t="s">
        <v>55</v>
      </c>
    </row>
    <row r="17" spans="1:6" x14ac:dyDescent="0.3">
      <c r="A17" s="5" t="s">
        <v>45</v>
      </c>
      <c r="B17" s="5" t="s">
        <v>46</v>
      </c>
      <c r="C17" s="5">
        <v>21</v>
      </c>
      <c r="D17" s="5" t="s">
        <v>11</v>
      </c>
      <c r="E17" s="6">
        <v>975</v>
      </c>
      <c r="F17" s="5" t="s">
        <v>47</v>
      </c>
    </row>
    <row r="18" spans="1:6" x14ac:dyDescent="0.3">
      <c r="A18" s="5" t="s">
        <v>58</v>
      </c>
      <c r="B18" s="5" t="s">
        <v>59</v>
      </c>
      <c r="C18" s="5">
        <v>14</v>
      </c>
      <c r="D18" s="5" t="s">
        <v>11</v>
      </c>
      <c r="E18" s="6">
        <v>995</v>
      </c>
      <c r="F18" s="5" t="s">
        <v>60</v>
      </c>
    </row>
    <row r="19" spans="1:6" x14ac:dyDescent="0.3">
      <c r="A19" s="5" t="s">
        <v>12</v>
      </c>
      <c r="B19" s="5" t="s">
        <v>13</v>
      </c>
      <c r="C19" s="5">
        <v>4</v>
      </c>
      <c r="D19" s="5" t="s">
        <v>14</v>
      </c>
      <c r="E19" s="6">
        <v>219</v>
      </c>
      <c r="F19" s="5" t="s">
        <v>15</v>
      </c>
    </row>
    <row r="20" spans="1:6" x14ac:dyDescent="0.3">
      <c r="A20" s="5" t="s">
        <v>12</v>
      </c>
      <c r="B20" s="5" t="s">
        <v>16</v>
      </c>
      <c r="C20" s="5">
        <v>6</v>
      </c>
      <c r="D20" s="5" t="s">
        <v>11</v>
      </c>
      <c r="E20" s="6">
        <v>198</v>
      </c>
      <c r="F20" s="5" t="s">
        <v>17</v>
      </c>
    </row>
    <row r="21" spans="1:6" x14ac:dyDescent="0.3">
      <c r="A21" s="5" t="s">
        <v>12</v>
      </c>
      <c r="B21" s="5" t="s">
        <v>21</v>
      </c>
      <c r="C21" s="5">
        <v>16</v>
      </c>
      <c r="D21" s="5" t="s">
        <v>11</v>
      </c>
      <c r="E21" s="6">
        <v>234</v>
      </c>
      <c r="F21" s="5" t="s">
        <v>22</v>
      </c>
    </row>
    <row r="22" spans="1:6" x14ac:dyDescent="0.3">
      <c r="A22" s="5" t="s">
        <v>12</v>
      </c>
      <c r="B22" s="5" t="s">
        <v>34</v>
      </c>
      <c r="C22" s="5">
        <v>14</v>
      </c>
      <c r="D22" s="5" t="s">
        <v>11</v>
      </c>
      <c r="E22" s="6">
        <v>288</v>
      </c>
      <c r="F22" s="5" t="s">
        <v>65</v>
      </c>
    </row>
    <row r="23" spans="1:6" x14ac:dyDescent="0.3">
      <c r="A23" s="5" t="s">
        <v>12</v>
      </c>
      <c r="B23" s="5" t="s">
        <v>34</v>
      </c>
      <c r="C23" s="5">
        <v>10</v>
      </c>
      <c r="D23" s="5" t="s">
        <v>11</v>
      </c>
      <c r="E23" s="6">
        <v>199</v>
      </c>
      <c r="F23" s="5" t="s">
        <v>35</v>
      </c>
    </row>
    <row r="24" spans="1:6" x14ac:dyDescent="0.3">
      <c r="A24" s="5" t="s">
        <v>12</v>
      </c>
      <c r="B24" s="5" t="s">
        <v>13</v>
      </c>
      <c r="C24" s="5">
        <v>8</v>
      </c>
      <c r="D24" s="5" t="s">
        <v>11</v>
      </c>
      <c r="E24" s="6">
        <v>177</v>
      </c>
      <c r="F24" s="5" t="s">
        <v>36</v>
      </c>
    </row>
    <row r="25" spans="1:6" x14ac:dyDescent="0.3">
      <c r="A25" s="5" t="s">
        <v>12</v>
      </c>
      <c r="B25" s="5" t="s">
        <v>13</v>
      </c>
      <c r="C25" s="5">
        <v>7</v>
      </c>
      <c r="D25" s="5" t="s">
        <v>9</v>
      </c>
      <c r="E25" s="6">
        <v>199</v>
      </c>
      <c r="F25" s="5" t="s">
        <v>37</v>
      </c>
    </row>
    <row r="26" spans="1:6" x14ac:dyDescent="0.3">
      <c r="A26" s="5" t="s">
        <v>12</v>
      </c>
      <c r="B26" s="5" t="s">
        <v>21</v>
      </c>
      <c r="C26" s="5">
        <v>14</v>
      </c>
      <c r="D26" s="5" t="s">
        <v>11</v>
      </c>
      <c r="E26" s="6">
        <v>301</v>
      </c>
      <c r="F26" s="5" t="s">
        <v>38</v>
      </c>
    </row>
    <row r="27" spans="1:6" x14ac:dyDescent="0.3">
      <c r="A27" s="5" t="s">
        <v>12</v>
      </c>
      <c r="B27" s="5" t="s">
        <v>13</v>
      </c>
      <c r="C27" s="5">
        <v>4</v>
      </c>
      <c r="D27" s="5" t="s">
        <v>14</v>
      </c>
      <c r="E27" s="6">
        <v>219</v>
      </c>
      <c r="F27" s="5" t="s">
        <v>15</v>
      </c>
    </row>
    <row r="28" spans="1:6" x14ac:dyDescent="0.3">
      <c r="A28" s="5" t="s">
        <v>12</v>
      </c>
      <c r="B28" s="5" t="s">
        <v>34</v>
      </c>
      <c r="C28" s="5">
        <v>14</v>
      </c>
      <c r="D28" s="5" t="s">
        <v>14</v>
      </c>
      <c r="E28" s="6">
        <v>299</v>
      </c>
      <c r="F28" s="5" t="s">
        <v>66</v>
      </c>
    </row>
    <row r="29" spans="1:6" x14ac:dyDescent="0.3">
      <c r="A29" s="5" t="s">
        <v>12</v>
      </c>
      <c r="B29" s="5" t="s">
        <v>41</v>
      </c>
      <c r="C29" s="5">
        <v>8</v>
      </c>
      <c r="D29" s="5" t="s">
        <v>11</v>
      </c>
      <c r="E29" s="6">
        <v>277</v>
      </c>
      <c r="F29" s="5" t="s">
        <v>42</v>
      </c>
    </row>
    <row r="30" spans="1:6" x14ac:dyDescent="0.3">
      <c r="A30" s="5" t="s">
        <v>12</v>
      </c>
      <c r="B30" s="5" t="s">
        <v>63</v>
      </c>
      <c r="C30" s="5">
        <v>10</v>
      </c>
      <c r="D30" s="5" t="s">
        <v>11</v>
      </c>
      <c r="E30" s="6">
        <v>345</v>
      </c>
      <c r="F30" s="5" t="s">
        <v>64</v>
      </c>
    </row>
    <row r="31" spans="1:6" x14ac:dyDescent="0.3">
      <c r="A31" s="5" t="s">
        <v>51</v>
      </c>
      <c r="B31" s="5" t="s">
        <v>52</v>
      </c>
      <c r="C31" s="5">
        <v>14</v>
      </c>
      <c r="D31" s="5" t="s">
        <v>11</v>
      </c>
      <c r="E31" s="6">
        <v>885</v>
      </c>
      <c r="F31" s="5" t="s">
        <v>53</v>
      </c>
    </row>
  </sheetData>
  <sortState ref="A4:F42">
    <sortCondition ref="A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J5" sqref="J5"/>
    </sheetView>
  </sheetViews>
  <sheetFormatPr defaultRowHeight="14.4" x14ac:dyDescent="0.3"/>
  <cols>
    <col min="1" max="1" width="11.5546875" bestFit="1" customWidth="1"/>
    <col min="2" max="2" width="17.33203125" bestFit="1" customWidth="1"/>
    <col min="3" max="3" width="10.5546875" bestFit="1" customWidth="1"/>
    <col min="4" max="4" width="13.44140625" bestFit="1" customWidth="1"/>
    <col min="5" max="5" width="11.44140625" customWidth="1"/>
    <col min="6" max="6" width="9.88671875" bestFit="1" customWidth="1"/>
    <col min="7" max="7" width="11.88671875" style="15" bestFit="1" customWidth="1"/>
    <col min="8" max="8" width="12.88671875" bestFit="1" customWidth="1"/>
    <col min="9" max="9" width="12.33203125" bestFit="1" customWidth="1"/>
    <col min="10" max="10" width="12.5546875" customWidth="1"/>
  </cols>
  <sheetData>
    <row r="1" spans="1:10" x14ac:dyDescent="0.3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8" t="s">
        <v>74</v>
      </c>
      <c r="H1" s="8" t="s">
        <v>75</v>
      </c>
      <c r="I1" s="8" t="s">
        <v>76</v>
      </c>
      <c r="J1" s="8" t="s">
        <v>77</v>
      </c>
    </row>
    <row r="2" spans="1:10" x14ac:dyDescent="0.3">
      <c r="A2" s="5" t="s">
        <v>23</v>
      </c>
      <c r="B2" s="5" t="s">
        <v>24</v>
      </c>
      <c r="C2" s="5">
        <v>32</v>
      </c>
      <c r="D2" s="5" t="s">
        <v>11</v>
      </c>
      <c r="E2" s="6">
        <v>750</v>
      </c>
      <c r="F2" s="13" t="s">
        <v>25</v>
      </c>
      <c r="G2" s="15" t="str">
        <f>IF(C2&lt;=10,"TRUE","FALSE")</f>
        <v>FALSE</v>
      </c>
      <c r="H2" t="b">
        <f>AND(C2&gt;10,C2&lt;=20)</f>
        <v>0</v>
      </c>
      <c r="I2" t="b">
        <f>AND(C2&gt;20,C2&lt;=30)</f>
        <v>0</v>
      </c>
      <c r="J2" t="b">
        <f>AND(C2&gt;30,C2&lt;=40)</f>
        <v>1</v>
      </c>
    </row>
    <row r="3" spans="1:10" x14ac:dyDescent="0.3">
      <c r="A3" s="5" t="s">
        <v>23</v>
      </c>
      <c r="B3" s="5" t="s">
        <v>43</v>
      </c>
      <c r="C3" s="5">
        <v>28</v>
      </c>
      <c r="D3" s="5" t="s">
        <v>11</v>
      </c>
      <c r="E3" s="12">
        <v>985</v>
      </c>
      <c r="F3" s="5" t="s">
        <v>44</v>
      </c>
      <c r="G3" s="15" t="str">
        <f t="shared" ref="G3:G29" si="0">IF(C3&lt;=10,"TRUE","FALSE")</f>
        <v>FALSE</v>
      </c>
      <c r="H3" t="b">
        <f t="shared" ref="H3:H29" si="1">AND(C3&gt;10,C3&lt;=20)</f>
        <v>0</v>
      </c>
      <c r="I3" t="b">
        <f t="shared" ref="I3:I29" si="2">AND(C3&gt;20,C3&lt;=30)</f>
        <v>1</v>
      </c>
      <c r="J3" t="b">
        <f t="shared" ref="J3:J29" si="3">AND(C3&gt;30,C3&lt;=40)</f>
        <v>0</v>
      </c>
    </row>
    <row r="4" spans="1:10" x14ac:dyDescent="0.3">
      <c r="A4" s="5" t="s">
        <v>48</v>
      </c>
      <c r="B4" s="5" t="s">
        <v>49</v>
      </c>
      <c r="C4" s="5">
        <v>21</v>
      </c>
      <c r="D4" s="5" t="s">
        <v>11</v>
      </c>
      <c r="E4" s="12">
        <v>1259</v>
      </c>
      <c r="F4" s="5" t="s">
        <v>50</v>
      </c>
      <c r="G4" s="15" t="str">
        <f t="shared" si="0"/>
        <v>FALSE</v>
      </c>
      <c r="H4" t="b">
        <f t="shared" si="1"/>
        <v>0</v>
      </c>
      <c r="I4" t="b">
        <f t="shared" si="2"/>
        <v>1</v>
      </c>
      <c r="J4" t="b">
        <f t="shared" si="3"/>
        <v>0</v>
      </c>
    </row>
    <row r="5" spans="1:10" x14ac:dyDescent="0.3">
      <c r="A5" s="5" t="s">
        <v>28</v>
      </c>
      <c r="B5" s="5" t="s">
        <v>29</v>
      </c>
      <c r="C5" s="5">
        <v>3</v>
      </c>
      <c r="D5" s="5" t="s">
        <v>14</v>
      </c>
      <c r="E5" s="12">
        <v>69</v>
      </c>
      <c r="F5" s="5" t="s">
        <v>30</v>
      </c>
      <c r="G5" s="15" t="str">
        <f t="shared" si="0"/>
        <v>TRUE</v>
      </c>
      <c r="H5" t="b">
        <f t="shared" si="1"/>
        <v>0</v>
      </c>
      <c r="I5" t="b">
        <f t="shared" si="2"/>
        <v>0</v>
      </c>
      <c r="J5" t="b">
        <f t="shared" si="3"/>
        <v>0</v>
      </c>
    </row>
    <row r="6" spans="1:10" x14ac:dyDescent="0.3">
      <c r="A6" s="5" t="s">
        <v>28</v>
      </c>
      <c r="B6" s="5" t="s">
        <v>56</v>
      </c>
      <c r="C6" s="5">
        <v>1</v>
      </c>
      <c r="D6" s="5" t="s">
        <v>9</v>
      </c>
      <c r="E6" s="6">
        <v>12</v>
      </c>
      <c r="F6" s="14" t="s">
        <v>57</v>
      </c>
      <c r="G6" s="15" t="str">
        <f t="shared" si="0"/>
        <v>TRUE</v>
      </c>
      <c r="H6" t="b">
        <f t="shared" si="1"/>
        <v>0</v>
      </c>
      <c r="I6" t="b">
        <f t="shared" si="2"/>
        <v>0</v>
      </c>
      <c r="J6" t="b">
        <f t="shared" si="3"/>
        <v>0</v>
      </c>
    </row>
    <row r="7" spans="1:10" x14ac:dyDescent="0.3">
      <c r="A7" s="5" t="s">
        <v>18</v>
      </c>
      <c r="B7" s="5" t="s">
        <v>19</v>
      </c>
      <c r="C7" s="5">
        <v>14</v>
      </c>
      <c r="D7" s="5" t="s">
        <v>11</v>
      </c>
      <c r="E7" s="6">
        <v>399</v>
      </c>
      <c r="F7" s="5" t="s">
        <v>20</v>
      </c>
      <c r="G7" s="15" t="str">
        <f t="shared" si="0"/>
        <v>FALSE</v>
      </c>
      <c r="H7" t="b">
        <f t="shared" si="1"/>
        <v>1</v>
      </c>
      <c r="I7" t="b">
        <f t="shared" si="2"/>
        <v>0</v>
      </c>
      <c r="J7" t="b">
        <f t="shared" si="3"/>
        <v>0</v>
      </c>
    </row>
    <row r="8" spans="1:10" x14ac:dyDescent="0.3">
      <c r="A8" s="5" t="s">
        <v>18</v>
      </c>
      <c r="B8" s="5" t="s">
        <v>26</v>
      </c>
      <c r="C8" s="5">
        <v>5</v>
      </c>
      <c r="D8" s="5" t="s">
        <v>14</v>
      </c>
      <c r="E8" s="6">
        <v>269</v>
      </c>
      <c r="F8" s="5" t="s">
        <v>27</v>
      </c>
      <c r="G8" s="15" t="str">
        <f t="shared" si="0"/>
        <v>TRUE</v>
      </c>
      <c r="H8" t="b">
        <f t="shared" si="1"/>
        <v>0</v>
      </c>
      <c r="I8" t="b">
        <f t="shared" si="2"/>
        <v>0</v>
      </c>
      <c r="J8" t="b">
        <f t="shared" si="3"/>
        <v>0</v>
      </c>
    </row>
    <row r="9" spans="1:10" x14ac:dyDescent="0.3">
      <c r="A9" s="5" t="s">
        <v>18</v>
      </c>
      <c r="B9" s="5" t="s">
        <v>26</v>
      </c>
      <c r="C9" s="5">
        <v>3</v>
      </c>
      <c r="D9" s="5" t="s">
        <v>14</v>
      </c>
      <c r="E9" s="6">
        <v>125</v>
      </c>
      <c r="F9" s="5" t="s">
        <v>31</v>
      </c>
      <c r="G9" s="15" t="str">
        <f t="shared" si="0"/>
        <v>TRUE</v>
      </c>
      <c r="H9" t="b">
        <f t="shared" si="1"/>
        <v>0</v>
      </c>
      <c r="I9" t="b">
        <f t="shared" si="2"/>
        <v>0</v>
      </c>
      <c r="J9" t="b">
        <f t="shared" si="3"/>
        <v>0</v>
      </c>
    </row>
    <row r="10" spans="1:10" x14ac:dyDescent="0.3">
      <c r="A10" s="5" t="s">
        <v>18</v>
      </c>
      <c r="B10" s="5" t="s">
        <v>32</v>
      </c>
      <c r="C10" s="5">
        <v>7</v>
      </c>
      <c r="D10" s="5" t="s">
        <v>11</v>
      </c>
      <c r="E10" s="6">
        <v>289</v>
      </c>
      <c r="F10" s="5" t="s">
        <v>33</v>
      </c>
      <c r="G10" s="15" t="str">
        <f t="shared" si="0"/>
        <v>TRUE</v>
      </c>
      <c r="H10" t="b">
        <f t="shared" si="1"/>
        <v>0</v>
      </c>
      <c r="I10" t="b">
        <f t="shared" si="2"/>
        <v>0</v>
      </c>
      <c r="J10" t="b">
        <f t="shared" si="3"/>
        <v>0</v>
      </c>
    </row>
    <row r="11" spans="1:10" x14ac:dyDescent="0.3">
      <c r="A11" s="5" t="s">
        <v>18</v>
      </c>
      <c r="B11" s="5" t="s">
        <v>39</v>
      </c>
      <c r="C11" s="5">
        <v>7</v>
      </c>
      <c r="D11" s="5" t="s">
        <v>14</v>
      </c>
      <c r="E11" s="6">
        <v>256</v>
      </c>
      <c r="F11" s="5" t="s">
        <v>40</v>
      </c>
      <c r="G11" s="15" t="str">
        <f t="shared" si="0"/>
        <v>TRUE</v>
      </c>
      <c r="H11" t="b">
        <f t="shared" si="1"/>
        <v>0</v>
      </c>
      <c r="I11" t="b">
        <f t="shared" si="2"/>
        <v>0</v>
      </c>
      <c r="J11" t="b">
        <f t="shared" si="3"/>
        <v>0</v>
      </c>
    </row>
    <row r="12" spans="1:10" x14ac:dyDescent="0.3">
      <c r="A12" s="5" t="s">
        <v>18</v>
      </c>
      <c r="B12" s="5" t="s">
        <v>61</v>
      </c>
      <c r="C12" s="5">
        <v>7</v>
      </c>
      <c r="D12" s="5" t="s">
        <v>11</v>
      </c>
      <c r="E12" s="6">
        <v>287</v>
      </c>
      <c r="F12" s="5" t="s">
        <v>62</v>
      </c>
      <c r="G12" s="15" t="str">
        <f t="shared" si="0"/>
        <v>TRUE</v>
      </c>
      <c r="H12" t="b">
        <f t="shared" si="1"/>
        <v>0</v>
      </c>
      <c r="I12" t="b">
        <f t="shared" si="2"/>
        <v>0</v>
      </c>
      <c r="J12" t="b">
        <f t="shared" si="3"/>
        <v>0</v>
      </c>
    </row>
    <row r="13" spans="1:10" x14ac:dyDescent="0.3">
      <c r="A13" s="5" t="s">
        <v>7</v>
      </c>
      <c r="B13" s="5" t="s">
        <v>8</v>
      </c>
      <c r="C13" s="5">
        <v>4</v>
      </c>
      <c r="D13" s="5" t="s">
        <v>9</v>
      </c>
      <c r="E13" s="6">
        <v>69</v>
      </c>
      <c r="F13" s="5" t="s">
        <v>10</v>
      </c>
      <c r="G13" s="15" t="str">
        <f t="shared" si="0"/>
        <v>TRUE</v>
      </c>
      <c r="H13" t="b">
        <f t="shared" si="1"/>
        <v>0</v>
      </c>
      <c r="I13" t="b">
        <f t="shared" si="2"/>
        <v>0</v>
      </c>
      <c r="J13" t="b">
        <f t="shared" si="3"/>
        <v>0</v>
      </c>
    </row>
    <row r="14" spans="1:10" x14ac:dyDescent="0.3">
      <c r="A14" s="5" t="s">
        <v>7</v>
      </c>
      <c r="B14" s="5" t="s">
        <v>54</v>
      </c>
      <c r="C14" s="5">
        <v>7</v>
      </c>
      <c r="D14" s="5" t="s">
        <v>9</v>
      </c>
      <c r="E14" s="6">
        <v>289</v>
      </c>
      <c r="F14" s="5" t="s">
        <v>55</v>
      </c>
      <c r="G14" s="15" t="str">
        <f t="shared" si="0"/>
        <v>TRUE</v>
      </c>
      <c r="H14" t="b">
        <f t="shared" si="1"/>
        <v>0</v>
      </c>
      <c r="I14" t="b">
        <f t="shared" si="2"/>
        <v>0</v>
      </c>
      <c r="J14" t="b">
        <f t="shared" si="3"/>
        <v>0</v>
      </c>
    </row>
    <row r="15" spans="1:10" x14ac:dyDescent="0.3">
      <c r="A15" s="5" t="s">
        <v>45</v>
      </c>
      <c r="B15" s="5" t="s">
        <v>46</v>
      </c>
      <c r="C15" s="5">
        <v>21</v>
      </c>
      <c r="D15" s="5" t="s">
        <v>11</v>
      </c>
      <c r="E15" s="6">
        <v>975</v>
      </c>
      <c r="F15" s="5" t="s">
        <v>47</v>
      </c>
      <c r="G15" s="15" t="str">
        <f t="shared" si="0"/>
        <v>FALSE</v>
      </c>
      <c r="H15" t="b">
        <f t="shared" si="1"/>
        <v>0</v>
      </c>
      <c r="I15" t="b">
        <f t="shared" si="2"/>
        <v>1</v>
      </c>
      <c r="J15" t="b">
        <f t="shared" si="3"/>
        <v>0</v>
      </c>
    </row>
    <row r="16" spans="1:10" x14ac:dyDescent="0.3">
      <c r="A16" s="5" t="s">
        <v>58</v>
      </c>
      <c r="B16" s="5" t="s">
        <v>59</v>
      </c>
      <c r="C16" s="5">
        <v>14</v>
      </c>
      <c r="D16" s="5" t="s">
        <v>11</v>
      </c>
      <c r="E16" s="6">
        <v>995</v>
      </c>
      <c r="F16" s="5" t="s">
        <v>60</v>
      </c>
      <c r="G16" s="15" t="str">
        <f t="shared" si="0"/>
        <v>FALSE</v>
      </c>
      <c r="H16" t="b">
        <f t="shared" si="1"/>
        <v>1</v>
      </c>
      <c r="I16" t="b">
        <f t="shared" si="2"/>
        <v>0</v>
      </c>
      <c r="J16" t="b">
        <f t="shared" si="3"/>
        <v>0</v>
      </c>
    </row>
    <row r="17" spans="1:10" x14ac:dyDescent="0.3">
      <c r="A17" s="5" t="s">
        <v>12</v>
      </c>
      <c r="B17" s="5" t="s">
        <v>13</v>
      </c>
      <c r="C17" s="5">
        <v>4</v>
      </c>
      <c r="D17" s="5" t="s">
        <v>14</v>
      </c>
      <c r="E17" s="6">
        <v>219</v>
      </c>
      <c r="F17" s="5" t="s">
        <v>15</v>
      </c>
      <c r="G17" s="15" t="str">
        <f t="shared" si="0"/>
        <v>TRUE</v>
      </c>
      <c r="H17" t="b">
        <f t="shared" si="1"/>
        <v>0</v>
      </c>
      <c r="I17" t="b">
        <f t="shared" si="2"/>
        <v>0</v>
      </c>
      <c r="J17" t="b">
        <f t="shared" si="3"/>
        <v>0</v>
      </c>
    </row>
    <row r="18" spans="1:10" x14ac:dyDescent="0.3">
      <c r="A18" s="5" t="s">
        <v>12</v>
      </c>
      <c r="B18" s="5" t="s">
        <v>16</v>
      </c>
      <c r="C18" s="5">
        <v>6</v>
      </c>
      <c r="D18" s="5" t="s">
        <v>11</v>
      </c>
      <c r="E18" s="6">
        <v>198</v>
      </c>
      <c r="F18" s="5" t="s">
        <v>17</v>
      </c>
      <c r="G18" s="15" t="str">
        <f t="shared" si="0"/>
        <v>TRUE</v>
      </c>
      <c r="H18" t="b">
        <f t="shared" si="1"/>
        <v>0</v>
      </c>
      <c r="I18" t="b">
        <f t="shared" si="2"/>
        <v>0</v>
      </c>
      <c r="J18" t="b">
        <f t="shared" si="3"/>
        <v>0</v>
      </c>
    </row>
    <row r="19" spans="1:10" x14ac:dyDescent="0.3">
      <c r="A19" s="5" t="s">
        <v>12</v>
      </c>
      <c r="B19" s="5" t="s">
        <v>21</v>
      </c>
      <c r="C19" s="5">
        <v>16</v>
      </c>
      <c r="D19" s="5" t="s">
        <v>11</v>
      </c>
      <c r="E19" s="6">
        <v>234</v>
      </c>
      <c r="F19" s="5" t="s">
        <v>22</v>
      </c>
      <c r="G19" s="15" t="str">
        <f t="shared" si="0"/>
        <v>FALSE</v>
      </c>
      <c r="H19" t="b">
        <f t="shared" si="1"/>
        <v>1</v>
      </c>
      <c r="I19" t="b">
        <f t="shared" si="2"/>
        <v>0</v>
      </c>
      <c r="J19" t="b">
        <f t="shared" si="3"/>
        <v>0</v>
      </c>
    </row>
    <row r="20" spans="1:10" x14ac:dyDescent="0.3">
      <c r="A20" s="5" t="s">
        <v>12</v>
      </c>
      <c r="B20" s="5" t="s">
        <v>34</v>
      </c>
      <c r="C20" s="5">
        <v>14</v>
      </c>
      <c r="D20" s="5" t="s">
        <v>11</v>
      </c>
      <c r="E20" s="6">
        <v>288</v>
      </c>
      <c r="F20" s="5" t="s">
        <v>65</v>
      </c>
      <c r="G20" s="15" t="str">
        <f t="shared" si="0"/>
        <v>FALSE</v>
      </c>
      <c r="H20" t="b">
        <f t="shared" si="1"/>
        <v>1</v>
      </c>
      <c r="I20" t="b">
        <f t="shared" si="2"/>
        <v>0</v>
      </c>
      <c r="J20" t="b">
        <f t="shared" si="3"/>
        <v>0</v>
      </c>
    </row>
    <row r="21" spans="1:10" x14ac:dyDescent="0.3">
      <c r="A21" s="5" t="s">
        <v>12</v>
      </c>
      <c r="B21" s="5" t="s">
        <v>34</v>
      </c>
      <c r="C21" s="5">
        <v>10</v>
      </c>
      <c r="D21" s="5" t="s">
        <v>11</v>
      </c>
      <c r="E21" s="6">
        <v>199</v>
      </c>
      <c r="F21" s="5" t="s">
        <v>35</v>
      </c>
      <c r="G21" s="15" t="str">
        <f t="shared" si="0"/>
        <v>TRUE</v>
      </c>
      <c r="H21" t="b">
        <f t="shared" si="1"/>
        <v>0</v>
      </c>
      <c r="I21" t="b">
        <f t="shared" si="2"/>
        <v>0</v>
      </c>
      <c r="J21" t="b">
        <f t="shared" si="3"/>
        <v>0</v>
      </c>
    </row>
    <row r="22" spans="1:10" x14ac:dyDescent="0.3">
      <c r="A22" s="5" t="s">
        <v>12</v>
      </c>
      <c r="B22" s="5" t="s">
        <v>13</v>
      </c>
      <c r="C22" s="5">
        <v>8</v>
      </c>
      <c r="D22" s="5" t="s">
        <v>11</v>
      </c>
      <c r="E22" s="6">
        <v>177</v>
      </c>
      <c r="F22" s="5" t="s">
        <v>36</v>
      </c>
      <c r="G22" s="15" t="str">
        <f t="shared" si="0"/>
        <v>TRUE</v>
      </c>
      <c r="H22" t="b">
        <f t="shared" si="1"/>
        <v>0</v>
      </c>
      <c r="I22" t="b">
        <f t="shared" si="2"/>
        <v>0</v>
      </c>
      <c r="J22" t="b">
        <f t="shared" si="3"/>
        <v>0</v>
      </c>
    </row>
    <row r="23" spans="1:10" x14ac:dyDescent="0.3">
      <c r="A23" s="5" t="s">
        <v>12</v>
      </c>
      <c r="B23" s="5" t="s">
        <v>13</v>
      </c>
      <c r="C23" s="5">
        <v>7</v>
      </c>
      <c r="D23" s="5" t="s">
        <v>9</v>
      </c>
      <c r="E23" s="6">
        <v>199</v>
      </c>
      <c r="F23" s="5" t="s">
        <v>37</v>
      </c>
      <c r="G23" s="15" t="str">
        <f t="shared" si="0"/>
        <v>TRUE</v>
      </c>
      <c r="H23" t="b">
        <f t="shared" si="1"/>
        <v>0</v>
      </c>
      <c r="I23" t="b">
        <f t="shared" si="2"/>
        <v>0</v>
      </c>
      <c r="J23" t="b">
        <f t="shared" si="3"/>
        <v>0</v>
      </c>
    </row>
    <row r="24" spans="1:10" x14ac:dyDescent="0.3">
      <c r="A24" s="5" t="s">
        <v>12</v>
      </c>
      <c r="B24" s="5" t="s">
        <v>21</v>
      </c>
      <c r="C24" s="5">
        <v>14</v>
      </c>
      <c r="D24" s="5" t="s">
        <v>11</v>
      </c>
      <c r="E24" s="6">
        <v>301</v>
      </c>
      <c r="F24" s="5" t="s">
        <v>38</v>
      </c>
      <c r="G24" s="15" t="str">
        <f t="shared" si="0"/>
        <v>FALSE</v>
      </c>
      <c r="H24" t="b">
        <f t="shared" si="1"/>
        <v>1</v>
      </c>
      <c r="I24" t="b">
        <f t="shared" si="2"/>
        <v>0</v>
      </c>
      <c r="J24" t="b">
        <f t="shared" si="3"/>
        <v>0</v>
      </c>
    </row>
    <row r="25" spans="1:10" x14ac:dyDescent="0.3">
      <c r="A25" s="5" t="s">
        <v>12</v>
      </c>
      <c r="B25" s="5" t="s">
        <v>13</v>
      </c>
      <c r="C25" s="5">
        <v>4</v>
      </c>
      <c r="D25" s="5" t="s">
        <v>14</v>
      </c>
      <c r="E25" s="6">
        <v>219</v>
      </c>
      <c r="F25" s="5" t="s">
        <v>15</v>
      </c>
      <c r="G25" s="15" t="str">
        <f t="shared" si="0"/>
        <v>TRUE</v>
      </c>
      <c r="H25" t="b">
        <f t="shared" si="1"/>
        <v>0</v>
      </c>
      <c r="I25" t="b">
        <f t="shared" si="2"/>
        <v>0</v>
      </c>
      <c r="J25" t="b">
        <f t="shared" si="3"/>
        <v>0</v>
      </c>
    </row>
    <row r="26" spans="1:10" x14ac:dyDescent="0.3">
      <c r="A26" s="5" t="s">
        <v>12</v>
      </c>
      <c r="B26" s="5" t="s">
        <v>34</v>
      </c>
      <c r="C26" s="5">
        <v>14</v>
      </c>
      <c r="D26" s="5" t="s">
        <v>14</v>
      </c>
      <c r="E26" s="6">
        <v>299</v>
      </c>
      <c r="F26" s="5" t="s">
        <v>66</v>
      </c>
      <c r="G26" s="15" t="str">
        <f t="shared" si="0"/>
        <v>FALSE</v>
      </c>
      <c r="H26" t="b">
        <f t="shared" si="1"/>
        <v>1</v>
      </c>
      <c r="I26" t="b">
        <f t="shared" si="2"/>
        <v>0</v>
      </c>
      <c r="J26" t="b">
        <f t="shared" si="3"/>
        <v>0</v>
      </c>
    </row>
    <row r="27" spans="1:10" x14ac:dyDescent="0.3">
      <c r="A27" s="5" t="s">
        <v>12</v>
      </c>
      <c r="B27" s="5" t="s">
        <v>41</v>
      </c>
      <c r="C27" s="5">
        <v>8</v>
      </c>
      <c r="D27" s="5" t="s">
        <v>11</v>
      </c>
      <c r="E27" s="6">
        <v>277</v>
      </c>
      <c r="F27" s="5" t="s">
        <v>42</v>
      </c>
      <c r="G27" s="15" t="str">
        <f t="shared" si="0"/>
        <v>TRUE</v>
      </c>
      <c r="H27" t="b">
        <f t="shared" si="1"/>
        <v>0</v>
      </c>
      <c r="I27" t="b">
        <f t="shared" si="2"/>
        <v>0</v>
      </c>
      <c r="J27" t="b">
        <f t="shared" si="3"/>
        <v>0</v>
      </c>
    </row>
    <row r="28" spans="1:10" x14ac:dyDescent="0.3">
      <c r="A28" s="5" t="s">
        <v>12</v>
      </c>
      <c r="B28" s="5" t="s">
        <v>63</v>
      </c>
      <c r="C28" s="5">
        <v>10</v>
      </c>
      <c r="D28" s="5" t="s">
        <v>11</v>
      </c>
      <c r="E28" s="6">
        <v>345</v>
      </c>
      <c r="F28" s="5" t="s">
        <v>64</v>
      </c>
      <c r="G28" s="15" t="str">
        <f t="shared" si="0"/>
        <v>TRUE</v>
      </c>
      <c r="H28" t="b">
        <f t="shared" si="1"/>
        <v>0</v>
      </c>
      <c r="I28" t="b">
        <f t="shared" si="2"/>
        <v>0</v>
      </c>
      <c r="J28" t="b">
        <f t="shared" si="3"/>
        <v>0</v>
      </c>
    </row>
    <row r="29" spans="1:10" x14ac:dyDescent="0.3">
      <c r="A29" s="5" t="s">
        <v>51</v>
      </c>
      <c r="B29" s="5" t="s">
        <v>52</v>
      </c>
      <c r="C29" s="5">
        <v>14</v>
      </c>
      <c r="D29" s="5" t="s">
        <v>11</v>
      </c>
      <c r="E29" s="6">
        <v>885</v>
      </c>
      <c r="F29" s="5" t="s">
        <v>53</v>
      </c>
      <c r="G29" s="15" t="str">
        <f t="shared" si="0"/>
        <v>FALSE</v>
      </c>
      <c r="H29" t="b">
        <f t="shared" si="1"/>
        <v>1</v>
      </c>
      <c r="I29" t="b">
        <f t="shared" si="2"/>
        <v>0</v>
      </c>
      <c r="J29" t="b">
        <f t="shared" si="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7" sqref="E7"/>
    </sheetView>
  </sheetViews>
  <sheetFormatPr defaultRowHeight="14.4" x14ac:dyDescent="0.3"/>
  <cols>
    <col min="1" max="1" width="12.88671875" bestFit="1" customWidth="1"/>
    <col min="2" max="2" width="33.88671875" bestFit="1" customWidth="1"/>
    <col min="3" max="3" width="10" bestFit="1" customWidth="1"/>
    <col min="4" max="4" width="12.44140625" bestFit="1" customWidth="1"/>
    <col min="5" max="5" width="10" bestFit="1" customWidth="1"/>
  </cols>
  <sheetData>
    <row r="1" spans="1:5" x14ac:dyDescent="0.3">
      <c r="A1" s="7" t="s">
        <v>67</v>
      </c>
      <c r="B1" s="7" t="s">
        <v>68</v>
      </c>
      <c r="C1" s="7" t="s">
        <v>69</v>
      </c>
      <c r="D1" s="7" t="s">
        <v>100</v>
      </c>
    </row>
    <row r="2" spans="1:5" x14ac:dyDescent="0.3">
      <c r="A2" t="s">
        <v>1</v>
      </c>
      <c r="B2" t="s">
        <v>70</v>
      </c>
      <c r="C2" t="s">
        <v>101</v>
      </c>
      <c r="D2" t="s">
        <v>85</v>
      </c>
      <c r="E2" t="s">
        <v>72</v>
      </c>
    </row>
    <row r="3" spans="1:5" x14ac:dyDescent="0.3">
      <c r="A3" t="s">
        <v>2</v>
      </c>
      <c r="B3" t="s">
        <v>71</v>
      </c>
      <c r="C3" t="s">
        <v>101</v>
      </c>
      <c r="D3" t="s">
        <v>85</v>
      </c>
      <c r="E3" t="s">
        <v>72</v>
      </c>
    </row>
    <row r="4" spans="1:5" x14ac:dyDescent="0.3">
      <c r="A4" t="s">
        <v>3</v>
      </c>
      <c r="B4" t="s">
        <v>88</v>
      </c>
      <c r="C4" t="s">
        <v>102</v>
      </c>
      <c r="D4" t="s">
        <v>86</v>
      </c>
      <c r="E4" t="s">
        <v>73</v>
      </c>
    </row>
    <row r="5" spans="1:5" x14ac:dyDescent="0.3">
      <c r="A5" t="s">
        <v>4</v>
      </c>
      <c r="B5" t="s">
        <v>98</v>
      </c>
      <c r="C5" t="s">
        <v>101</v>
      </c>
      <c r="D5" t="s">
        <v>85</v>
      </c>
      <c r="E5" t="s">
        <v>72</v>
      </c>
    </row>
    <row r="6" spans="1:5" x14ac:dyDescent="0.3">
      <c r="A6" t="s">
        <v>5</v>
      </c>
      <c r="B6" t="s">
        <v>89</v>
      </c>
      <c r="C6" t="s">
        <v>102</v>
      </c>
      <c r="D6" t="s">
        <v>86</v>
      </c>
      <c r="E6" t="s">
        <v>99</v>
      </c>
    </row>
    <row r="7" spans="1:5" x14ac:dyDescent="0.3">
      <c r="A7" t="s">
        <v>6</v>
      </c>
      <c r="B7" t="s">
        <v>87</v>
      </c>
      <c r="C7" t="s">
        <v>101</v>
      </c>
      <c r="D7" t="s">
        <v>85</v>
      </c>
      <c r="E7" t="s">
        <v>72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opLeftCell="C1" zoomScaleNormal="100" workbookViewId="0">
      <selection activeCell="F26" sqref="F26"/>
    </sheetView>
  </sheetViews>
  <sheetFormatPr defaultRowHeight="14.4" x14ac:dyDescent="0.3"/>
  <cols>
    <col min="1" max="1" width="16.109375" customWidth="1"/>
    <col min="2" max="2" width="16.6640625" customWidth="1"/>
    <col min="3" max="3" width="19.77734375" bestFit="1" customWidth="1"/>
    <col min="4" max="4" width="15.88671875" customWidth="1"/>
    <col min="5" max="5" width="14.77734375" bestFit="1" customWidth="1"/>
    <col min="7" max="7" width="12.109375" bestFit="1" customWidth="1"/>
    <col min="9" max="9" width="24.109375" customWidth="1"/>
    <col min="10" max="10" width="14.77734375" customWidth="1"/>
    <col min="12" max="12" width="16.109375" customWidth="1"/>
    <col min="13" max="13" width="14.77734375" customWidth="1"/>
    <col min="14" max="14" width="8.5546875" customWidth="1"/>
    <col min="15" max="15" width="11" customWidth="1"/>
    <col min="16" max="16" width="14.77734375" customWidth="1"/>
    <col min="18" max="18" width="11" customWidth="1"/>
    <col min="19" max="19" width="14.77734375" bestFit="1" customWidth="1"/>
  </cols>
  <sheetData>
    <row r="1" spans="1:16" x14ac:dyDescent="0.3">
      <c r="A1" s="16" t="s">
        <v>2</v>
      </c>
      <c r="B1" t="s">
        <v>90</v>
      </c>
      <c r="D1" s="16" t="s">
        <v>4</v>
      </c>
      <c r="E1" t="s">
        <v>11</v>
      </c>
      <c r="I1" s="16" t="s">
        <v>74</v>
      </c>
      <c r="J1" t="s">
        <v>80</v>
      </c>
      <c r="L1" s="16" t="s">
        <v>2</v>
      </c>
      <c r="M1" t="s">
        <v>79</v>
      </c>
      <c r="O1" s="16" t="s">
        <v>1</v>
      </c>
      <c r="P1" t="s">
        <v>79</v>
      </c>
    </row>
    <row r="2" spans="1:16" x14ac:dyDescent="0.3">
      <c r="A2" s="17" t="s">
        <v>13</v>
      </c>
      <c r="B2" s="9">
        <v>23</v>
      </c>
      <c r="L2" s="17" t="s">
        <v>13</v>
      </c>
      <c r="M2" s="9">
        <v>203.5</v>
      </c>
      <c r="O2" s="17" t="s">
        <v>23</v>
      </c>
      <c r="P2" s="9">
        <v>867.5</v>
      </c>
    </row>
    <row r="3" spans="1:16" x14ac:dyDescent="0.3">
      <c r="A3" s="17" t="s">
        <v>54</v>
      </c>
      <c r="B3" s="9">
        <v>7</v>
      </c>
      <c r="D3" s="16" t="s">
        <v>2</v>
      </c>
      <c r="E3" t="s">
        <v>79</v>
      </c>
      <c r="I3" s="16" t="s">
        <v>81</v>
      </c>
      <c r="J3" t="s">
        <v>79</v>
      </c>
      <c r="L3" s="17" t="s">
        <v>54</v>
      </c>
      <c r="M3" s="9">
        <v>289</v>
      </c>
      <c r="O3" s="17" t="s">
        <v>48</v>
      </c>
      <c r="P3" s="9">
        <v>1259</v>
      </c>
    </row>
    <row r="4" spans="1:16" x14ac:dyDescent="0.3">
      <c r="A4" s="17" t="s">
        <v>8</v>
      </c>
      <c r="B4" s="9">
        <v>4</v>
      </c>
      <c r="D4" s="17" t="s">
        <v>13</v>
      </c>
      <c r="E4" s="9">
        <v>177</v>
      </c>
      <c r="I4" s="17" t="s">
        <v>13</v>
      </c>
      <c r="J4" s="9">
        <v>203.5</v>
      </c>
      <c r="L4" s="17" t="s">
        <v>8</v>
      </c>
      <c r="M4" s="9">
        <v>69</v>
      </c>
      <c r="O4" s="17" t="s">
        <v>28</v>
      </c>
      <c r="P4" s="9">
        <v>40.5</v>
      </c>
    </row>
    <row r="5" spans="1:16" x14ac:dyDescent="0.3">
      <c r="A5" s="17" t="s">
        <v>56</v>
      </c>
      <c r="B5" s="9">
        <v>1</v>
      </c>
      <c r="D5" s="17" t="s">
        <v>63</v>
      </c>
      <c r="E5" s="9">
        <v>345</v>
      </c>
      <c r="I5" s="17" t="s">
        <v>54</v>
      </c>
      <c r="J5" s="9">
        <v>289</v>
      </c>
      <c r="L5" s="17" t="s">
        <v>56</v>
      </c>
      <c r="M5" s="9">
        <v>12</v>
      </c>
      <c r="O5" s="17" t="s">
        <v>18</v>
      </c>
      <c r="P5" s="9">
        <v>270.83333333333331</v>
      </c>
    </row>
    <row r="6" spans="1:16" x14ac:dyDescent="0.3">
      <c r="A6" s="17" t="s">
        <v>63</v>
      </c>
      <c r="B6" s="9">
        <v>10</v>
      </c>
      <c r="D6" s="17" t="s">
        <v>24</v>
      </c>
      <c r="E6" s="9">
        <v>750</v>
      </c>
      <c r="I6" s="17" t="s">
        <v>8</v>
      </c>
      <c r="J6" s="9">
        <v>69</v>
      </c>
      <c r="L6" s="17" t="s">
        <v>63</v>
      </c>
      <c r="M6" s="9">
        <v>345</v>
      </c>
      <c r="O6" s="17" t="s">
        <v>7</v>
      </c>
      <c r="P6" s="9">
        <v>179</v>
      </c>
    </row>
    <row r="7" spans="1:16" x14ac:dyDescent="0.3">
      <c r="A7" s="17" t="s">
        <v>24</v>
      </c>
      <c r="B7" s="9">
        <v>32</v>
      </c>
      <c r="D7" s="17" t="s">
        <v>46</v>
      </c>
      <c r="E7" s="9">
        <v>975</v>
      </c>
      <c r="I7" s="17" t="s">
        <v>56</v>
      </c>
      <c r="J7" s="9">
        <v>12</v>
      </c>
      <c r="L7" s="17" t="s">
        <v>24</v>
      </c>
      <c r="M7" s="9">
        <v>750</v>
      </c>
      <c r="O7" s="17" t="s">
        <v>45</v>
      </c>
      <c r="P7" s="9">
        <v>975</v>
      </c>
    </row>
    <row r="8" spans="1:16" x14ac:dyDescent="0.3">
      <c r="A8" s="17" t="s">
        <v>46</v>
      </c>
      <c r="B8" s="9">
        <v>21</v>
      </c>
      <c r="D8" s="17" t="s">
        <v>19</v>
      </c>
      <c r="E8" s="9">
        <v>399</v>
      </c>
      <c r="I8" s="17" t="s">
        <v>63</v>
      </c>
      <c r="J8" s="9">
        <v>345</v>
      </c>
      <c r="L8" s="17" t="s">
        <v>46</v>
      </c>
      <c r="M8" s="9">
        <v>975</v>
      </c>
      <c r="O8" s="17" t="s">
        <v>58</v>
      </c>
      <c r="P8" s="9">
        <v>995</v>
      </c>
    </row>
    <row r="9" spans="1:16" x14ac:dyDescent="0.3">
      <c r="A9" s="17" t="s">
        <v>29</v>
      </c>
      <c r="B9" s="9">
        <v>3</v>
      </c>
      <c r="D9" s="17" t="s">
        <v>41</v>
      </c>
      <c r="E9" s="9">
        <v>277</v>
      </c>
      <c r="I9" s="17" t="s">
        <v>29</v>
      </c>
      <c r="J9" s="9">
        <v>69</v>
      </c>
      <c r="L9" s="17" t="s">
        <v>29</v>
      </c>
      <c r="M9" s="9">
        <v>69</v>
      </c>
      <c r="O9" s="17" t="s">
        <v>12</v>
      </c>
      <c r="P9" s="9">
        <v>246.25</v>
      </c>
    </row>
    <row r="10" spans="1:16" x14ac:dyDescent="0.3">
      <c r="A10" s="17" t="s">
        <v>19</v>
      </c>
      <c r="B10" s="9">
        <v>14</v>
      </c>
      <c r="D10" s="17" t="s">
        <v>21</v>
      </c>
      <c r="E10" s="9">
        <v>267.5</v>
      </c>
      <c r="I10" s="17" t="s">
        <v>41</v>
      </c>
      <c r="J10" s="9">
        <v>277</v>
      </c>
      <c r="L10" s="17" t="s">
        <v>19</v>
      </c>
      <c r="M10" s="9">
        <v>399</v>
      </c>
      <c r="O10" s="17" t="s">
        <v>51</v>
      </c>
      <c r="P10" s="9">
        <v>885</v>
      </c>
    </row>
    <row r="11" spans="1:16" x14ac:dyDescent="0.3">
      <c r="A11" s="17" t="s">
        <v>41</v>
      </c>
      <c r="B11" s="9">
        <v>8</v>
      </c>
      <c r="D11" s="17" t="s">
        <v>16</v>
      </c>
      <c r="E11" s="9">
        <v>198</v>
      </c>
      <c r="I11" s="17" t="s">
        <v>16</v>
      </c>
      <c r="J11" s="9">
        <v>198</v>
      </c>
      <c r="L11" s="17" t="s">
        <v>41</v>
      </c>
      <c r="M11" s="9">
        <v>277</v>
      </c>
      <c r="O11" s="17" t="s">
        <v>78</v>
      </c>
      <c r="P11" s="9">
        <v>388.14285714285717</v>
      </c>
    </row>
    <row r="12" spans="1:16" x14ac:dyDescent="0.3">
      <c r="A12" s="17" t="s">
        <v>21</v>
      </c>
      <c r="B12" s="9">
        <v>30</v>
      </c>
      <c r="D12" s="17" t="s">
        <v>32</v>
      </c>
      <c r="E12" s="9">
        <v>289</v>
      </c>
      <c r="I12" s="17" t="s">
        <v>32</v>
      </c>
      <c r="J12" s="9">
        <v>289</v>
      </c>
      <c r="L12" s="17" t="s">
        <v>21</v>
      </c>
      <c r="M12" s="9">
        <v>267.5</v>
      </c>
    </row>
    <row r="13" spans="1:16" x14ac:dyDescent="0.3">
      <c r="A13" s="17" t="s">
        <v>16</v>
      </c>
      <c r="B13" s="9">
        <v>6</v>
      </c>
      <c r="D13" s="17" t="s">
        <v>61</v>
      </c>
      <c r="E13" s="9">
        <v>287</v>
      </c>
      <c r="I13" s="17" t="s">
        <v>61</v>
      </c>
      <c r="J13" s="9">
        <v>287</v>
      </c>
      <c r="L13" s="17" t="s">
        <v>16</v>
      </c>
      <c r="M13" s="9">
        <v>198</v>
      </c>
    </row>
    <row r="14" spans="1:16" x14ac:dyDescent="0.3">
      <c r="A14" s="17" t="s">
        <v>32</v>
      </c>
      <c r="B14" s="9">
        <v>7</v>
      </c>
      <c r="D14" s="17" t="s">
        <v>43</v>
      </c>
      <c r="E14" s="9">
        <v>985</v>
      </c>
      <c r="I14" s="17" t="s">
        <v>26</v>
      </c>
      <c r="J14" s="9">
        <v>197</v>
      </c>
      <c r="L14" s="17" t="s">
        <v>32</v>
      </c>
      <c r="M14" s="9">
        <v>289</v>
      </c>
      <c r="O14" s="16" t="s">
        <v>4</v>
      </c>
      <c r="P14" t="s">
        <v>79</v>
      </c>
    </row>
    <row r="15" spans="1:16" x14ac:dyDescent="0.3">
      <c r="A15" s="17" t="s">
        <v>61</v>
      </c>
      <c r="B15" s="9">
        <v>7</v>
      </c>
      <c r="D15" s="17" t="s">
        <v>52</v>
      </c>
      <c r="E15" s="9">
        <v>885</v>
      </c>
      <c r="I15" s="17" t="s">
        <v>34</v>
      </c>
      <c r="J15" s="9">
        <v>199</v>
      </c>
      <c r="L15" s="17" t="s">
        <v>61</v>
      </c>
      <c r="M15" s="9">
        <v>287</v>
      </c>
      <c r="O15" s="17" t="s">
        <v>9</v>
      </c>
      <c r="P15" s="9">
        <v>142.25</v>
      </c>
    </row>
    <row r="16" spans="1:16" x14ac:dyDescent="0.3">
      <c r="A16" s="17" t="s">
        <v>26</v>
      </c>
      <c r="B16" s="9">
        <v>8</v>
      </c>
      <c r="D16" s="17" t="s">
        <v>59</v>
      </c>
      <c r="E16" s="9">
        <v>995</v>
      </c>
      <c r="I16" s="17" t="s">
        <v>39</v>
      </c>
      <c r="J16" s="9">
        <v>256</v>
      </c>
      <c r="L16" s="17" t="s">
        <v>26</v>
      </c>
      <c r="M16" s="9">
        <v>197</v>
      </c>
      <c r="O16" s="17" t="s">
        <v>11</v>
      </c>
      <c r="P16" s="9">
        <v>520.17647058823525</v>
      </c>
    </row>
    <row r="17" spans="1:16" x14ac:dyDescent="0.3">
      <c r="A17" s="17" t="s">
        <v>43</v>
      </c>
      <c r="B17" s="9">
        <v>28</v>
      </c>
      <c r="D17" s="17" t="s">
        <v>49</v>
      </c>
      <c r="E17" s="9">
        <v>1259</v>
      </c>
      <c r="I17" s="17" t="s">
        <v>78</v>
      </c>
      <c r="J17" s="9">
        <v>205.76470588235293</v>
      </c>
      <c r="L17" s="17" t="s">
        <v>43</v>
      </c>
      <c r="M17" s="9">
        <v>985</v>
      </c>
      <c r="O17" s="17" t="s">
        <v>14</v>
      </c>
      <c r="P17" s="9">
        <v>208</v>
      </c>
    </row>
    <row r="18" spans="1:16" x14ac:dyDescent="0.3">
      <c r="A18" s="17" t="s">
        <v>52</v>
      </c>
      <c r="B18" s="9">
        <v>14</v>
      </c>
      <c r="D18" s="17" t="s">
        <v>34</v>
      </c>
      <c r="E18" s="9">
        <v>243.5</v>
      </c>
      <c r="L18" s="17" t="s">
        <v>52</v>
      </c>
      <c r="M18" s="9">
        <v>885</v>
      </c>
      <c r="O18" s="17" t="s">
        <v>78</v>
      </c>
      <c r="P18" s="9">
        <v>388.14285714285717</v>
      </c>
    </row>
    <row r="19" spans="1:16" x14ac:dyDescent="0.3">
      <c r="A19" s="17" t="s">
        <v>59</v>
      </c>
      <c r="B19" s="9">
        <v>14</v>
      </c>
      <c r="D19" s="17" t="s">
        <v>78</v>
      </c>
      <c r="E19" s="9">
        <v>520.17647058823525</v>
      </c>
      <c r="I19" s="16" t="s">
        <v>75</v>
      </c>
      <c r="J19" t="s">
        <v>80</v>
      </c>
      <c r="L19" s="17" t="s">
        <v>59</v>
      </c>
      <c r="M19" s="9">
        <v>995</v>
      </c>
      <c r="O19" s="17"/>
      <c r="P19" s="9"/>
    </row>
    <row r="20" spans="1:16" x14ac:dyDescent="0.3">
      <c r="A20" s="17" t="s">
        <v>49</v>
      </c>
      <c r="B20" s="9">
        <v>21</v>
      </c>
      <c r="L20" s="17" t="s">
        <v>49</v>
      </c>
      <c r="M20" s="9">
        <v>1259</v>
      </c>
    </row>
    <row r="21" spans="1:16" x14ac:dyDescent="0.3">
      <c r="A21" s="17" t="s">
        <v>34</v>
      </c>
      <c r="B21" s="9">
        <v>38</v>
      </c>
      <c r="I21" s="16" t="s">
        <v>82</v>
      </c>
      <c r="J21" t="s">
        <v>79</v>
      </c>
      <c r="L21" s="17" t="s">
        <v>34</v>
      </c>
      <c r="M21" s="9">
        <v>262</v>
      </c>
    </row>
    <row r="22" spans="1:16" x14ac:dyDescent="0.3">
      <c r="A22" s="17" t="s">
        <v>39</v>
      </c>
      <c r="B22" s="9">
        <v>7</v>
      </c>
      <c r="I22" s="17" t="s">
        <v>19</v>
      </c>
      <c r="J22" s="9">
        <v>399</v>
      </c>
      <c r="L22" s="17" t="s">
        <v>39</v>
      </c>
      <c r="M22" s="9">
        <v>256</v>
      </c>
    </row>
    <row r="23" spans="1:16" x14ac:dyDescent="0.3">
      <c r="A23" s="17" t="s">
        <v>78</v>
      </c>
      <c r="B23" s="9">
        <v>303</v>
      </c>
      <c r="I23" s="17" t="s">
        <v>21</v>
      </c>
      <c r="J23" s="9">
        <v>267.5</v>
      </c>
      <c r="L23" s="17" t="s">
        <v>78</v>
      </c>
      <c r="M23" s="9">
        <v>388.14285714285717</v>
      </c>
    </row>
    <row r="24" spans="1:16" x14ac:dyDescent="0.3">
      <c r="I24" s="17" t="s">
        <v>52</v>
      </c>
      <c r="J24" s="9">
        <v>885</v>
      </c>
      <c r="O24" s="17"/>
      <c r="P24" s="9"/>
    </row>
    <row r="25" spans="1:16" x14ac:dyDescent="0.3">
      <c r="I25" s="17" t="s">
        <v>59</v>
      </c>
      <c r="J25" s="9">
        <v>995</v>
      </c>
      <c r="O25" s="17"/>
      <c r="P25" s="9"/>
    </row>
    <row r="26" spans="1:16" x14ac:dyDescent="0.3">
      <c r="D26" s="17"/>
      <c r="E26" s="9"/>
      <c r="I26" s="17" t="s">
        <v>34</v>
      </c>
      <c r="J26" s="9">
        <v>293.5</v>
      </c>
      <c r="O26" s="17"/>
      <c r="P26" s="9"/>
    </row>
    <row r="27" spans="1:16" x14ac:dyDescent="0.3">
      <c r="D27" s="17"/>
      <c r="E27" s="9"/>
      <c r="I27" s="17" t="s">
        <v>78</v>
      </c>
      <c r="J27" s="9">
        <v>485.85714285714283</v>
      </c>
      <c r="O27" s="17"/>
      <c r="P27" s="9"/>
    </row>
    <row r="28" spans="1:16" x14ac:dyDescent="0.3">
      <c r="D28" s="17"/>
      <c r="E28" s="9"/>
    </row>
    <row r="29" spans="1:16" x14ac:dyDescent="0.3">
      <c r="D29" s="17"/>
      <c r="E29" s="9"/>
      <c r="I29" s="16" t="s">
        <v>76</v>
      </c>
      <c r="J29" t="s">
        <v>80</v>
      </c>
    </row>
    <row r="31" spans="1:16" x14ac:dyDescent="0.3">
      <c r="D31" s="17"/>
      <c r="E31" s="9"/>
      <c r="G31" s="7"/>
      <c r="I31" s="16" t="s">
        <v>83</v>
      </c>
      <c r="J31" t="s">
        <v>79</v>
      </c>
    </row>
    <row r="32" spans="1:16" ht="15.6" x14ac:dyDescent="0.3">
      <c r="A32" s="18"/>
      <c r="G32" s="21"/>
      <c r="I32" s="17" t="s">
        <v>46</v>
      </c>
      <c r="J32" s="9">
        <v>975</v>
      </c>
    </row>
    <row r="33" spans="1:10" x14ac:dyDescent="0.3">
      <c r="A33" s="3"/>
      <c r="G33" s="21"/>
      <c r="I33" s="17" t="s">
        <v>43</v>
      </c>
      <c r="J33" s="9">
        <v>985</v>
      </c>
    </row>
    <row r="34" spans="1:10" x14ac:dyDescent="0.3">
      <c r="A34" s="3"/>
      <c r="G34" s="21"/>
      <c r="I34" s="17" t="s">
        <v>49</v>
      </c>
      <c r="J34" s="9">
        <v>1259</v>
      </c>
    </row>
    <row r="35" spans="1:10" x14ac:dyDescent="0.3">
      <c r="A35" s="3"/>
      <c r="G35" s="24"/>
      <c r="I35" s="17" t="s">
        <v>78</v>
      </c>
      <c r="J35" s="9">
        <v>1073</v>
      </c>
    </row>
    <row r="36" spans="1:10" x14ac:dyDescent="0.3">
      <c r="A36" s="3"/>
      <c r="G36" s="24"/>
    </row>
    <row r="37" spans="1:10" x14ac:dyDescent="0.3">
      <c r="A37" s="19"/>
      <c r="D37" s="17"/>
      <c r="E37" s="9"/>
      <c r="G37" s="22"/>
      <c r="I37" s="16" t="s">
        <v>77</v>
      </c>
      <c r="J37" t="s">
        <v>80</v>
      </c>
    </row>
    <row r="38" spans="1:10" x14ac:dyDescent="0.3">
      <c r="A38" s="17"/>
      <c r="D38" s="17"/>
      <c r="E38" s="9"/>
      <c r="G38" s="20"/>
    </row>
    <row r="39" spans="1:10" x14ac:dyDescent="0.3">
      <c r="A39" s="17"/>
      <c r="D39" s="17"/>
      <c r="E39" s="9"/>
      <c r="G39" s="22"/>
      <c r="I39" s="16" t="s">
        <v>84</v>
      </c>
      <c r="J39" t="s">
        <v>79</v>
      </c>
    </row>
    <row r="40" spans="1:10" x14ac:dyDescent="0.3">
      <c r="A40" s="17"/>
      <c r="D40" s="17"/>
      <c r="E40" s="9"/>
      <c r="G40" s="23"/>
      <c r="I40" s="17" t="s">
        <v>24</v>
      </c>
      <c r="J40" s="9">
        <v>750</v>
      </c>
    </row>
    <row r="41" spans="1:10" x14ac:dyDescent="0.3">
      <c r="D41" s="17"/>
      <c r="E41" s="9"/>
      <c r="I41" s="17" t="s">
        <v>78</v>
      </c>
      <c r="J41" s="9">
        <v>750</v>
      </c>
    </row>
    <row r="42" spans="1:10" x14ac:dyDescent="0.3">
      <c r="D42" s="17"/>
      <c r="E42" s="9"/>
    </row>
  </sheetData>
  <pageMargins left="0.7" right="0.7" top="0.75" bottom="0.75" header="0.3" footer="0.3"/>
  <pageSetup orientation="portrait" horizontalDpi="300" verticalDpi="300"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showGridLines="0" tabSelected="1" workbookViewId="0">
      <selection activeCell="G1" sqref="G1"/>
    </sheetView>
  </sheetViews>
  <sheetFormatPr defaultRowHeight="14.4" x14ac:dyDescent="0.3"/>
  <cols>
    <col min="7" max="7" width="9.109375" bestFit="1" customWidth="1"/>
  </cols>
  <sheetData>
    <row r="1" spans="9:15" x14ac:dyDescent="0.3">
      <c r="I1" s="27" t="s">
        <v>97</v>
      </c>
      <c r="J1" s="28"/>
      <c r="K1" s="28"/>
      <c r="L1" s="28"/>
      <c r="M1" s="28"/>
      <c r="N1" s="28"/>
      <c r="O1" s="28"/>
    </row>
    <row r="2" spans="9:15" x14ac:dyDescent="0.3">
      <c r="I2" s="28"/>
      <c r="J2" s="28"/>
      <c r="K2" s="28"/>
      <c r="L2" s="28"/>
      <c r="M2" s="28"/>
      <c r="N2" s="28"/>
      <c r="O2" s="28"/>
    </row>
    <row r="55" spans="1:10" ht="15.6" x14ac:dyDescent="0.3">
      <c r="A55" s="18" t="s">
        <v>91</v>
      </c>
      <c r="J55" s="25">
        <v>520.17647058823525</v>
      </c>
    </row>
    <row r="56" spans="1:10" x14ac:dyDescent="0.3">
      <c r="A56" s="3" t="s">
        <v>92</v>
      </c>
      <c r="J56" s="25">
        <v>205.76470588235293</v>
      </c>
    </row>
    <row r="57" spans="1:10" x14ac:dyDescent="0.3">
      <c r="A57" s="3" t="s">
        <v>93</v>
      </c>
      <c r="J57" s="25">
        <v>485.85714285714283</v>
      </c>
    </row>
    <row r="58" spans="1:10" x14ac:dyDescent="0.3">
      <c r="A58" s="3" t="s">
        <v>94</v>
      </c>
      <c r="J58" s="25">
        <v>1073</v>
      </c>
    </row>
    <row r="59" spans="1:10" x14ac:dyDescent="0.3">
      <c r="A59" s="3" t="s">
        <v>95</v>
      </c>
      <c r="J59" s="25">
        <v>750</v>
      </c>
    </row>
    <row r="60" spans="1:10" x14ac:dyDescent="0.3">
      <c r="A60" s="19" t="s">
        <v>96</v>
      </c>
      <c r="D60" s="17"/>
      <c r="E60" s="9"/>
      <c r="J60" s="26"/>
    </row>
    <row r="61" spans="1:10" x14ac:dyDescent="0.3">
      <c r="A61" s="17" t="s">
        <v>9</v>
      </c>
      <c r="D61" s="17"/>
      <c r="E61" s="9"/>
      <c r="J61" s="26">
        <v>142.25</v>
      </c>
    </row>
    <row r="62" spans="1:10" x14ac:dyDescent="0.3">
      <c r="A62" s="17" t="s">
        <v>11</v>
      </c>
      <c r="D62" s="17"/>
      <c r="E62" s="9"/>
      <c r="J62" s="26">
        <v>520.17647058823525</v>
      </c>
    </row>
    <row r="63" spans="1:10" x14ac:dyDescent="0.3">
      <c r="A63" s="17" t="s">
        <v>14</v>
      </c>
      <c r="D63" s="17"/>
      <c r="E63" s="9"/>
      <c r="J63" s="26">
        <v>208</v>
      </c>
    </row>
  </sheetData>
  <mergeCells count="1">
    <mergeCell ref="I1:O2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Cleaned data</vt:lpstr>
      <vt:lpstr>Meta Data</vt:lpstr>
      <vt:lpstr>Analysis</vt:lpstr>
      <vt:lpstr>Report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yash</cp:lastModifiedBy>
  <dcterms:created xsi:type="dcterms:W3CDTF">2007-08-23T14:56:14Z</dcterms:created>
  <dcterms:modified xsi:type="dcterms:W3CDTF">2022-10-05T03:59:06Z</dcterms:modified>
</cp:coreProperties>
</file>