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k\Desktop\"/>
    </mc:Choice>
  </mc:AlternateContent>
  <xr:revisionPtr revIDLastSave="0" documentId="13_ncr:1_{611E7CB7-9D17-47CC-BF92-00D321CC201C}" xr6:coauthVersionLast="47" xr6:coauthVersionMax="47" xr10:uidLastSave="{00000000-0000-0000-0000-000000000000}"/>
  <bookViews>
    <workbookView xWindow="-110" yWindow="-110" windowWidth="19420" windowHeight="11020" tabRatio="716" activeTab="3" xr2:uid="{21F9C640-B432-48F8-A91D-CED0D0C76614}"/>
  </bookViews>
  <sheets>
    <sheet name="First Page" sheetId="1" r:id="rId1"/>
    <sheet name="Summary of Value" sheetId="8" r:id="rId2"/>
    <sheet name="Balance Sheet" sheetId="2" r:id="rId3"/>
    <sheet name="Income Statement" sheetId="3" r:id="rId4"/>
    <sheet name="WACC Calculation" sheetId="5" r:id="rId5"/>
    <sheet name="Working Capital" sheetId="6" r:id="rId6"/>
    <sheet name="Beta and risk premiums" sheetId="9" r:id="rId7"/>
    <sheet name="DCF 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2" i="6"/>
  <c r="A3" i="6"/>
  <c r="Q26" i="9"/>
  <c r="Q28" i="9" s="1"/>
  <c r="M8" i="9" l="1"/>
  <c r="M9" i="9" l="1"/>
  <c r="M11" i="9" s="1"/>
  <c r="J10" i="9" s="1"/>
  <c r="J16" i="9" s="1"/>
  <c r="A3" i="2" l="1"/>
  <c r="A2" i="2"/>
  <c r="A1" i="2"/>
  <c r="A3" i="3"/>
  <c r="A2" i="3"/>
  <c r="A1" i="3"/>
  <c r="A3" i="8"/>
  <c r="A2" i="8"/>
  <c r="A1" i="8"/>
  <c r="M11" i="8"/>
  <c r="M5" i="8"/>
</calcChain>
</file>

<file path=xl/sharedStrings.xml><?xml version="1.0" encoding="utf-8"?>
<sst xmlns="http://schemas.openxmlformats.org/spreadsheetml/2006/main" count="186" uniqueCount="135">
  <si>
    <t>Company Name</t>
  </si>
  <si>
    <t>Valuation Date</t>
  </si>
  <si>
    <t>FY Year Start</t>
  </si>
  <si>
    <t>Summary of Value</t>
  </si>
  <si>
    <t>Discounted Cash Flow Method</t>
  </si>
  <si>
    <t>Fair Value of Business Enerprise Value</t>
  </si>
  <si>
    <t>Historical</t>
  </si>
  <si>
    <t>Projected</t>
  </si>
  <si>
    <t>Revenue</t>
  </si>
  <si>
    <t>Total Revenue</t>
  </si>
  <si>
    <t>Revenue growth %</t>
  </si>
  <si>
    <t>Cost of Sales</t>
  </si>
  <si>
    <t>Cost of Sales %</t>
  </si>
  <si>
    <t>Gross Profit</t>
  </si>
  <si>
    <t>Gross Profit %</t>
  </si>
  <si>
    <t>General and Admin Expenses</t>
  </si>
  <si>
    <t>General and Admin Expenses %</t>
  </si>
  <si>
    <t>Research and Development</t>
  </si>
  <si>
    <t>Research and Development %</t>
  </si>
  <si>
    <t>Other Operating Expenses</t>
  </si>
  <si>
    <t>Other Operating Expenses %</t>
  </si>
  <si>
    <t>EBITDA</t>
  </si>
  <si>
    <t>EBITDA %</t>
  </si>
  <si>
    <t>Depereciation Expenses</t>
  </si>
  <si>
    <t>Depereciation Expenses %</t>
  </si>
  <si>
    <t>Tax Depreciation Expenses %</t>
  </si>
  <si>
    <t xml:space="preserve">Tax Depreciation Expenses </t>
  </si>
  <si>
    <t>EBITA</t>
  </si>
  <si>
    <t>EBITA %</t>
  </si>
  <si>
    <t>Amortization expenses</t>
  </si>
  <si>
    <t>Amortization Expenses %</t>
  </si>
  <si>
    <t>EBIT</t>
  </si>
  <si>
    <t>EBIT %</t>
  </si>
  <si>
    <t>Income Tax</t>
  </si>
  <si>
    <t>Income Tax %</t>
  </si>
  <si>
    <t>Net operating profit after tax</t>
  </si>
  <si>
    <t xml:space="preserve">As of </t>
  </si>
  <si>
    <t>Cash and Cash Equivalents</t>
  </si>
  <si>
    <t>Accounts Recevable</t>
  </si>
  <si>
    <t>Inventory</t>
  </si>
  <si>
    <t>Prepaid expenses and other current assets</t>
  </si>
  <si>
    <t>Prepaid income tax</t>
  </si>
  <si>
    <t>Currents Assets</t>
  </si>
  <si>
    <t>Deferred Tax assets, Non current</t>
  </si>
  <si>
    <t>Property, Plant and Equipment</t>
  </si>
  <si>
    <t>Goodwill</t>
  </si>
  <si>
    <t>Investments</t>
  </si>
  <si>
    <t>Other non current assets</t>
  </si>
  <si>
    <t>Other intangible assets</t>
  </si>
  <si>
    <t>Non current assets</t>
  </si>
  <si>
    <t>Total Assets</t>
  </si>
  <si>
    <t>Accounts payable</t>
  </si>
  <si>
    <t>Deferred revenue</t>
  </si>
  <si>
    <t>Other current liabilities</t>
  </si>
  <si>
    <t>Income tax payable</t>
  </si>
  <si>
    <t>Current Liabilites</t>
  </si>
  <si>
    <t xml:space="preserve">Deferred Revenue </t>
  </si>
  <si>
    <t>Other non current liabilities</t>
  </si>
  <si>
    <t>Non current liabilities</t>
  </si>
  <si>
    <t>Total Liabilities</t>
  </si>
  <si>
    <t>Common Equity</t>
  </si>
  <si>
    <t>Total Equity</t>
  </si>
  <si>
    <t>Total Liabilities and Equity</t>
  </si>
  <si>
    <t>Cost of Equity</t>
  </si>
  <si>
    <t>Cost of Debt</t>
  </si>
  <si>
    <t>Risk free rate</t>
  </si>
  <si>
    <t>Currency Risk Premium</t>
  </si>
  <si>
    <t>Beta</t>
  </si>
  <si>
    <t>Equity risk premium</t>
  </si>
  <si>
    <t>Country risk premium</t>
  </si>
  <si>
    <t>Company specific premium</t>
  </si>
  <si>
    <t>Pre-Tax cost of debt</t>
  </si>
  <si>
    <t>Soverign spread premium</t>
  </si>
  <si>
    <t>Currency risk premium</t>
  </si>
  <si>
    <t>Adjusted pre-tax cost of debt</t>
  </si>
  <si>
    <t>(1-tax rate)</t>
  </si>
  <si>
    <t>After-tax cost of debt</t>
  </si>
  <si>
    <t>+</t>
  </si>
  <si>
    <t>X</t>
  </si>
  <si>
    <t>=</t>
  </si>
  <si>
    <t>Regression Beta - 2 Years Weekly</t>
  </si>
  <si>
    <t>Avenue Supermart Weekly Returns</t>
  </si>
  <si>
    <t>NIFTY Returns</t>
  </si>
  <si>
    <t>Beta Drifting</t>
  </si>
  <si>
    <t>Date</t>
  </si>
  <si>
    <t>Closing Price</t>
  </si>
  <si>
    <t>Return</t>
  </si>
  <si>
    <t>Levered Raw Beta</t>
  </si>
  <si>
    <t>Raw Beta Weight</t>
  </si>
  <si>
    <t xml:space="preserve">Market Beta </t>
  </si>
  <si>
    <t>Market Beta Weight</t>
  </si>
  <si>
    <t>Adjusted Beta</t>
  </si>
  <si>
    <t>Beta 1</t>
  </si>
  <si>
    <t>Beta 2</t>
  </si>
  <si>
    <t>Year</t>
  </si>
  <si>
    <t>Annual</t>
  </si>
  <si>
    <t>Average Return</t>
  </si>
  <si>
    <t>Dividend Yield</t>
  </si>
  <si>
    <r>
      <t xml:space="preserve">1.39% </t>
    </r>
    <r>
      <rPr>
        <vertAlign val="superscript"/>
        <sz val="11"/>
        <color theme="1"/>
        <rFont val="Calibri"/>
        <family val="2"/>
      </rPr>
      <t>1</t>
    </r>
  </si>
  <si>
    <t>Total Market Returns</t>
  </si>
  <si>
    <t>Return on Markets</t>
  </si>
  <si>
    <t>Plus: Tax depreciation and Amortization</t>
  </si>
  <si>
    <t>Tax depreciation and Amortization %</t>
  </si>
  <si>
    <t>(Increase)/Decrease In cash free NWC</t>
  </si>
  <si>
    <t>Cash free NWC %</t>
  </si>
  <si>
    <t>Less : Capital Expenditure</t>
  </si>
  <si>
    <t>capital expenditure</t>
  </si>
  <si>
    <t>Free Cash Flow</t>
  </si>
  <si>
    <t>Terminal Value</t>
  </si>
  <si>
    <t>Present Value period</t>
  </si>
  <si>
    <t>Discount Rate</t>
  </si>
  <si>
    <t>Discounted Cash Flow</t>
  </si>
  <si>
    <t>Sum of cash Flow</t>
  </si>
  <si>
    <t>Excess/(Deficient) cash free NWC</t>
  </si>
  <si>
    <t>Cash and cash equivalents</t>
  </si>
  <si>
    <t>Total invested capital</t>
  </si>
  <si>
    <t>Less : Cash and cash equivalents</t>
  </si>
  <si>
    <t>Business Enterprise Value</t>
  </si>
  <si>
    <t>Balance sheet working capital (Deficit)/Surplus</t>
  </si>
  <si>
    <t>Cash free NWC</t>
  </si>
  <si>
    <t>Normalized NWC</t>
  </si>
  <si>
    <t>Normalized NWC (as %)</t>
  </si>
  <si>
    <t>Book value of cash free NWC</t>
  </si>
  <si>
    <t>FYE</t>
  </si>
  <si>
    <t>Terminal Year</t>
  </si>
  <si>
    <t>Projected Revenues</t>
  </si>
  <si>
    <t>Cash free NWC (in %)</t>
  </si>
  <si>
    <t>Ending cash free NWC</t>
  </si>
  <si>
    <t>(Increase)/Decrease in cash free NWC</t>
  </si>
  <si>
    <t>Key Assumptions</t>
  </si>
  <si>
    <t>LTGR</t>
  </si>
  <si>
    <t>Summary of Key metrics - Book value</t>
  </si>
  <si>
    <t>Book value of NWC</t>
  </si>
  <si>
    <t>NWC as a % of revenue</t>
  </si>
  <si>
    <t>Cash free NWC as a 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</si>
</sst>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8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2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0" fontId="0" fillId="0" borderId="0" xfId="1" applyNumberFormat="1" applyFont="1"/>
    <xf numFmtId="0" fontId="0" fillId="3" borderId="0" xfId="0" applyFill="1"/>
    <xf numFmtId="2" fontId="0" fillId="3" borderId="0" xfId="0" applyNumberFormat="1" applyFill="1"/>
    <xf numFmtId="0" fontId="0" fillId="0" borderId="0" xfId="0" applyBorder="1"/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0" fontId="0" fillId="0" borderId="0" xfId="1" applyNumberFormat="1" applyFont="1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right"/>
    </xf>
    <xf numFmtId="0" fontId="2" fillId="4" borderId="0" xfId="0" applyFont="1" applyFill="1"/>
    <xf numFmtId="10" fontId="2" fillId="4" borderId="0" xfId="0" applyNumberFormat="1" applyFont="1" applyFill="1"/>
    <xf numFmtId="0" fontId="3" fillId="2" borderId="0" xfId="0" applyFont="1" applyFill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555-D650-451D-846D-D4641FA5E7A8}">
  <dimension ref="A3:A8"/>
  <sheetViews>
    <sheetView workbookViewId="0">
      <selection activeCell="C8" sqref="C8"/>
    </sheetView>
  </sheetViews>
  <sheetFormatPr defaultRowHeight="14.5" x14ac:dyDescent="0.35"/>
  <sheetData>
    <row r="3" spans="1:1" x14ac:dyDescent="0.35">
      <c r="A3" t="s">
        <v>0</v>
      </c>
    </row>
    <row r="5" spans="1:1" x14ac:dyDescent="0.35">
      <c r="A5" t="s">
        <v>1</v>
      </c>
    </row>
    <row r="6" spans="1:1" x14ac:dyDescent="0.35">
      <c r="A6" t="s">
        <v>2</v>
      </c>
    </row>
    <row r="8" spans="1:1" x14ac:dyDescent="0.35">
      <c r="A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B420-76BC-44FB-A771-CA3A1B07E832}">
  <dimension ref="A1:M11"/>
  <sheetViews>
    <sheetView workbookViewId="0">
      <selection activeCell="A3" sqref="A1:A3"/>
    </sheetView>
  </sheetViews>
  <sheetFormatPr defaultRowHeight="14.5" x14ac:dyDescent="0.35"/>
  <sheetData>
    <row r="1" spans="1:13" x14ac:dyDescent="0.35">
      <c r="A1">
        <f>'First Page'!C3</f>
        <v>0</v>
      </c>
    </row>
    <row r="2" spans="1:13" x14ac:dyDescent="0.35">
      <c r="A2" t="str">
        <f>_xlfn.CONCAT("Valuation of ",'First Page'!C3)</f>
        <v xml:space="preserve">Valuation of </v>
      </c>
    </row>
    <row r="3" spans="1:13" x14ac:dyDescent="0.35">
      <c r="A3" t="str">
        <f>_xlfn.CONCAT("As of ",'First Page'!C5)</f>
        <v xml:space="preserve">As of </v>
      </c>
    </row>
    <row r="5" spans="1:13" x14ac:dyDescent="0.35">
      <c r="F5" t="s">
        <v>3</v>
      </c>
      <c r="M5">
        <f>_xlfn.IFNA('First Page'!C3,"na")</f>
        <v>0</v>
      </c>
    </row>
    <row r="8" spans="1:13" x14ac:dyDescent="0.35">
      <c r="F8" t="s">
        <v>4</v>
      </c>
    </row>
    <row r="11" spans="1:13" x14ac:dyDescent="0.35">
      <c r="F11" t="s">
        <v>5</v>
      </c>
      <c r="M11">
        <f>_xlfn.IFNA(M8,"na")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F2C8-41A5-4775-9804-955C89DC1AED}">
  <dimension ref="A1:I52"/>
  <sheetViews>
    <sheetView zoomScale="78" workbookViewId="0">
      <selection activeCell="C47" sqref="C47"/>
    </sheetView>
  </sheetViews>
  <sheetFormatPr defaultRowHeight="14.5" x14ac:dyDescent="0.35"/>
  <sheetData>
    <row r="1" spans="1:9" x14ac:dyDescent="0.35">
      <c r="A1">
        <f>'First Page'!C3</f>
        <v>0</v>
      </c>
    </row>
    <row r="2" spans="1:9" x14ac:dyDescent="0.35">
      <c r="A2" t="str">
        <f>_xlfn.CONCAT("Valuation of ",'First Page'!C3)</f>
        <v xml:space="preserve">Valuation of </v>
      </c>
    </row>
    <row r="3" spans="1:9" x14ac:dyDescent="0.35">
      <c r="A3" t="str">
        <f>_xlfn.CONCAT("As of ",'First Page'!C5)</f>
        <v xml:space="preserve">As of </v>
      </c>
    </row>
    <row r="6" spans="1:9" x14ac:dyDescent="0.35">
      <c r="I6" t="s">
        <v>36</v>
      </c>
    </row>
    <row r="9" spans="1:9" x14ac:dyDescent="0.35">
      <c r="C9" t="s">
        <v>37</v>
      </c>
    </row>
    <row r="10" spans="1:9" x14ac:dyDescent="0.35">
      <c r="C10" t="s">
        <v>38</v>
      </c>
    </row>
    <row r="11" spans="1:9" x14ac:dyDescent="0.35">
      <c r="C11" t="s">
        <v>39</v>
      </c>
    </row>
    <row r="12" spans="1:9" x14ac:dyDescent="0.35">
      <c r="C12" t="s">
        <v>40</v>
      </c>
    </row>
    <row r="13" spans="1:9" x14ac:dyDescent="0.35">
      <c r="C13" t="s">
        <v>41</v>
      </c>
    </row>
    <row r="14" spans="1:9" x14ac:dyDescent="0.35">
      <c r="C14" t="s">
        <v>42</v>
      </c>
    </row>
    <row r="16" spans="1:9" x14ac:dyDescent="0.35">
      <c r="C16" t="s">
        <v>43</v>
      </c>
    </row>
    <row r="17" spans="3:3" x14ac:dyDescent="0.35">
      <c r="C17" t="s">
        <v>44</v>
      </c>
    </row>
    <row r="18" spans="3:3" x14ac:dyDescent="0.35">
      <c r="C18" t="s">
        <v>45</v>
      </c>
    </row>
    <row r="19" spans="3:3" x14ac:dyDescent="0.35">
      <c r="C19" t="s">
        <v>46</v>
      </c>
    </row>
    <row r="20" spans="3:3" x14ac:dyDescent="0.35">
      <c r="C20" t="s">
        <v>48</v>
      </c>
    </row>
    <row r="21" spans="3:3" x14ac:dyDescent="0.35">
      <c r="C21" t="s">
        <v>47</v>
      </c>
    </row>
    <row r="22" spans="3:3" x14ac:dyDescent="0.35">
      <c r="C22" t="s">
        <v>49</v>
      </c>
    </row>
    <row r="24" spans="3:3" x14ac:dyDescent="0.35">
      <c r="C24" t="s">
        <v>50</v>
      </c>
    </row>
    <row r="27" spans="3:3" x14ac:dyDescent="0.35">
      <c r="C27" t="s">
        <v>51</v>
      </c>
    </row>
    <row r="28" spans="3:3" x14ac:dyDescent="0.35">
      <c r="C28" t="s">
        <v>52</v>
      </c>
    </row>
    <row r="29" spans="3:3" x14ac:dyDescent="0.35">
      <c r="C29" t="s">
        <v>53</v>
      </c>
    </row>
    <row r="30" spans="3:3" x14ac:dyDescent="0.35">
      <c r="C30" t="s">
        <v>54</v>
      </c>
    </row>
    <row r="31" spans="3:3" x14ac:dyDescent="0.35">
      <c r="C31" t="s">
        <v>55</v>
      </c>
    </row>
    <row r="33" spans="3:3" x14ac:dyDescent="0.35">
      <c r="C33" t="s">
        <v>56</v>
      </c>
    </row>
    <row r="34" spans="3:3" x14ac:dyDescent="0.35">
      <c r="C34" t="s">
        <v>57</v>
      </c>
    </row>
    <row r="35" spans="3:3" x14ac:dyDescent="0.35">
      <c r="C35" t="s">
        <v>58</v>
      </c>
    </row>
    <row r="37" spans="3:3" x14ac:dyDescent="0.35">
      <c r="C37" t="s">
        <v>59</v>
      </c>
    </row>
    <row r="39" spans="3:3" x14ac:dyDescent="0.35">
      <c r="C39" t="s">
        <v>60</v>
      </c>
    </row>
    <row r="40" spans="3:3" x14ac:dyDescent="0.35">
      <c r="C40" t="s">
        <v>61</v>
      </c>
    </row>
    <row r="42" spans="3:3" x14ac:dyDescent="0.35">
      <c r="C42" t="s">
        <v>62</v>
      </c>
    </row>
    <row r="46" spans="3:3" x14ac:dyDescent="0.35">
      <c r="C46" t="s">
        <v>131</v>
      </c>
    </row>
    <row r="47" spans="3:3" x14ac:dyDescent="0.35">
      <c r="C47" t="s">
        <v>37</v>
      </c>
    </row>
    <row r="49" spans="3:3" x14ac:dyDescent="0.35">
      <c r="C49" t="s">
        <v>132</v>
      </c>
    </row>
    <row r="50" spans="3:3" x14ac:dyDescent="0.35">
      <c r="C50" t="s">
        <v>133</v>
      </c>
    </row>
    <row r="51" spans="3:3" x14ac:dyDescent="0.35">
      <c r="C51" t="s">
        <v>122</v>
      </c>
    </row>
    <row r="52" spans="3:3" x14ac:dyDescent="0.35">
      <c r="C52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97F8-BD70-46E8-87A1-D1F3C0F91D6E}">
  <dimension ref="A1:I44"/>
  <sheetViews>
    <sheetView tabSelected="1" topLeftCell="A22" workbookViewId="0">
      <selection activeCell="A3" sqref="A1:A3"/>
    </sheetView>
  </sheetViews>
  <sheetFormatPr defaultRowHeight="14.5" x14ac:dyDescent="0.35"/>
  <sheetData>
    <row r="1" spans="1:9" x14ac:dyDescent="0.35">
      <c r="A1">
        <f>'First Page'!C3</f>
        <v>0</v>
      </c>
    </row>
    <row r="2" spans="1:9" x14ac:dyDescent="0.35">
      <c r="A2" t="str">
        <f>_xlfn.CONCAT("Valuation of ",'First Page'!C3)</f>
        <v xml:space="preserve">Valuation of </v>
      </c>
    </row>
    <row r="3" spans="1:9" x14ac:dyDescent="0.35">
      <c r="A3" t="str">
        <f>_xlfn.CONCAT("As of ",'First Page'!C5)</f>
        <v xml:space="preserve">As of </v>
      </c>
    </row>
    <row r="6" spans="1:9" x14ac:dyDescent="0.35">
      <c r="H6" t="s">
        <v>6</v>
      </c>
      <c r="I6" t="s">
        <v>7</v>
      </c>
    </row>
    <row r="10" spans="1:9" x14ac:dyDescent="0.35">
      <c r="C10" t="s">
        <v>8</v>
      </c>
    </row>
    <row r="11" spans="1:9" x14ac:dyDescent="0.35">
      <c r="C11" t="s">
        <v>9</v>
      </c>
    </row>
    <row r="12" spans="1:9" x14ac:dyDescent="0.35">
      <c r="C12" s="2" t="s">
        <v>10</v>
      </c>
    </row>
    <row r="14" spans="1:9" x14ac:dyDescent="0.35">
      <c r="C14" t="s">
        <v>11</v>
      </c>
    </row>
    <row r="15" spans="1:9" x14ac:dyDescent="0.35">
      <c r="C15" t="s">
        <v>12</v>
      </c>
    </row>
    <row r="16" spans="1:9" x14ac:dyDescent="0.35">
      <c r="C16" t="s">
        <v>13</v>
      </c>
    </row>
    <row r="17" spans="3:3" x14ac:dyDescent="0.35">
      <c r="C17" t="s">
        <v>14</v>
      </c>
    </row>
    <row r="19" spans="3:3" x14ac:dyDescent="0.35">
      <c r="C19" t="s">
        <v>15</v>
      </c>
    </row>
    <row r="20" spans="3:3" x14ac:dyDescent="0.35">
      <c r="C20" t="s">
        <v>16</v>
      </c>
    </row>
    <row r="21" spans="3:3" x14ac:dyDescent="0.35">
      <c r="C21" t="s">
        <v>17</v>
      </c>
    </row>
    <row r="22" spans="3:3" x14ac:dyDescent="0.35">
      <c r="C22" t="s">
        <v>18</v>
      </c>
    </row>
    <row r="23" spans="3:3" x14ac:dyDescent="0.35">
      <c r="C23" t="s">
        <v>19</v>
      </c>
    </row>
    <row r="24" spans="3:3" x14ac:dyDescent="0.35">
      <c r="C24" t="s">
        <v>20</v>
      </c>
    </row>
    <row r="26" spans="3:3" x14ac:dyDescent="0.35">
      <c r="C26" t="s">
        <v>21</v>
      </c>
    </row>
    <row r="27" spans="3:3" x14ac:dyDescent="0.35">
      <c r="C27" t="s">
        <v>22</v>
      </c>
    </row>
    <row r="29" spans="3:3" x14ac:dyDescent="0.35">
      <c r="C29" t="s">
        <v>23</v>
      </c>
    </row>
    <row r="30" spans="3:3" x14ac:dyDescent="0.35">
      <c r="C30" t="s">
        <v>24</v>
      </c>
    </row>
    <row r="31" spans="3:3" x14ac:dyDescent="0.35">
      <c r="C31" t="s">
        <v>26</v>
      </c>
    </row>
    <row r="32" spans="3:3" x14ac:dyDescent="0.35">
      <c r="C32" t="s">
        <v>25</v>
      </c>
    </row>
    <row r="34" spans="3:3" x14ac:dyDescent="0.35">
      <c r="C34" t="s">
        <v>27</v>
      </c>
    </row>
    <row r="35" spans="3:3" x14ac:dyDescent="0.35">
      <c r="C35" t="s">
        <v>28</v>
      </c>
    </row>
    <row r="37" spans="3:3" x14ac:dyDescent="0.35">
      <c r="C37" t="s">
        <v>29</v>
      </c>
    </row>
    <row r="38" spans="3:3" x14ac:dyDescent="0.35">
      <c r="C38" t="s">
        <v>30</v>
      </c>
    </row>
    <row r="39" spans="3:3" x14ac:dyDescent="0.35">
      <c r="C39" t="s">
        <v>31</v>
      </c>
    </row>
    <row r="40" spans="3:3" x14ac:dyDescent="0.35">
      <c r="C40" t="s">
        <v>32</v>
      </c>
    </row>
    <row r="42" spans="3:3" x14ac:dyDescent="0.35">
      <c r="C42" t="s">
        <v>33</v>
      </c>
    </row>
    <row r="43" spans="3:3" x14ac:dyDescent="0.35">
      <c r="C43" t="s">
        <v>34</v>
      </c>
    </row>
    <row r="44" spans="3:3" x14ac:dyDescent="0.35">
      <c r="C4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5219-E399-4DA1-A3BF-F79B23160215}">
  <dimension ref="A3:H10"/>
  <sheetViews>
    <sheetView workbookViewId="0">
      <selection activeCell="G10" sqref="G10"/>
    </sheetView>
  </sheetViews>
  <sheetFormatPr defaultRowHeight="14.5" x14ac:dyDescent="0.35"/>
  <sheetData>
    <row r="3" spans="1:8" x14ac:dyDescent="0.35">
      <c r="B3" t="s">
        <v>63</v>
      </c>
      <c r="H3" t="s">
        <v>64</v>
      </c>
    </row>
    <row r="4" spans="1:8" x14ac:dyDescent="0.35">
      <c r="A4" s="1" t="s">
        <v>77</v>
      </c>
      <c r="B4" t="s">
        <v>65</v>
      </c>
      <c r="G4" s="1" t="s">
        <v>77</v>
      </c>
      <c r="H4" t="s">
        <v>71</v>
      </c>
    </row>
    <row r="5" spans="1:8" x14ac:dyDescent="0.35">
      <c r="A5" s="1" t="s">
        <v>77</v>
      </c>
      <c r="B5" t="s">
        <v>66</v>
      </c>
      <c r="G5" s="1" t="s">
        <v>77</v>
      </c>
      <c r="H5" t="s">
        <v>72</v>
      </c>
    </row>
    <row r="6" spans="1:8" x14ac:dyDescent="0.35">
      <c r="A6" s="1" t="s">
        <v>77</v>
      </c>
      <c r="B6" t="s">
        <v>67</v>
      </c>
      <c r="G6" s="1" t="s">
        <v>77</v>
      </c>
      <c r="H6" t="s">
        <v>73</v>
      </c>
    </row>
    <row r="7" spans="1:8" x14ac:dyDescent="0.35">
      <c r="A7" s="1" t="s">
        <v>78</v>
      </c>
      <c r="B7" t="s">
        <v>68</v>
      </c>
      <c r="G7" s="1" t="s">
        <v>79</v>
      </c>
      <c r="H7" t="s">
        <v>74</v>
      </c>
    </row>
    <row r="8" spans="1:8" x14ac:dyDescent="0.35">
      <c r="A8" s="1" t="s">
        <v>77</v>
      </c>
      <c r="B8" t="s">
        <v>69</v>
      </c>
      <c r="G8" s="1" t="s">
        <v>77</v>
      </c>
      <c r="H8" t="s">
        <v>75</v>
      </c>
    </row>
    <row r="9" spans="1:8" x14ac:dyDescent="0.35">
      <c r="A9" s="1" t="s">
        <v>77</v>
      </c>
      <c r="B9" t="s">
        <v>70</v>
      </c>
      <c r="G9" s="1" t="s">
        <v>79</v>
      </c>
      <c r="H9" t="s">
        <v>76</v>
      </c>
    </row>
    <row r="10" spans="1:8" x14ac:dyDescent="0.35">
      <c r="A10" s="1" t="s">
        <v>79</v>
      </c>
      <c r="B10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9908-9228-4590-B547-3B9DE5DF00C7}">
  <dimension ref="A1:W33"/>
  <sheetViews>
    <sheetView workbookViewId="0">
      <selection activeCell="C34" sqref="C34"/>
    </sheetView>
  </sheetViews>
  <sheetFormatPr defaultRowHeight="14.5" x14ac:dyDescent="0.35"/>
  <sheetData>
    <row r="1" spans="1:3" x14ac:dyDescent="0.35">
      <c r="A1">
        <f>'First Page'!C3</f>
        <v>0</v>
      </c>
    </row>
    <row r="2" spans="1:3" x14ac:dyDescent="0.35">
      <c r="A2" t="str">
        <f>_xlfn.CONCAT("Valuation of ",'First Page'!C3)</f>
        <v xml:space="preserve">Valuation of </v>
      </c>
    </row>
    <row r="3" spans="1:3" x14ac:dyDescent="0.35">
      <c r="A3" t="str">
        <f>_xlfn.CONCAT("As of ",'First Page'!C5)</f>
        <v xml:space="preserve">As of </v>
      </c>
    </row>
    <row r="7" spans="1:3" x14ac:dyDescent="0.35">
      <c r="C7" t="s">
        <v>118</v>
      </c>
    </row>
    <row r="8" spans="1:3" x14ac:dyDescent="0.35">
      <c r="C8" t="s">
        <v>119</v>
      </c>
    </row>
    <row r="9" spans="1:3" x14ac:dyDescent="0.35">
      <c r="C9" t="s">
        <v>121</v>
      </c>
    </row>
    <row r="10" spans="1:3" x14ac:dyDescent="0.35">
      <c r="C10" t="s">
        <v>8</v>
      </c>
    </row>
    <row r="11" spans="1:3" x14ac:dyDescent="0.35">
      <c r="C11" t="s">
        <v>120</v>
      </c>
    </row>
    <row r="12" spans="1:3" x14ac:dyDescent="0.35">
      <c r="C12" t="s">
        <v>122</v>
      </c>
    </row>
    <row r="13" spans="1:3" x14ac:dyDescent="0.35">
      <c r="C13" t="s">
        <v>113</v>
      </c>
    </row>
    <row r="17" spans="3:23" x14ac:dyDescent="0.35">
      <c r="W17" t="s">
        <v>124</v>
      </c>
    </row>
    <row r="18" spans="3:23" x14ac:dyDescent="0.35">
      <c r="M18" t="s">
        <v>7</v>
      </c>
    </row>
    <row r="19" spans="3:23" x14ac:dyDescent="0.35">
      <c r="M19" t="s">
        <v>123</v>
      </c>
    </row>
    <row r="22" spans="3:23" x14ac:dyDescent="0.35">
      <c r="E22" t="s">
        <v>125</v>
      </c>
    </row>
    <row r="24" spans="3:23" x14ac:dyDescent="0.35">
      <c r="E24" t="s">
        <v>126</v>
      </c>
    </row>
    <row r="25" spans="3:23" x14ac:dyDescent="0.35">
      <c r="E25" t="s">
        <v>127</v>
      </c>
    </row>
    <row r="27" spans="3:23" x14ac:dyDescent="0.35">
      <c r="E27" t="s">
        <v>128</v>
      </c>
    </row>
    <row r="31" spans="3:23" x14ac:dyDescent="0.35">
      <c r="C31" t="s">
        <v>129</v>
      </c>
    </row>
    <row r="32" spans="3:23" x14ac:dyDescent="0.35">
      <c r="C32" t="s">
        <v>130</v>
      </c>
    </row>
    <row r="33" spans="3:3" x14ac:dyDescent="0.35">
      <c r="C33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1B76-B36C-4C15-BC8C-89A1F84884E9}">
  <dimension ref="B6:S115"/>
  <sheetViews>
    <sheetView topLeftCell="C1" workbookViewId="0">
      <selection activeCell="L20" sqref="L20"/>
    </sheetView>
  </sheetViews>
  <sheetFormatPr defaultRowHeight="14.5" x14ac:dyDescent="0.35"/>
  <cols>
    <col min="2" max="2" width="28.6328125" bestFit="1" customWidth="1"/>
    <col min="3" max="3" width="11.26953125" bestFit="1" customWidth="1"/>
    <col min="4" max="4" width="7.453125" bestFit="1" customWidth="1"/>
    <col min="6" max="6" width="11.26953125" bestFit="1" customWidth="1"/>
    <col min="7" max="7" width="6.54296875" bestFit="1" customWidth="1"/>
    <col min="9" max="9" width="17.54296875" bestFit="1" customWidth="1"/>
    <col min="10" max="10" width="6.81640625" bestFit="1" customWidth="1"/>
    <col min="12" max="12" width="17.26953125" bestFit="1" customWidth="1"/>
    <col min="13" max="13" width="11.81640625" bestFit="1" customWidth="1"/>
  </cols>
  <sheetData>
    <row r="6" spans="2:19" x14ac:dyDescent="0.35">
      <c r="B6" s="3" t="s">
        <v>80</v>
      </c>
    </row>
    <row r="8" spans="2:19" x14ac:dyDescent="0.35">
      <c r="B8" s="4" t="s">
        <v>81</v>
      </c>
      <c r="C8" s="4"/>
      <c r="D8" s="4"/>
      <c r="F8" s="4" t="s">
        <v>82</v>
      </c>
      <c r="G8" s="4"/>
      <c r="I8" s="4" t="s">
        <v>83</v>
      </c>
      <c r="J8" s="4"/>
      <c r="L8" t="s">
        <v>92</v>
      </c>
      <c r="M8" s="7" t="e">
        <f>SLOPE(D12:D115,G12:G115)</f>
        <v>#DIV/0!</v>
      </c>
    </row>
    <row r="9" spans="2:19" x14ac:dyDescent="0.35">
      <c r="B9" s="3"/>
      <c r="L9" t="s">
        <v>93</v>
      </c>
      <c r="M9" s="7" t="e">
        <f>_xlfn.COVARIANCE.S(D11:D115,G11:G115)/_xlfn.VAR.S(G11:G115)</f>
        <v>#DIV/0!</v>
      </c>
    </row>
    <row r="10" spans="2:19" x14ac:dyDescent="0.35">
      <c r="B10" s="5" t="s">
        <v>84</v>
      </c>
      <c r="C10" s="6" t="s">
        <v>85</v>
      </c>
      <c r="D10" s="6" t="s">
        <v>86</v>
      </c>
      <c r="F10" s="6" t="s">
        <v>85</v>
      </c>
      <c r="G10" s="6" t="s">
        <v>86</v>
      </c>
      <c r="I10" s="2" t="s">
        <v>87</v>
      </c>
      <c r="J10" s="7" t="e">
        <f>M11</f>
        <v>#DIV/0!</v>
      </c>
    </row>
    <row r="11" spans="2:19" x14ac:dyDescent="0.35">
      <c r="B11" s="8"/>
      <c r="C11" s="9"/>
      <c r="F11" s="10"/>
      <c r="I11" t="s">
        <v>88</v>
      </c>
      <c r="J11" s="11">
        <v>0.75</v>
      </c>
      <c r="L11" t="s">
        <v>67</v>
      </c>
      <c r="M11" s="7" t="e">
        <f>M9</f>
        <v>#DIV/0!</v>
      </c>
    </row>
    <row r="12" spans="2:19" x14ac:dyDescent="0.35">
      <c r="B12" s="8"/>
      <c r="C12" s="9"/>
      <c r="D12" s="11"/>
      <c r="F12" s="10"/>
      <c r="G12" s="11"/>
      <c r="J12" s="7"/>
    </row>
    <row r="13" spans="2:19" x14ac:dyDescent="0.35">
      <c r="B13" s="8"/>
      <c r="C13" s="9"/>
      <c r="D13" s="11"/>
      <c r="F13" s="10"/>
      <c r="G13" s="11"/>
      <c r="I13" t="s">
        <v>89</v>
      </c>
      <c r="J13" s="7">
        <v>1</v>
      </c>
    </row>
    <row r="14" spans="2:19" x14ac:dyDescent="0.35">
      <c r="B14" s="8"/>
      <c r="C14" s="9"/>
      <c r="D14" s="11"/>
      <c r="F14" s="10"/>
      <c r="G14" s="11"/>
      <c r="I14" t="s">
        <v>90</v>
      </c>
      <c r="J14" s="11">
        <v>0.25</v>
      </c>
      <c r="L14" s="14"/>
      <c r="M14" s="14"/>
      <c r="N14" s="14"/>
      <c r="O14" s="14"/>
      <c r="P14" s="14"/>
      <c r="Q14" s="14"/>
      <c r="R14" s="14"/>
      <c r="S14" s="14"/>
    </row>
    <row r="15" spans="2:19" x14ac:dyDescent="0.35">
      <c r="B15" s="8"/>
      <c r="C15" s="9"/>
      <c r="D15" s="11"/>
      <c r="F15" s="10"/>
      <c r="G15" s="11"/>
      <c r="L15" s="16"/>
      <c r="M15" s="16"/>
      <c r="N15" s="14"/>
      <c r="O15" s="14"/>
      <c r="P15" s="14"/>
      <c r="Q15" s="14"/>
      <c r="R15" s="14"/>
      <c r="S15" s="14"/>
    </row>
    <row r="16" spans="2:19" x14ac:dyDescent="0.35">
      <c r="B16" s="8"/>
      <c r="C16" s="9"/>
      <c r="D16" s="11"/>
      <c r="F16" s="10"/>
      <c r="G16" s="11"/>
      <c r="I16" s="12" t="s">
        <v>91</v>
      </c>
      <c r="J16" s="13" t="e">
        <f>(J10*J11)+(J13*J14)</f>
        <v>#DIV/0!</v>
      </c>
      <c r="L16" s="15"/>
      <c r="M16" s="15"/>
      <c r="N16" s="14"/>
      <c r="O16" s="14"/>
      <c r="P16" s="14"/>
      <c r="Q16" s="14"/>
      <c r="R16" s="14"/>
      <c r="S16" s="14"/>
    </row>
    <row r="17" spans="2:19" x14ac:dyDescent="0.35">
      <c r="B17" s="8"/>
      <c r="C17" s="9"/>
      <c r="D17" s="11"/>
      <c r="F17" s="10"/>
      <c r="G17" s="11"/>
      <c r="L17" s="15"/>
      <c r="M17" s="15"/>
      <c r="N17" s="14"/>
      <c r="O17" s="14"/>
      <c r="P17" s="14"/>
      <c r="Q17" s="14"/>
      <c r="R17" s="14"/>
      <c r="S17" s="14"/>
    </row>
    <row r="18" spans="2:19" x14ac:dyDescent="0.35">
      <c r="B18" s="8"/>
      <c r="C18" s="9"/>
      <c r="D18" s="11"/>
      <c r="F18" s="10"/>
      <c r="G18" s="11"/>
      <c r="L18" s="15"/>
      <c r="M18" s="15"/>
      <c r="N18" s="14"/>
      <c r="O18" s="14"/>
      <c r="P18" s="14"/>
      <c r="Q18" s="14"/>
      <c r="R18" s="14"/>
      <c r="S18" s="14"/>
    </row>
    <row r="19" spans="2:19" x14ac:dyDescent="0.35">
      <c r="B19" s="8"/>
      <c r="C19" s="9"/>
      <c r="D19" s="11"/>
      <c r="F19" s="10"/>
      <c r="G19" s="11"/>
      <c r="L19" s="15"/>
      <c r="M19" s="15"/>
      <c r="N19" s="14"/>
      <c r="O19" s="14"/>
      <c r="P19" s="14"/>
      <c r="Q19" s="14"/>
      <c r="R19" s="14"/>
      <c r="S19" s="14"/>
    </row>
    <row r="20" spans="2:19" x14ac:dyDescent="0.35">
      <c r="B20" s="8"/>
      <c r="C20" s="9"/>
      <c r="D20" s="11"/>
      <c r="F20" s="10"/>
      <c r="G20" s="11"/>
      <c r="L20" s="15"/>
      <c r="M20" s="15"/>
      <c r="N20" s="14"/>
      <c r="O20" s="14"/>
      <c r="P20" s="14"/>
      <c r="Q20" s="14"/>
      <c r="R20" s="14"/>
      <c r="S20" s="14"/>
    </row>
    <row r="21" spans="2:19" x14ac:dyDescent="0.35">
      <c r="B21" s="8"/>
      <c r="C21" s="9"/>
      <c r="D21" s="11"/>
      <c r="F21" s="10"/>
      <c r="G21" s="11"/>
      <c r="L21" s="14"/>
      <c r="M21" s="14"/>
      <c r="N21" s="14"/>
      <c r="O21" s="14"/>
      <c r="P21" s="14"/>
      <c r="Q21" s="14"/>
      <c r="R21" s="14"/>
      <c r="S21" s="14"/>
    </row>
    <row r="22" spans="2:19" x14ac:dyDescent="0.35">
      <c r="B22" s="8"/>
      <c r="C22" s="9"/>
      <c r="D22" s="11"/>
      <c r="F22" s="10"/>
      <c r="G22" s="11"/>
      <c r="L22" s="14"/>
      <c r="M22" s="14"/>
      <c r="N22" s="14"/>
      <c r="O22" s="14"/>
      <c r="P22" s="14"/>
      <c r="Q22" s="14"/>
      <c r="R22" s="14"/>
      <c r="S22" s="14"/>
    </row>
    <row r="23" spans="2:19" x14ac:dyDescent="0.35">
      <c r="B23" s="8"/>
      <c r="C23" s="9"/>
      <c r="D23" s="11"/>
      <c r="F23" s="10"/>
      <c r="G23" s="11"/>
      <c r="L23" s="24" t="s">
        <v>100</v>
      </c>
      <c r="M23" s="25"/>
      <c r="N23" s="25"/>
      <c r="O23" s="25"/>
      <c r="P23" s="25"/>
      <c r="Q23" s="25"/>
      <c r="R23" s="14"/>
      <c r="S23" s="14"/>
    </row>
    <row r="24" spans="2:19" x14ac:dyDescent="0.35">
      <c r="B24" s="8"/>
      <c r="C24" s="9"/>
      <c r="D24" s="11"/>
      <c r="F24" s="10"/>
      <c r="G24" s="11"/>
      <c r="L24" s="15"/>
      <c r="M24" s="15"/>
      <c r="N24" s="15"/>
      <c r="O24" s="15"/>
      <c r="P24" s="15"/>
      <c r="Q24" s="15"/>
      <c r="R24" s="14"/>
      <c r="S24" s="14"/>
    </row>
    <row r="25" spans="2:19" x14ac:dyDescent="0.35">
      <c r="B25" s="8"/>
      <c r="C25" s="9"/>
      <c r="D25" s="11"/>
      <c r="F25" s="10"/>
      <c r="G25" s="11"/>
      <c r="L25" s="17" t="s">
        <v>94</v>
      </c>
      <c r="M25" s="18" t="s">
        <v>95</v>
      </c>
      <c r="R25" s="14"/>
      <c r="S25" s="14"/>
    </row>
    <row r="26" spans="2:19" x14ac:dyDescent="0.35">
      <c r="B26" s="8"/>
      <c r="C26" s="9"/>
      <c r="D26" s="11"/>
      <c r="F26" s="10"/>
      <c r="G26" s="11"/>
      <c r="L26" s="2"/>
      <c r="M26" s="19"/>
      <c r="O26" t="s">
        <v>96</v>
      </c>
      <c r="Q26" s="20" t="e">
        <f>AVERAGE(M26:M48)</f>
        <v>#DIV/0!</v>
      </c>
      <c r="R26" s="14"/>
      <c r="S26" s="14"/>
    </row>
    <row r="27" spans="2:19" ht="16.5" x14ac:dyDescent="0.35">
      <c r="B27" s="8"/>
      <c r="C27" s="9"/>
      <c r="D27" s="11"/>
      <c r="F27" s="10"/>
      <c r="G27" s="11"/>
      <c r="L27" s="2"/>
      <c r="M27" s="19"/>
      <c r="O27" t="s">
        <v>97</v>
      </c>
      <c r="Q27" s="21" t="s">
        <v>98</v>
      </c>
      <c r="R27" s="14"/>
      <c r="S27" s="14"/>
    </row>
    <row r="28" spans="2:19" x14ac:dyDescent="0.35">
      <c r="B28" s="8"/>
      <c r="C28" s="9"/>
      <c r="D28" s="11"/>
      <c r="F28" s="10"/>
      <c r="G28" s="11"/>
      <c r="L28" s="2"/>
      <c r="M28" s="19"/>
      <c r="O28" s="22" t="s">
        <v>99</v>
      </c>
      <c r="P28" s="22"/>
      <c r="Q28" s="23" t="e">
        <f>SUM(Q26:Q27)</f>
        <v>#DIV/0!</v>
      </c>
    </row>
    <row r="29" spans="2:19" x14ac:dyDescent="0.35">
      <c r="B29" s="8"/>
      <c r="C29" s="9"/>
      <c r="D29" s="11"/>
      <c r="F29" s="10"/>
      <c r="G29" s="11"/>
    </row>
    <row r="30" spans="2:19" x14ac:dyDescent="0.35">
      <c r="B30" s="8"/>
      <c r="C30" s="9"/>
      <c r="D30" s="11"/>
      <c r="F30" s="10"/>
      <c r="G30" s="11"/>
    </row>
    <row r="31" spans="2:19" x14ac:dyDescent="0.35">
      <c r="B31" s="8"/>
      <c r="C31" s="9"/>
      <c r="D31" s="11"/>
      <c r="F31" s="10"/>
      <c r="G31" s="11"/>
    </row>
    <row r="32" spans="2:19" x14ac:dyDescent="0.35">
      <c r="B32" s="8"/>
      <c r="C32" s="9"/>
      <c r="D32" s="11"/>
      <c r="F32" s="10"/>
      <c r="G32" s="11"/>
    </row>
    <row r="33" spans="2:7" x14ac:dyDescent="0.35">
      <c r="B33" s="8"/>
      <c r="C33" s="9"/>
      <c r="D33" s="11"/>
      <c r="F33" s="10"/>
      <c r="G33" s="11"/>
    </row>
    <row r="34" spans="2:7" x14ac:dyDescent="0.35">
      <c r="B34" s="8"/>
      <c r="C34" s="9"/>
      <c r="D34" s="11"/>
      <c r="F34" s="10"/>
      <c r="G34" s="11"/>
    </row>
    <row r="35" spans="2:7" x14ac:dyDescent="0.35">
      <c r="B35" s="8"/>
      <c r="C35" s="9"/>
      <c r="D35" s="11"/>
      <c r="F35" s="10"/>
      <c r="G35" s="11"/>
    </row>
    <row r="36" spans="2:7" x14ac:dyDescent="0.35">
      <c r="B36" s="8"/>
      <c r="C36" s="9"/>
      <c r="D36" s="11"/>
      <c r="F36" s="10"/>
      <c r="G36" s="11"/>
    </row>
    <row r="37" spans="2:7" x14ac:dyDescent="0.35">
      <c r="B37" s="8"/>
      <c r="C37" s="9"/>
      <c r="D37" s="11"/>
      <c r="F37" s="10"/>
      <c r="G37" s="11"/>
    </row>
    <row r="38" spans="2:7" x14ac:dyDescent="0.35">
      <c r="B38" s="8"/>
      <c r="C38" s="9"/>
      <c r="D38" s="11"/>
      <c r="F38" s="10"/>
      <c r="G38" s="11"/>
    </row>
    <row r="39" spans="2:7" x14ac:dyDescent="0.35">
      <c r="B39" s="8"/>
      <c r="C39" s="9"/>
      <c r="D39" s="11"/>
      <c r="F39" s="10"/>
      <c r="G39" s="11"/>
    </row>
    <row r="40" spans="2:7" x14ac:dyDescent="0.35">
      <c r="B40" s="8"/>
      <c r="C40" s="9"/>
      <c r="D40" s="11"/>
      <c r="F40" s="10"/>
      <c r="G40" s="11"/>
    </row>
    <row r="41" spans="2:7" x14ac:dyDescent="0.35">
      <c r="B41" s="8"/>
      <c r="C41" s="9"/>
      <c r="D41" s="11"/>
      <c r="F41" s="10"/>
      <c r="G41" s="11"/>
    </row>
    <row r="42" spans="2:7" x14ac:dyDescent="0.35">
      <c r="B42" s="8"/>
      <c r="C42" s="9"/>
      <c r="D42" s="11"/>
      <c r="F42" s="10"/>
      <c r="G42" s="11"/>
    </row>
    <row r="43" spans="2:7" x14ac:dyDescent="0.35">
      <c r="B43" s="8"/>
      <c r="C43" s="9"/>
      <c r="D43" s="11"/>
      <c r="F43" s="10"/>
      <c r="G43" s="11"/>
    </row>
    <row r="44" spans="2:7" x14ac:dyDescent="0.35">
      <c r="B44" s="8"/>
      <c r="C44" s="9"/>
      <c r="D44" s="11"/>
      <c r="F44" s="10"/>
      <c r="G44" s="11"/>
    </row>
    <row r="45" spans="2:7" x14ac:dyDescent="0.35">
      <c r="B45" s="8"/>
      <c r="C45" s="9"/>
      <c r="D45" s="11"/>
      <c r="F45" s="10"/>
      <c r="G45" s="11"/>
    </row>
    <row r="46" spans="2:7" x14ac:dyDescent="0.35">
      <c r="B46" s="8"/>
      <c r="C46" s="9"/>
      <c r="D46" s="11"/>
      <c r="F46" s="10"/>
      <c r="G46" s="11"/>
    </row>
    <row r="47" spans="2:7" x14ac:dyDescent="0.35">
      <c r="B47" s="8"/>
      <c r="C47" s="9"/>
      <c r="D47" s="11"/>
      <c r="F47" s="10"/>
      <c r="G47" s="11"/>
    </row>
    <row r="48" spans="2:7" x14ac:dyDescent="0.35">
      <c r="B48" s="8"/>
      <c r="C48" s="9"/>
      <c r="D48" s="11"/>
      <c r="F48" s="10"/>
      <c r="G48" s="11"/>
    </row>
    <row r="49" spans="2:7" x14ac:dyDescent="0.35">
      <c r="B49" s="8"/>
      <c r="C49" s="9"/>
      <c r="D49" s="11"/>
      <c r="F49" s="10"/>
      <c r="G49" s="11"/>
    </row>
    <row r="50" spans="2:7" x14ac:dyDescent="0.35">
      <c r="B50" s="8"/>
      <c r="C50" s="9"/>
      <c r="D50" s="11"/>
      <c r="F50" s="10"/>
      <c r="G50" s="11"/>
    </row>
    <row r="51" spans="2:7" x14ac:dyDescent="0.35">
      <c r="B51" s="8"/>
      <c r="C51" s="9"/>
      <c r="D51" s="11"/>
      <c r="F51" s="10"/>
      <c r="G51" s="11"/>
    </row>
    <row r="52" spans="2:7" x14ac:dyDescent="0.35">
      <c r="B52" s="8"/>
      <c r="C52" s="9"/>
      <c r="D52" s="11"/>
      <c r="F52" s="10"/>
      <c r="G52" s="11"/>
    </row>
    <row r="53" spans="2:7" x14ac:dyDescent="0.35">
      <c r="B53" s="8"/>
      <c r="C53" s="9"/>
      <c r="D53" s="11"/>
      <c r="F53" s="10"/>
      <c r="G53" s="11"/>
    </row>
    <row r="54" spans="2:7" x14ac:dyDescent="0.35">
      <c r="B54" s="8"/>
      <c r="C54" s="9"/>
      <c r="D54" s="11"/>
      <c r="F54" s="10"/>
      <c r="G54" s="11"/>
    </row>
    <row r="55" spans="2:7" x14ac:dyDescent="0.35">
      <c r="B55" s="8"/>
      <c r="C55" s="9"/>
      <c r="D55" s="11"/>
      <c r="F55" s="10"/>
      <c r="G55" s="11"/>
    </row>
    <row r="56" spans="2:7" x14ac:dyDescent="0.35">
      <c r="B56" s="8"/>
      <c r="C56" s="9"/>
      <c r="D56" s="11"/>
      <c r="F56" s="10"/>
      <c r="G56" s="11"/>
    </row>
    <row r="57" spans="2:7" x14ac:dyDescent="0.35">
      <c r="B57" s="8"/>
      <c r="C57" s="9"/>
      <c r="D57" s="11"/>
      <c r="F57" s="10"/>
      <c r="G57" s="11"/>
    </row>
    <row r="58" spans="2:7" x14ac:dyDescent="0.35">
      <c r="B58" s="8"/>
      <c r="C58" s="9"/>
      <c r="D58" s="11"/>
      <c r="F58" s="10"/>
      <c r="G58" s="11"/>
    </row>
    <row r="59" spans="2:7" x14ac:dyDescent="0.35">
      <c r="B59" s="8"/>
      <c r="C59" s="9"/>
      <c r="D59" s="11"/>
      <c r="F59" s="10"/>
      <c r="G59" s="11"/>
    </row>
    <row r="60" spans="2:7" x14ac:dyDescent="0.35">
      <c r="B60" s="8"/>
      <c r="C60" s="9"/>
      <c r="D60" s="11"/>
      <c r="F60" s="10"/>
      <c r="G60" s="11"/>
    </row>
    <row r="61" spans="2:7" x14ac:dyDescent="0.35">
      <c r="B61" s="8"/>
      <c r="C61" s="9"/>
      <c r="D61" s="11"/>
      <c r="F61" s="10"/>
      <c r="G61" s="11"/>
    </row>
    <row r="62" spans="2:7" x14ac:dyDescent="0.35">
      <c r="B62" s="8"/>
      <c r="C62" s="9"/>
      <c r="D62" s="11"/>
      <c r="F62" s="10"/>
      <c r="G62" s="11"/>
    </row>
    <row r="63" spans="2:7" x14ac:dyDescent="0.35">
      <c r="B63" s="8"/>
      <c r="C63" s="9"/>
      <c r="D63" s="11"/>
      <c r="F63" s="10"/>
      <c r="G63" s="11"/>
    </row>
    <row r="64" spans="2:7" x14ac:dyDescent="0.35">
      <c r="B64" s="8"/>
      <c r="C64" s="9"/>
      <c r="D64" s="11"/>
      <c r="F64" s="10"/>
      <c r="G64" s="11"/>
    </row>
    <row r="65" spans="2:7" x14ac:dyDescent="0.35">
      <c r="B65" s="8"/>
      <c r="C65" s="9"/>
      <c r="D65" s="11"/>
      <c r="F65" s="10"/>
      <c r="G65" s="11"/>
    </row>
    <row r="66" spans="2:7" x14ac:dyDescent="0.35">
      <c r="B66" s="8"/>
      <c r="C66" s="9"/>
      <c r="D66" s="11"/>
      <c r="F66" s="10"/>
      <c r="G66" s="11"/>
    </row>
    <row r="67" spans="2:7" x14ac:dyDescent="0.35">
      <c r="B67" s="8"/>
      <c r="C67" s="9"/>
      <c r="D67" s="11"/>
      <c r="F67" s="10"/>
      <c r="G67" s="11"/>
    </row>
    <row r="68" spans="2:7" x14ac:dyDescent="0.35">
      <c r="B68" s="8"/>
      <c r="C68" s="9"/>
      <c r="D68" s="11"/>
      <c r="F68" s="10"/>
      <c r="G68" s="11"/>
    </row>
    <row r="69" spans="2:7" x14ac:dyDescent="0.35">
      <c r="B69" s="8"/>
      <c r="C69" s="9"/>
      <c r="D69" s="11"/>
      <c r="F69" s="10"/>
      <c r="G69" s="11"/>
    </row>
    <row r="70" spans="2:7" x14ac:dyDescent="0.35">
      <c r="B70" s="8"/>
      <c r="C70" s="9"/>
      <c r="D70" s="11"/>
      <c r="F70" s="10"/>
      <c r="G70" s="11"/>
    </row>
    <row r="71" spans="2:7" x14ac:dyDescent="0.35">
      <c r="B71" s="8"/>
      <c r="C71" s="9"/>
      <c r="D71" s="11"/>
      <c r="F71" s="10"/>
      <c r="G71" s="11"/>
    </row>
    <row r="72" spans="2:7" x14ac:dyDescent="0.35">
      <c r="B72" s="8"/>
      <c r="C72" s="9"/>
      <c r="D72" s="11"/>
      <c r="F72" s="10"/>
      <c r="G72" s="11"/>
    </row>
    <row r="73" spans="2:7" x14ac:dyDescent="0.35">
      <c r="B73" s="8"/>
      <c r="C73" s="9"/>
      <c r="D73" s="11"/>
      <c r="F73" s="10"/>
      <c r="G73" s="11"/>
    </row>
    <row r="74" spans="2:7" x14ac:dyDescent="0.35">
      <c r="B74" s="8"/>
      <c r="C74" s="9"/>
      <c r="D74" s="11"/>
      <c r="F74" s="10"/>
      <c r="G74" s="11"/>
    </row>
    <row r="75" spans="2:7" x14ac:dyDescent="0.35">
      <c r="B75" s="8"/>
      <c r="C75" s="9"/>
      <c r="D75" s="11"/>
      <c r="F75" s="10"/>
      <c r="G75" s="11"/>
    </row>
    <row r="76" spans="2:7" x14ac:dyDescent="0.35">
      <c r="B76" s="8"/>
      <c r="C76" s="9"/>
      <c r="D76" s="11"/>
      <c r="F76" s="10"/>
      <c r="G76" s="11"/>
    </row>
    <row r="77" spans="2:7" x14ac:dyDescent="0.35">
      <c r="B77" s="8"/>
      <c r="C77" s="9"/>
      <c r="D77" s="11"/>
      <c r="F77" s="10"/>
      <c r="G77" s="11"/>
    </row>
    <row r="78" spans="2:7" x14ac:dyDescent="0.35">
      <c r="B78" s="8"/>
      <c r="C78" s="9"/>
      <c r="D78" s="11"/>
      <c r="F78" s="10"/>
      <c r="G78" s="11"/>
    </row>
    <row r="79" spans="2:7" x14ac:dyDescent="0.35">
      <c r="B79" s="8"/>
      <c r="C79" s="9"/>
      <c r="D79" s="11"/>
      <c r="F79" s="10"/>
      <c r="G79" s="11"/>
    </row>
    <row r="80" spans="2:7" x14ac:dyDescent="0.35">
      <c r="B80" s="8"/>
      <c r="C80" s="9"/>
      <c r="D80" s="11"/>
      <c r="F80" s="10"/>
      <c r="G80" s="11"/>
    </row>
    <row r="81" spans="2:7" x14ac:dyDescent="0.35">
      <c r="B81" s="8"/>
      <c r="C81" s="9"/>
      <c r="D81" s="11"/>
      <c r="F81" s="10"/>
      <c r="G81" s="11"/>
    </row>
    <row r="82" spans="2:7" x14ac:dyDescent="0.35">
      <c r="B82" s="8"/>
      <c r="C82" s="9"/>
      <c r="D82" s="11"/>
      <c r="F82" s="10"/>
      <c r="G82" s="11"/>
    </row>
    <row r="83" spans="2:7" x14ac:dyDescent="0.35">
      <c r="B83" s="8"/>
      <c r="C83" s="9"/>
      <c r="D83" s="11"/>
      <c r="F83" s="10"/>
      <c r="G83" s="11"/>
    </row>
    <row r="84" spans="2:7" x14ac:dyDescent="0.35">
      <c r="B84" s="8"/>
      <c r="C84" s="9"/>
      <c r="D84" s="11"/>
      <c r="F84" s="10"/>
      <c r="G84" s="11"/>
    </row>
    <row r="85" spans="2:7" x14ac:dyDescent="0.35">
      <c r="B85" s="8"/>
      <c r="C85" s="9"/>
      <c r="D85" s="11"/>
      <c r="F85" s="10"/>
      <c r="G85" s="11"/>
    </row>
    <row r="86" spans="2:7" x14ac:dyDescent="0.35">
      <c r="B86" s="8"/>
      <c r="C86" s="9"/>
      <c r="D86" s="11"/>
      <c r="F86" s="10"/>
      <c r="G86" s="11"/>
    </row>
    <row r="87" spans="2:7" x14ac:dyDescent="0.35">
      <c r="B87" s="8"/>
      <c r="C87" s="9"/>
      <c r="D87" s="11"/>
      <c r="F87" s="10"/>
      <c r="G87" s="11"/>
    </row>
    <row r="88" spans="2:7" x14ac:dyDescent="0.35">
      <c r="B88" s="8"/>
      <c r="C88" s="9"/>
      <c r="D88" s="11"/>
      <c r="F88" s="10"/>
      <c r="G88" s="11"/>
    </row>
    <row r="89" spans="2:7" x14ac:dyDescent="0.35">
      <c r="B89" s="8"/>
      <c r="C89" s="9"/>
      <c r="D89" s="11"/>
      <c r="F89" s="10"/>
      <c r="G89" s="11"/>
    </row>
    <row r="90" spans="2:7" x14ac:dyDescent="0.35">
      <c r="B90" s="8"/>
      <c r="C90" s="9"/>
      <c r="D90" s="11"/>
      <c r="F90" s="10"/>
      <c r="G90" s="11"/>
    </row>
    <row r="91" spans="2:7" x14ac:dyDescent="0.35">
      <c r="B91" s="8"/>
      <c r="C91" s="9"/>
      <c r="D91" s="11"/>
      <c r="F91" s="10"/>
      <c r="G91" s="11"/>
    </row>
    <row r="92" spans="2:7" x14ac:dyDescent="0.35">
      <c r="B92" s="8"/>
      <c r="C92" s="9"/>
      <c r="D92" s="11"/>
      <c r="F92" s="10"/>
      <c r="G92" s="11"/>
    </row>
    <row r="93" spans="2:7" x14ac:dyDescent="0.35">
      <c r="B93" s="8"/>
      <c r="C93" s="9"/>
      <c r="D93" s="11"/>
      <c r="F93" s="10"/>
      <c r="G93" s="11"/>
    </row>
    <row r="94" spans="2:7" x14ac:dyDescent="0.35">
      <c r="B94" s="8"/>
      <c r="C94" s="9"/>
      <c r="D94" s="11"/>
      <c r="F94" s="10"/>
      <c r="G94" s="11"/>
    </row>
    <row r="95" spans="2:7" x14ac:dyDescent="0.35">
      <c r="B95" s="8"/>
      <c r="C95" s="9"/>
      <c r="D95" s="11"/>
      <c r="F95" s="10"/>
      <c r="G95" s="11"/>
    </row>
    <row r="96" spans="2:7" x14ac:dyDescent="0.35">
      <c r="B96" s="8"/>
      <c r="C96" s="9"/>
      <c r="D96" s="11"/>
      <c r="F96" s="10"/>
      <c r="G96" s="11"/>
    </row>
    <row r="97" spans="2:7" x14ac:dyDescent="0.35">
      <c r="B97" s="8"/>
      <c r="C97" s="9"/>
      <c r="D97" s="11"/>
      <c r="F97" s="10"/>
      <c r="G97" s="11"/>
    </row>
    <row r="98" spans="2:7" x14ac:dyDescent="0.35">
      <c r="B98" s="8"/>
      <c r="C98" s="9"/>
      <c r="D98" s="11"/>
      <c r="F98" s="10"/>
      <c r="G98" s="11"/>
    </row>
    <row r="99" spans="2:7" x14ac:dyDescent="0.35">
      <c r="B99" s="8"/>
      <c r="C99" s="9"/>
      <c r="D99" s="11"/>
      <c r="F99" s="10"/>
      <c r="G99" s="11"/>
    </row>
    <row r="100" spans="2:7" x14ac:dyDescent="0.35">
      <c r="B100" s="8"/>
      <c r="C100" s="9"/>
      <c r="D100" s="11"/>
      <c r="F100" s="10"/>
      <c r="G100" s="11"/>
    </row>
    <row r="101" spans="2:7" x14ac:dyDescent="0.35">
      <c r="B101" s="8"/>
      <c r="C101" s="9"/>
      <c r="D101" s="11"/>
      <c r="F101" s="10"/>
      <c r="G101" s="11"/>
    </row>
    <row r="102" spans="2:7" x14ac:dyDescent="0.35">
      <c r="B102" s="8"/>
      <c r="C102" s="9"/>
      <c r="D102" s="11"/>
      <c r="F102" s="10"/>
      <c r="G102" s="11"/>
    </row>
    <row r="103" spans="2:7" x14ac:dyDescent="0.35">
      <c r="B103" s="8"/>
      <c r="C103" s="9"/>
      <c r="D103" s="11"/>
      <c r="F103" s="10"/>
      <c r="G103" s="11"/>
    </row>
    <row r="104" spans="2:7" x14ac:dyDescent="0.35">
      <c r="B104" s="8"/>
      <c r="C104" s="9"/>
      <c r="D104" s="11"/>
      <c r="F104" s="10"/>
      <c r="G104" s="11"/>
    </row>
    <row r="105" spans="2:7" x14ac:dyDescent="0.35">
      <c r="B105" s="8"/>
      <c r="C105" s="9"/>
      <c r="D105" s="11"/>
      <c r="F105" s="10"/>
      <c r="G105" s="11"/>
    </row>
    <row r="106" spans="2:7" x14ac:dyDescent="0.35">
      <c r="B106" s="8"/>
      <c r="C106" s="9"/>
      <c r="D106" s="11"/>
      <c r="F106" s="10"/>
      <c r="G106" s="11"/>
    </row>
    <row r="107" spans="2:7" x14ac:dyDescent="0.35">
      <c r="B107" s="8"/>
      <c r="C107" s="9"/>
      <c r="D107" s="11"/>
      <c r="F107" s="10"/>
      <c r="G107" s="11"/>
    </row>
    <row r="108" spans="2:7" x14ac:dyDescent="0.35">
      <c r="B108" s="8"/>
      <c r="C108" s="9"/>
      <c r="D108" s="11"/>
      <c r="F108" s="10"/>
      <c r="G108" s="11"/>
    </row>
    <row r="109" spans="2:7" x14ac:dyDescent="0.35">
      <c r="B109" s="8"/>
      <c r="C109" s="9"/>
      <c r="D109" s="11"/>
      <c r="F109" s="10"/>
      <c r="G109" s="11"/>
    </row>
    <row r="110" spans="2:7" x14ac:dyDescent="0.35">
      <c r="B110" s="8"/>
      <c r="C110" s="9"/>
      <c r="D110" s="11"/>
      <c r="F110" s="10"/>
      <c r="G110" s="11"/>
    </row>
    <row r="111" spans="2:7" x14ac:dyDescent="0.35">
      <c r="B111" s="8"/>
      <c r="C111" s="9"/>
      <c r="D111" s="11"/>
      <c r="F111" s="10"/>
      <c r="G111" s="11"/>
    </row>
    <row r="112" spans="2:7" x14ac:dyDescent="0.35">
      <c r="B112" s="8"/>
      <c r="C112" s="9"/>
      <c r="D112" s="11"/>
      <c r="F112" s="10"/>
      <c r="G112" s="11"/>
    </row>
    <row r="113" spans="2:7" x14ac:dyDescent="0.35">
      <c r="B113" s="8"/>
      <c r="C113" s="9"/>
      <c r="D113" s="11"/>
      <c r="F113" s="10"/>
      <c r="G113" s="11"/>
    </row>
    <row r="114" spans="2:7" x14ac:dyDescent="0.35">
      <c r="B114" s="8"/>
      <c r="C114" s="9"/>
      <c r="D114" s="11"/>
      <c r="F114" s="10"/>
      <c r="G114" s="11"/>
    </row>
    <row r="115" spans="2:7" x14ac:dyDescent="0.35">
      <c r="B115" s="8"/>
      <c r="C115" s="9"/>
      <c r="D115" s="11"/>
      <c r="F115" s="10"/>
      <c r="G115" s="11"/>
    </row>
  </sheetData>
  <mergeCells count="3">
    <mergeCell ref="B8:D8"/>
    <mergeCell ref="F8:G8"/>
    <mergeCell ref="I8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E0C8-8422-4FE1-B3E8-EEBF1D0CFADF}">
  <dimension ref="E5:K71"/>
  <sheetViews>
    <sheetView topLeftCell="A60" workbookViewId="0">
      <selection sqref="A1:A3"/>
    </sheetView>
  </sheetViews>
  <sheetFormatPr defaultRowHeight="14.5" x14ac:dyDescent="0.35"/>
  <sheetData>
    <row r="5" spans="5:11" x14ac:dyDescent="0.35">
      <c r="J5" t="s">
        <v>6</v>
      </c>
      <c r="K5" t="s">
        <v>7</v>
      </c>
    </row>
    <row r="9" spans="5:11" x14ac:dyDescent="0.35">
      <c r="E9" t="s">
        <v>8</v>
      </c>
    </row>
    <row r="10" spans="5:11" x14ac:dyDescent="0.35">
      <c r="E10" t="s">
        <v>9</v>
      </c>
    </row>
    <row r="11" spans="5:11" x14ac:dyDescent="0.35">
      <c r="E11" s="2" t="s">
        <v>10</v>
      </c>
    </row>
    <row r="13" spans="5:11" x14ac:dyDescent="0.35">
      <c r="E13" t="s">
        <v>11</v>
      </c>
    </row>
    <row r="14" spans="5:11" x14ac:dyDescent="0.35">
      <c r="E14" t="s">
        <v>12</v>
      </c>
    </row>
    <row r="15" spans="5:11" x14ac:dyDescent="0.35">
      <c r="E15" t="s">
        <v>13</v>
      </c>
    </row>
    <row r="16" spans="5:11" x14ac:dyDescent="0.35">
      <c r="E16" t="s">
        <v>14</v>
      </c>
    </row>
    <row r="18" spans="5:5" x14ac:dyDescent="0.35">
      <c r="E18" t="s">
        <v>15</v>
      </c>
    </row>
    <row r="19" spans="5:5" x14ac:dyDescent="0.35">
      <c r="E19" t="s">
        <v>16</v>
      </c>
    </row>
    <row r="20" spans="5:5" x14ac:dyDescent="0.35">
      <c r="E20" t="s">
        <v>17</v>
      </c>
    </row>
    <row r="21" spans="5:5" x14ac:dyDescent="0.35">
      <c r="E21" t="s">
        <v>18</v>
      </c>
    </row>
    <row r="22" spans="5:5" x14ac:dyDescent="0.35">
      <c r="E22" t="s">
        <v>19</v>
      </c>
    </row>
    <row r="23" spans="5:5" x14ac:dyDescent="0.35">
      <c r="E23" t="s">
        <v>20</v>
      </c>
    </row>
    <row r="25" spans="5:5" x14ac:dyDescent="0.35">
      <c r="E25" t="s">
        <v>21</v>
      </c>
    </row>
    <row r="26" spans="5:5" x14ac:dyDescent="0.35">
      <c r="E26" t="s">
        <v>22</v>
      </c>
    </row>
    <row r="28" spans="5:5" x14ac:dyDescent="0.35">
      <c r="E28" t="s">
        <v>23</v>
      </c>
    </row>
    <row r="29" spans="5:5" x14ac:dyDescent="0.35">
      <c r="E29" t="s">
        <v>24</v>
      </c>
    </row>
    <row r="30" spans="5:5" x14ac:dyDescent="0.35">
      <c r="E30" t="s">
        <v>26</v>
      </c>
    </row>
    <row r="31" spans="5:5" x14ac:dyDescent="0.35">
      <c r="E31" t="s">
        <v>25</v>
      </c>
    </row>
    <row r="33" spans="5:5" x14ac:dyDescent="0.35">
      <c r="E33" t="s">
        <v>27</v>
      </c>
    </row>
    <row r="34" spans="5:5" x14ac:dyDescent="0.35">
      <c r="E34" t="s">
        <v>28</v>
      </c>
    </row>
    <row r="36" spans="5:5" x14ac:dyDescent="0.35">
      <c r="E36" t="s">
        <v>29</v>
      </c>
    </row>
    <row r="37" spans="5:5" x14ac:dyDescent="0.35">
      <c r="E37" t="s">
        <v>30</v>
      </c>
    </row>
    <row r="38" spans="5:5" x14ac:dyDescent="0.35">
      <c r="E38" t="s">
        <v>31</v>
      </c>
    </row>
    <row r="39" spans="5:5" x14ac:dyDescent="0.35">
      <c r="E39" t="s">
        <v>32</v>
      </c>
    </row>
    <row r="41" spans="5:5" x14ac:dyDescent="0.35">
      <c r="E41" t="s">
        <v>33</v>
      </c>
    </row>
    <row r="42" spans="5:5" x14ac:dyDescent="0.35">
      <c r="E42" t="s">
        <v>34</v>
      </c>
    </row>
    <row r="43" spans="5:5" x14ac:dyDescent="0.35">
      <c r="E43" t="s">
        <v>35</v>
      </c>
    </row>
    <row r="47" spans="5:5" x14ac:dyDescent="0.35">
      <c r="E47" t="s">
        <v>101</v>
      </c>
    </row>
    <row r="48" spans="5:5" x14ac:dyDescent="0.35">
      <c r="E48" t="s">
        <v>102</v>
      </c>
    </row>
    <row r="49" spans="5:5" x14ac:dyDescent="0.35">
      <c r="E49" t="s">
        <v>103</v>
      </c>
    </row>
    <row r="50" spans="5:5" x14ac:dyDescent="0.35">
      <c r="E50" t="s">
        <v>104</v>
      </c>
    </row>
    <row r="51" spans="5:5" x14ac:dyDescent="0.35">
      <c r="E51" t="s">
        <v>105</v>
      </c>
    </row>
    <row r="52" spans="5:5" x14ac:dyDescent="0.35">
      <c r="E52" t="s">
        <v>106</v>
      </c>
    </row>
    <row r="53" spans="5:5" x14ac:dyDescent="0.35">
      <c r="E53" t="s">
        <v>107</v>
      </c>
    </row>
    <row r="55" spans="5:5" x14ac:dyDescent="0.35">
      <c r="E55" t="s">
        <v>108</v>
      </c>
    </row>
    <row r="58" spans="5:5" x14ac:dyDescent="0.35">
      <c r="E58" t="s">
        <v>109</v>
      </c>
    </row>
    <row r="59" spans="5:5" x14ac:dyDescent="0.35">
      <c r="E59" t="s">
        <v>110</v>
      </c>
    </row>
    <row r="60" spans="5:5" x14ac:dyDescent="0.35">
      <c r="E60" t="s">
        <v>111</v>
      </c>
    </row>
    <row r="63" spans="5:5" x14ac:dyDescent="0.35">
      <c r="E63" t="s">
        <v>112</v>
      </c>
    </row>
    <row r="66" spans="5:5" x14ac:dyDescent="0.35">
      <c r="E66" t="s">
        <v>113</v>
      </c>
    </row>
    <row r="67" spans="5:5" x14ac:dyDescent="0.35">
      <c r="E67" t="s">
        <v>114</v>
      </c>
    </row>
    <row r="68" spans="5:5" x14ac:dyDescent="0.35">
      <c r="E68" t="s">
        <v>115</v>
      </c>
    </row>
    <row r="70" spans="5:5" x14ac:dyDescent="0.35">
      <c r="E70" t="s">
        <v>116</v>
      </c>
    </row>
    <row r="71" spans="5:5" x14ac:dyDescent="0.35">
      <c r="E7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First Page</vt:lpstr>
      <vt:lpstr>Summary of Value</vt:lpstr>
      <vt:lpstr>Balance Sheet</vt:lpstr>
      <vt:lpstr>Income Statement</vt:lpstr>
      <vt:lpstr>WACC Calculation</vt:lpstr>
      <vt:lpstr>Working Capital</vt:lpstr>
      <vt:lpstr>Beta and risk premiums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R&amp;BA_112_Yash Kulkarni</dc:creator>
  <cp:lastModifiedBy>R&amp;BA_112_Yash Kulkarni</cp:lastModifiedBy>
  <dcterms:created xsi:type="dcterms:W3CDTF">2023-11-07T12:20:36Z</dcterms:created>
  <dcterms:modified xsi:type="dcterms:W3CDTF">2023-11-07T16:54:32Z</dcterms:modified>
</cp:coreProperties>
</file>