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12016\Desktop\final exam\"/>
    </mc:Choice>
  </mc:AlternateContent>
  <xr:revisionPtr revIDLastSave="0" documentId="13_ncr:1_{8BCD3513-9DF9-494B-A3AE-02AD95A4C212}" xr6:coauthVersionLast="45" xr6:coauthVersionMax="45" xr10:uidLastSave="{00000000-0000-0000-0000-000000000000}"/>
  <bookViews>
    <workbookView xWindow="-110" yWindow="-110" windowWidth="19420" windowHeight="10420" xr2:uid="{00000000-000D-0000-FFFF-FFFF00000000}"/>
  </bookViews>
  <sheets>
    <sheet name="ANN" sheetId="1" r:id="rId1"/>
  </sheets>
  <definedNames>
    <definedName name="_xlnm._FilterDatabase" localSheetId="0" hidden="1">ANN!$B$18:$H$24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8" i="1" l="1"/>
  <c r="E108" i="1"/>
  <c r="D32" i="1" l="1"/>
  <c r="H48" i="1" l="1"/>
  <c r="E48" i="1"/>
  <c r="L40" i="1"/>
  <c r="L83" i="1" s="1"/>
  <c r="L100" i="1" s="1"/>
  <c r="L143" i="1" s="1"/>
  <c r="K40" i="1"/>
  <c r="K41" i="1"/>
  <c r="K39" i="1"/>
  <c r="I39" i="1"/>
  <c r="I82" i="1" s="1"/>
  <c r="H40" i="1"/>
  <c r="H83" i="1" s="1"/>
  <c r="H100" i="1" s="1"/>
  <c r="H143" i="1" s="1"/>
  <c r="H41" i="1"/>
  <c r="H84" i="1" s="1"/>
  <c r="H101" i="1" s="1"/>
  <c r="H144" i="1" s="1"/>
  <c r="H39" i="1"/>
  <c r="H82" i="1" s="1"/>
  <c r="H99" i="1" s="1"/>
  <c r="H142" i="1" s="1"/>
  <c r="G40" i="1"/>
  <c r="G41" i="1"/>
  <c r="G42" i="1"/>
  <c r="G43" i="1"/>
  <c r="G39" i="1"/>
  <c r="E40" i="1"/>
  <c r="E41" i="1"/>
  <c r="E42" i="1"/>
  <c r="E43" i="1"/>
  <c r="E39" i="1"/>
  <c r="C40" i="1"/>
  <c r="C83" i="1" s="1"/>
  <c r="C100" i="1" s="1"/>
  <c r="C143" i="1" s="1"/>
  <c r="R134" i="1" s="1"/>
  <c r="C41" i="1"/>
  <c r="C84" i="1" s="1"/>
  <c r="C101" i="1" s="1"/>
  <c r="C144" i="1" s="1"/>
  <c r="R138" i="1" s="1"/>
  <c r="C42" i="1"/>
  <c r="C85" i="1" s="1"/>
  <c r="C102" i="1" s="1"/>
  <c r="C145" i="1" s="1"/>
  <c r="R143" i="1" s="1"/>
  <c r="C43" i="1"/>
  <c r="C86" i="1" s="1"/>
  <c r="C103" i="1" s="1"/>
  <c r="C146" i="1" s="1"/>
  <c r="R148" i="1" s="1"/>
  <c r="C39" i="1"/>
  <c r="C82" i="1" s="1"/>
  <c r="C99" i="1" s="1"/>
  <c r="C142" i="1" s="1"/>
  <c r="R129" i="1" s="1"/>
  <c r="B40" i="1"/>
  <c r="B83" i="1" s="1"/>
  <c r="B100" i="1" s="1"/>
  <c r="B143" i="1" s="1"/>
  <c r="B41" i="1"/>
  <c r="B84" i="1" s="1"/>
  <c r="B101" i="1" s="1"/>
  <c r="B144" i="1" s="1"/>
  <c r="B42" i="1"/>
  <c r="B85" i="1" s="1"/>
  <c r="B102" i="1" s="1"/>
  <c r="B145" i="1" s="1"/>
  <c r="B43" i="1"/>
  <c r="B86" i="1" s="1"/>
  <c r="B103" i="1" s="1"/>
  <c r="B146" i="1" s="1"/>
  <c r="B39" i="1"/>
  <c r="B82" i="1" s="1"/>
  <c r="B99" i="1" s="1"/>
  <c r="B142" i="1" s="1"/>
  <c r="I99" i="1" l="1"/>
  <c r="I142" i="1" s="1"/>
  <c r="W130" i="1" s="1"/>
  <c r="D33" i="1"/>
  <c r="H33" i="1" l="1"/>
  <c r="H32" i="1"/>
  <c r="I40" i="1" s="1"/>
  <c r="I83" i="1" l="1"/>
  <c r="I41" i="1"/>
  <c r="I84" i="1" s="1"/>
  <c r="D34" i="1"/>
  <c r="H34" i="1" s="1"/>
  <c r="B48" i="1" l="1"/>
  <c r="C53" i="1" s="1"/>
  <c r="O38" i="1"/>
  <c r="O42" i="1" s="1"/>
  <c r="E57" i="1"/>
  <c r="G57" i="1" s="1"/>
  <c r="K84" i="1" s="1"/>
  <c r="K101" i="1" s="1"/>
  <c r="C57" i="1"/>
  <c r="E55" i="1"/>
  <c r="G55" i="1" s="1"/>
  <c r="K83" i="1" s="1"/>
  <c r="K100" i="1" s="1"/>
  <c r="E53" i="1"/>
  <c r="G53" i="1" s="1"/>
  <c r="K82" i="1" s="1"/>
  <c r="C55" i="1"/>
  <c r="K48" i="1"/>
  <c r="M40" i="1"/>
  <c r="M83" i="1" s="1"/>
  <c r="K99" i="1" l="1"/>
  <c r="E61" i="1"/>
  <c r="G61" i="1" s="1"/>
  <c r="E83" i="1" s="1"/>
  <c r="E100" i="1" s="1"/>
  <c r="E65" i="1"/>
  <c r="G65" i="1" s="1"/>
  <c r="E85" i="1" s="1"/>
  <c r="E102" i="1" s="1"/>
  <c r="E59" i="1"/>
  <c r="G59" i="1" s="1"/>
  <c r="E82" i="1" s="1"/>
  <c r="E99" i="1" s="1"/>
  <c r="E63" i="1"/>
  <c r="G63" i="1" s="1"/>
  <c r="E84" i="1" s="1"/>
  <c r="E101" i="1" s="1"/>
  <c r="E67" i="1"/>
  <c r="G67" i="1" s="1"/>
  <c r="E86" i="1" s="1"/>
  <c r="E103" i="1" s="1"/>
  <c r="E77" i="1"/>
  <c r="G77" i="1" s="1"/>
  <c r="G86" i="1" s="1"/>
  <c r="G103" i="1" s="1"/>
  <c r="E69" i="1"/>
  <c r="G69" i="1" s="1"/>
  <c r="G82" i="1" s="1"/>
  <c r="E75" i="1"/>
  <c r="G75" i="1" s="1"/>
  <c r="G85" i="1" s="1"/>
  <c r="G102" i="1" s="1"/>
  <c r="E73" i="1"/>
  <c r="G73" i="1" s="1"/>
  <c r="G84" i="1" s="1"/>
  <c r="G101" i="1" s="1"/>
  <c r="E71" i="1"/>
  <c r="G71" i="1" s="1"/>
  <c r="G83" i="1" s="1"/>
  <c r="G100" i="1" s="1"/>
  <c r="G99" i="1" l="1"/>
  <c r="D93" i="1"/>
  <c r="H93" i="1" s="1"/>
  <c r="I101" i="1" s="1"/>
  <c r="D92" i="1"/>
  <c r="H92" i="1" s="1"/>
  <c r="I100" i="1" l="1"/>
  <c r="D94" i="1"/>
  <c r="H94" i="1" s="1"/>
  <c r="O98" i="1" s="1"/>
  <c r="O102" i="1" s="1"/>
  <c r="I144" i="1"/>
  <c r="W145" i="1" s="1"/>
  <c r="I143" i="1" l="1"/>
  <c r="W137" i="1" s="1"/>
  <c r="M100" i="1"/>
  <c r="M143" i="1" s="1"/>
  <c r="B108" i="1"/>
  <c r="AA139" i="1" l="1"/>
  <c r="AB143" i="1"/>
  <c r="C113" i="1"/>
  <c r="E115" i="1" s="1"/>
  <c r="G115" i="1" s="1"/>
  <c r="K143" i="1" s="1"/>
  <c r="Y136" i="1" s="1"/>
  <c r="K108" i="1"/>
  <c r="C115" i="1" l="1"/>
  <c r="E117" i="1"/>
  <c r="G117" i="1" s="1"/>
  <c r="K144" i="1" s="1"/>
  <c r="Y143" i="1" s="1"/>
  <c r="E113" i="1"/>
  <c r="G113" i="1" s="1"/>
  <c r="K142" i="1" s="1"/>
  <c r="Y132" i="1" s="1"/>
  <c r="C117" i="1"/>
  <c r="E137" i="1" s="1"/>
  <c r="G137" i="1" s="1"/>
  <c r="G146" i="1" s="1"/>
  <c r="T148" i="1" s="1"/>
  <c r="E119" i="1"/>
  <c r="G119" i="1" s="1"/>
  <c r="E142" i="1" s="1"/>
  <c r="U132" i="1" s="1"/>
  <c r="E125" i="1"/>
  <c r="G125" i="1" s="1"/>
  <c r="E145" i="1" s="1"/>
  <c r="T142" i="1" s="1"/>
  <c r="E121" i="1"/>
  <c r="G121" i="1" s="1"/>
  <c r="E143" i="1" s="1"/>
  <c r="U135" i="1" s="1"/>
  <c r="E123" i="1"/>
  <c r="G123" i="1" s="1"/>
  <c r="E144" i="1" s="1"/>
  <c r="T137" i="1" s="1"/>
  <c r="E127" i="1"/>
  <c r="G127" i="1" s="1"/>
  <c r="E146" i="1" s="1"/>
  <c r="T146" i="1" s="1"/>
  <c r="E129" i="1" l="1"/>
  <c r="G129" i="1" s="1"/>
  <c r="G142" i="1" s="1"/>
  <c r="T133" i="1" s="1"/>
  <c r="E131" i="1"/>
  <c r="G131" i="1" s="1"/>
  <c r="G143" i="1" s="1"/>
  <c r="T136" i="1" s="1"/>
  <c r="E135" i="1"/>
  <c r="G135" i="1" s="1"/>
  <c r="G145" i="1" s="1"/>
  <c r="T143" i="1" s="1"/>
  <c r="E133" i="1"/>
  <c r="G133" i="1" s="1"/>
  <c r="G144" i="1" s="1"/>
  <c r="T140" i="1" s="1"/>
</calcChain>
</file>

<file path=xl/sharedStrings.xml><?xml version="1.0" encoding="utf-8"?>
<sst xmlns="http://schemas.openxmlformats.org/spreadsheetml/2006/main" count="267" uniqueCount="96">
  <si>
    <t>Node</t>
  </si>
  <si>
    <t>INPUT LAYER</t>
  </si>
  <si>
    <t>Value</t>
  </si>
  <si>
    <t>Weight to A</t>
  </si>
  <si>
    <t>Weight to Z</t>
  </si>
  <si>
    <t>Weight to B</t>
  </si>
  <si>
    <t>HIDDEN LAYER</t>
  </si>
  <si>
    <t>OUTPUT LAYER</t>
  </si>
  <si>
    <t>A =</t>
  </si>
  <si>
    <t>B =</t>
  </si>
  <si>
    <t>Z =</t>
  </si>
  <si>
    <t xml:space="preserve">Solution – </t>
  </si>
  <si>
    <t>COMBINATION FUNCTION</t>
  </si>
  <si>
    <t>ACTIVATION FUNCTION</t>
  </si>
  <si>
    <t>Net</t>
  </si>
  <si>
    <t>Actual Value</t>
  </si>
  <si>
    <t>Error Rate</t>
  </si>
  <si>
    <t>Output</t>
  </si>
  <si>
    <t>1 =</t>
  </si>
  <si>
    <t>2 =</t>
  </si>
  <si>
    <t>3 =</t>
  </si>
  <si>
    <t>4 =</t>
  </si>
  <si>
    <t>X =</t>
  </si>
  <si>
    <t>XX=</t>
  </si>
  <si>
    <t>Predicted Output</t>
  </si>
  <si>
    <t>Actual Output</t>
  </si>
  <si>
    <t>Learning Factor</t>
  </si>
  <si>
    <t>WEIGHT CALCULATION</t>
  </si>
  <si>
    <t>First Pass Through</t>
  </si>
  <si>
    <t>Second Pass Through</t>
  </si>
  <si>
    <t>Predicted</t>
  </si>
  <si>
    <t>Actual</t>
  </si>
  <si>
    <t xml:space="preserve"> Network After SECOND Pass Through</t>
  </si>
  <si>
    <t>f(Net)</t>
  </si>
  <si>
    <r>
      <rPr>
        <sz val="16"/>
        <color theme="1"/>
        <rFont val="Times New Roman"/>
        <family val="1"/>
      </rPr>
      <t>ᵟ</t>
    </r>
    <r>
      <rPr>
        <sz val="8"/>
        <color theme="1"/>
        <rFont val="Times New Roman"/>
        <family val="1"/>
      </rPr>
      <t xml:space="preserve">Z </t>
    </r>
    <r>
      <rPr>
        <sz val="11"/>
        <color theme="1"/>
        <rFont val="Times New Roman"/>
        <family val="1"/>
      </rPr>
      <t>=</t>
    </r>
  </si>
  <si>
    <r>
      <t>∆W</t>
    </r>
    <r>
      <rPr>
        <sz val="8"/>
        <color theme="1"/>
        <rFont val="Times New Roman"/>
        <family val="1"/>
      </rPr>
      <t xml:space="preserve">XXZ </t>
    </r>
    <r>
      <rPr>
        <sz val="11"/>
        <color theme="1"/>
        <rFont val="Times New Roman"/>
        <family val="1"/>
      </rPr>
      <t>=</t>
    </r>
  </si>
  <si>
    <r>
      <t>W</t>
    </r>
    <r>
      <rPr>
        <sz val="8"/>
        <color theme="1"/>
        <rFont val="Times New Roman"/>
        <family val="1"/>
      </rPr>
      <t xml:space="preserve">XXZ </t>
    </r>
    <r>
      <rPr>
        <sz val="11"/>
        <color theme="1"/>
        <rFont val="Times New Roman"/>
        <family val="1"/>
      </rPr>
      <t>=</t>
    </r>
  </si>
  <si>
    <r>
      <rPr>
        <sz val="16"/>
        <color theme="1"/>
        <rFont val="Times New Roman"/>
        <family val="1"/>
      </rPr>
      <t>ᵟ</t>
    </r>
    <r>
      <rPr>
        <sz val="8"/>
        <color theme="1"/>
        <rFont val="Times New Roman"/>
        <family val="1"/>
      </rPr>
      <t xml:space="preserve">A </t>
    </r>
    <r>
      <rPr>
        <sz val="11"/>
        <color theme="1"/>
        <rFont val="Times New Roman"/>
        <family val="1"/>
      </rPr>
      <t>=</t>
    </r>
  </si>
  <si>
    <r>
      <t>∆W</t>
    </r>
    <r>
      <rPr>
        <sz val="8"/>
        <color theme="1"/>
        <rFont val="Times New Roman"/>
        <family val="1"/>
      </rPr>
      <t xml:space="preserve">AZ </t>
    </r>
    <r>
      <rPr>
        <sz val="11"/>
        <color theme="1"/>
        <rFont val="Times New Roman"/>
        <family val="1"/>
      </rPr>
      <t>=</t>
    </r>
  </si>
  <si>
    <r>
      <t>W</t>
    </r>
    <r>
      <rPr>
        <sz val="8"/>
        <color theme="1"/>
        <rFont val="Times New Roman"/>
        <family val="1"/>
      </rPr>
      <t xml:space="preserve">AZ </t>
    </r>
    <r>
      <rPr>
        <sz val="11"/>
        <color theme="1"/>
        <rFont val="Times New Roman"/>
        <family val="1"/>
      </rPr>
      <t>=</t>
    </r>
  </si>
  <si>
    <r>
      <rPr>
        <sz val="16"/>
        <color theme="1"/>
        <rFont val="Times New Roman"/>
        <family val="1"/>
      </rPr>
      <t>ᵟ</t>
    </r>
    <r>
      <rPr>
        <sz val="8"/>
        <color theme="1"/>
        <rFont val="Times New Roman"/>
        <family val="1"/>
      </rPr>
      <t xml:space="preserve">B </t>
    </r>
    <r>
      <rPr>
        <sz val="11"/>
        <color theme="1"/>
        <rFont val="Times New Roman"/>
        <family val="1"/>
      </rPr>
      <t>=</t>
    </r>
  </si>
  <si>
    <r>
      <t>∆W</t>
    </r>
    <r>
      <rPr>
        <sz val="8"/>
        <color theme="1"/>
        <rFont val="Times New Roman"/>
        <family val="1"/>
      </rPr>
      <t xml:space="preserve">BZ </t>
    </r>
    <r>
      <rPr>
        <sz val="11"/>
        <color theme="1"/>
        <rFont val="Times New Roman"/>
        <family val="1"/>
      </rPr>
      <t>=</t>
    </r>
  </si>
  <si>
    <r>
      <t>W</t>
    </r>
    <r>
      <rPr>
        <sz val="8"/>
        <color theme="1"/>
        <rFont val="Times New Roman"/>
        <family val="1"/>
      </rPr>
      <t xml:space="preserve">BZ </t>
    </r>
    <r>
      <rPr>
        <sz val="11"/>
        <color theme="1"/>
        <rFont val="Times New Roman"/>
        <family val="1"/>
      </rPr>
      <t>=</t>
    </r>
  </si>
  <si>
    <r>
      <t>∆W</t>
    </r>
    <r>
      <rPr>
        <sz val="8"/>
        <color theme="1"/>
        <rFont val="Times New Roman"/>
        <family val="1"/>
      </rPr>
      <t xml:space="preserve">XA </t>
    </r>
    <r>
      <rPr>
        <sz val="11"/>
        <color theme="1"/>
        <rFont val="Times New Roman"/>
        <family val="1"/>
      </rPr>
      <t>=</t>
    </r>
  </si>
  <si>
    <r>
      <t>W</t>
    </r>
    <r>
      <rPr>
        <sz val="8"/>
        <color theme="1"/>
        <rFont val="Times New Roman"/>
        <family val="1"/>
      </rPr>
      <t xml:space="preserve">XA </t>
    </r>
    <r>
      <rPr>
        <sz val="11"/>
        <color theme="1"/>
        <rFont val="Times New Roman"/>
        <family val="1"/>
      </rPr>
      <t>=</t>
    </r>
  </si>
  <si>
    <r>
      <t>∆W</t>
    </r>
    <r>
      <rPr>
        <sz val="8"/>
        <color theme="1"/>
        <rFont val="Times New Roman"/>
        <family val="1"/>
      </rPr>
      <t xml:space="preserve">1A </t>
    </r>
    <r>
      <rPr>
        <sz val="11"/>
        <color theme="1"/>
        <rFont val="Times New Roman"/>
        <family val="1"/>
      </rPr>
      <t>=</t>
    </r>
  </si>
  <si>
    <r>
      <t>W</t>
    </r>
    <r>
      <rPr>
        <sz val="8"/>
        <color theme="1"/>
        <rFont val="Times New Roman"/>
        <family val="1"/>
      </rPr>
      <t xml:space="preserve">1A </t>
    </r>
    <r>
      <rPr>
        <sz val="11"/>
        <color theme="1"/>
        <rFont val="Times New Roman"/>
        <family val="1"/>
      </rPr>
      <t>=</t>
    </r>
  </si>
  <si>
    <r>
      <t>∆W</t>
    </r>
    <r>
      <rPr>
        <sz val="8"/>
        <color theme="1"/>
        <rFont val="Times New Roman"/>
        <family val="1"/>
      </rPr>
      <t xml:space="preserve">2A </t>
    </r>
    <r>
      <rPr>
        <sz val="11"/>
        <color theme="1"/>
        <rFont val="Times New Roman"/>
        <family val="1"/>
      </rPr>
      <t>=</t>
    </r>
  </si>
  <si>
    <r>
      <t>W</t>
    </r>
    <r>
      <rPr>
        <sz val="8"/>
        <color theme="1"/>
        <rFont val="Times New Roman"/>
        <family val="1"/>
      </rPr>
      <t xml:space="preserve">2A </t>
    </r>
    <r>
      <rPr>
        <sz val="11"/>
        <color theme="1"/>
        <rFont val="Times New Roman"/>
        <family val="1"/>
      </rPr>
      <t>=</t>
    </r>
  </si>
  <si>
    <r>
      <t>∆W</t>
    </r>
    <r>
      <rPr>
        <sz val="8"/>
        <color theme="1"/>
        <rFont val="Times New Roman"/>
        <family val="1"/>
      </rPr>
      <t xml:space="preserve">3A </t>
    </r>
    <r>
      <rPr>
        <sz val="11"/>
        <color theme="1"/>
        <rFont val="Times New Roman"/>
        <family val="1"/>
      </rPr>
      <t>=</t>
    </r>
  </si>
  <si>
    <r>
      <t>W</t>
    </r>
    <r>
      <rPr>
        <sz val="8"/>
        <color theme="1"/>
        <rFont val="Times New Roman"/>
        <family val="1"/>
      </rPr>
      <t xml:space="preserve">3A </t>
    </r>
    <r>
      <rPr>
        <sz val="11"/>
        <color theme="1"/>
        <rFont val="Times New Roman"/>
        <family val="1"/>
      </rPr>
      <t>=</t>
    </r>
  </si>
  <si>
    <r>
      <t>∆W</t>
    </r>
    <r>
      <rPr>
        <sz val="8"/>
        <color theme="1"/>
        <rFont val="Times New Roman"/>
        <family val="1"/>
      </rPr>
      <t xml:space="preserve">4A </t>
    </r>
    <r>
      <rPr>
        <sz val="11"/>
        <color theme="1"/>
        <rFont val="Times New Roman"/>
        <family val="1"/>
      </rPr>
      <t>=</t>
    </r>
  </si>
  <si>
    <r>
      <t>W</t>
    </r>
    <r>
      <rPr>
        <sz val="8"/>
        <color theme="1"/>
        <rFont val="Times New Roman"/>
        <family val="1"/>
      </rPr>
      <t xml:space="preserve">4A </t>
    </r>
    <r>
      <rPr>
        <sz val="11"/>
        <color theme="1"/>
        <rFont val="Times New Roman"/>
        <family val="1"/>
      </rPr>
      <t>=</t>
    </r>
  </si>
  <si>
    <r>
      <t>∆W</t>
    </r>
    <r>
      <rPr>
        <sz val="8"/>
        <color theme="1"/>
        <rFont val="Times New Roman"/>
        <family val="1"/>
      </rPr>
      <t xml:space="preserve">XB </t>
    </r>
    <r>
      <rPr>
        <sz val="11"/>
        <color theme="1"/>
        <rFont val="Times New Roman"/>
        <family val="1"/>
      </rPr>
      <t>=</t>
    </r>
  </si>
  <si>
    <r>
      <t>W</t>
    </r>
    <r>
      <rPr>
        <sz val="8"/>
        <color theme="1"/>
        <rFont val="Times New Roman"/>
        <family val="1"/>
      </rPr>
      <t xml:space="preserve">XB </t>
    </r>
    <r>
      <rPr>
        <sz val="11"/>
        <color theme="1"/>
        <rFont val="Times New Roman"/>
        <family val="1"/>
      </rPr>
      <t>=</t>
    </r>
  </si>
  <si>
    <r>
      <t>∆W</t>
    </r>
    <r>
      <rPr>
        <sz val="8"/>
        <color theme="1"/>
        <rFont val="Times New Roman"/>
        <family val="1"/>
      </rPr>
      <t xml:space="preserve">1B </t>
    </r>
    <r>
      <rPr>
        <sz val="11"/>
        <color theme="1"/>
        <rFont val="Times New Roman"/>
        <family val="1"/>
      </rPr>
      <t>=</t>
    </r>
  </si>
  <si>
    <r>
      <t>W</t>
    </r>
    <r>
      <rPr>
        <sz val="8"/>
        <color theme="1"/>
        <rFont val="Times New Roman"/>
        <family val="1"/>
      </rPr>
      <t xml:space="preserve">1B </t>
    </r>
    <r>
      <rPr>
        <sz val="11"/>
        <color theme="1"/>
        <rFont val="Times New Roman"/>
        <family val="1"/>
      </rPr>
      <t>=</t>
    </r>
  </si>
  <si>
    <r>
      <t>∆W</t>
    </r>
    <r>
      <rPr>
        <sz val="8"/>
        <color theme="1"/>
        <rFont val="Times New Roman"/>
        <family val="1"/>
      </rPr>
      <t xml:space="preserve">2B </t>
    </r>
    <r>
      <rPr>
        <sz val="11"/>
        <color theme="1"/>
        <rFont val="Times New Roman"/>
        <family val="1"/>
      </rPr>
      <t>=</t>
    </r>
  </si>
  <si>
    <r>
      <t>W</t>
    </r>
    <r>
      <rPr>
        <sz val="8"/>
        <color theme="1"/>
        <rFont val="Times New Roman"/>
        <family val="1"/>
      </rPr>
      <t xml:space="preserve">2B </t>
    </r>
    <r>
      <rPr>
        <sz val="11"/>
        <color theme="1"/>
        <rFont val="Times New Roman"/>
        <family val="1"/>
      </rPr>
      <t>=</t>
    </r>
  </si>
  <si>
    <r>
      <t>∆W</t>
    </r>
    <r>
      <rPr>
        <sz val="8"/>
        <color theme="1"/>
        <rFont val="Times New Roman"/>
        <family val="1"/>
      </rPr>
      <t xml:space="preserve">3B </t>
    </r>
    <r>
      <rPr>
        <sz val="11"/>
        <color theme="1"/>
        <rFont val="Times New Roman"/>
        <family val="1"/>
      </rPr>
      <t>=</t>
    </r>
  </si>
  <si>
    <r>
      <t>W</t>
    </r>
    <r>
      <rPr>
        <sz val="8"/>
        <color theme="1"/>
        <rFont val="Times New Roman"/>
        <family val="1"/>
      </rPr>
      <t xml:space="preserve">3B </t>
    </r>
    <r>
      <rPr>
        <sz val="11"/>
        <color theme="1"/>
        <rFont val="Times New Roman"/>
        <family val="1"/>
      </rPr>
      <t>=</t>
    </r>
  </si>
  <si>
    <r>
      <t>∆W</t>
    </r>
    <r>
      <rPr>
        <sz val="8"/>
        <color theme="1"/>
        <rFont val="Times New Roman"/>
        <family val="1"/>
      </rPr>
      <t xml:space="preserve">4B </t>
    </r>
    <r>
      <rPr>
        <sz val="11"/>
        <color theme="1"/>
        <rFont val="Times New Roman"/>
        <family val="1"/>
      </rPr>
      <t>=</t>
    </r>
  </si>
  <si>
    <r>
      <t>W</t>
    </r>
    <r>
      <rPr>
        <sz val="8"/>
        <color theme="1"/>
        <rFont val="Times New Roman"/>
        <family val="1"/>
      </rPr>
      <t xml:space="preserve">4B </t>
    </r>
    <r>
      <rPr>
        <sz val="11"/>
        <color theme="1"/>
        <rFont val="Times New Roman"/>
        <family val="1"/>
      </rPr>
      <t>=</t>
    </r>
  </si>
  <si>
    <t>Step 2 – Input Values and Weights after calculating combination and activation function</t>
  </si>
  <si>
    <t xml:space="preserve">Step 1 – Calculating nodes value for Hidden and Output Layer by calculating Combination Function and Activation / Sigmoid Function </t>
  </si>
  <si>
    <t>Answer – Input Values and Weights for the Network after first pass through</t>
  </si>
  <si>
    <t>Table – Data Inputs and Initial Values for Neural Network Weights</t>
  </si>
  <si>
    <r>
      <t>W</t>
    </r>
    <r>
      <rPr>
        <sz val="8"/>
        <color theme="1"/>
        <rFont val="Times New Roman"/>
        <family val="1"/>
      </rPr>
      <t>XA</t>
    </r>
    <r>
      <rPr>
        <sz val="11"/>
        <color theme="1"/>
        <rFont val="Times New Roman"/>
        <family val="1"/>
      </rPr>
      <t xml:space="preserve"> =</t>
    </r>
  </si>
  <si>
    <r>
      <t>W</t>
    </r>
    <r>
      <rPr>
        <sz val="8"/>
        <color theme="1"/>
        <rFont val="Times New Roman"/>
        <family val="1"/>
      </rPr>
      <t>XB</t>
    </r>
    <r>
      <rPr>
        <sz val="11"/>
        <color theme="1"/>
        <rFont val="Times New Roman"/>
        <family val="1"/>
      </rPr>
      <t xml:space="preserve"> =</t>
    </r>
  </si>
  <si>
    <r>
      <t>W</t>
    </r>
    <r>
      <rPr>
        <sz val="8"/>
        <color theme="1"/>
        <rFont val="Times New Roman"/>
        <family val="1"/>
      </rPr>
      <t>XXZ</t>
    </r>
    <r>
      <rPr>
        <sz val="11"/>
        <color theme="1"/>
        <rFont val="Times New Roman"/>
        <family val="1"/>
      </rPr>
      <t xml:space="preserve"> =</t>
    </r>
  </si>
  <si>
    <r>
      <t>W</t>
    </r>
    <r>
      <rPr>
        <sz val="8"/>
        <color theme="1"/>
        <rFont val="Times New Roman"/>
        <family val="1"/>
      </rPr>
      <t>1A</t>
    </r>
    <r>
      <rPr>
        <sz val="11"/>
        <color theme="1"/>
        <rFont val="Times New Roman"/>
        <family val="1"/>
      </rPr>
      <t xml:space="preserve"> =</t>
    </r>
  </si>
  <si>
    <r>
      <t>W</t>
    </r>
    <r>
      <rPr>
        <sz val="8"/>
        <color theme="1"/>
        <rFont val="Times New Roman"/>
        <family val="1"/>
      </rPr>
      <t>1B</t>
    </r>
    <r>
      <rPr>
        <sz val="11"/>
        <color theme="1"/>
        <rFont val="Times New Roman"/>
        <family val="1"/>
      </rPr>
      <t xml:space="preserve"> =</t>
    </r>
  </si>
  <si>
    <r>
      <t>W</t>
    </r>
    <r>
      <rPr>
        <sz val="8"/>
        <color theme="1"/>
        <rFont val="Times New Roman"/>
        <family val="1"/>
      </rPr>
      <t>AZ</t>
    </r>
    <r>
      <rPr>
        <sz val="11"/>
        <color theme="1"/>
        <rFont val="Times New Roman"/>
        <family val="1"/>
      </rPr>
      <t xml:space="preserve"> =</t>
    </r>
  </si>
  <si>
    <r>
      <t>W</t>
    </r>
    <r>
      <rPr>
        <sz val="8"/>
        <color theme="1"/>
        <rFont val="Times New Roman"/>
        <family val="1"/>
      </rPr>
      <t>2A</t>
    </r>
    <r>
      <rPr>
        <sz val="11"/>
        <color theme="1"/>
        <rFont val="Times New Roman"/>
        <family val="1"/>
      </rPr>
      <t xml:space="preserve"> =</t>
    </r>
  </si>
  <si>
    <r>
      <t>W</t>
    </r>
    <r>
      <rPr>
        <sz val="8"/>
        <color theme="1"/>
        <rFont val="Times New Roman"/>
        <family val="1"/>
      </rPr>
      <t>2B</t>
    </r>
    <r>
      <rPr>
        <sz val="11"/>
        <color theme="1"/>
        <rFont val="Times New Roman"/>
        <family val="1"/>
      </rPr>
      <t xml:space="preserve"> =</t>
    </r>
  </si>
  <si>
    <r>
      <t>W</t>
    </r>
    <r>
      <rPr>
        <sz val="8"/>
        <color theme="1"/>
        <rFont val="Times New Roman"/>
        <family val="1"/>
      </rPr>
      <t>BZ</t>
    </r>
    <r>
      <rPr>
        <sz val="11"/>
        <color theme="1"/>
        <rFont val="Times New Roman"/>
        <family val="1"/>
      </rPr>
      <t xml:space="preserve"> =</t>
    </r>
  </si>
  <si>
    <r>
      <t xml:space="preserve">Learning Rate </t>
    </r>
    <r>
      <rPr>
        <sz val="10"/>
        <color theme="1"/>
        <rFont val="Times New Roman"/>
        <family val="1"/>
      </rPr>
      <t>(ᶯ)</t>
    </r>
  </si>
  <si>
    <r>
      <t>W</t>
    </r>
    <r>
      <rPr>
        <sz val="8"/>
        <color theme="1"/>
        <rFont val="Times New Roman"/>
        <family val="1"/>
      </rPr>
      <t>3A</t>
    </r>
    <r>
      <rPr>
        <sz val="11"/>
        <color theme="1"/>
        <rFont val="Times New Roman"/>
        <family val="1"/>
      </rPr>
      <t xml:space="preserve"> =</t>
    </r>
  </si>
  <si>
    <r>
      <t>W</t>
    </r>
    <r>
      <rPr>
        <sz val="8"/>
        <color theme="1"/>
        <rFont val="Times New Roman"/>
        <family val="1"/>
      </rPr>
      <t>3B</t>
    </r>
    <r>
      <rPr>
        <sz val="11"/>
        <color theme="1"/>
        <rFont val="Times New Roman"/>
        <family val="1"/>
      </rPr>
      <t xml:space="preserve"> =</t>
    </r>
  </si>
  <si>
    <r>
      <t>W</t>
    </r>
    <r>
      <rPr>
        <sz val="8"/>
        <color theme="1"/>
        <rFont val="Times New Roman"/>
        <family val="1"/>
      </rPr>
      <t>4A</t>
    </r>
    <r>
      <rPr>
        <sz val="11"/>
        <color theme="1"/>
        <rFont val="Times New Roman"/>
        <family val="1"/>
      </rPr>
      <t xml:space="preserve"> =</t>
    </r>
  </si>
  <si>
    <r>
      <t>W</t>
    </r>
    <r>
      <rPr>
        <sz val="8"/>
        <color theme="1"/>
        <rFont val="Times New Roman"/>
        <family val="1"/>
      </rPr>
      <t>4B</t>
    </r>
    <r>
      <rPr>
        <sz val="11"/>
        <color theme="1"/>
        <rFont val="Times New Roman"/>
        <family val="1"/>
      </rPr>
      <t xml:space="preserve"> =</t>
    </r>
  </si>
  <si>
    <r>
      <t>DELTA (</t>
    </r>
    <r>
      <rPr>
        <sz val="12"/>
        <color theme="1"/>
        <rFont val="Times New Roman"/>
        <family val="1"/>
      </rPr>
      <t>ᵟ</t>
    </r>
    <r>
      <rPr>
        <sz val="11"/>
        <color theme="1"/>
        <rFont val="Times New Roman"/>
        <family val="1"/>
      </rPr>
      <t>)</t>
    </r>
  </si>
  <si>
    <r>
      <rPr>
        <sz val="10"/>
        <color theme="1"/>
        <rFont val="Times New Roman"/>
        <family val="1"/>
      </rPr>
      <t>∆</t>
    </r>
    <r>
      <rPr>
        <sz val="9"/>
        <color theme="1"/>
        <rFont val="Times New Roman"/>
        <family val="1"/>
      </rPr>
      <t>W</t>
    </r>
    <r>
      <rPr>
        <sz val="11"/>
        <color theme="1"/>
        <rFont val="Times New Roman"/>
        <family val="1"/>
      </rPr>
      <t xml:space="preserve"> IJ</t>
    </r>
  </si>
  <si>
    <r>
      <rPr>
        <sz val="10"/>
        <color theme="1"/>
        <rFont val="Times New Roman"/>
        <family val="1"/>
      </rPr>
      <t>W</t>
    </r>
    <r>
      <rPr>
        <sz val="11"/>
        <color theme="1"/>
        <rFont val="Times New Roman"/>
        <family val="1"/>
      </rPr>
      <t>IJ</t>
    </r>
  </si>
  <si>
    <t>Question – A nueral network consist of 4 nodes in the input layer (1, 2, 3, 4), two nodes in the hidden layer (A, B), and one node in the output layer (Z). Using the following input values, weight and learning factor to calculate the output of the network.</t>
  </si>
  <si>
    <t>Step 3 – Calculating the Output of the Network for first pass through</t>
  </si>
  <si>
    <t>Step 4 – Calculating all Outputs and Values of the Network for first pass through</t>
  </si>
  <si>
    <t>Step 3 – Calculating the Output of the Network for second pass through</t>
  </si>
  <si>
    <t>Step 4 – Calculating all Outputs and Values of the Network for second pass through</t>
  </si>
  <si>
    <t>Answer – Input Values and Weights for the Network after second pass through</t>
  </si>
  <si>
    <r>
      <t>Net</t>
    </r>
    <r>
      <rPr>
        <sz val="8"/>
        <color theme="1"/>
        <rFont val="Times New Roman"/>
        <family val="1"/>
      </rPr>
      <t xml:space="preserve">A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</si>
  <si>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A</t>
    </r>
    <r>
      <rPr>
        <sz val="11"/>
        <color theme="1"/>
        <rFont val="Times New Roman"/>
        <family val="1"/>
      </rPr>
      <t>) =</t>
    </r>
  </si>
  <si>
    <r>
      <t>Net</t>
    </r>
    <r>
      <rPr>
        <sz val="8"/>
        <color theme="1"/>
        <rFont val="Times New Roman"/>
        <family val="1"/>
      </rPr>
      <t xml:space="preserve">B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</si>
  <si>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B</t>
    </r>
    <r>
      <rPr>
        <sz val="11"/>
        <color theme="1"/>
        <rFont val="Times New Roman"/>
        <family val="1"/>
      </rPr>
      <t>) =</t>
    </r>
  </si>
  <si>
    <r>
      <t>Net</t>
    </r>
    <r>
      <rPr>
        <sz val="8"/>
        <color theme="1"/>
        <rFont val="Times New Roman"/>
        <family val="1"/>
      </rPr>
      <t xml:space="preserve">Z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</si>
  <si>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Z</t>
    </r>
    <r>
      <rPr>
        <sz val="11"/>
        <color theme="1"/>
        <rFont val="Times New Roman"/>
        <family val="1"/>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</si>
</sst>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00"/>
  </numFmts>
  <fonts count="16" x14ac:knownFonts="1">
    <font>
      <sz val="11"/>
      <color theme="1"/>
      <name val="Calibri"/>
      <family val="2"/>
      <scheme val="minor"/>
    </font>
    <font>
      <sz val="11"/>
      <color theme="1"/>
      <name val="Times New Roman"/>
      <family val="1"/>
    </font>
    <font>
      <sz val="11"/>
      <color rgb="FFFF0000"/>
      <name val="Times New Roman"/>
      <family val="1"/>
    </font>
    <font>
      <sz val="11"/>
      <name val="Times New Roman"/>
      <family val="1"/>
    </font>
    <font>
      <sz val="11"/>
      <color indexed="12"/>
      <name val="Times New Roman"/>
      <family val="1"/>
    </font>
    <font>
      <sz val="14"/>
      <name val="Times New Roman"/>
      <family val="1"/>
    </font>
    <font>
      <sz val="9"/>
      <color theme="1"/>
      <name val="Times New Roman"/>
      <family val="1"/>
    </font>
    <font>
      <sz val="11"/>
      <color indexed="10"/>
      <name val="Times New Roman"/>
      <family val="1"/>
    </font>
    <font>
      <sz val="10"/>
      <name val="Times New Roman"/>
      <family val="1"/>
    </font>
    <font>
      <sz val="14"/>
      <color theme="1"/>
      <name val="Times New Roman"/>
      <family val="1"/>
    </font>
    <font>
      <i/>
      <sz val="11"/>
      <color theme="1"/>
      <name val="Times New Roman"/>
      <family val="1"/>
    </font>
    <font>
      <sz val="16"/>
      <color theme="1"/>
      <name val="Times New Roman"/>
      <family val="1"/>
    </font>
    <font>
      <sz val="8"/>
      <color theme="1"/>
      <name val="Times New Roman"/>
      <family val="1"/>
    </font>
    <font>
      <sz val="10"/>
      <color theme="1"/>
      <name val="Times New Roman"/>
      <family val="1"/>
    </font>
    <font>
      <sz val="12"/>
      <color theme="1"/>
      <name val="Times New Roman"/>
      <family val="1"/>
    </font>
    <font>
      <sz val="11"/>
      <color theme="0"/>
      <name val="Times New Roman"/>
      <family val="1"/>
    </font>
  </fonts>
  <fills count="3">
    <fill>
      <patternFill patternType="none"/>
    </fill>
    <fill>
      <patternFill patternType="gray125"/>
    </fill>
    <fill>
      <patternFill patternType="solid">
        <fgColor theme="1" tint="0.499984740745262"/>
        <bgColor indexed="64"/>
      </patternFill>
    </fill>
  </fills>
  <borders count="1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horizontal="right" vertical="center"/>
    </xf>
    <xf numFmtId="0" fontId="3" fillId="0" borderId="0" xfId="0" applyFont="1" applyBorder="1" applyAlignment="1">
      <alignment horizontal="center" vertical="center"/>
    </xf>
    <xf numFmtId="0" fontId="5" fillId="0" borderId="0" xfId="0" applyFont="1" applyBorder="1" applyAlignment="1">
      <alignment vertical="center"/>
    </xf>
    <xf numFmtId="0" fontId="5" fillId="0" borderId="2" xfId="0" applyFont="1" applyBorder="1" applyAlignment="1">
      <alignment vertical="center"/>
    </xf>
    <xf numFmtId="0" fontId="1" fillId="0" borderId="0" xfId="0" applyFont="1" applyBorder="1" applyAlignment="1">
      <alignment horizontal="center" vertical="center"/>
    </xf>
    <xf numFmtId="0" fontId="2" fillId="0" borderId="0" xfId="0" applyFont="1" applyBorder="1" applyAlignment="1">
      <alignment vertical="center"/>
    </xf>
    <xf numFmtId="0" fontId="1" fillId="0" borderId="0" xfId="0" applyFont="1" applyAlignment="1">
      <alignment horizontal="right" vertical="center"/>
    </xf>
    <xf numFmtId="0" fontId="7" fillId="0" borderId="0" xfId="0" applyFont="1" applyBorder="1" applyAlignment="1">
      <alignment vertical="center"/>
    </xf>
    <xf numFmtId="0" fontId="5" fillId="0" borderId="0" xfId="0" applyFont="1" applyBorder="1" applyAlignment="1">
      <alignment horizontal="right" vertical="center"/>
    </xf>
    <xf numFmtId="0" fontId="8" fillId="0" borderId="0" xfId="0" applyFont="1" applyBorder="1" applyAlignment="1">
      <alignment vertical="center"/>
    </xf>
    <xf numFmtId="0" fontId="1" fillId="0" borderId="0" xfId="0" applyFont="1" applyBorder="1" applyAlignment="1">
      <alignment vertical="center" wrapText="1"/>
    </xf>
    <xf numFmtId="0" fontId="5" fillId="0" borderId="0" xfId="0" applyFont="1" applyBorder="1" applyAlignment="1">
      <alignment horizontal="center" vertical="center"/>
    </xf>
    <xf numFmtId="0" fontId="3" fillId="0" borderId="11" xfId="0" applyFont="1" applyBorder="1" applyAlignment="1">
      <alignment vertical="center"/>
    </xf>
    <xf numFmtId="164" fontId="3" fillId="0" borderId="15" xfId="0" applyNumberFormat="1" applyFont="1" applyBorder="1" applyAlignment="1">
      <alignment vertical="center"/>
    </xf>
    <xf numFmtId="0" fontId="1" fillId="0" borderId="0" xfId="0" applyFont="1" applyBorder="1" applyAlignment="1">
      <alignment horizontal="left" vertical="center"/>
    </xf>
    <xf numFmtId="0" fontId="1" fillId="0" borderId="2" xfId="0" applyFont="1" applyBorder="1" applyAlignment="1">
      <alignment horizontal="center" vertical="center"/>
    </xf>
    <xf numFmtId="0" fontId="5" fillId="0" borderId="0" xfId="0" applyFont="1" applyFill="1" applyBorder="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Border="1" applyAlignment="1">
      <alignment horizontal="center" vertical="center"/>
    </xf>
    <xf numFmtId="166" fontId="4" fillId="0" borderId="0" xfId="0" applyNumberFormat="1" applyFont="1" applyBorder="1" applyAlignment="1">
      <alignment horizontal="left" vertical="center"/>
    </xf>
    <xf numFmtId="166" fontId="3" fillId="0" borderId="0" xfId="0" applyNumberFormat="1" applyFont="1" applyBorder="1" applyAlignment="1">
      <alignment horizontal="center" vertical="center"/>
    </xf>
    <xf numFmtId="166" fontId="2" fillId="0" borderId="0" xfId="0" applyNumberFormat="1" applyFont="1" applyBorder="1" applyAlignment="1"/>
    <xf numFmtId="166" fontId="4" fillId="0" borderId="0" xfId="0" applyNumberFormat="1" applyFont="1" applyBorder="1" applyAlignment="1">
      <alignment horizontal="right" vertical="center"/>
    </xf>
    <xf numFmtId="166" fontId="2" fillId="0" borderId="0" xfId="0" applyNumberFormat="1" applyFont="1" applyBorder="1" applyAlignment="1">
      <alignment horizontal="center" vertical="top"/>
    </xf>
    <xf numFmtId="166" fontId="3" fillId="0" borderId="0" xfId="0" applyNumberFormat="1" applyFont="1" applyBorder="1" applyAlignment="1">
      <alignment horizontal="center"/>
    </xf>
    <xf numFmtId="166" fontId="4" fillId="0" borderId="0" xfId="0" applyNumberFormat="1" applyFont="1" applyBorder="1" applyAlignment="1">
      <alignment horizontal="left"/>
    </xf>
    <xf numFmtId="166" fontId="7" fillId="0" borderId="0" xfId="0" applyNumberFormat="1" applyFont="1" applyBorder="1" applyAlignment="1">
      <alignment horizontal="left"/>
    </xf>
    <xf numFmtId="166" fontId="4" fillId="0" borderId="0" xfId="0" applyNumberFormat="1" applyFont="1" applyBorder="1" applyAlignment="1">
      <alignment horizontal="right"/>
    </xf>
    <xf numFmtId="166" fontId="7" fillId="0" borderId="0" xfId="0" applyNumberFormat="1" applyFont="1" applyBorder="1" applyAlignment="1">
      <alignment horizontal="center"/>
    </xf>
    <xf numFmtId="166" fontId="4" fillId="0" borderId="0" xfId="0" applyNumberFormat="1" applyFont="1" applyBorder="1" applyAlignment="1">
      <alignment vertical="top"/>
    </xf>
    <xf numFmtId="166" fontId="7" fillId="0" borderId="0" xfId="0" applyNumberFormat="1" applyFont="1" applyBorder="1" applyAlignment="1">
      <alignment vertical="top"/>
    </xf>
    <xf numFmtId="0" fontId="1" fillId="0" borderId="6" xfId="0" applyFont="1" applyBorder="1"/>
    <xf numFmtId="0" fontId="1" fillId="0" borderId="3" xfId="0" applyFont="1" applyBorder="1"/>
    <xf numFmtId="0" fontId="1" fillId="0" borderId="4" xfId="0" applyFont="1" applyBorder="1"/>
    <xf numFmtId="0" fontId="1" fillId="0" borderId="1" xfId="0" applyFont="1" applyBorder="1"/>
    <xf numFmtId="0" fontId="1" fillId="0" borderId="0" xfId="0" applyFont="1" applyBorder="1"/>
    <xf numFmtId="0" fontId="1" fillId="0" borderId="2" xfId="0" applyFont="1" applyBorder="1"/>
    <xf numFmtId="0" fontId="1" fillId="0" borderId="1" xfId="0" quotePrefix="1" applyFont="1" applyBorder="1"/>
    <xf numFmtId="0" fontId="1" fillId="0" borderId="0" xfId="0" quotePrefix="1" applyFont="1" applyBorder="1"/>
    <xf numFmtId="0" fontId="1" fillId="0" borderId="5" xfId="0" applyFont="1" applyBorder="1"/>
    <xf numFmtId="0" fontId="1" fillId="0" borderId="0" xfId="0" applyFont="1" applyAlignment="1">
      <alignment horizontal="center"/>
    </xf>
    <xf numFmtId="0" fontId="1" fillId="0" borderId="0" xfId="0" applyFont="1" applyAlignment="1"/>
    <xf numFmtId="0" fontId="1" fillId="0" borderId="11" xfId="0" applyFont="1" applyBorder="1"/>
    <xf numFmtId="0" fontId="1" fillId="0" borderId="11" xfId="0" applyFont="1" applyBorder="1" applyAlignment="1">
      <alignment horizontal="right"/>
    </xf>
    <xf numFmtId="0" fontId="1" fillId="0" borderId="11" xfId="0" applyFont="1" applyBorder="1" applyAlignment="1">
      <alignment horizontal="left"/>
    </xf>
    <xf numFmtId="0" fontId="1" fillId="0" borderId="0" xfId="0" applyFont="1" applyAlignment="1">
      <alignment vertical="center" wrapText="1"/>
    </xf>
    <xf numFmtId="0" fontId="3" fillId="0" borderId="1" xfId="0" applyFont="1" applyBorder="1" applyAlignment="1">
      <alignment horizontal="left" vertical="center" indent="1"/>
    </xf>
    <xf numFmtId="0" fontId="1" fillId="0" borderId="0" xfId="0" applyFont="1" applyBorder="1" applyAlignment="1">
      <alignment horizontal="left" vertical="center" indent="1"/>
    </xf>
    <xf numFmtId="165" fontId="3" fillId="0" borderId="1" xfId="0" applyNumberFormat="1" applyFont="1" applyBorder="1" applyAlignment="1">
      <alignment horizontal="left" vertical="center"/>
    </xf>
    <xf numFmtId="2" fontId="3" fillId="0" borderId="0" xfId="0" applyNumberFormat="1" applyFont="1" applyBorder="1" applyAlignment="1">
      <alignment vertical="center"/>
    </xf>
    <xf numFmtId="2" fontId="3" fillId="0" borderId="0" xfId="0" applyNumberFormat="1" applyFont="1" applyBorder="1" applyAlignment="1">
      <alignment horizontal="left" vertical="center"/>
    </xf>
    <xf numFmtId="2" fontId="3" fillId="0" borderId="0" xfId="0" applyNumberFormat="1" applyFont="1" applyFill="1" applyBorder="1" applyAlignment="1">
      <alignment vertical="center"/>
    </xf>
    <xf numFmtId="0" fontId="3" fillId="0" borderId="0" xfId="0" applyFont="1" applyFill="1" applyBorder="1" applyAlignment="1">
      <alignment vertical="center"/>
    </xf>
    <xf numFmtId="0" fontId="1" fillId="0" borderId="0" xfId="0" applyFont="1"/>
    <xf numFmtId="0" fontId="1" fillId="0" borderId="0" xfId="0" applyFont="1" applyBorder="1" applyAlignment="1">
      <alignment horizontal="left" vertical="center"/>
    </xf>
    <xf numFmtId="0" fontId="10" fillId="0" borderId="4" xfId="0" applyFont="1" applyBorder="1" applyAlignment="1">
      <alignment horizontal="center" vertical="center"/>
    </xf>
    <xf numFmtId="0" fontId="1" fillId="0" borderId="4" xfId="0" applyFont="1" applyBorder="1" applyAlignment="1">
      <alignment horizontal="left" vertical="center"/>
    </xf>
    <xf numFmtId="0" fontId="1" fillId="0" borderId="0" xfId="0" applyFont="1" applyAlignment="1">
      <alignment horizontal="center"/>
    </xf>
    <xf numFmtId="0" fontId="1" fillId="0" borderId="11" xfId="0" applyFont="1" applyBorder="1"/>
    <xf numFmtId="0" fontId="1" fillId="0" borderId="4" xfId="0" applyFon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Fill="1" applyBorder="1" applyAlignment="1">
      <alignment horizontal="left" vertical="center" wrapText="1"/>
    </xf>
    <xf numFmtId="0" fontId="1" fillId="0" borderId="11" xfId="0" applyFont="1" applyBorder="1" applyAlignment="1">
      <alignment horizontal="right"/>
    </xf>
    <xf numFmtId="0" fontId="1" fillId="0" borderId="16"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left"/>
    </xf>
    <xf numFmtId="0" fontId="1" fillId="0" borderId="0" xfId="0" applyFont="1" applyAlignment="1">
      <alignment horizontal="left" vertical="center" wrapText="1"/>
    </xf>
    <xf numFmtId="0" fontId="1" fillId="0" borderId="8"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Border="1"/>
    <xf numFmtId="0" fontId="1" fillId="0" borderId="2" xfId="0" applyFont="1" applyBorder="1"/>
    <xf numFmtId="0" fontId="1" fillId="0" borderId="5" xfId="0" applyFont="1" applyBorder="1"/>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3" fillId="0" borderId="2" xfId="0" applyFont="1" applyBorder="1" applyAlignment="1">
      <alignment horizontal="center"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17</xdr:col>
      <xdr:colOff>572213</xdr:colOff>
      <xdr:row>25</xdr:row>
      <xdr:rowOff>148626</xdr:rowOff>
    </xdr:from>
    <xdr:ext cx="18531" cy="304892"/>
    <xdr:sp macro="" textlink="">
      <xdr:nvSpPr>
        <xdr:cNvPr id="33" name="Text Box 26">
          <a:extLst>
            <a:ext uri="{FF2B5EF4-FFF2-40B4-BE49-F238E27FC236}">
              <a16:creationId xmlns:a16="http://schemas.microsoft.com/office/drawing/2014/main" id="{7713389B-E37B-4911-9FEE-84EC27053082}"/>
            </a:ext>
          </a:extLst>
        </xdr:cNvPr>
        <xdr:cNvSpPr txBox="1">
          <a:spLocks noChangeArrowheads="1"/>
        </xdr:cNvSpPr>
      </xdr:nvSpPr>
      <xdr:spPr bwMode="auto">
        <a:xfrm>
          <a:off x="10543527" y="4698855"/>
          <a:ext cx="1853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n-US" sz="1800"/>
        </a:p>
      </xdr:txBody>
    </xdr:sp>
    <xdr:clientData/>
  </xdr:oneCellAnchor>
  <xdr:oneCellAnchor>
    <xdr:from>
      <xdr:col>17</xdr:col>
      <xdr:colOff>567981</xdr:colOff>
      <xdr:row>75</xdr:row>
      <xdr:rowOff>169793</xdr:rowOff>
    </xdr:from>
    <xdr:ext cx="18531" cy="304892"/>
    <xdr:sp macro="" textlink="">
      <xdr:nvSpPr>
        <xdr:cNvPr id="59" name="Text Box 26">
          <a:extLst>
            <a:ext uri="{FF2B5EF4-FFF2-40B4-BE49-F238E27FC236}">
              <a16:creationId xmlns:a16="http://schemas.microsoft.com/office/drawing/2014/main" id="{C3703C4B-7A46-47A2-8EF8-E0F22A15B01D}"/>
            </a:ext>
          </a:extLst>
        </xdr:cNvPr>
        <xdr:cNvSpPr txBox="1">
          <a:spLocks noChangeArrowheads="1"/>
        </xdr:cNvSpPr>
      </xdr:nvSpPr>
      <xdr:spPr bwMode="auto">
        <a:xfrm>
          <a:off x="10724352" y="14430079"/>
          <a:ext cx="1853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n-US" sz="1800"/>
        </a:p>
      </xdr:txBody>
    </xdr:sp>
    <xdr:clientData/>
  </xdr:oneCellAnchor>
  <xdr:twoCellAnchor>
    <xdr:from>
      <xdr:col>18</xdr:col>
      <xdr:colOff>365678</xdr:colOff>
      <xdr:row>137</xdr:row>
      <xdr:rowOff>50800</xdr:rowOff>
    </xdr:from>
    <xdr:to>
      <xdr:col>22</xdr:col>
      <xdr:colOff>347134</xdr:colOff>
      <xdr:row>137</xdr:row>
      <xdr:rowOff>96065</xdr:rowOff>
    </xdr:to>
    <xdr:sp macro="" textlink="">
      <xdr:nvSpPr>
        <xdr:cNvPr id="79" name="Line 6">
          <a:extLst>
            <a:ext uri="{FF2B5EF4-FFF2-40B4-BE49-F238E27FC236}">
              <a16:creationId xmlns:a16="http://schemas.microsoft.com/office/drawing/2014/main" id="{99DF454A-962F-4696-879A-43F11F58193A}"/>
            </a:ext>
          </a:extLst>
        </xdr:cNvPr>
        <xdr:cNvSpPr>
          <a:spLocks noChangeShapeType="1"/>
        </xdr:cNvSpPr>
      </xdr:nvSpPr>
      <xdr:spPr bwMode="auto">
        <a:xfrm flipV="1">
          <a:off x="11084478" y="14914033"/>
          <a:ext cx="2606123" cy="4526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359834</xdr:colOff>
      <xdr:row>137</xdr:row>
      <xdr:rowOff>93133</xdr:rowOff>
    </xdr:from>
    <xdr:to>
      <xdr:col>22</xdr:col>
      <xdr:colOff>254000</xdr:colOff>
      <xdr:row>144</xdr:row>
      <xdr:rowOff>8467</xdr:rowOff>
    </xdr:to>
    <xdr:sp macro="" textlink="">
      <xdr:nvSpPr>
        <xdr:cNvPr id="80" name="Line 7">
          <a:extLst>
            <a:ext uri="{FF2B5EF4-FFF2-40B4-BE49-F238E27FC236}">
              <a16:creationId xmlns:a16="http://schemas.microsoft.com/office/drawing/2014/main" id="{115EDE0E-7EB9-4558-8590-314281C33FF2}"/>
            </a:ext>
          </a:extLst>
        </xdr:cNvPr>
        <xdr:cNvSpPr>
          <a:spLocks noChangeShapeType="1"/>
        </xdr:cNvSpPr>
      </xdr:nvSpPr>
      <xdr:spPr bwMode="auto">
        <a:xfrm>
          <a:off x="11078634" y="14956366"/>
          <a:ext cx="2518833" cy="1460501"/>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369359</xdr:colOff>
      <xdr:row>137</xdr:row>
      <xdr:rowOff>110067</xdr:rowOff>
    </xdr:from>
    <xdr:to>
      <xdr:col>22</xdr:col>
      <xdr:colOff>359834</xdr:colOff>
      <xdr:row>142</xdr:row>
      <xdr:rowOff>111125</xdr:rowOff>
    </xdr:to>
    <xdr:sp macro="" textlink="">
      <xdr:nvSpPr>
        <xdr:cNvPr id="81" name="Line 8">
          <a:extLst>
            <a:ext uri="{FF2B5EF4-FFF2-40B4-BE49-F238E27FC236}">
              <a16:creationId xmlns:a16="http://schemas.microsoft.com/office/drawing/2014/main" id="{71F774F5-675C-4892-9204-1AF3F1476DAB}"/>
            </a:ext>
          </a:extLst>
        </xdr:cNvPr>
        <xdr:cNvSpPr>
          <a:spLocks noChangeShapeType="1"/>
        </xdr:cNvSpPr>
      </xdr:nvSpPr>
      <xdr:spPr bwMode="auto">
        <a:xfrm flipV="1">
          <a:off x="11088159" y="14973300"/>
          <a:ext cx="2615142" cy="11017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380999</xdr:colOff>
      <xdr:row>142</xdr:row>
      <xdr:rowOff>106892</xdr:rowOff>
    </xdr:from>
    <xdr:to>
      <xdr:col>22</xdr:col>
      <xdr:colOff>292100</xdr:colOff>
      <xdr:row>145</xdr:row>
      <xdr:rowOff>25399</xdr:rowOff>
    </xdr:to>
    <xdr:sp macro="" textlink="">
      <xdr:nvSpPr>
        <xdr:cNvPr id="82" name="Line 9">
          <a:extLst>
            <a:ext uri="{FF2B5EF4-FFF2-40B4-BE49-F238E27FC236}">
              <a16:creationId xmlns:a16="http://schemas.microsoft.com/office/drawing/2014/main" id="{64974830-299C-4F51-A6D0-0436F2FFC9ED}"/>
            </a:ext>
          </a:extLst>
        </xdr:cNvPr>
        <xdr:cNvSpPr>
          <a:spLocks noChangeShapeType="1"/>
        </xdr:cNvSpPr>
      </xdr:nvSpPr>
      <xdr:spPr bwMode="auto">
        <a:xfrm>
          <a:off x="11099799" y="16070792"/>
          <a:ext cx="2535768" cy="58314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376767</xdr:colOff>
      <xdr:row>145</xdr:row>
      <xdr:rowOff>76200</xdr:rowOff>
    </xdr:from>
    <xdr:to>
      <xdr:col>22</xdr:col>
      <xdr:colOff>300567</xdr:colOff>
      <xdr:row>147</xdr:row>
      <xdr:rowOff>84666</xdr:rowOff>
    </xdr:to>
    <xdr:sp macro="" textlink="">
      <xdr:nvSpPr>
        <xdr:cNvPr id="83" name="Line 10">
          <a:extLst>
            <a:ext uri="{FF2B5EF4-FFF2-40B4-BE49-F238E27FC236}">
              <a16:creationId xmlns:a16="http://schemas.microsoft.com/office/drawing/2014/main" id="{6A884238-8945-419A-A001-6FCEB93D60AC}"/>
            </a:ext>
          </a:extLst>
        </xdr:cNvPr>
        <xdr:cNvSpPr>
          <a:spLocks noChangeShapeType="1"/>
        </xdr:cNvSpPr>
      </xdr:nvSpPr>
      <xdr:spPr bwMode="auto">
        <a:xfrm flipV="1">
          <a:off x="11095567" y="16704733"/>
          <a:ext cx="2548467" cy="452966"/>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372533</xdr:colOff>
      <xdr:row>137</xdr:row>
      <xdr:rowOff>182033</xdr:rowOff>
    </xdr:from>
    <xdr:to>
      <xdr:col>22</xdr:col>
      <xdr:colOff>402166</xdr:colOff>
      <xdr:row>147</xdr:row>
      <xdr:rowOff>93132</xdr:rowOff>
    </xdr:to>
    <xdr:sp macro="" textlink="">
      <xdr:nvSpPr>
        <xdr:cNvPr id="84" name="Line 11">
          <a:extLst>
            <a:ext uri="{FF2B5EF4-FFF2-40B4-BE49-F238E27FC236}">
              <a16:creationId xmlns:a16="http://schemas.microsoft.com/office/drawing/2014/main" id="{14ADFC95-EBC2-420C-B892-C1C2385003C1}"/>
            </a:ext>
          </a:extLst>
        </xdr:cNvPr>
        <xdr:cNvSpPr>
          <a:spLocks noChangeShapeType="1"/>
        </xdr:cNvSpPr>
      </xdr:nvSpPr>
      <xdr:spPr bwMode="auto">
        <a:xfrm flipV="1">
          <a:off x="11091333" y="15045266"/>
          <a:ext cx="2654300" cy="2120899"/>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376767</xdr:colOff>
      <xdr:row>136</xdr:row>
      <xdr:rowOff>88899</xdr:rowOff>
    </xdr:from>
    <xdr:to>
      <xdr:col>26</xdr:col>
      <xdr:colOff>300567</xdr:colOff>
      <xdr:row>136</xdr:row>
      <xdr:rowOff>93134</xdr:rowOff>
    </xdr:to>
    <xdr:sp macro="" textlink="">
      <xdr:nvSpPr>
        <xdr:cNvPr id="85" name="Line 13">
          <a:extLst>
            <a:ext uri="{FF2B5EF4-FFF2-40B4-BE49-F238E27FC236}">
              <a16:creationId xmlns:a16="http://schemas.microsoft.com/office/drawing/2014/main" id="{6767F48C-BC9E-4A06-AFF1-6A6212CACBBA}"/>
            </a:ext>
          </a:extLst>
        </xdr:cNvPr>
        <xdr:cNvSpPr>
          <a:spLocks noChangeShapeType="1"/>
        </xdr:cNvSpPr>
      </xdr:nvSpPr>
      <xdr:spPr bwMode="auto">
        <a:xfrm>
          <a:off x="14376400" y="14731999"/>
          <a:ext cx="1892300" cy="42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351367</xdr:colOff>
      <xdr:row>136</xdr:row>
      <xdr:rowOff>156633</xdr:rowOff>
    </xdr:from>
    <xdr:to>
      <xdr:col>26</xdr:col>
      <xdr:colOff>292100</xdr:colOff>
      <xdr:row>144</xdr:row>
      <xdr:rowOff>29631</xdr:rowOff>
    </xdr:to>
    <xdr:sp macro="" textlink="">
      <xdr:nvSpPr>
        <xdr:cNvPr id="86" name="Line 14">
          <a:extLst>
            <a:ext uri="{FF2B5EF4-FFF2-40B4-BE49-F238E27FC236}">
              <a16:creationId xmlns:a16="http://schemas.microsoft.com/office/drawing/2014/main" id="{C31C5C90-2593-4D23-9287-C19E3C9ABA5C}"/>
            </a:ext>
          </a:extLst>
        </xdr:cNvPr>
        <xdr:cNvSpPr>
          <a:spLocks noChangeShapeType="1"/>
        </xdr:cNvSpPr>
      </xdr:nvSpPr>
      <xdr:spPr bwMode="auto">
        <a:xfrm flipV="1">
          <a:off x="14351000" y="14799733"/>
          <a:ext cx="1909233" cy="163829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326693</xdr:colOff>
      <xdr:row>127</xdr:row>
      <xdr:rowOff>4051</xdr:rowOff>
    </xdr:from>
    <xdr:to>
      <xdr:col>18</xdr:col>
      <xdr:colOff>365972</xdr:colOff>
      <xdr:row>130</xdr:row>
      <xdr:rowOff>42328</xdr:rowOff>
    </xdr:to>
    <xdr:sp macro="" textlink="">
      <xdr:nvSpPr>
        <xdr:cNvPr id="87" name="Oval 86">
          <a:extLst>
            <a:ext uri="{FF2B5EF4-FFF2-40B4-BE49-F238E27FC236}">
              <a16:creationId xmlns:a16="http://schemas.microsoft.com/office/drawing/2014/main" id="{9F76BE7E-E279-46B7-A0B2-F1E6BD139437}"/>
            </a:ext>
          </a:extLst>
        </xdr:cNvPr>
        <xdr:cNvSpPr>
          <a:spLocks noChangeArrowheads="1"/>
        </xdr:cNvSpPr>
      </xdr:nvSpPr>
      <xdr:spPr bwMode="auto">
        <a:xfrm>
          <a:off x="10389326" y="12847984"/>
          <a:ext cx="695446" cy="592844"/>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twoCellAnchor>
    <xdr:from>
      <xdr:col>23</xdr:col>
      <xdr:colOff>347134</xdr:colOff>
      <xdr:row>130</xdr:row>
      <xdr:rowOff>46566</xdr:rowOff>
    </xdr:from>
    <xdr:to>
      <xdr:col>26</xdr:col>
      <xdr:colOff>287868</xdr:colOff>
      <xdr:row>136</xdr:row>
      <xdr:rowOff>38100</xdr:rowOff>
    </xdr:to>
    <xdr:sp macro="" textlink="">
      <xdr:nvSpPr>
        <xdr:cNvPr id="88" name="Line 19">
          <a:extLst>
            <a:ext uri="{FF2B5EF4-FFF2-40B4-BE49-F238E27FC236}">
              <a16:creationId xmlns:a16="http://schemas.microsoft.com/office/drawing/2014/main" id="{94EAAD9D-E45D-4BC7-8AEC-1CF09D780B08}"/>
            </a:ext>
          </a:extLst>
        </xdr:cNvPr>
        <xdr:cNvSpPr>
          <a:spLocks noChangeShapeType="1"/>
        </xdr:cNvSpPr>
      </xdr:nvSpPr>
      <xdr:spPr bwMode="auto">
        <a:xfrm>
          <a:off x="14346767" y="13445066"/>
          <a:ext cx="1909234" cy="12361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289943</xdr:colOff>
      <xdr:row>132</xdr:row>
      <xdr:rowOff>12205</xdr:rowOff>
    </xdr:from>
    <xdr:to>
      <xdr:col>18</xdr:col>
      <xdr:colOff>355585</xdr:colOff>
      <xdr:row>134</xdr:row>
      <xdr:rowOff>190515</xdr:rowOff>
    </xdr:to>
    <xdr:sp macro="" textlink="">
      <xdr:nvSpPr>
        <xdr:cNvPr id="89" name="Oval 1">
          <a:extLst>
            <a:ext uri="{FF2B5EF4-FFF2-40B4-BE49-F238E27FC236}">
              <a16:creationId xmlns:a16="http://schemas.microsoft.com/office/drawing/2014/main" id="{39B4AFB7-3D7A-4D3D-BC59-8014F312901E}"/>
            </a:ext>
          </a:extLst>
        </xdr:cNvPr>
        <xdr:cNvSpPr>
          <a:spLocks noChangeArrowheads="1"/>
        </xdr:cNvSpPr>
      </xdr:nvSpPr>
      <xdr:spPr bwMode="auto">
        <a:xfrm>
          <a:off x="10352576" y="1380440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567981</xdr:colOff>
      <xdr:row>132</xdr:row>
      <xdr:rowOff>169793</xdr:rowOff>
    </xdr:from>
    <xdr:ext cx="146835" cy="304892"/>
    <xdr:sp macro="" textlink="">
      <xdr:nvSpPr>
        <xdr:cNvPr id="90" name="Text Box 26">
          <a:extLst>
            <a:ext uri="{FF2B5EF4-FFF2-40B4-BE49-F238E27FC236}">
              <a16:creationId xmlns:a16="http://schemas.microsoft.com/office/drawing/2014/main" id="{8BEECEF9-470B-4EE6-93D1-7A1763BEA18E}"/>
            </a:ext>
          </a:extLst>
        </xdr:cNvPr>
        <xdr:cNvSpPr txBox="1">
          <a:spLocks noChangeArrowheads="1"/>
        </xdr:cNvSpPr>
      </xdr:nvSpPr>
      <xdr:spPr bwMode="auto">
        <a:xfrm>
          <a:off x="10630614" y="13961993"/>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1</a:t>
          </a:r>
          <a:endParaRPr lang="en-US" sz="1800"/>
        </a:p>
      </xdr:txBody>
    </xdr:sp>
    <xdr:clientData/>
  </xdr:oneCellAnchor>
  <xdr:twoCellAnchor>
    <xdr:from>
      <xdr:col>18</xdr:col>
      <xdr:colOff>389464</xdr:colOff>
      <xdr:row>129</xdr:row>
      <xdr:rowOff>4235</xdr:rowOff>
    </xdr:from>
    <xdr:to>
      <xdr:col>22</xdr:col>
      <xdr:colOff>321733</xdr:colOff>
      <xdr:row>135</xdr:row>
      <xdr:rowOff>186267</xdr:rowOff>
    </xdr:to>
    <xdr:sp macro="" textlink="">
      <xdr:nvSpPr>
        <xdr:cNvPr id="91" name="Line 16">
          <a:extLst>
            <a:ext uri="{FF2B5EF4-FFF2-40B4-BE49-F238E27FC236}">
              <a16:creationId xmlns:a16="http://schemas.microsoft.com/office/drawing/2014/main" id="{9E98A68F-295C-496C-ABB6-398CD7A49866}"/>
            </a:ext>
          </a:extLst>
        </xdr:cNvPr>
        <xdr:cNvSpPr>
          <a:spLocks noChangeShapeType="1"/>
        </xdr:cNvSpPr>
      </xdr:nvSpPr>
      <xdr:spPr bwMode="auto">
        <a:xfrm>
          <a:off x="11108264" y="13212235"/>
          <a:ext cx="2556936" cy="1430865"/>
        </a:xfrm>
        <a:prstGeom prst="line">
          <a:avLst/>
        </a:prstGeom>
        <a:noFill/>
        <a:ln w="9525">
          <a:solidFill>
            <a:srgbClr xmlns:mc="http://schemas.openxmlformats.org/markup-compatibility/2006" xmlns:a14="http://schemas.microsoft.com/office/drawing/2010/main" val="0000FF" mc:Ignorable="a14" a14:legacySpreadsheetColorIndex="12"/>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389466</xdr:colOff>
      <xdr:row>129</xdr:row>
      <xdr:rowOff>16933</xdr:rowOff>
    </xdr:from>
    <xdr:to>
      <xdr:col>22</xdr:col>
      <xdr:colOff>351367</xdr:colOff>
      <xdr:row>143</xdr:row>
      <xdr:rowOff>110067</xdr:rowOff>
    </xdr:to>
    <xdr:sp macro="" textlink="">
      <xdr:nvSpPr>
        <xdr:cNvPr id="92" name="Line 17">
          <a:extLst>
            <a:ext uri="{FF2B5EF4-FFF2-40B4-BE49-F238E27FC236}">
              <a16:creationId xmlns:a16="http://schemas.microsoft.com/office/drawing/2014/main" id="{394056C5-5044-4831-8409-D40FE65CD76F}"/>
            </a:ext>
          </a:extLst>
        </xdr:cNvPr>
        <xdr:cNvSpPr>
          <a:spLocks noChangeShapeType="1"/>
        </xdr:cNvSpPr>
      </xdr:nvSpPr>
      <xdr:spPr bwMode="auto">
        <a:xfrm>
          <a:off x="11108266" y="13224933"/>
          <a:ext cx="2586568" cy="3073401"/>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359832</xdr:colOff>
      <xdr:row>133</xdr:row>
      <xdr:rowOff>143933</xdr:rowOff>
    </xdr:from>
    <xdr:to>
      <xdr:col>22</xdr:col>
      <xdr:colOff>292099</xdr:colOff>
      <xdr:row>136</xdr:row>
      <xdr:rowOff>25400</xdr:rowOff>
    </xdr:to>
    <xdr:sp macro="" textlink="">
      <xdr:nvSpPr>
        <xdr:cNvPr id="93" name="Line 6">
          <a:extLst>
            <a:ext uri="{FF2B5EF4-FFF2-40B4-BE49-F238E27FC236}">
              <a16:creationId xmlns:a16="http://schemas.microsoft.com/office/drawing/2014/main" id="{D152BC6F-F84D-45E9-8B43-578D36DBA8C2}"/>
            </a:ext>
          </a:extLst>
        </xdr:cNvPr>
        <xdr:cNvSpPr>
          <a:spLocks noChangeShapeType="1"/>
        </xdr:cNvSpPr>
      </xdr:nvSpPr>
      <xdr:spPr bwMode="auto">
        <a:xfrm>
          <a:off x="11078632" y="14156266"/>
          <a:ext cx="2556934" cy="512234"/>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364066</xdr:colOff>
      <xdr:row>133</xdr:row>
      <xdr:rowOff>148167</xdr:rowOff>
    </xdr:from>
    <xdr:to>
      <xdr:col>22</xdr:col>
      <xdr:colOff>292100</xdr:colOff>
      <xdr:row>143</xdr:row>
      <xdr:rowOff>173568</xdr:rowOff>
    </xdr:to>
    <xdr:sp macro="" textlink="">
      <xdr:nvSpPr>
        <xdr:cNvPr id="94" name="Line 7">
          <a:extLst>
            <a:ext uri="{FF2B5EF4-FFF2-40B4-BE49-F238E27FC236}">
              <a16:creationId xmlns:a16="http://schemas.microsoft.com/office/drawing/2014/main" id="{DB012F40-3AA7-4FBD-8FAA-B5433CD1D987}"/>
            </a:ext>
          </a:extLst>
        </xdr:cNvPr>
        <xdr:cNvSpPr>
          <a:spLocks noChangeShapeType="1"/>
        </xdr:cNvSpPr>
      </xdr:nvSpPr>
      <xdr:spPr bwMode="auto">
        <a:xfrm>
          <a:off x="11082866" y="14160500"/>
          <a:ext cx="2552701" cy="220133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17</xdr:col>
      <xdr:colOff>294189</xdr:colOff>
      <xdr:row>136</xdr:row>
      <xdr:rowOff>7978</xdr:rowOff>
    </xdr:from>
    <xdr:to>
      <xdr:col>18</xdr:col>
      <xdr:colOff>359831</xdr:colOff>
      <xdr:row>139</xdr:row>
      <xdr:rowOff>29654</xdr:rowOff>
    </xdr:to>
    <xdr:sp macro="" textlink="">
      <xdr:nvSpPr>
        <xdr:cNvPr id="95" name="Oval 1">
          <a:extLst>
            <a:ext uri="{FF2B5EF4-FFF2-40B4-BE49-F238E27FC236}">
              <a16:creationId xmlns:a16="http://schemas.microsoft.com/office/drawing/2014/main" id="{D238A165-D85D-49A9-ABBE-27974C949882}"/>
            </a:ext>
          </a:extLst>
        </xdr:cNvPr>
        <xdr:cNvSpPr>
          <a:spLocks noChangeArrowheads="1"/>
        </xdr:cNvSpPr>
      </xdr:nvSpPr>
      <xdr:spPr bwMode="auto">
        <a:xfrm>
          <a:off x="10356822" y="14651078"/>
          <a:ext cx="721809" cy="6820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22</xdr:col>
      <xdr:colOff>313995</xdr:colOff>
      <xdr:row>127</xdr:row>
      <xdr:rowOff>177622</xdr:rowOff>
    </xdr:from>
    <xdr:to>
      <xdr:col>23</xdr:col>
      <xdr:colOff>353274</xdr:colOff>
      <xdr:row>131</xdr:row>
      <xdr:rowOff>33866</xdr:rowOff>
    </xdr:to>
    <xdr:sp macro="" textlink="">
      <xdr:nvSpPr>
        <xdr:cNvPr id="96" name="Oval 95">
          <a:extLst>
            <a:ext uri="{FF2B5EF4-FFF2-40B4-BE49-F238E27FC236}">
              <a16:creationId xmlns:a16="http://schemas.microsoft.com/office/drawing/2014/main" id="{8B10C1FA-2E92-40B6-9D17-F0307C42CC3B}"/>
            </a:ext>
          </a:extLst>
        </xdr:cNvPr>
        <xdr:cNvSpPr>
          <a:spLocks noChangeArrowheads="1"/>
        </xdr:cNvSpPr>
      </xdr:nvSpPr>
      <xdr:spPr bwMode="auto">
        <a:xfrm>
          <a:off x="13657462" y="13017322"/>
          <a:ext cx="695445" cy="58861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oneCellAnchor>
    <xdr:from>
      <xdr:col>17</xdr:col>
      <xdr:colOff>572213</xdr:colOff>
      <xdr:row>136</xdr:row>
      <xdr:rowOff>148626</xdr:rowOff>
    </xdr:from>
    <xdr:ext cx="146835" cy="304892"/>
    <xdr:sp macro="" textlink="">
      <xdr:nvSpPr>
        <xdr:cNvPr id="97" name="Text Box 26">
          <a:extLst>
            <a:ext uri="{FF2B5EF4-FFF2-40B4-BE49-F238E27FC236}">
              <a16:creationId xmlns:a16="http://schemas.microsoft.com/office/drawing/2014/main" id="{D899AF3F-D7BA-4007-AFBA-FCB13B98621B}"/>
            </a:ext>
          </a:extLst>
        </xdr:cNvPr>
        <xdr:cNvSpPr txBox="1">
          <a:spLocks noChangeArrowheads="1"/>
        </xdr:cNvSpPr>
      </xdr:nvSpPr>
      <xdr:spPr bwMode="auto">
        <a:xfrm>
          <a:off x="10634846" y="14791726"/>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2</a:t>
          </a:r>
          <a:endParaRPr lang="en-US" sz="1800"/>
        </a:p>
      </xdr:txBody>
    </xdr:sp>
    <xdr:clientData/>
  </xdr:oneCellAnchor>
  <xdr:twoCellAnchor>
    <xdr:from>
      <xdr:col>17</xdr:col>
      <xdr:colOff>311121</xdr:colOff>
      <xdr:row>140</xdr:row>
      <xdr:rowOff>185778</xdr:rowOff>
    </xdr:from>
    <xdr:to>
      <xdr:col>18</xdr:col>
      <xdr:colOff>376763</xdr:colOff>
      <xdr:row>143</xdr:row>
      <xdr:rowOff>203222</xdr:rowOff>
    </xdr:to>
    <xdr:sp macro="" textlink="">
      <xdr:nvSpPr>
        <xdr:cNvPr id="98" name="Oval 1">
          <a:extLst>
            <a:ext uri="{FF2B5EF4-FFF2-40B4-BE49-F238E27FC236}">
              <a16:creationId xmlns:a16="http://schemas.microsoft.com/office/drawing/2014/main" id="{CCEB3F9E-F7F2-477A-9FE2-D046B949D493}"/>
            </a:ext>
          </a:extLst>
        </xdr:cNvPr>
        <xdr:cNvSpPr>
          <a:spLocks noChangeArrowheads="1"/>
        </xdr:cNvSpPr>
      </xdr:nvSpPr>
      <xdr:spPr bwMode="auto">
        <a:xfrm>
          <a:off x="10373754" y="15709411"/>
          <a:ext cx="721809" cy="682078"/>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584914</xdr:colOff>
      <xdr:row>141</xdr:row>
      <xdr:rowOff>135926</xdr:rowOff>
    </xdr:from>
    <xdr:ext cx="135486" cy="304892"/>
    <xdr:sp macro="" textlink="">
      <xdr:nvSpPr>
        <xdr:cNvPr id="99" name="Text Box 26">
          <a:extLst>
            <a:ext uri="{FF2B5EF4-FFF2-40B4-BE49-F238E27FC236}">
              <a16:creationId xmlns:a16="http://schemas.microsoft.com/office/drawing/2014/main" id="{CDB717EF-6890-4C27-ACC6-D2AFA5D0CD36}"/>
            </a:ext>
          </a:extLst>
        </xdr:cNvPr>
        <xdr:cNvSpPr txBox="1">
          <a:spLocks noChangeArrowheads="1"/>
        </xdr:cNvSpPr>
      </xdr:nvSpPr>
      <xdr:spPr bwMode="auto">
        <a:xfrm>
          <a:off x="10647547" y="158796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3</a:t>
          </a:r>
        </a:p>
      </xdr:txBody>
    </xdr:sp>
    <xdr:clientData/>
  </xdr:oneCellAnchor>
  <xdr:twoCellAnchor>
    <xdr:from>
      <xdr:col>17</xdr:col>
      <xdr:colOff>306893</xdr:colOff>
      <xdr:row>146</xdr:row>
      <xdr:rowOff>12213</xdr:rowOff>
    </xdr:from>
    <xdr:to>
      <xdr:col>18</xdr:col>
      <xdr:colOff>372535</xdr:colOff>
      <xdr:row>149</xdr:row>
      <xdr:rowOff>4256</xdr:rowOff>
    </xdr:to>
    <xdr:sp macro="" textlink="">
      <xdr:nvSpPr>
        <xdr:cNvPr id="100" name="Oval 1">
          <a:extLst>
            <a:ext uri="{FF2B5EF4-FFF2-40B4-BE49-F238E27FC236}">
              <a16:creationId xmlns:a16="http://schemas.microsoft.com/office/drawing/2014/main" id="{ADF54A97-7C35-4631-89D2-40C49D46BB4F}"/>
            </a:ext>
          </a:extLst>
        </xdr:cNvPr>
        <xdr:cNvSpPr>
          <a:spLocks noChangeArrowheads="1"/>
        </xdr:cNvSpPr>
      </xdr:nvSpPr>
      <xdr:spPr bwMode="auto">
        <a:xfrm>
          <a:off x="10369526" y="16865113"/>
          <a:ext cx="721809" cy="6566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576448</xdr:colOff>
      <xdr:row>146</xdr:row>
      <xdr:rowOff>140160</xdr:rowOff>
    </xdr:from>
    <xdr:ext cx="135486" cy="304892"/>
    <xdr:sp macro="" textlink="">
      <xdr:nvSpPr>
        <xdr:cNvPr id="101" name="Text Box 26">
          <a:extLst>
            <a:ext uri="{FF2B5EF4-FFF2-40B4-BE49-F238E27FC236}">
              <a16:creationId xmlns:a16="http://schemas.microsoft.com/office/drawing/2014/main" id="{676DE84F-D4B6-4E6A-991E-387106E7AADC}"/>
            </a:ext>
          </a:extLst>
        </xdr:cNvPr>
        <xdr:cNvSpPr txBox="1">
          <a:spLocks noChangeArrowheads="1"/>
        </xdr:cNvSpPr>
      </xdr:nvSpPr>
      <xdr:spPr bwMode="auto">
        <a:xfrm>
          <a:off x="10639081" y="16993060"/>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4</a:t>
          </a:r>
        </a:p>
      </xdr:txBody>
    </xdr:sp>
    <xdr:clientData/>
  </xdr:oneCellAnchor>
  <xdr:oneCellAnchor>
    <xdr:from>
      <xdr:col>22</xdr:col>
      <xdr:colOff>487549</xdr:colOff>
      <xdr:row>128</xdr:row>
      <xdr:rowOff>135925</xdr:rowOff>
    </xdr:from>
    <xdr:ext cx="326371" cy="304892"/>
    <xdr:sp macro="" textlink="">
      <xdr:nvSpPr>
        <xdr:cNvPr id="102" name="Text Box 26">
          <a:extLst>
            <a:ext uri="{FF2B5EF4-FFF2-40B4-BE49-F238E27FC236}">
              <a16:creationId xmlns:a16="http://schemas.microsoft.com/office/drawing/2014/main" id="{38BEA08A-7A1E-4E90-AF89-C42ABB35612B}"/>
            </a:ext>
          </a:extLst>
        </xdr:cNvPr>
        <xdr:cNvSpPr txBox="1">
          <a:spLocks noChangeArrowheads="1"/>
        </xdr:cNvSpPr>
      </xdr:nvSpPr>
      <xdr:spPr bwMode="auto">
        <a:xfrm>
          <a:off x="13831016" y="13153425"/>
          <a:ext cx="32637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XX</a:t>
          </a:r>
          <a:endParaRPr lang="en-US" sz="1800"/>
        </a:p>
      </xdr:txBody>
    </xdr:sp>
    <xdr:clientData/>
  </xdr:oneCellAnchor>
  <xdr:twoCellAnchor>
    <xdr:from>
      <xdr:col>26</xdr:col>
      <xdr:colOff>302668</xdr:colOff>
      <xdr:row>135</xdr:row>
      <xdr:rowOff>7977</xdr:rowOff>
    </xdr:from>
    <xdr:to>
      <xdr:col>27</xdr:col>
      <xdr:colOff>368310</xdr:colOff>
      <xdr:row>138</xdr:row>
      <xdr:rowOff>20</xdr:rowOff>
    </xdr:to>
    <xdr:sp macro="" textlink="">
      <xdr:nvSpPr>
        <xdr:cNvPr id="103" name="Oval 1">
          <a:extLst>
            <a:ext uri="{FF2B5EF4-FFF2-40B4-BE49-F238E27FC236}">
              <a16:creationId xmlns:a16="http://schemas.microsoft.com/office/drawing/2014/main" id="{61C01C6A-660E-4127-A6FC-9D583EB88F1D}"/>
            </a:ext>
          </a:extLst>
        </xdr:cNvPr>
        <xdr:cNvSpPr>
          <a:spLocks noChangeArrowheads="1"/>
        </xdr:cNvSpPr>
      </xdr:nvSpPr>
      <xdr:spPr bwMode="auto">
        <a:xfrm>
          <a:off x="16270801" y="14464810"/>
          <a:ext cx="721809" cy="61857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26</xdr:col>
      <xdr:colOff>576449</xdr:colOff>
      <xdr:row>135</xdr:row>
      <xdr:rowOff>165559</xdr:rowOff>
    </xdr:from>
    <xdr:ext cx="159467" cy="304892"/>
    <xdr:sp macro="" textlink="">
      <xdr:nvSpPr>
        <xdr:cNvPr id="104" name="Text Box 26">
          <a:extLst>
            <a:ext uri="{FF2B5EF4-FFF2-40B4-BE49-F238E27FC236}">
              <a16:creationId xmlns:a16="http://schemas.microsoft.com/office/drawing/2014/main" id="{EF55B493-8F0F-424F-8705-2871F7299139}"/>
            </a:ext>
          </a:extLst>
        </xdr:cNvPr>
        <xdr:cNvSpPr txBox="1">
          <a:spLocks noChangeArrowheads="1"/>
        </xdr:cNvSpPr>
      </xdr:nvSpPr>
      <xdr:spPr bwMode="auto">
        <a:xfrm>
          <a:off x="16544582" y="14622392"/>
          <a:ext cx="159467"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Z</a:t>
          </a:r>
          <a:endParaRPr lang="en-US" sz="1800"/>
        </a:p>
      </xdr:txBody>
    </xdr:sp>
    <xdr:clientData/>
  </xdr:oneCellAnchor>
  <xdr:oneCellAnchor>
    <xdr:from>
      <xdr:col>17</xdr:col>
      <xdr:colOff>559516</xdr:colOff>
      <xdr:row>127</xdr:row>
      <xdr:rowOff>123224</xdr:rowOff>
    </xdr:from>
    <xdr:ext cx="172420" cy="304892"/>
    <xdr:sp macro="" textlink="">
      <xdr:nvSpPr>
        <xdr:cNvPr id="105" name="Text Box 26">
          <a:extLst>
            <a:ext uri="{FF2B5EF4-FFF2-40B4-BE49-F238E27FC236}">
              <a16:creationId xmlns:a16="http://schemas.microsoft.com/office/drawing/2014/main" id="{E89DAE2F-1BEE-4F91-9ECB-7397B4886718}"/>
            </a:ext>
          </a:extLst>
        </xdr:cNvPr>
        <xdr:cNvSpPr txBox="1">
          <a:spLocks noChangeArrowheads="1"/>
        </xdr:cNvSpPr>
      </xdr:nvSpPr>
      <xdr:spPr bwMode="auto">
        <a:xfrm>
          <a:off x="10622149" y="12967157"/>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a:t>
          </a:r>
          <a:endParaRPr lang="en-US" sz="1800"/>
        </a:p>
      </xdr:txBody>
    </xdr:sp>
    <xdr:clientData/>
  </xdr:oneCellAnchor>
  <xdr:twoCellAnchor>
    <xdr:from>
      <xdr:col>22</xdr:col>
      <xdr:colOff>306878</xdr:colOff>
      <xdr:row>134</xdr:row>
      <xdr:rowOff>223871</xdr:rowOff>
    </xdr:from>
    <xdr:to>
      <xdr:col>23</xdr:col>
      <xdr:colOff>372520</xdr:colOff>
      <xdr:row>137</xdr:row>
      <xdr:rowOff>177814</xdr:rowOff>
    </xdr:to>
    <xdr:sp macro="" textlink="">
      <xdr:nvSpPr>
        <xdr:cNvPr id="106" name="Oval 1">
          <a:extLst>
            <a:ext uri="{FF2B5EF4-FFF2-40B4-BE49-F238E27FC236}">
              <a16:creationId xmlns:a16="http://schemas.microsoft.com/office/drawing/2014/main" id="{93639479-BBB2-478D-AED8-B23B473F318B}"/>
            </a:ext>
          </a:extLst>
        </xdr:cNvPr>
        <xdr:cNvSpPr>
          <a:spLocks noChangeArrowheads="1"/>
        </xdr:cNvSpPr>
      </xdr:nvSpPr>
      <xdr:spPr bwMode="auto">
        <a:xfrm>
          <a:off x="13650345" y="14456337"/>
          <a:ext cx="721808" cy="5847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567983</xdr:colOff>
      <xdr:row>135</xdr:row>
      <xdr:rowOff>152858</xdr:rowOff>
    </xdr:from>
    <xdr:ext cx="172420" cy="304892"/>
    <xdr:sp macro="" textlink="">
      <xdr:nvSpPr>
        <xdr:cNvPr id="107" name="Text Box 26">
          <a:extLst>
            <a:ext uri="{FF2B5EF4-FFF2-40B4-BE49-F238E27FC236}">
              <a16:creationId xmlns:a16="http://schemas.microsoft.com/office/drawing/2014/main" id="{C0049FAD-ECCC-405E-8FFB-9A85A0D8460C}"/>
            </a:ext>
          </a:extLst>
        </xdr:cNvPr>
        <xdr:cNvSpPr txBox="1">
          <a:spLocks noChangeArrowheads="1"/>
        </xdr:cNvSpPr>
      </xdr:nvSpPr>
      <xdr:spPr bwMode="auto">
        <a:xfrm>
          <a:off x="13911450" y="14609691"/>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A</a:t>
          </a:r>
          <a:endParaRPr lang="en-US" sz="1800"/>
        </a:p>
      </xdr:txBody>
    </xdr:sp>
    <xdr:clientData/>
  </xdr:oneCellAnchor>
  <xdr:twoCellAnchor>
    <xdr:from>
      <xdr:col>22</xdr:col>
      <xdr:colOff>302644</xdr:colOff>
      <xdr:row>143</xdr:row>
      <xdr:rowOff>12205</xdr:rowOff>
    </xdr:from>
    <xdr:to>
      <xdr:col>23</xdr:col>
      <xdr:colOff>368286</xdr:colOff>
      <xdr:row>145</xdr:row>
      <xdr:rowOff>182048</xdr:rowOff>
    </xdr:to>
    <xdr:sp macro="" textlink="">
      <xdr:nvSpPr>
        <xdr:cNvPr id="108" name="Oval 1">
          <a:extLst>
            <a:ext uri="{FF2B5EF4-FFF2-40B4-BE49-F238E27FC236}">
              <a16:creationId xmlns:a16="http://schemas.microsoft.com/office/drawing/2014/main" id="{E608B0D1-57F4-4072-81F6-B3ADAB4F0BBE}"/>
            </a:ext>
          </a:extLst>
        </xdr:cNvPr>
        <xdr:cNvSpPr>
          <a:spLocks noChangeArrowheads="1"/>
        </xdr:cNvSpPr>
      </xdr:nvSpPr>
      <xdr:spPr bwMode="auto">
        <a:xfrm>
          <a:off x="13646111" y="16200472"/>
          <a:ext cx="721808" cy="610109"/>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555283</xdr:colOff>
      <xdr:row>143</xdr:row>
      <xdr:rowOff>174025</xdr:rowOff>
    </xdr:from>
    <xdr:ext cx="172420" cy="304892"/>
    <xdr:sp macro="" textlink="">
      <xdr:nvSpPr>
        <xdr:cNvPr id="109" name="Text Box 26">
          <a:extLst>
            <a:ext uri="{FF2B5EF4-FFF2-40B4-BE49-F238E27FC236}">
              <a16:creationId xmlns:a16="http://schemas.microsoft.com/office/drawing/2014/main" id="{5B09C441-2124-46EE-99F4-6D14353D5EE6}"/>
            </a:ext>
          </a:extLst>
        </xdr:cNvPr>
        <xdr:cNvSpPr txBox="1">
          <a:spLocks noChangeArrowheads="1"/>
        </xdr:cNvSpPr>
      </xdr:nvSpPr>
      <xdr:spPr bwMode="auto">
        <a:xfrm>
          <a:off x="13898750" y="16362292"/>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B</a:t>
          </a:r>
          <a:endParaRPr lang="en-US" sz="18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50"/>
  <sheetViews>
    <sheetView tabSelected="1" zoomScale="70" zoomScaleNormal="70" workbookViewId="0">
      <selection activeCell="K152" sqref="K152"/>
    </sheetView>
  </sheetViews>
  <sheetFormatPr defaultColWidth="9.08984375" defaultRowHeight="14" x14ac:dyDescent="0.35"/>
  <cols>
    <col min="1" max="2" width="6.6328125" style="2" customWidth="1"/>
    <col min="3" max="3" width="10.54296875" style="2" bestFit="1" customWidth="1"/>
    <col min="4" max="4" width="8.08984375" style="2" bestFit="1" customWidth="1"/>
    <col min="5" max="5" width="13.08984375" style="2" bestFit="1" customWidth="1"/>
    <col min="6" max="6" width="7.6328125" style="2" customWidth="1"/>
    <col min="7" max="7" width="9.453125" style="2" customWidth="1"/>
    <col min="8" max="8" width="7.6328125" style="2" customWidth="1"/>
    <col min="9" max="9" width="9.54296875" style="2" bestFit="1" customWidth="1"/>
    <col min="10" max="10" width="7.6328125" style="2" customWidth="1"/>
    <col min="11" max="11" width="9.453125" style="2" customWidth="1"/>
    <col min="12" max="12" width="7.6328125" style="2" customWidth="1"/>
    <col min="13" max="13" width="9.36328125" style="2" customWidth="1"/>
    <col min="14" max="14" width="7.6328125" style="2" customWidth="1"/>
    <col min="15" max="15" width="9.453125" style="2" customWidth="1"/>
    <col min="16" max="16" width="8.6328125" style="2" customWidth="1"/>
    <col min="17" max="17" width="9.08984375" style="2"/>
    <col min="18" max="18" width="9.1796875" style="2" bestFit="1" customWidth="1"/>
    <col min="19" max="19" width="9.08984375" style="2"/>
    <col min="20" max="21" width="9.1796875" style="2" bestFit="1" customWidth="1"/>
    <col min="22" max="22" width="9.08984375" style="2"/>
    <col min="23" max="23" width="9.1796875" style="2" bestFit="1" customWidth="1"/>
    <col min="24" max="24" width="9.08984375" style="2"/>
    <col min="25" max="25" width="9.1796875" style="2" bestFit="1" customWidth="1"/>
    <col min="26" max="27" width="9.08984375" style="2"/>
    <col min="28" max="28" width="9.1796875" style="2" bestFit="1" customWidth="1"/>
    <col min="29" max="16384" width="9.08984375" style="2"/>
  </cols>
  <sheetData>
    <row r="1" spans="2:29" ht="10.75" customHeight="1" x14ac:dyDescent="0.3">
      <c r="B1" s="1"/>
      <c r="C1" s="1"/>
      <c r="D1" s="1"/>
      <c r="E1" s="1"/>
      <c r="F1" s="1"/>
      <c r="G1" s="1"/>
      <c r="H1" s="1"/>
      <c r="I1" s="1"/>
      <c r="J1" s="1"/>
      <c r="K1" s="1"/>
      <c r="L1" s="1"/>
      <c r="M1" s="1"/>
      <c r="N1" s="1"/>
      <c r="O1" s="1"/>
      <c r="P1" s="1"/>
    </row>
    <row r="2" spans="2:29" ht="14.4" customHeight="1" x14ac:dyDescent="0.3">
      <c r="B2" s="1"/>
      <c r="C2" s="1"/>
      <c r="D2" s="1"/>
      <c r="E2" s="1"/>
      <c r="F2" s="1"/>
      <c r="G2" s="1"/>
      <c r="H2" s="1"/>
      <c r="I2" s="1"/>
      <c r="J2" s="1"/>
      <c r="K2" s="1"/>
      <c r="L2" s="1"/>
      <c r="M2" s="1"/>
      <c r="N2" s="1"/>
      <c r="O2" s="1"/>
      <c r="P2" s="1"/>
    </row>
    <row r="3" spans="2:29" ht="14.4" customHeight="1" x14ac:dyDescent="0.3">
      <c r="B3" s="1"/>
      <c r="C3" s="1"/>
      <c r="D3" s="1"/>
      <c r="E3" s="1"/>
      <c r="F3" s="1"/>
      <c r="G3" s="1"/>
      <c r="H3" s="1"/>
      <c r="I3" s="1"/>
      <c r="J3" s="1"/>
      <c r="K3" s="1"/>
      <c r="L3" s="1"/>
      <c r="M3" s="1"/>
      <c r="N3" s="1"/>
      <c r="O3" s="1"/>
      <c r="P3" s="1"/>
    </row>
    <row r="4" spans="2:29" ht="9" customHeight="1" x14ac:dyDescent="0.3">
      <c r="B4" s="1"/>
      <c r="C4" s="1"/>
      <c r="D4" s="1"/>
      <c r="E4" s="1"/>
      <c r="F4" s="1"/>
      <c r="G4" s="1"/>
      <c r="H4" s="1"/>
      <c r="I4" s="1"/>
      <c r="J4" s="1"/>
      <c r="K4" s="1"/>
      <c r="L4" s="1"/>
      <c r="M4" s="1"/>
      <c r="N4" s="1"/>
      <c r="O4" s="1"/>
      <c r="P4" s="1"/>
    </row>
    <row r="5" spans="2:29" ht="14.4" customHeight="1" x14ac:dyDescent="0.3">
      <c r="B5" s="1"/>
      <c r="C5" s="1"/>
      <c r="D5" s="1"/>
      <c r="E5" s="1"/>
      <c r="F5" s="1"/>
      <c r="G5" s="1"/>
      <c r="H5" s="1"/>
      <c r="I5" s="1"/>
      <c r="J5" s="1"/>
      <c r="K5" s="1"/>
      <c r="L5" s="1"/>
      <c r="M5" s="1"/>
      <c r="N5" s="1"/>
      <c r="O5" s="1"/>
      <c r="P5" s="1"/>
    </row>
    <row r="6" spans="2:29" ht="14.4" customHeight="1" x14ac:dyDescent="0.3">
      <c r="B6" s="1"/>
      <c r="C6" s="1"/>
      <c r="D6" s="1"/>
      <c r="E6" s="1"/>
      <c r="F6" s="1"/>
      <c r="G6" s="1"/>
      <c r="H6" s="1"/>
      <c r="I6" s="1"/>
      <c r="J6" s="1"/>
      <c r="K6" s="1"/>
      <c r="L6" s="1"/>
      <c r="M6" s="1"/>
      <c r="N6" s="1"/>
      <c r="O6" s="1"/>
      <c r="P6" s="1"/>
    </row>
    <row r="7" spans="2:29" ht="14.4" customHeight="1" x14ac:dyDescent="0.3">
      <c r="B7" s="1"/>
      <c r="C7" s="1"/>
      <c r="D7" s="1"/>
      <c r="E7" s="1"/>
      <c r="F7" s="1"/>
      <c r="G7" s="1"/>
      <c r="H7" s="1"/>
      <c r="I7" s="1"/>
      <c r="J7" s="1"/>
      <c r="K7" s="1"/>
      <c r="L7" s="1"/>
      <c r="M7" s="1"/>
      <c r="N7" s="1"/>
      <c r="O7" s="1"/>
      <c r="P7" s="1"/>
    </row>
    <row r="8" spans="2:29" ht="14.4" customHeight="1" x14ac:dyDescent="0.3">
      <c r="B8" s="1"/>
      <c r="C8" s="1"/>
      <c r="D8" s="1"/>
      <c r="E8" s="1"/>
      <c r="F8" s="1"/>
      <c r="G8" s="1"/>
      <c r="H8" s="1"/>
      <c r="I8" s="1"/>
      <c r="J8" s="1"/>
      <c r="K8" s="1"/>
      <c r="L8" s="1"/>
      <c r="M8" s="1"/>
      <c r="N8" s="1"/>
      <c r="O8" s="1"/>
      <c r="P8" s="1"/>
    </row>
    <row r="9" spans="2:29" ht="14.4" customHeight="1" x14ac:dyDescent="0.3">
      <c r="B9" s="1"/>
      <c r="C9" s="1"/>
      <c r="D9" s="1"/>
      <c r="E9" s="1"/>
      <c r="F9" s="1"/>
      <c r="G9" s="1"/>
      <c r="H9" s="1"/>
      <c r="I9" s="1"/>
      <c r="J9" s="1"/>
      <c r="K9" s="1"/>
      <c r="L9" s="1"/>
      <c r="M9" s="1"/>
      <c r="N9" s="1"/>
      <c r="O9" s="1"/>
      <c r="P9" s="1"/>
    </row>
    <row r="10" spans="2:29" ht="9" customHeight="1" x14ac:dyDescent="0.3">
      <c r="B10" s="1"/>
      <c r="C10" s="1"/>
      <c r="D10" s="1"/>
      <c r="E10" s="1"/>
      <c r="F10" s="1"/>
      <c r="G10" s="1"/>
      <c r="H10" s="1"/>
      <c r="I10" s="1"/>
      <c r="J10" s="1"/>
      <c r="K10" s="1"/>
      <c r="L10" s="1"/>
      <c r="M10" s="1"/>
      <c r="N10" s="1"/>
      <c r="O10" s="1"/>
      <c r="P10" s="1"/>
    </row>
    <row r="11" spans="2:29" ht="14.4" customHeight="1" x14ac:dyDescent="0.3">
      <c r="B11" s="1"/>
      <c r="C11" s="1"/>
      <c r="D11" s="1"/>
      <c r="E11" s="1"/>
      <c r="F11" s="1"/>
      <c r="G11" s="1"/>
      <c r="H11" s="1"/>
      <c r="I11" s="1"/>
      <c r="J11" s="1"/>
      <c r="K11" s="1"/>
      <c r="L11" s="1"/>
      <c r="M11" s="1"/>
      <c r="N11" s="1"/>
      <c r="O11" s="1"/>
      <c r="P11" s="1"/>
    </row>
    <row r="12" spans="2:29" ht="16.25" customHeight="1" x14ac:dyDescent="0.3">
      <c r="B12" s="1"/>
      <c r="C12" s="1"/>
      <c r="D12" s="1"/>
      <c r="E12" s="1"/>
      <c r="F12" s="1"/>
      <c r="G12" s="1"/>
      <c r="H12" s="1"/>
      <c r="I12" s="1"/>
      <c r="J12" s="1"/>
      <c r="K12" s="1"/>
      <c r="L12" s="1"/>
      <c r="M12" s="1"/>
      <c r="N12" s="1"/>
      <c r="O12" s="1"/>
      <c r="P12" s="1"/>
    </row>
    <row r="13" spans="2:29" x14ac:dyDescent="0.3">
      <c r="Q13" s="1"/>
      <c r="R13" s="1"/>
      <c r="S13" s="1"/>
      <c r="T13" s="1"/>
      <c r="U13" s="1"/>
      <c r="V13" s="1"/>
      <c r="W13" s="1"/>
      <c r="X13" s="1"/>
      <c r="Y13" s="1"/>
      <c r="Z13" s="1"/>
      <c r="AA13" s="1"/>
      <c r="AB13" s="1"/>
      <c r="AC13" s="1"/>
    </row>
    <row r="14" spans="2:29" ht="15" customHeight="1" x14ac:dyDescent="0.3">
      <c r="B14" s="78" t="s">
        <v>84</v>
      </c>
      <c r="C14" s="78"/>
      <c r="D14" s="78"/>
      <c r="E14" s="78"/>
      <c r="F14" s="78"/>
      <c r="G14" s="78"/>
      <c r="H14" s="78"/>
      <c r="I14" s="78"/>
      <c r="J14" s="78"/>
      <c r="K14" s="78"/>
      <c r="L14" s="78"/>
      <c r="M14" s="78"/>
      <c r="N14" s="78"/>
      <c r="O14" s="78"/>
      <c r="Q14" s="1"/>
      <c r="R14" s="63"/>
      <c r="S14" s="63"/>
      <c r="T14" s="63"/>
      <c r="U14" s="63"/>
      <c r="V14" s="63"/>
      <c r="W14" s="63"/>
      <c r="X14" s="63"/>
      <c r="Y14" s="63"/>
      <c r="Z14" s="63"/>
      <c r="AA14" s="63"/>
      <c r="AB14" s="63"/>
      <c r="AC14" s="1"/>
    </row>
    <row r="15" spans="2:29" ht="15" customHeight="1" x14ac:dyDescent="0.3">
      <c r="B15" s="78"/>
      <c r="C15" s="78"/>
      <c r="D15" s="78"/>
      <c r="E15" s="78"/>
      <c r="F15" s="78"/>
      <c r="G15" s="78"/>
      <c r="H15" s="78"/>
      <c r="I15" s="78"/>
      <c r="J15" s="78"/>
      <c r="K15" s="78"/>
      <c r="L15" s="78"/>
      <c r="M15" s="78"/>
      <c r="N15" s="78"/>
      <c r="O15" s="78"/>
      <c r="Q15" s="1"/>
      <c r="R15" s="63"/>
      <c r="S15" s="63"/>
      <c r="T15" s="1"/>
      <c r="U15" s="1"/>
      <c r="V15" s="1"/>
      <c r="W15" s="63"/>
      <c r="X15" s="63"/>
      <c r="Y15" s="1"/>
      <c r="Z15" s="1"/>
      <c r="AA15" s="63"/>
      <c r="AB15" s="63"/>
      <c r="AC15" s="1"/>
    </row>
    <row r="16" spans="2:29" x14ac:dyDescent="0.3">
      <c r="B16" s="55"/>
      <c r="C16" s="55"/>
      <c r="D16" s="55"/>
      <c r="E16" s="55"/>
      <c r="F16" s="55"/>
      <c r="G16" s="55"/>
      <c r="H16" s="55"/>
      <c r="I16" s="55"/>
      <c r="J16" s="55"/>
      <c r="K16" s="55"/>
      <c r="L16" s="55"/>
      <c r="M16" s="55"/>
      <c r="N16" s="55"/>
      <c r="Q16" s="1"/>
      <c r="R16" s="1"/>
      <c r="S16" s="1"/>
      <c r="T16" s="1"/>
      <c r="U16" s="1"/>
      <c r="V16" s="1"/>
      <c r="W16" s="1"/>
      <c r="X16" s="1"/>
      <c r="Y16" s="1"/>
      <c r="Z16" s="1"/>
      <c r="AA16" s="1"/>
      <c r="AB16" s="1"/>
      <c r="AC16" s="1"/>
    </row>
    <row r="17" spans="2:29" ht="15.75" customHeight="1" x14ac:dyDescent="0.3">
      <c r="B17" s="63" t="s">
        <v>66</v>
      </c>
      <c r="C17" s="63"/>
      <c r="D17" s="63"/>
      <c r="E17" s="63"/>
      <c r="F17" s="63"/>
      <c r="G17" s="63"/>
      <c r="H17" s="63"/>
      <c r="I17" s="63"/>
      <c r="J17" s="63"/>
      <c r="K17" s="63"/>
      <c r="L17" s="63"/>
      <c r="M17" s="63"/>
      <c r="N17" s="18"/>
      <c r="O17" s="1"/>
      <c r="Q17" s="1"/>
      <c r="R17" s="1"/>
      <c r="S17" s="1"/>
      <c r="T17" s="1"/>
      <c r="U17" s="1"/>
      <c r="V17" s="1"/>
      <c r="W17" s="1"/>
      <c r="X17" s="1"/>
      <c r="Y17" s="1"/>
      <c r="Z17" s="1"/>
      <c r="AA17" s="1"/>
      <c r="AB17" s="1"/>
      <c r="AC17" s="1"/>
    </row>
    <row r="18" spans="2:29" ht="14.4" customHeight="1" x14ac:dyDescent="0.3">
      <c r="B18" s="71" t="s">
        <v>1</v>
      </c>
      <c r="C18" s="70"/>
      <c r="D18" s="70"/>
      <c r="E18" s="70"/>
      <c r="F18" s="70"/>
      <c r="G18" s="70"/>
      <c r="H18" s="70" t="s">
        <v>6</v>
      </c>
      <c r="I18" s="70"/>
      <c r="J18" s="70"/>
      <c r="K18" s="70"/>
      <c r="L18" s="70" t="s">
        <v>7</v>
      </c>
      <c r="M18" s="70"/>
      <c r="N18" s="41"/>
      <c r="O18" s="70" t="s">
        <v>15</v>
      </c>
      <c r="P18" s="79"/>
      <c r="Q18" s="1"/>
      <c r="R18" s="1"/>
      <c r="S18" s="1"/>
      <c r="T18" s="1"/>
      <c r="U18" s="1"/>
      <c r="V18" s="1"/>
      <c r="W18" s="1"/>
      <c r="X18" s="1"/>
      <c r="Y18" s="1"/>
      <c r="Z18" s="1"/>
      <c r="AA18" s="1"/>
      <c r="AB18" s="1"/>
      <c r="AC18" s="1"/>
    </row>
    <row r="19" spans="2:29" ht="14.5" thickBot="1" x14ac:dyDescent="0.35">
      <c r="B19" s="42" t="s">
        <v>0</v>
      </c>
      <c r="C19" s="43" t="s">
        <v>2</v>
      </c>
      <c r="D19" s="69" t="s">
        <v>3</v>
      </c>
      <c r="E19" s="69"/>
      <c r="F19" s="69" t="s">
        <v>5</v>
      </c>
      <c r="G19" s="69"/>
      <c r="H19" s="43" t="s">
        <v>0</v>
      </c>
      <c r="I19" s="43" t="s">
        <v>2</v>
      </c>
      <c r="J19" s="69" t="s">
        <v>4</v>
      </c>
      <c r="K19" s="69"/>
      <c r="L19" s="43" t="s">
        <v>0</v>
      </c>
      <c r="M19" s="43" t="s">
        <v>2</v>
      </c>
      <c r="N19" s="43"/>
      <c r="O19" s="69">
        <v>0.8</v>
      </c>
      <c r="P19" s="84"/>
      <c r="Q19" s="1"/>
      <c r="R19" s="1"/>
      <c r="S19" s="1"/>
      <c r="T19" s="1"/>
      <c r="U19" s="1"/>
      <c r="V19" s="1"/>
      <c r="W19" s="1"/>
      <c r="X19" s="1"/>
      <c r="Y19" s="1"/>
      <c r="Z19" s="1"/>
      <c r="AA19" s="1"/>
      <c r="AB19" s="1"/>
      <c r="AC19" s="1"/>
    </row>
    <row r="20" spans="2:29" x14ac:dyDescent="0.3">
      <c r="B20" s="44" t="s">
        <v>22</v>
      </c>
      <c r="C20" s="45">
        <v>1</v>
      </c>
      <c r="D20" s="45" t="s">
        <v>67</v>
      </c>
      <c r="E20" s="45">
        <v>0.5</v>
      </c>
      <c r="F20" s="45" t="s">
        <v>68</v>
      </c>
      <c r="G20" s="45">
        <v>0.6</v>
      </c>
      <c r="H20" s="45" t="s">
        <v>23</v>
      </c>
      <c r="I20" s="45">
        <v>1</v>
      </c>
      <c r="J20" s="45" t="s">
        <v>69</v>
      </c>
      <c r="K20" s="45">
        <v>0.4</v>
      </c>
      <c r="L20" s="45"/>
      <c r="M20" s="45"/>
      <c r="N20" s="45"/>
      <c r="O20" s="45"/>
      <c r="P20" s="46"/>
      <c r="Q20" s="1"/>
      <c r="R20" s="1"/>
      <c r="S20" s="1"/>
      <c r="T20" s="1"/>
      <c r="U20" s="1"/>
      <c r="V20" s="1"/>
      <c r="W20" s="1"/>
      <c r="X20" s="1"/>
      <c r="Y20" s="1"/>
      <c r="Z20" s="1"/>
      <c r="AA20" s="1"/>
      <c r="AB20" s="1"/>
      <c r="AC20" s="1"/>
    </row>
    <row r="21" spans="2:29" x14ac:dyDescent="0.3">
      <c r="B21" s="47" t="s">
        <v>18</v>
      </c>
      <c r="C21" s="45">
        <v>0.2</v>
      </c>
      <c r="D21" s="45" t="s">
        <v>70</v>
      </c>
      <c r="E21" s="45">
        <v>0.6</v>
      </c>
      <c r="F21" s="45" t="s">
        <v>71</v>
      </c>
      <c r="G21" s="45">
        <v>0.5</v>
      </c>
      <c r="H21" s="45" t="s">
        <v>8</v>
      </c>
      <c r="I21" s="48"/>
      <c r="J21" s="45" t="s">
        <v>72</v>
      </c>
      <c r="K21" s="45">
        <v>0.9</v>
      </c>
      <c r="L21" s="45" t="s">
        <v>10</v>
      </c>
      <c r="M21" s="45"/>
      <c r="N21" s="45"/>
      <c r="O21" s="45"/>
      <c r="P21" s="46"/>
      <c r="Q21" s="1"/>
      <c r="R21" s="1"/>
      <c r="S21" s="1"/>
      <c r="T21" s="1"/>
      <c r="U21" s="1"/>
      <c r="V21" s="1"/>
      <c r="W21" s="1"/>
      <c r="X21" s="1"/>
      <c r="Y21" s="1"/>
      <c r="Z21" s="1"/>
      <c r="AA21" s="1"/>
      <c r="AB21" s="1"/>
      <c r="AC21" s="1"/>
    </row>
    <row r="22" spans="2:29" x14ac:dyDescent="0.3">
      <c r="B22" s="44" t="s">
        <v>19</v>
      </c>
      <c r="C22" s="45">
        <v>0.4</v>
      </c>
      <c r="D22" s="45" t="s">
        <v>73</v>
      </c>
      <c r="E22" s="45">
        <v>0.7</v>
      </c>
      <c r="F22" s="45" t="s">
        <v>74</v>
      </c>
      <c r="G22" s="45">
        <v>0.7</v>
      </c>
      <c r="H22" s="45" t="s">
        <v>9</v>
      </c>
      <c r="I22" s="45"/>
      <c r="J22" s="45" t="s">
        <v>75</v>
      </c>
      <c r="K22" s="45">
        <v>0.9</v>
      </c>
      <c r="L22" s="45"/>
      <c r="M22" s="45"/>
      <c r="N22" s="45"/>
      <c r="O22" s="80" t="s">
        <v>76</v>
      </c>
      <c r="P22" s="81"/>
      <c r="Q22" s="1"/>
      <c r="R22" s="1"/>
      <c r="S22" s="1"/>
      <c r="T22" s="1"/>
      <c r="U22" s="1"/>
      <c r="V22" s="1"/>
      <c r="W22" s="1"/>
      <c r="X22" s="1"/>
      <c r="Y22" s="1"/>
      <c r="Z22" s="1"/>
      <c r="AA22" s="1"/>
      <c r="AB22" s="1"/>
      <c r="AC22" s="1"/>
    </row>
    <row r="23" spans="2:29" x14ac:dyDescent="0.3">
      <c r="B23" s="44" t="s">
        <v>20</v>
      </c>
      <c r="C23" s="45">
        <v>0.2</v>
      </c>
      <c r="D23" s="45" t="s">
        <v>77</v>
      </c>
      <c r="E23" s="45">
        <v>0.6</v>
      </c>
      <c r="F23" s="45" t="s">
        <v>78</v>
      </c>
      <c r="G23" s="45">
        <v>0.8</v>
      </c>
      <c r="H23" s="45"/>
      <c r="I23" s="45"/>
      <c r="J23" s="45"/>
      <c r="K23" s="45"/>
      <c r="L23" s="45"/>
      <c r="M23" s="45"/>
      <c r="N23" s="45"/>
      <c r="O23" s="82">
        <v>0.1</v>
      </c>
      <c r="P23" s="83"/>
      <c r="Q23" s="1"/>
      <c r="R23" s="1"/>
      <c r="S23" s="1"/>
      <c r="T23" s="1"/>
      <c r="U23" s="1"/>
      <c r="V23" s="1"/>
      <c r="W23" s="1"/>
      <c r="X23" s="1"/>
      <c r="Y23" s="1"/>
      <c r="Z23" s="1"/>
      <c r="AA23" s="1"/>
      <c r="AB23" s="1"/>
      <c r="AC23" s="1"/>
    </row>
    <row r="24" spans="2:29" ht="14.5" thickBot="1" x14ac:dyDescent="0.35">
      <c r="B24" s="42" t="s">
        <v>21</v>
      </c>
      <c r="C24" s="43">
        <v>0.7</v>
      </c>
      <c r="D24" s="43" t="s">
        <v>79</v>
      </c>
      <c r="E24" s="43">
        <v>0.9</v>
      </c>
      <c r="F24" s="43" t="s">
        <v>80</v>
      </c>
      <c r="G24" s="43">
        <v>0.6</v>
      </c>
      <c r="H24" s="43"/>
      <c r="I24" s="43"/>
      <c r="J24" s="43"/>
      <c r="K24" s="43"/>
      <c r="L24" s="43"/>
      <c r="M24" s="43"/>
      <c r="N24" s="43"/>
      <c r="O24" s="43"/>
      <c r="P24" s="49"/>
      <c r="Q24" s="1"/>
      <c r="R24" s="1"/>
      <c r="S24" s="1"/>
      <c r="T24" s="1"/>
      <c r="U24" s="1"/>
      <c r="V24" s="1"/>
      <c r="W24" s="1"/>
      <c r="X24" s="1"/>
      <c r="Y24" s="1"/>
      <c r="Z24" s="1"/>
      <c r="AA24" s="1"/>
      <c r="AB24" s="1"/>
      <c r="AC24" s="1"/>
    </row>
    <row r="25" spans="2:29" x14ac:dyDescent="0.3">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2:29" x14ac:dyDescent="0.3">
      <c r="H26" s="14"/>
      <c r="L26" s="12"/>
      <c r="M26" s="12"/>
      <c r="N26" s="12"/>
      <c r="O26" s="12"/>
      <c r="Q26" s="1"/>
      <c r="R26" s="1"/>
      <c r="S26" s="1"/>
      <c r="T26" s="1"/>
      <c r="U26" s="1"/>
      <c r="V26" s="1"/>
      <c r="W26" s="1"/>
      <c r="X26" s="1"/>
      <c r="Y26" s="1"/>
      <c r="Z26" s="1"/>
      <c r="AA26" s="1"/>
      <c r="AB26" s="1"/>
      <c r="AC26" s="1"/>
    </row>
    <row r="27" spans="2:29" ht="15" customHeight="1" x14ac:dyDescent="0.3">
      <c r="B27" s="72" t="s">
        <v>11</v>
      </c>
      <c r="C27" s="72"/>
      <c r="D27" s="72"/>
      <c r="E27" s="72"/>
      <c r="F27" s="72"/>
      <c r="G27" s="72"/>
      <c r="H27" s="72"/>
      <c r="I27" s="72"/>
      <c r="J27" s="72"/>
      <c r="K27" s="72"/>
      <c r="L27" s="72"/>
      <c r="M27" s="72"/>
      <c r="N27" s="72"/>
      <c r="O27" s="72"/>
      <c r="Q27" s="1"/>
      <c r="R27" s="1"/>
      <c r="S27" s="1"/>
      <c r="T27" s="1"/>
      <c r="U27" s="1"/>
      <c r="V27" s="1"/>
      <c r="W27" s="1"/>
      <c r="X27" s="1"/>
      <c r="Y27" s="1"/>
      <c r="Z27" s="1"/>
      <c r="AA27" s="1"/>
      <c r="AB27" s="1"/>
      <c r="AC27" s="1"/>
    </row>
    <row r="28" spans="2:29" ht="15" customHeight="1" x14ac:dyDescent="0.3">
      <c r="B28" s="93" t="s">
        <v>28</v>
      </c>
      <c r="C28" s="93"/>
      <c r="D28" s="93"/>
      <c r="E28" s="93"/>
      <c r="F28" s="93"/>
      <c r="G28" s="93"/>
      <c r="H28" s="93"/>
      <c r="I28" s="93"/>
      <c r="J28" s="93"/>
      <c r="K28" s="93"/>
      <c r="L28" s="93"/>
      <c r="M28" s="93"/>
      <c r="N28" s="93"/>
      <c r="O28" s="93"/>
      <c r="P28" s="93"/>
      <c r="Q28" s="1"/>
      <c r="R28" s="1"/>
      <c r="S28" s="1"/>
      <c r="T28" s="1"/>
      <c r="U28" s="1"/>
      <c r="V28" s="1"/>
      <c r="W28" s="1"/>
      <c r="X28" s="1"/>
      <c r="Y28" s="1"/>
      <c r="Z28" s="1"/>
      <c r="AA28" s="63"/>
      <c r="AB28" s="63"/>
      <c r="AC28" s="1"/>
    </row>
    <row r="29" spans="2:29" ht="15" customHeight="1" x14ac:dyDescent="0.3">
      <c r="B29" s="63" t="s">
        <v>64</v>
      </c>
      <c r="C29" s="63"/>
      <c r="D29" s="63"/>
      <c r="E29" s="63"/>
      <c r="F29" s="63"/>
      <c r="G29" s="63"/>
      <c r="H29" s="63"/>
      <c r="I29" s="63"/>
      <c r="J29" s="63"/>
      <c r="K29" s="63"/>
      <c r="L29" s="63"/>
      <c r="M29" s="63"/>
      <c r="N29" s="63"/>
      <c r="O29" s="63"/>
      <c r="Q29" s="1"/>
      <c r="R29" s="1"/>
      <c r="S29" s="1"/>
      <c r="T29" s="1"/>
      <c r="U29" s="1"/>
      <c r="V29" s="1"/>
      <c r="W29" s="1"/>
      <c r="X29" s="1"/>
      <c r="Y29" s="1"/>
      <c r="Z29" s="1"/>
      <c r="AA29" s="1"/>
      <c r="AB29" s="1"/>
      <c r="AC29" s="1"/>
    </row>
    <row r="30" spans="2:29" ht="15" customHeight="1" x14ac:dyDescent="0.3">
      <c r="B30" s="74" t="s">
        <v>12</v>
      </c>
      <c r="C30" s="75"/>
      <c r="D30" s="75"/>
      <c r="E30" s="76"/>
      <c r="F30" s="74" t="s">
        <v>13</v>
      </c>
      <c r="G30" s="75"/>
      <c r="H30" s="75"/>
      <c r="I30" s="76"/>
      <c r="J30" s="1"/>
      <c r="K30" s="1"/>
      <c r="L30" s="1"/>
      <c r="M30" s="1"/>
      <c r="N30" s="1"/>
      <c r="O30" s="1"/>
      <c r="Q30" s="1"/>
      <c r="R30" s="1"/>
      <c r="S30" s="1"/>
      <c r="T30" s="1"/>
      <c r="U30" s="1"/>
      <c r="V30" s="1"/>
      <c r="W30" s="1"/>
      <c r="X30" s="1"/>
      <c r="Y30" s="1"/>
      <c r="Z30" s="1"/>
      <c r="AA30" s="1"/>
      <c r="AB30" s="1"/>
      <c r="AC30" s="1"/>
    </row>
    <row r="31" spans="2:29" ht="15" customHeight="1" x14ac:dyDescent="0.3">
      <c r="B31" s="68" t="s">
        <v>14</v>
      </c>
      <c r="C31" s="68"/>
      <c r="D31" s="68" t="s">
        <v>2</v>
      </c>
      <c r="E31" s="68"/>
      <c r="F31" s="68" t="s">
        <v>33</v>
      </c>
      <c r="G31" s="68"/>
      <c r="H31" s="68" t="s">
        <v>2</v>
      </c>
      <c r="I31" s="68"/>
      <c r="J31" s="1"/>
      <c r="K31" s="1"/>
      <c r="L31" s="1"/>
      <c r="M31" s="1"/>
      <c r="N31" s="1"/>
      <c r="O31" s="1"/>
      <c r="Q31" s="1"/>
      <c r="R31" s="1"/>
      <c r="S31" s="1"/>
      <c r="T31" s="1"/>
      <c r="U31" s="1"/>
      <c r="V31" s="1"/>
      <c r="W31" s="1"/>
      <c r="X31" s="1"/>
      <c r="Y31" s="1"/>
      <c r="Z31" s="1"/>
      <c r="AA31" s="1"/>
      <c r="AB31" s="1"/>
      <c r="AC31" s="1"/>
    </row>
    <row r="32" spans="2:29" ht="18" x14ac:dyDescent="0.4">
      <c r="B32" s="73" t="s">
        <v>90</v>
      </c>
      <c r="C32" s="73"/>
      <c r="D32" s="77">
        <f>SUM((E20*C20), (E21*C21), (E22*C22), (E23*C23), (E24*C24))</f>
        <v>1.65</v>
      </c>
      <c r="E32" s="77"/>
      <c r="F32" s="73" t="s">
        <v>91</v>
      </c>
      <c r="G32" s="73"/>
      <c r="H32" s="77">
        <f>1/SUM(1, EXP(-D32))</f>
        <v>0.83889105042341472</v>
      </c>
      <c r="I32" s="77"/>
      <c r="J32" s="1"/>
      <c r="K32" s="1"/>
      <c r="L32" s="1"/>
      <c r="M32" s="1"/>
      <c r="N32" s="1"/>
      <c r="O32" s="1"/>
      <c r="Q32" s="1"/>
      <c r="R32" s="1"/>
      <c r="S32" s="1"/>
      <c r="T32" s="1"/>
      <c r="U32" s="1"/>
      <c r="V32" s="1"/>
      <c r="W32" s="1"/>
      <c r="X32" s="1"/>
      <c r="Y32" s="1"/>
      <c r="Z32" s="1"/>
      <c r="AA32" s="1"/>
      <c r="AB32" s="1"/>
      <c r="AC32" s="1"/>
    </row>
    <row r="33" spans="2:29" ht="18" x14ac:dyDescent="0.4">
      <c r="B33" s="73" t="s">
        <v>92</v>
      </c>
      <c r="C33" s="73"/>
      <c r="D33" s="77">
        <f>SUM((G20*C20), (G21*C21), (G22*C22), (G23*C23), (G24*C24))</f>
        <v>1.56</v>
      </c>
      <c r="E33" s="77"/>
      <c r="F33" s="73" t="s">
        <v>93</v>
      </c>
      <c r="G33" s="73"/>
      <c r="H33" s="77">
        <f>1/SUM(1, EXP(-D33))</f>
        <v>0.82635335298099499</v>
      </c>
      <c r="I33" s="77"/>
      <c r="J33" s="1"/>
      <c r="K33" s="1"/>
      <c r="L33" s="1"/>
      <c r="M33" s="1"/>
      <c r="N33" s="1"/>
      <c r="O33" s="1"/>
      <c r="Q33" s="1"/>
      <c r="R33" s="1"/>
      <c r="S33" s="1"/>
      <c r="T33" s="1"/>
      <c r="U33" s="1"/>
      <c r="V33" s="1"/>
      <c r="W33" s="1"/>
      <c r="X33" s="1"/>
      <c r="Y33" s="1"/>
      <c r="Z33" s="1"/>
      <c r="AA33" s="1"/>
      <c r="AB33" s="1"/>
      <c r="AC33" s="1"/>
    </row>
    <row r="34" spans="2:29" ht="18" x14ac:dyDescent="0.4">
      <c r="B34" s="73" t="s">
        <v>94</v>
      </c>
      <c r="C34" s="73"/>
      <c r="D34" s="77">
        <f>SUM((I20*K20), (H32*K21), (H33*K22))</f>
        <v>1.8987199630639688</v>
      </c>
      <c r="E34" s="77"/>
      <c r="F34" s="73" t="s">
        <v>95</v>
      </c>
      <c r="G34" s="73"/>
      <c r="H34" s="77">
        <f>1/SUM(1, EXP(-D34))</f>
        <v>0.86974658211740186</v>
      </c>
      <c r="I34" s="77"/>
      <c r="J34" s="1"/>
      <c r="K34" s="1"/>
      <c r="L34" s="1"/>
      <c r="M34" s="1"/>
      <c r="N34" s="1"/>
      <c r="O34" s="1"/>
      <c r="Q34" s="1"/>
      <c r="R34" s="1"/>
      <c r="S34" s="1"/>
      <c r="T34" s="1"/>
      <c r="U34" s="1"/>
      <c r="V34" s="1"/>
      <c r="W34" s="1"/>
      <c r="X34" s="1"/>
      <c r="Y34" s="1"/>
      <c r="Z34" s="1"/>
      <c r="AA34" s="1"/>
      <c r="AB34" s="1"/>
      <c r="AC34" s="1"/>
    </row>
    <row r="35" spans="2:29" x14ac:dyDescent="0.3">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spans="2:29" x14ac:dyDescent="0.3">
      <c r="B36" s="63" t="s">
        <v>63</v>
      </c>
      <c r="C36" s="63"/>
      <c r="D36" s="63"/>
      <c r="E36" s="63"/>
      <c r="F36" s="63"/>
      <c r="G36" s="63"/>
      <c r="H36" s="63"/>
      <c r="I36" s="63"/>
      <c r="J36" s="63"/>
      <c r="K36" s="63"/>
      <c r="L36" s="63"/>
      <c r="M36" s="63"/>
      <c r="N36" s="1"/>
      <c r="O36" s="63"/>
      <c r="P36" s="63"/>
      <c r="Q36" s="1"/>
      <c r="R36" s="1"/>
      <c r="S36" s="1"/>
      <c r="T36" s="1"/>
      <c r="U36" s="1"/>
      <c r="V36" s="1"/>
      <c r="W36" s="1"/>
      <c r="X36" s="1"/>
      <c r="Y36" s="1"/>
      <c r="Z36" s="1"/>
      <c r="AA36" s="1"/>
      <c r="AB36" s="1"/>
      <c r="AC36" s="1"/>
    </row>
    <row r="37" spans="2:29" ht="14.4" customHeight="1" x14ac:dyDescent="0.3">
      <c r="B37" s="68" t="s">
        <v>1</v>
      </c>
      <c r="C37" s="68"/>
      <c r="D37" s="68"/>
      <c r="E37" s="68"/>
      <c r="F37" s="68"/>
      <c r="G37" s="68"/>
      <c r="H37" s="68" t="s">
        <v>6</v>
      </c>
      <c r="I37" s="68"/>
      <c r="J37" s="68"/>
      <c r="K37" s="68"/>
      <c r="L37" s="68" t="s">
        <v>7</v>
      </c>
      <c r="M37" s="68"/>
      <c r="N37" s="1"/>
      <c r="O37" s="50" t="s">
        <v>17</v>
      </c>
      <c r="P37" s="51"/>
      <c r="Q37" s="1"/>
      <c r="R37" s="1"/>
      <c r="S37" s="1"/>
      <c r="T37" s="1"/>
      <c r="U37" s="1"/>
      <c r="V37" s="1"/>
      <c r="W37" s="1"/>
      <c r="X37" s="1"/>
      <c r="Y37" s="1"/>
      <c r="Z37" s="1"/>
      <c r="AA37" s="1"/>
      <c r="AB37" s="1"/>
      <c r="AC37" s="1"/>
    </row>
    <row r="38" spans="2:29" x14ac:dyDescent="0.3">
      <c r="B38" s="52" t="s">
        <v>0</v>
      </c>
      <c r="C38" s="52" t="s">
        <v>2</v>
      </c>
      <c r="D38" s="68" t="s">
        <v>3</v>
      </c>
      <c r="E38" s="68"/>
      <c r="F38" s="68" t="s">
        <v>5</v>
      </c>
      <c r="G38" s="68"/>
      <c r="H38" s="52" t="s">
        <v>0</v>
      </c>
      <c r="I38" s="52" t="s">
        <v>2</v>
      </c>
      <c r="J38" s="68" t="s">
        <v>4</v>
      </c>
      <c r="K38" s="68"/>
      <c r="L38" s="52" t="s">
        <v>0</v>
      </c>
      <c r="M38" s="52" t="s">
        <v>2</v>
      </c>
      <c r="N38" s="1"/>
      <c r="O38" s="50">
        <f>H34</f>
        <v>0.86974658211740186</v>
      </c>
      <c r="P38" s="51"/>
      <c r="Q38" s="1"/>
      <c r="R38" s="1"/>
      <c r="S38" s="1"/>
      <c r="T38" s="1"/>
      <c r="U38" s="1"/>
      <c r="V38" s="1"/>
      <c r="W38" s="1"/>
      <c r="X38" s="1"/>
      <c r="Y38" s="1"/>
      <c r="Z38" s="1"/>
      <c r="AA38" s="1"/>
      <c r="AB38" s="1"/>
      <c r="AC38" s="1"/>
    </row>
    <row r="39" spans="2:29" x14ac:dyDescent="0.3">
      <c r="B39" s="53" t="str">
        <f>B20</f>
        <v>X =</v>
      </c>
      <c r="C39" s="54">
        <f>C20</f>
        <v>1</v>
      </c>
      <c r="D39" s="53" t="s">
        <v>67</v>
      </c>
      <c r="E39" s="54">
        <f>E20</f>
        <v>0.5</v>
      </c>
      <c r="F39" s="53" t="s">
        <v>68</v>
      </c>
      <c r="G39" s="54">
        <f>G20</f>
        <v>0.6</v>
      </c>
      <c r="H39" s="53" t="str">
        <f>H20</f>
        <v>XX=</v>
      </c>
      <c r="I39" s="54">
        <f>I20</f>
        <v>1</v>
      </c>
      <c r="J39" s="53" t="s">
        <v>69</v>
      </c>
      <c r="K39" s="54">
        <f>K20</f>
        <v>0.4</v>
      </c>
      <c r="L39" s="53"/>
      <c r="M39" s="54"/>
      <c r="N39" s="1"/>
      <c r="O39" s="1"/>
      <c r="P39" s="1"/>
      <c r="Q39" s="1"/>
      <c r="R39" s="1"/>
      <c r="S39" s="1"/>
      <c r="T39" s="1"/>
      <c r="U39" s="1"/>
      <c r="V39" s="1"/>
      <c r="W39" s="1"/>
      <c r="X39" s="1"/>
      <c r="Y39" s="1"/>
      <c r="Z39" s="1"/>
      <c r="AA39" s="1"/>
      <c r="AB39" s="1"/>
      <c r="AC39" s="1"/>
    </row>
    <row r="40" spans="2:29" x14ac:dyDescent="0.3">
      <c r="B40" s="53" t="str">
        <f t="shared" ref="B40:C43" si="0">B21</f>
        <v>1 =</v>
      </c>
      <c r="C40" s="54">
        <f t="shared" si="0"/>
        <v>0.2</v>
      </c>
      <c r="D40" s="53" t="s">
        <v>70</v>
      </c>
      <c r="E40" s="54">
        <f t="shared" ref="E40:E43" si="1">E21</f>
        <v>0.6</v>
      </c>
      <c r="F40" s="53" t="s">
        <v>71</v>
      </c>
      <c r="G40" s="54">
        <f t="shared" ref="G40:H43" si="2">G21</f>
        <v>0.5</v>
      </c>
      <c r="H40" s="53" t="str">
        <f t="shared" si="2"/>
        <v>A =</v>
      </c>
      <c r="I40" s="54">
        <f>H32</f>
        <v>0.83889105042341472</v>
      </c>
      <c r="J40" s="53" t="s">
        <v>72</v>
      </c>
      <c r="K40" s="54">
        <f t="shared" ref="K40:K41" si="3">K21</f>
        <v>0.9</v>
      </c>
      <c r="L40" s="53" t="str">
        <f>L21</f>
        <v>Z =</v>
      </c>
      <c r="M40" s="54">
        <f>H34</f>
        <v>0.86974658211740186</v>
      </c>
      <c r="N40" s="1"/>
      <c r="O40" s="1"/>
      <c r="P40" s="1"/>
      <c r="Q40" s="1"/>
      <c r="R40" s="1"/>
      <c r="S40" s="1"/>
      <c r="T40" s="1"/>
      <c r="U40" s="1"/>
      <c r="V40" s="1"/>
      <c r="W40" s="1"/>
      <c r="X40" s="1"/>
      <c r="Y40" s="1"/>
      <c r="Z40" s="1"/>
      <c r="AA40" s="1"/>
      <c r="AB40" s="1"/>
      <c r="AC40" s="1"/>
    </row>
    <row r="41" spans="2:29" x14ac:dyDescent="0.3">
      <c r="B41" s="53" t="str">
        <f t="shared" si="0"/>
        <v>2 =</v>
      </c>
      <c r="C41" s="54">
        <f t="shared" si="0"/>
        <v>0.4</v>
      </c>
      <c r="D41" s="53" t="s">
        <v>73</v>
      </c>
      <c r="E41" s="54">
        <f t="shared" si="1"/>
        <v>0.7</v>
      </c>
      <c r="F41" s="53" t="s">
        <v>74</v>
      </c>
      <c r="G41" s="54">
        <f t="shared" si="2"/>
        <v>0.7</v>
      </c>
      <c r="H41" s="53" t="str">
        <f t="shared" si="2"/>
        <v>B =</v>
      </c>
      <c r="I41" s="54">
        <f>H33</f>
        <v>0.82635335298099499</v>
      </c>
      <c r="J41" s="53" t="s">
        <v>75</v>
      </c>
      <c r="K41" s="54">
        <f t="shared" si="3"/>
        <v>0.9</v>
      </c>
      <c r="L41" s="53"/>
      <c r="M41" s="54"/>
      <c r="N41" s="1"/>
      <c r="O41" s="50" t="s">
        <v>16</v>
      </c>
      <c r="P41" s="51"/>
      <c r="Q41" s="1"/>
      <c r="R41" s="1"/>
      <c r="S41" s="1"/>
      <c r="T41" s="1"/>
      <c r="U41" s="1"/>
      <c r="V41" s="1"/>
      <c r="W41" s="1"/>
      <c r="X41" s="1"/>
      <c r="Y41" s="1"/>
      <c r="Z41" s="1"/>
      <c r="AA41" s="1"/>
      <c r="AB41" s="1"/>
      <c r="AC41" s="1"/>
    </row>
    <row r="42" spans="2:29" x14ac:dyDescent="0.3">
      <c r="B42" s="53" t="str">
        <f t="shared" si="0"/>
        <v>3 =</v>
      </c>
      <c r="C42" s="54">
        <f t="shared" si="0"/>
        <v>0.2</v>
      </c>
      <c r="D42" s="53" t="s">
        <v>77</v>
      </c>
      <c r="E42" s="54">
        <f t="shared" si="1"/>
        <v>0.6</v>
      </c>
      <c r="F42" s="53" t="s">
        <v>78</v>
      </c>
      <c r="G42" s="54">
        <f t="shared" si="2"/>
        <v>0.8</v>
      </c>
      <c r="H42" s="52"/>
      <c r="I42" s="52"/>
      <c r="J42" s="52"/>
      <c r="K42" s="54"/>
      <c r="L42" s="52"/>
      <c r="M42" s="52"/>
      <c r="N42" s="1"/>
      <c r="O42" s="50">
        <f>O19 - O38</f>
        <v>-6.9746582117401812E-2</v>
      </c>
      <c r="P42" s="51"/>
      <c r="Q42" s="1"/>
      <c r="R42" s="1"/>
    </row>
    <row r="43" spans="2:29" x14ac:dyDescent="0.3">
      <c r="B43" s="53" t="str">
        <f t="shared" si="0"/>
        <v>4 =</v>
      </c>
      <c r="C43" s="54">
        <f t="shared" si="0"/>
        <v>0.7</v>
      </c>
      <c r="D43" s="53" t="s">
        <v>79</v>
      </c>
      <c r="E43" s="54">
        <f t="shared" si="1"/>
        <v>0.9</v>
      </c>
      <c r="F43" s="53" t="s">
        <v>80</v>
      </c>
      <c r="G43" s="54">
        <f t="shared" si="2"/>
        <v>0.6</v>
      </c>
      <c r="H43" s="52"/>
      <c r="I43" s="52"/>
      <c r="J43" s="52"/>
      <c r="K43" s="52"/>
      <c r="L43" s="52"/>
      <c r="M43" s="52"/>
      <c r="N43" s="1"/>
      <c r="O43" s="1"/>
      <c r="P43" s="1"/>
      <c r="Q43" s="1"/>
      <c r="R43" s="1"/>
    </row>
    <row r="44" spans="2:29" x14ac:dyDescent="0.3">
      <c r="B44" s="1"/>
      <c r="C44" s="1"/>
      <c r="D44" s="1"/>
      <c r="E44" s="1"/>
      <c r="F44" s="1"/>
      <c r="G44" s="1"/>
      <c r="H44" s="1"/>
      <c r="I44" s="1"/>
      <c r="J44" s="1"/>
      <c r="K44" s="1"/>
      <c r="L44" s="1"/>
      <c r="M44" s="1"/>
      <c r="N44" s="1"/>
      <c r="O44" s="1"/>
      <c r="P44" s="1"/>
      <c r="Q44" s="1"/>
      <c r="R44" s="1"/>
    </row>
    <row r="45" spans="2:29" x14ac:dyDescent="0.3">
      <c r="B45" s="63" t="s">
        <v>85</v>
      </c>
      <c r="C45" s="63"/>
      <c r="D45" s="63"/>
      <c r="E45" s="63"/>
      <c r="F45" s="63"/>
      <c r="G45" s="63"/>
      <c r="H45" s="63"/>
      <c r="I45" s="63"/>
      <c r="J45" s="63"/>
      <c r="K45" s="63"/>
      <c r="L45" s="63"/>
      <c r="M45" s="63"/>
      <c r="N45" s="63"/>
      <c r="O45" s="63"/>
      <c r="P45" s="1"/>
      <c r="Q45" s="1"/>
      <c r="R45" s="1"/>
    </row>
    <row r="46" spans="2:29" x14ac:dyDescent="0.3">
      <c r="B46" s="1"/>
      <c r="C46" s="1"/>
      <c r="D46" s="1"/>
      <c r="E46" s="1"/>
      <c r="F46" s="1"/>
      <c r="G46" s="1"/>
      <c r="H46" s="1"/>
      <c r="I46" s="1"/>
      <c r="J46" s="1"/>
      <c r="K46" s="1"/>
      <c r="L46" s="1"/>
      <c r="M46" s="1"/>
      <c r="N46" s="1"/>
      <c r="O46" s="1"/>
      <c r="P46" s="1"/>
      <c r="Q46" s="1"/>
      <c r="R46" s="1"/>
    </row>
    <row r="47" spans="2:29" x14ac:dyDescent="0.3">
      <c r="B47" s="67" t="s">
        <v>24</v>
      </c>
      <c r="C47" s="67"/>
      <c r="D47" s="1"/>
      <c r="E47" s="67" t="s">
        <v>25</v>
      </c>
      <c r="F47" s="67"/>
      <c r="G47" s="1"/>
      <c r="H47" s="67" t="s">
        <v>26</v>
      </c>
      <c r="I47" s="67"/>
      <c r="J47" s="1"/>
      <c r="K47" s="67" t="s">
        <v>16</v>
      </c>
      <c r="L47" s="67"/>
      <c r="M47" s="1"/>
      <c r="N47" s="1"/>
      <c r="O47" s="1"/>
      <c r="P47" s="1"/>
      <c r="Q47" s="1"/>
      <c r="R47" s="1"/>
    </row>
    <row r="48" spans="2:29" x14ac:dyDescent="0.3">
      <c r="B48" s="67">
        <f>H34</f>
        <v>0.86974658211740186</v>
      </c>
      <c r="C48" s="67"/>
      <c r="D48" s="1"/>
      <c r="E48" s="67">
        <f>O19</f>
        <v>0.8</v>
      </c>
      <c r="F48" s="67"/>
      <c r="G48" s="1"/>
      <c r="H48" s="67">
        <f>O23</f>
        <v>0.1</v>
      </c>
      <c r="I48" s="67"/>
      <c r="J48" s="1"/>
      <c r="K48" s="67">
        <f>E48 - B48</f>
        <v>-6.9746582117401812E-2</v>
      </c>
      <c r="L48" s="67"/>
      <c r="M48" s="1"/>
      <c r="N48" s="1"/>
      <c r="O48" s="1"/>
      <c r="P48" s="1"/>
      <c r="Q48" s="1"/>
      <c r="R48" s="1"/>
    </row>
    <row r="49" spans="2:15" x14ac:dyDescent="0.35">
      <c r="B49" s="22"/>
      <c r="C49" s="22"/>
      <c r="D49" s="22"/>
      <c r="E49" s="22"/>
      <c r="F49" s="22"/>
      <c r="G49" s="22"/>
      <c r="H49" s="22"/>
      <c r="I49" s="22"/>
      <c r="J49" s="22"/>
      <c r="K49" s="22"/>
      <c r="L49" s="22"/>
      <c r="M49" s="22"/>
      <c r="N49" s="22"/>
      <c r="O49" s="22"/>
    </row>
    <row r="50" spans="2:15" x14ac:dyDescent="0.3">
      <c r="B50" s="63" t="s">
        <v>86</v>
      </c>
      <c r="C50" s="63"/>
      <c r="D50" s="63"/>
      <c r="E50" s="63"/>
      <c r="F50" s="63"/>
      <c r="G50" s="63"/>
      <c r="H50" s="63"/>
      <c r="I50" s="63"/>
      <c r="J50" s="63"/>
      <c r="K50" s="63"/>
      <c r="L50" s="63"/>
      <c r="M50" s="63"/>
      <c r="N50" s="63"/>
      <c r="O50" s="63"/>
    </row>
    <row r="51" spans="2:15" ht="15.5" x14ac:dyDescent="0.35">
      <c r="B51" s="67" t="s">
        <v>81</v>
      </c>
      <c r="C51" s="67"/>
      <c r="D51" s="67" t="s">
        <v>27</v>
      </c>
      <c r="E51" s="67"/>
      <c r="F51" s="67"/>
      <c r="G51" s="67"/>
      <c r="H51" s="1"/>
      <c r="I51" s="1"/>
      <c r="J51" s="1"/>
      <c r="K51" s="1"/>
      <c r="L51" s="1"/>
      <c r="M51" s="1"/>
      <c r="N51" s="1"/>
      <c r="O51" s="1"/>
    </row>
    <row r="52" spans="2:15" x14ac:dyDescent="0.3">
      <c r="B52" s="1" t="s">
        <v>0</v>
      </c>
      <c r="C52" s="1" t="s">
        <v>2</v>
      </c>
      <c r="D52" s="1" t="s">
        <v>82</v>
      </c>
      <c r="E52" s="1" t="s">
        <v>2</v>
      </c>
      <c r="F52" s="1" t="s">
        <v>83</v>
      </c>
      <c r="G52" s="1" t="s">
        <v>2</v>
      </c>
      <c r="H52" s="1"/>
      <c r="I52" s="1"/>
      <c r="J52" s="1"/>
      <c r="K52" s="1"/>
      <c r="L52" s="1"/>
      <c r="M52" s="1"/>
      <c r="N52" s="1"/>
      <c r="O52" s="1"/>
    </row>
    <row r="53" spans="2:15" ht="20.5" x14ac:dyDescent="0.45">
      <c r="B53" s="1" t="s">
        <v>34</v>
      </c>
      <c r="C53" s="1">
        <f>B48 * (1 - B48) * (E48 - B48)</f>
        <v>-7.9014134813665746E-3</v>
      </c>
      <c r="D53" s="1" t="s">
        <v>35</v>
      </c>
      <c r="E53" s="1">
        <f>H48 * C53 * I39</f>
        <v>-7.9014134813665748E-4</v>
      </c>
      <c r="F53" s="1" t="s">
        <v>36</v>
      </c>
      <c r="G53" s="1">
        <f>SUM(E53, K39)</f>
        <v>0.39920985865186337</v>
      </c>
      <c r="H53" s="1"/>
      <c r="I53" s="1"/>
      <c r="J53" s="1"/>
      <c r="K53" s="1"/>
      <c r="L53" s="1"/>
      <c r="M53" s="1"/>
      <c r="N53" s="1"/>
      <c r="O53" s="1"/>
    </row>
    <row r="54" spans="2:15" x14ac:dyDescent="0.3">
      <c r="B54" s="1"/>
      <c r="C54" s="1"/>
      <c r="D54" s="1"/>
      <c r="E54" s="1"/>
      <c r="F54" s="1"/>
      <c r="G54" s="1"/>
      <c r="H54" s="1"/>
      <c r="I54" s="1"/>
      <c r="J54" s="1"/>
      <c r="K54" s="1"/>
      <c r="L54" s="1"/>
      <c r="M54" s="1"/>
      <c r="N54" s="1"/>
      <c r="O54" s="1"/>
    </row>
    <row r="55" spans="2:15" ht="20.5" x14ac:dyDescent="0.45">
      <c r="B55" s="1" t="s">
        <v>37</v>
      </c>
      <c r="C55" s="1">
        <f>I40 * (1 - I40) * SUM((K40*C53))</f>
        <v>-9.6110873819328603E-4</v>
      </c>
      <c r="D55" s="1" t="s">
        <v>38</v>
      </c>
      <c r="E55" s="1">
        <f>H48 * C53 * I40</f>
        <v>-6.6284250552133364E-4</v>
      </c>
      <c r="F55" s="1" t="s">
        <v>39</v>
      </c>
      <c r="G55" s="1">
        <f>SUM(E55, K40)</f>
        <v>0.89933715749447873</v>
      </c>
      <c r="H55" s="1"/>
      <c r="I55" s="1"/>
      <c r="J55" s="1"/>
      <c r="K55" s="1"/>
      <c r="L55" s="1"/>
      <c r="M55" s="1"/>
      <c r="N55" s="1"/>
      <c r="O55" s="1"/>
    </row>
    <row r="56" spans="2:15" x14ac:dyDescent="0.3">
      <c r="B56" s="1"/>
      <c r="C56" s="1"/>
      <c r="D56" s="1"/>
      <c r="E56" s="1"/>
      <c r="F56" s="1"/>
      <c r="G56" s="1"/>
      <c r="H56" s="1"/>
      <c r="I56" s="1"/>
      <c r="J56" s="1"/>
      <c r="K56" s="1"/>
      <c r="L56" s="1"/>
      <c r="M56" s="1"/>
      <c r="N56" s="1"/>
      <c r="O56" s="1"/>
    </row>
    <row r="57" spans="2:15" ht="20.5" x14ac:dyDescent="0.45">
      <c r="B57" s="1" t="s">
        <v>40</v>
      </c>
      <c r="C57" s="1">
        <f>I41 * (1 - I41) * SUM((K41*C53))</f>
        <v>-1.0204212496118525E-3</v>
      </c>
      <c r="D57" s="1" t="s">
        <v>41</v>
      </c>
      <c r="E57" s="1">
        <f>H48 * C53 * I41</f>
        <v>-6.5293595236165058E-4</v>
      </c>
      <c r="F57" s="1" t="s">
        <v>42</v>
      </c>
      <c r="G57" s="1">
        <f>SUM(E57, K41)</f>
        <v>0.89934706404763842</v>
      </c>
      <c r="H57" s="1"/>
      <c r="I57" s="1"/>
      <c r="J57" s="1"/>
      <c r="K57" s="1"/>
      <c r="L57" s="1"/>
      <c r="M57" s="1"/>
      <c r="N57" s="1"/>
      <c r="O57" s="1"/>
    </row>
    <row r="58" spans="2:15" x14ac:dyDescent="0.3">
      <c r="B58" s="1"/>
      <c r="C58" s="1"/>
      <c r="D58" s="1"/>
      <c r="E58" s="1"/>
      <c r="F58" s="1"/>
      <c r="G58" s="1"/>
      <c r="H58" s="1"/>
      <c r="I58" s="1"/>
      <c r="J58" s="1"/>
      <c r="K58" s="1"/>
      <c r="L58" s="1"/>
      <c r="M58" s="1"/>
      <c r="N58" s="1"/>
      <c r="O58" s="1"/>
    </row>
    <row r="59" spans="2:15" x14ac:dyDescent="0.3">
      <c r="B59" s="1"/>
      <c r="C59" s="1"/>
      <c r="D59" s="1" t="s">
        <v>43</v>
      </c>
      <c r="E59" s="1">
        <f>H48 * C55 * C39</f>
        <v>-9.6110873819328608E-5</v>
      </c>
      <c r="F59" s="1" t="s">
        <v>44</v>
      </c>
      <c r="G59" s="1">
        <f>SUM(E59, E39)</f>
        <v>0.49990388912618067</v>
      </c>
      <c r="H59" s="1"/>
      <c r="I59" s="1"/>
      <c r="J59" s="1"/>
      <c r="K59" s="1"/>
      <c r="L59" s="1"/>
      <c r="M59" s="1"/>
      <c r="N59" s="1"/>
      <c r="O59" s="1"/>
    </row>
    <row r="60" spans="2:15" x14ac:dyDescent="0.3">
      <c r="B60" s="1"/>
      <c r="C60" s="1"/>
      <c r="D60" s="1"/>
      <c r="E60" s="1"/>
      <c r="F60" s="1"/>
      <c r="G60" s="1"/>
      <c r="H60" s="1"/>
      <c r="I60" s="1"/>
      <c r="J60" s="1"/>
      <c r="K60" s="1"/>
      <c r="L60" s="1"/>
      <c r="M60" s="1"/>
      <c r="N60" s="1"/>
      <c r="O60" s="1"/>
    </row>
    <row r="61" spans="2:15" x14ac:dyDescent="0.3">
      <c r="B61" s="1"/>
      <c r="C61" s="1"/>
      <c r="D61" s="1" t="s">
        <v>45</v>
      </c>
      <c r="E61" s="1">
        <f>H48 * C55 * C40</f>
        <v>-1.9222174763865722E-5</v>
      </c>
      <c r="F61" s="1" t="s">
        <v>46</v>
      </c>
      <c r="G61" s="1">
        <f>SUM(E61, E40)</f>
        <v>0.59998077782523607</v>
      </c>
      <c r="H61" s="1"/>
      <c r="I61" s="1"/>
      <c r="J61" s="1"/>
      <c r="K61" s="1"/>
      <c r="L61" s="1"/>
      <c r="M61" s="1"/>
      <c r="N61" s="1"/>
      <c r="O61" s="1"/>
    </row>
    <row r="62" spans="2:15" x14ac:dyDescent="0.3">
      <c r="B62" s="1"/>
      <c r="C62" s="1"/>
      <c r="D62" s="1"/>
      <c r="E62" s="1"/>
      <c r="F62" s="1"/>
      <c r="G62" s="1"/>
      <c r="H62" s="1"/>
      <c r="I62" s="1"/>
      <c r="J62" s="1"/>
      <c r="K62" s="1"/>
      <c r="L62" s="1"/>
      <c r="M62" s="1"/>
      <c r="N62" s="1"/>
      <c r="O62" s="1"/>
    </row>
    <row r="63" spans="2:15" x14ac:dyDescent="0.3">
      <c r="B63" s="1"/>
      <c r="C63" s="1"/>
      <c r="D63" s="1" t="s">
        <v>47</v>
      </c>
      <c r="E63" s="1">
        <f>H48 * C55 * C41</f>
        <v>-3.8444349527731445E-5</v>
      </c>
      <c r="F63" s="1" t="s">
        <v>48</v>
      </c>
      <c r="G63" s="1">
        <f>SUM(E63, E41)</f>
        <v>0.69996155565047224</v>
      </c>
      <c r="H63" s="1"/>
      <c r="I63" s="1"/>
      <c r="J63" s="1"/>
      <c r="K63" s="1"/>
      <c r="L63" s="1"/>
      <c r="M63" s="1"/>
      <c r="N63" s="1"/>
      <c r="O63" s="1"/>
    </row>
    <row r="64" spans="2:15" ht="15" customHeight="1" x14ac:dyDescent="0.3">
      <c r="B64" s="1"/>
      <c r="C64" s="1"/>
      <c r="D64" s="1"/>
      <c r="E64" s="1"/>
      <c r="F64" s="1"/>
      <c r="G64" s="1"/>
      <c r="H64" s="1"/>
      <c r="I64" s="1"/>
      <c r="J64" s="1"/>
      <c r="K64" s="1"/>
      <c r="L64" s="1"/>
      <c r="M64" s="1"/>
      <c r="N64" s="1"/>
      <c r="O64" s="1"/>
    </row>
    <row r="65" spans="2:29" x14ac:dyDescent="0.3">
      <c r="B65" s="1"/>
      <c r="C65" s="1"/>
      <c r="D65" s="1" t="s">
        <v>49</v>
      </c>
      <c r="E65" s="1">
        <f>H48 * C55 * C42</f>
        <v>-1.9222174763865722E-5</v>
      </c>
      <c r="F65" s="1" t="s">
        <v>50</v>
      </c>
      <c r="G65" s="1">
        <f>SUM(E65, E42)</f>
        <v>0.59998077782523607</v>
      </c>
      <c r="H65" s="1"/>
      <c r="I65" s="1"/>
      <c r="J65" s="1"/>
      <c r="K65" s="1"/>
      <c r="L65" s="1"/>
      <c r="M65" s="1"/>
      <c r="N65" s="1"/>
      <c r="O65" s="1"/>
    </row>
    <row r="66" spans="2:29" x14ac:dyDescent="0.3">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spans="2:29" x14ac:dyDescent="0.3">
      <c r="B67" s="1"/>
      <c r="C67" s="1"/>
      <c r="D67" s="1" t="s">
        <v>51</v>
      </c>
      <c r="E67" s="1">
        <f>H48 * C55 * C43</f>
        <v>-6.7277611673530023E-5</v>
      </c>
      <c r="F67" s="1" t="s">
        <v>52</v>
      </c>
      <c r="G67" s="1">
        <f>SUM(E67, E43)</f>
        <v>0.89993272238832644</v>
      </c>
      <c r="H67" s="1"/>
      <c r="I67" s="1"/>
      <c r="J67" s="1"/>
      <c r="K67" s="1"/>
      <c r="L67" s="1"/>
      <c r="M67" s="1"/>
      <c r="N67" s="1"/>
      <c r="O67" s="1"/>
      <c r="Q67" s="1"/>
      <c r="R67" s="1"/>
      <c r="S67" s="1"/>
      <c r="T67" s="1"/>
      <c r="U67" s="1"/>
      <c r="V67" s="1"/>
      <c r="W67" s="1"/>
      <c r="X67" s="1"/>
      <c r="Y67" s="1"/>
      <c r="Z67" s="1"/>
      <c r="AA67" s="1"/>
      <c r="AB67" s="1"/>
      <c r="AC67" s="1"/>
    </row>
    <row r="68" spans="2:29" x14ac:dyDescent="0.3">
      <c r="B68" s="1"/>
      <c r="C68" s="1"/>
      <c r="D68" s="1"/>
      <c r="E68" s="1"/>
      <c r="F68" s="1"/>
      <c r="G68" s="1"/>
      <c r="H68" s="1"/>
      <c r="I68" s="1"/>
      <c r="J68" s="1"/>
      <c r="K68" s="1"/>
      <c r="L68" s="1"/>
      <c r="M68" s="1"/>
      <c r="N68" s="1"/>
      <c r="O68" s="1"/>
      <c r="Q68" s="1"/>
      <c r="R68" s="63"/>
      <c r="S68" s="63"/>
      <c r="T68" s="63"/>
      <c r="U68" s="63"/>
      <c r="V68" s="63"/>
      <c r="W68" s="63"/>
      <c r="X68" s="63"/>
      <c r="Y68" s="63"/>
      <c r="Z68" s="63"/>
      <c r="AA68" s="63"/>
      <c r="AB68" s="63"/>
      <c r="AC68" s="1"/>
    </row>
    <row r="69" spans="2:29" x14ac:dyDescent="0.3">
      <c r="B69" s="1"/>
      <c r="C69" s="1"/>
      <c r="D69" s="1" t="s">
        <v>53</v>
      </c>
      <c r="E69" s="1">
        <f>H48 * C57 * C39</f>
        <v>-1.0204212496118526E-4</v>
      </c>
      <c r="F69" s="1" t="s">
        <v>54</v>
      </c>
      <c r="G69" s="1">
        <f>SUM(E69, G39)</f>
        <v>0.59989795787503875</v>
      </c>
      <c r="H69" s="1"/>
      <c r="I69" s="1"/>
      <c r="J69" s="1"/>
      <c r="K69" s="1"/>
      <c r="L69" s="1"/>
      <c r="M69" s="1"/>
      <c r="N69" s="1"/>
      <c r="O69" s="1"/>
      <c r="Q69" s="1"/>
      <c r="R69" s="63"/>
      <c r="S69" s="63"/>
      <c r="T69" s="1"/>
      <c r="U69" s="1"/>
      <c r="V69" s="1"/>
      <c r="W69" s="63"/>
      <c r="X69" s="63"/>
      <c r="Y69" s="1"/>
      <c r="Z69" s="1"/>
      <c r="AA69" s="63"/>
      <c r="AB69" s="63"/>
      <c r="AC69" s="1"/>
    </row>
    <row r="70" spans="2:29" x14ac:dyDescent="0.3">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spans="2:29" x14ac:dyDescent="0.3">
      <c r="B71" s="1"/>
      <c r="C71" s="1"/>
      <c r="D71" s="1" t="s">
        <v>55</v>
      </c>
      <c r="E71" s="1">
        <f>H48 * C57 * C40</f>
        <v>-2.0408424992237052E-5</v>
      </c>
      <c r="F71" s="1" t="s">
        <v>56</v>
      </c>
      <c r="G71" s="1">
        <f>SUM(E71, G40)</f>
        <v>0.49997959157500776</v>
      </c>
      <c r="H71" s="1"/>
      <c r="I71" s="1"/>
      <c r="J71" s="1"/>
      <c r="K71" s="1"/>
      <c r="L71" s="1"/>
      <c r="M71" s="1"/>
      <c r="N71" s="1"/>
      <c r="O71" s="1"/>
      <c r="Q71" s="1"/>
      <c r="R71" s="1"/>
      <c r="S71" s="1"/>
      <c r="T71" s="1"/>
      <c r="U71" s="1"/>
      <c r="V71" s="1"/>
      <c r="W71" s="1"/>
      <c r="X71" s="1"/>
      <c r="Y71" s="1"/>
      <c r="Z71" s="1"/>
      <c r="AA71" s="1"/>
      <c r="AB71" s="1"/>
      <c r="AC71" s="1"/>
    </row>
    <row r="72" spans="2:29" ht="15" customHeight="1" x14ac:dyDescent="0.3">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spans="2:29" ht="15" customHeight="1" x14ac:dyDescent="0.3">
      <c r="B73" s="1"/>
      <c r="C73" s="1"/>
      <c r="D73" s="1" t="s">
        <v>57</v>
      </c>
      <c r="E73" s="1">
        <f>H48 * C57 * C41</f>
        <v>-4.0816849984474105E-5</v>
      </c>
      <c r="F73" s="1" t="s">
        <v>58</v>
      </c>
      <c r="G73" s="1">
        <f>SUM(E73, G41)</f>
        <v>0.69995918315001548</v>
      </c>
      <c r="H73" s="1"/>
      <c r="I73" s="1"/>
      <c r="J73" s="1"/>
      <c r="K73" s="1"/>
      <c r="L73" s="1"/>
      <c r="M73" s="1"/>
      <c r="N73" s="1"/>
      <c r="O73" s="1"/>
      <c r="Q73" s="1"/>
      <c r="R73" s="1"/>
      <c r="S73" s="1"/>
      <c r="T73" s="1"/>
      <c r="U73" s="1"/>
      <c r="V73" s="1"/>
      <c r="W73" s="1"/>
      <c r="X73" s="1"/>
      <c r="Y73" s="1"/>
      <c r="Z73" s="1"/>
      <c r="AA73" s="1"/>
      <c r="AB73" s="1"/>
      <c r="AC73" s="1"/>
    </row>
    <row r="74" spans="2:29" x14ac:dyDescent="0.3">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spans="2:29" x14ac:dyDescent="0.3">
      <c r="B75" s="1"/>
      <c r="C75" s="1"/>
      <c r="D75" s="1" t="s">
        <v>59</v>
      </c>
      <c r="E75" s="1">
        <f>H48 * C57 * C42</f>
        <v>-2.0408424992237052E-5</v>
      </c>
      <c r="F75" s="1" t="s">
        <v>60</v>
      </c>
      <c r="G75" s="1">
        <f>SUM(E75, G42)</f>
        <v>0.79997959157500775</v>
      </c>
      <c r="H75" s="1"/>
      <c r="I75" s="1"/>
      <c r="J75" s="1"/>
      <c r="K75" s="1"/>
      <c r="L75" s="1"/>
      <c r="M75" s="1"/>
      <c r="N75" s="1"/>
      <c r="O75" s="1"/>
      <c r="Q75" s="1"/>
      <c r="R75" s="1"/>
      <c r="S75" s="1"/>
      <c r="T75" s="1"/>
      <c r="U75" s="1"/>
      <c r="V75" s="1"/>
      <c r="W75" s="1"/>
      <c r="X75" s="1"/>
      <c r="Y75" s="1"/>
      <c r="Z75" s="1"/>
      <c r="AA75" s="1"/>
      <c r="AB75" s="1"/>
      <c r="AC75" s="1"/>
    </row>
    <row r="76" spans="2:29" x14ac:dyDescent="0.3">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spans="2:29" x14ac:dyDescent="0.3">
      <c r="B77" s="1"/>
      <c r="C77" s="1"/>
      <c r="D77" s="1" t="s">
        <v>61</v>
      </c>
      <c r="E77" s="1">
        <f>H48 * C57 * C43</f>
        <v>-7.1429487472829677E-5</v>
      </c>
      <c r="F77" s="1" t="s">
        <v>62</v>
      </c>
      <c r="G77" s="1">
        <f>SUM(E77, G43)</f>
        <v>0.59992857051252713</v>
      </c>
      <c r="H77" s="1"/>
      <c r="I77" s="1"/>
      <c r="J77" s="1"/>
      <c r="K77" s="1"/>
      <c r="L77" s="1"/>
      <c r="M77" s="1"/>
      <c r="N77" s="1"/>
      <c r="O77" s="1"/>
      <c r="Q77" s="1"/>
      <c r="R77" s="1"/>
      <c r="S77" s="1"/>
      <c r="T77" s="1"/>
      <c r="U77" s="1"/>
      <c r="V77" s="1"/>
      <c r="W77" s="1"/>
      <c r="X77" s="1"/>
      <c r="Y77" s="1"/>
      <c r="Z77" s="1"/>
      <c r="AA77" s="1"/>
      <c r="AB77" s="1"/>
      <c r="AC77" s="1"/>
    </row>
    <row r="78" spans="2:29" x14ac:dyDescent="0.3">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2:29" ht="14.75" customHeight="1" x14ac:dyDescent="0.3">
      <c r="B79" s="51" t="s">
        <v>65</v>
      </c>
      <c r="C79" s="51"/>
      <c r="D79" s="51"/>
      <c r="E79" s="51"/>
      <c r="F79" s="51"/>
      <c r="G79" s="51"/>
      <c r="H79" s="51"/>
      <c r="I79" s="51"/>
      <c r="J79" s="51"/>
      <c r="K79" s="51"/>
      <c r="L79" s="51"/>
      <c r="M79" s="51"/>
      <c r="N79" s="51"/>
      <c r="O79" s="51"/>
      <c r="P79" s="51"/>
      <c r="Q79" s="1"/>
      <c r="R79" s="1"/>
      <c r="S79" s="1"/>
      <c r="T79" s="1"/>
      <c r="U79" s="1"/>
      <c r="V79" s="1"/>
      <c r="W79" s="1"/>
      <c r="X79" s="1"/>
      <c r="Y79" s="1"/>
      <c r="Z79" s="1"/>
      <c r="AA79" s="1"/>
      <c r="AB79" s="1"/>
      <c r="AC79" s="1"/>
    </row>
    <row r="80" spans="2:29" x14ac:dyDescent="0.3">
      <c r="B80" s="63" t="s">
        <v>1</v>
      </c>
      <c r="C80" s="63"/>
      <c r="D80" s="63"/>
      <c r="E80" s="63"/>
      <c r="F80" s="63"/>
      <c r="G80" s="63"/>
      <c r="H80" s="63" t="s">
        <v>6</v>
      </c>
      <c r="I80" s="63"/>
      <c r="J80" s="63"/>
      <c r="K80" s="63"/>
      <c r="L80" s="63" t="s">
        <v>7</v>
      </c>
      <c r="M80" s="63"/>
      <c r="N80" s="1"/>
      <c r="O80" s="1"/>
      <c r="P80" s="1"/>
      <c r="Q80" s="1"/>
      <c r="R80" s="1"/>
      <c r="S80" s="1"/>
      <c r="T80" s="1"/>
      <c r="U80" s="1"/>
      <c r="V80" s="1"/>
      <c r="W80" s="1"/>
      <c r="X80" s="1"/>
      <c r="Y80" s="1"/>
      <c r="Z80" s="1"/>
      <c r="AA80" s="1"/>
      <c r="AB80" s="1"/>
      <c r="AC80" s="1"/>
    </row>
    <row r="81" spans="2:29" x14ac:dyDescent="0.3">
      <c r="B81" s="1" t="s">
        <v>0</v>
      </c>
      <c r="C81" s="1" t="s">
        <v>2</v>
      </c>
      <c r="D81" s="63" t="s">
        <v>3</v>
      </c>
      <c r="E81" s="63"/>
      <c r="F81" s="63" t="s">
        <v>5</v>
      </c>
      <c r="G81" s="63"/>
      <c r="H81" s="1" t="s">
        <v>0</v>
      </c>
      <c r="I81" s="1" t="s">
        <v>2</v>
      </c>
      <c r="J81" s="63" t="s">
        <v>4</v>
      </c>
      <c r="K81" s="63"/>
      <c r="L81" s="1" t="s">
        <v>0</v>
      </c>
      <c r="M81" s="1" t="s">
        <v>2</v>
      </c>
      <c r="N81" s="1"/>
      <c r="O81" s="1"/>
      <c r="P81" s="1"/>
      <c r="Q81" s="1"/>
      <c r="R81" s="1"/>
      <c r="S81" s="1"/>
      <c r="T81" s="1"/>
      <c r="U81" s="1"/>
      <c r="V81" s="1"/>
      <c r="W81" s="1"/>
      <c r="X81" s="1"/>
      <c r="Y81" s="1"/>
      <c r="Z81" s="1"/>
      <c r="AA81" s="1"/>
      <c r="AB81" s="1"/>
      <c r="AC81" s="1"/>
    </row>
    <row r="82" spans="2:29" x14ac:dyDescent="0.3">
      <c r="B82" s="1" t="str">
        <f>B39</f>
        <v>X =</v>
      </c>
      <c r="C82" s="1">
        <f>C39</f>
        <v>1</v>
      </c>
      <c r="D82" s="1" t="s">
        <v>67</v>
      </c>
      <c r="E82" s="1">
        <f>G59</f>
        <v>0.49990388912618067</v>
      </c>
      <c r="F82" s="1" t="s">
        <v>68</v>
      </c>
      <c r="G82" s="1">
        <f>G69</f>
        <v>0.59989795787503875</v>
      </c>
      <c r="H82" s="1" t="str">
        <f>H39</f>
        <v>XX=</v>
      </c>
      <c r="I82" s="1">
        <f>I39</f>
        <v>1</v>
      </c>
      <c r="J82" s="1" t="s">
        <v>69</v>
      </c>
      <c r="K82" s="1">
        <f>G53</f>
        <v>0.39920985865186337</v>
      </c>
      <c r="L82" s="1"/>
      <c r="M82" s="1"/>
      <c r="N82" s="1"/>
      <c r="O82" s="1"/>
      <c r="P82" s="1"/>
      <c r="Q82" s="1"/>
      <c r="R82" s="1"/>
      <c r="S82" s="1"/>
      <c r="T82" s="1"/>
      <c r="U82" s="1"/>
      <c r="V82" s="1"/>
      <c r="W82" s="1"/>
      <c r="X82" s="1"/>
      <c r="Y82" s="1"/>
      <c r="Z82" s="1"/>
      <c r="AA82" s="63"/>
      <c r="AB82" s="63"/>
      <c r="AC82" s="1"/>
    </row>
    <row r="83" spans="2:29" x14ac:dyDescent="0.3">
      <c r="B83" s="1" t="str">
        <f t="shared" ref="B83:C86" si="4">B40</f>
        <v>1 =</v>
      </c>
      <c r="C83" s="1">
        <f t="shared" si="4"/>
        <v>0.2</v>
      </c>
      <c r="D83" s="1" t="s">
        <v>70</v>
      </c>
      <c r="E83" s="1">
        <f>G61</f>
        <v>0.59998077782523607</v>
      </c>
      <c r="F83" s="1" t="s">
        <v>71</v>
      </c>
      <c r="G83" s="1">
        <f>G71</f>
        <v>0.49997959157500776</v>
      </c>
      <c r="H83" s="1" t="str">
        <f t="shared" ref="H83:I84" si="5">H40</f>
        <v>A =</v>
      </c>
      <c r="I83" s="1">
        <f t="shared" si="5"/>
        <v>0.83889105042341472</v>
      </c>
      <c r="J83" s="1" t="s">
        <v>72</v>
      </c>
      <c r="K83" s="1">
        <f>G55</f>
        <v>0.89933715749447873</v>
      </c>
      <c r="L83" s="1" t="str">
        <f>L40</f>
        <v>Z =</v>
      </c>
      <c r="M83" s="1">
        <f>M40</f>
        <v>0.86974658211740186</v>
      </c>
      <c r="N83" s="1"/>
      <c r="O83" s="1"/>
      <c r="P83" s="1"/>
      <c r="Q83" s="1"/>
      <c r="R83" s="1"/>
      <c r="S83" s="1"/>
      <c r="T83" s="1"/>
      <c r="U83" s="1"/>
      <c r="V83" s="1"/>
      <c r="W83" s="1"/>
      <c r="X83" s="1"/>
      <c r="Y83" s="1"/>
      <c r="Z83" s="1"/>
      <c r="AA83" s="1"/>
      <c r="AB83" s="1"/>
      <c r="AC83" s="1"/>
    </row>
    <row r="84" spans="2:29" x14ac:dyDescent="0.3">
      <c r="B84" s="1" t="str">
        <f t="shared" si="4"/>
        <v>2 =</v>
      </c>
      <c r="C84" s="1">
        <f t="shared" si="4"/>
        <v>0.4</v>
      </c>
      <c r="D84" s="1" t="s">
        <v>73</v>
      </c>
      <c r="E84" s="1">
        <f>G63</f>
        <v>0.69996155565047224</v>
      </c>
      <c r="F84" s="1" t="s">
        <v>74</v>
      </c>
      <c r="G84" s="1">
        <f>G73</f>
        <v>0.69995918315001548</v>
      </c>
      <c r="H84" s="1" t="str">
        <f t="shared" si="5"/>
        <v>B =</v>
      </c>
      <c r="I84" s="1">
        <f t="shared" si="5"/>
        <v>0.82635335298099499</v>
      </c>
      <c r="J84" s="1" t="s">
        <v>75</v>
      </c>
      <c r="K84" s="1">
        <f>G57</f>
        <v>0.89934706404763842</v>
      </c>
      <c r="L84" s="1"/>
      <c r="M84" s="1"/>
      <c r="N84" s="1"/>
      <c r="O84" s="1"/>
      <c r="P84" s="1"/>
      <c r="Q84" s="1"/>
      <c r="R84" s="1"/>
      <c r="S84" s="1"/>
      <c r="T84" s="1"/>
      <c r="U84" s="1"/>
      <c r="V84" s="1"/>
      <c r="W84" s="1"/>
      <c r="X84" s="1"/>
      <c r="Y84" s="1"/>
      <c r="Z84" s="1"/>
      <c r="AA84" s="1"/>
      <c r="AB84" s="1"/>
      <c r="AC84" s="1"/>
    </row>
    <row r="85" spans="2:29" x14ac:dyDescent="0.3">
      <c r="B85" s="1" t="str">
        <f t="shared" si="4"/>
        <v>3 =</v>
      </c>
      <c r="C85" s="1">
        <f t="shared" si="4"/>
        <v>0.2</v>
      </c>
      <c r="D85" s="1" t="s">
        <v>77</v>
      </c>
      <c r="E85" s="1">
        <f>G65</f>
        <v>0.59998077782523607</v>
      </c>
      <c r="F85" s="1" t="s">
        <v>78</v>
      </c>
      <c r="G85" s="1">
        <f>G75</f>
        <v>0.79997959157500775</v>
      </c>
      <c r="H85" s="1"/>
      <c r="I85" s="1"/>
      <c r="J85" s="1"/>
      <c r="K85" s="1"/>
      <c r="L85" s="1"/>
      <c r="M85" s="1"/>
      <c r="N85" s="1"/>
      <c r="O85" s="1"/>
      <c r="P85" s="1"/>
      <c r="Q85" s="1"/>
      <c r="R85" s="1"/>
      <c r="S85" s="1"/>
      <c r="T85" s="1"/>
      <c r="U85" s="1"/>
      <c r="V85" s="1"/>
      <c r="W85" s="1"/>
      <c r="X85" s="1"/>
      <c r="Y85" s="1"/>
      <c r="Z85" s="1"/>
      <c r="AA85" s="1"/>
      <c r="AB85" s="1"/>
      <c r="AC85" s="1"/>
    </row>
    <row r="86" spans="2:29" x14ac:dyDescent="0.3">
      <c r="B86" s="1" t="str">
        <f t="shared" si="4"/>
        <v>4 =</v>
      </c>
      <c r="C86" s="1">
        <f t="shared" si="4"/>
        <v>0.7</v>
      </c>
      <c r="D86" s="1" t="s">
        <v>79</v>
      </c>
      <c r="E86" s="1">
        <f>G67</f>
        <v>0.89993272238832644</v>
      </c>
      <c r="F86" s="1" t="s">
        <v>80</v>
      </c>
      <c r="G86" s="1">
        <f>G77</f>
        <v>0.59992857051252713</v>
      </c>
      <c r="H86" s="1"/>
      <c r="I86" s="1"/>
      <c r="J86" s="1"/>
      <c r="K86" s="1"/>
      <c r="L86" s="1"/>
      <c r="M86" s="1"/>
      <c r="N86" s="1"/>
      <c r="O86" s="1"/>
      <c r="P86" s="1"/>
      <c r="Q86" s="1"/>
      <c r="R86" s="1"/>
      <c r="S86" s="1"/>
      <c r="T86" s="1"/>
      <c r="U86" s="1"/>
      <c r="V86" s="1"/>
      <c r="W86" s="1"/>
      <c r="X86" s="1"/>
      <c r="Y86" s="1"/>
      <c r="Z86" s="1"/>
      <c r="AA86" s="1"/>
      <c r="AB86" s="1"/>
      <c r="AC86" s="1"/>
    </row>
    <row r="87" spans="2:29" x14ac:dyDescent="0.3">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2:29" ht="18" customHeight="1" x14ac:dyDescent="0.3">
      <c r="B88" s="93" t="s">
        <v>29</v>
      </c>
      <c r="C88" s="93"/>
      <c r="D88" s="93"/>
      <c r="E88" s="93"/>
      <c r="F88" s="93"/>
      <c r="G88" s="93"/>
      <c r="H88" s="93"/>
      <c r="I88" s="93"/>
      <c r="J88" s="93"/>
      <c r="K88" s="93"/>
      <c r="L88" s="93"/>
      <c r="M88" s="93"/>
      <c r="N88" s="93"/>
      <c r="O88" s="93"/>
      <c r="P88" s="93"/>
      <c r="Q88" s="1"/>
      <c r="R88" s="1"/>
      <c r="S88" s="1"/>
      <c r="T88" s="1"/>
      <c r="U88" s="1"/>
      <c r="V88" s="1"/>
      <c r="W88" s="1"/>
      <c r="X88" s="1"/>
      <c r="Y88" s="1"/>
      <c r="Z88" s="1"/>
      <c r="AA88" s="1"/>
      <c r="AB88" s="1"/>
      <c r="AC88" s="1"/>
    </row>
    <row r="89" spans="2:29" x14ac:dyDescent="0.3">
      <c r="B89" s="63" t="s">
        <v>64</v>
      </c>
      <c r="C89" s="63"/>
      <c r="D89" s="63"/>
      <c r="E89" s="63"/>
      <c r="F89" s="63"/>
      <c r="G89" s="63"/>
      <c r="H89" s="63"/>
      <c r="I89" s="63"/>
      <c r="J89" s="63"/>
      <c r="K89" s="63"/>
      <c r="L89" s="63"/>
      <c r="M89" s="63"/>
      <c r="N89" s="63"/>
      <c r="O89" s="63"/>
      <c r="Q89" s="1"/>
      <c r="R89" s="1"/>
      <c r="S89" s="1"/>
      <c r="T89" s="1"/>
      <c r="U89" s="1"/>
      <c r="V89" s="1"/>
      <c r="W89" s="1"/>
      <c r="X89" s="1"/>
      <c r="Y89" s="1"/>
      <c r="Z89" s="1"/>
      <c r="AA89" s="1"/>
      <c r="AB89" s="1"/>
      <c r="AC89" s="1"/>
    </row>
    <row r="90" spans="2:29" x14ac:dyDescent="0.3">
      <c r="B90" s="63" t="s">
        <v>12</v>
      </c>
      <c r="C90" s="63"/>
      <c r="D90" s="63"/>
      <c r="E90" s="63"/>
      <c r="F90" s="63" t="s">
        <v>13</v>
      </c>
      <c r="G90" s="63"/>
      <c r="H90" s="63"/>
      <c r="I90" s="63"/>
      <c r="J90" s="1"/>
      <c r="K90" s="1"/>
      <c r="L90" s="1"/>
      <c r="M90" s="1"/>
      <c r="N90" s="1"/>
      <c r="O90" s="1"/>
      <c r="Q90" s="1"/>
      <c r="R90" s="1"/>
      <c r="S90" s="1"/>
      <c r="T90" s="1"/>
      <c r="U90" s="1"/>
      <c r="V90" s="1"/>
      <c r="W90" s="1"/>
      <c r="X90" s="1"/>
      <c r="Y90" s="1"/>
      <c r="Z90" s="1"/>
      <c r="AA90" s="1"/>
      <c r="AB90" s="1"/>
      <c r="AC90" s="1"/>
    </row>
    <row r="91" spans="2:29" x14ac:dyDescent="0.3">
      <c r="B91" s="63" t="s">
        <v>14</v>
      </c>
      <c r="C91" s="63"/>
      <c r="D91" s="63" t="s">
        <v>2</v>
      </c>
      <c r="E91" s="63"/>
      <c r="F91" s="63" t="s">
        <v>33</v>
      </c>
      <c r="G91" s="63"/>
      <c r="H91" s="63" t="s">
        <v>2</v>
      </c>
      <c r="I91" s="63"/>
      <c r="J91" s="1"/>
      <c r="K91" s="1"/>
      <c r="L91" s="1"/>
      <c r="M91" s="1"/>
      <c r="N91" s="1"/>
      <c r="O91" s="1"/>
      <c r="Q91" s="1"/>
      <c r="R91" s="1"/>
      <c r="S91" s="1"/>
      <c r="T91" s="1"/>
      <c r="U91" s="1"/>
      <c r="V91" s="1"/>
      <c r="W91" s="1"/>
      <c r="X91" s="1"/>
      <c r="Y91" s="1"/>
      <c r="Z91" s="1"/>
      <c r="AA91" s="1"/>
      <c r="AB91" s="1"/>
      <c r="AC91" s="1"/>
    </row>
    <row r="92" spans="2:29" ht="18" x14ac:dyDescent="0.4">
      <c r="B92" s="63" t="s">
        <v>90</v>
      </c>
      <c r="C92" s="63"/>
      <c r="D92" s="63">
        <f>SUM((E82*C82), (E83*C83), (E84*C84), (E85*C85), (E86*C86))</f>
        <v>1.6498337281882927</v>
      </c>
      <c r="E92" s="63"/>
      <c r="F92" s="63" t="s">
        <v>91</v>
      </c>
      <c r="G92" s="63"/>
      <c r="H92" s="63">
        <f>1/SUM(1, EXP(-D92))</f>
        <v>0.83886857704692097</v>
      </c>
      <c r="I92" s="63"/>
      <c r="J92" s="1"/>
      <c r="K92" s="1"/>
      <c r="L92" s="1"/>
      <c r="M92" s="1"/>
      <c r="N92" s="1"/>
      <c r="O92" s="1"/>
      <c r="Q92" s="1"/>
      <c r="R92" s="1"/>
      <c r="S92" s="1"/>
      <c r="T92" s="1"/>
      <c r="U92" s="1"/>
      <c r="V92" s="1"/>
      <c r="W92" s="1"/>
      <c r="X92" s="1"/>
      <c r="Y92" s="1"/>
      <c r="Z92" s="1"/>
      <c r="AA92" s="1"/>
      <c r="AB92" s="1"/>
      <c r="AC92" s="1"/>
    </row>
    <row r="93" spans="2:29" ht="18" x14ac:dyDescent="0.4">
      <c r="B93" s="63" t="s">
        <v>92</v>
      </c>
      <c r="C93" s="63"/>
      <c r="D93" s="63">
        <f>SUM((G82*C82), (G83*C83), (G84*C84), (G85*C85), (G86*C86))</f>
        <v>1.5598234671238169</v>
      </c>
      <c r="E93" s="63"/>
      <c r="F93" s="63" t="s">
        <v>93</v>
      </c>
      <c r="G93" s="63"/>
      <c r="H93" s="63">
        <f>1/SUM(1, EXP(-D93))</f>
        <v>0.82632802020325991</v>
      </c>
      <c r="I93" s="63"/>
      <c r="J93" s="1"/>
      <c r="K93" s="1"/>
      <c r="L93" s="1"/>
      <c r="M93" s="1"/>
      <c r="N93" s="1"/>
      <c r="O93" s="1"/>
      <c r="Q93" s="1"/>
      <c r="R93" s="1"/>
      <c r="S93" s="1"/>
      <c r="T93" s="1"/>
      <c r="U93" s="1"/>
      <c r="V93" s="1"/>
      <c r="W93" s="1"/>
      <c r="X93" s="1"/>
      <c r="Y93" s="1"/>
      <c r="Z93" s="1"/>
      <c r="AA93" s="1"/>
      <c r="AB93" s="1"/>
      <c r="AC93" s="1"/>
    </row>
    <row r="94" spans="2:29" ht="18" x14ac:dyDescent="0.4">
      <c r="B94" s="63" t="s">
        <v>94</v>
      </c>
      <c r="C94" s="63"/>
      <c r="D94" s="63">
        <f>SUM((I82*K82), (H92*K83), (H93*K84))</f>
        <v>1.8967912191547789</v>
      </c>
      <c r="E94" s="63"/>
      <c r="F94" s="63" t="s">
        <v>95</v>
      </c>
      <c r="G94" s="63"/>
      <c r="H94" s="63">
        <f>1/SUM(1, EXP(-D94))</f>
        <v>0.86952792374160803</v>
      </c>
      <c r="I94" s="63"/>
      <c r="J94" s="1"/>
      <c r="K94" s="1"/>
      <c r="L94" s="1"/>
      <c r="M94" s="1"/>
      <c r="N94" s="1"/>
      <c r="O94" s="1"/>
      <c r="Q94" s="1"/>
      <c r="R94" s="1"/>
      <c r="S94" s="1"/>
      <c r="T94" s="1"/>
      <c r="U94" s="1"/>
      <c r="V94" s="1"/>
      <c r="W94" s="1"/>
      <c r="X94" s="1"/>
      <c r="Y94" s="1"/>
      <c r="Z94" s="1"/>
      <c r="AA94" s="1"/>
      <c r="AB94" s="1"/>
      <c r="AC94" s="1"/>
    </row>
    <row r="95" spans="2:29" x14ac:dyDescent="0.3">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spans="2:29" ht="14.5" thickBot="1" x14ac:dyDescent="0.4">
      <c r="B96" s="66" t="s">
        <v>63</v>
      </c>
      <c r="C96" s="66"/>
      <c r="D96" s="66"/>
      <c r="E96" s="66"/>
      <c r="F96" s="66"/>
      <c r="G96" s="66"/>
      <c r="H96" s="66"/>
      <c r="I96" s="66"/>
      <c r="J96" s="66"/>
      <c r="K96" s="66"/>
      <c r="L96" s="66"/>
      <c r="M96" s="66"/>
      <c r="N96" s="3"/>
      <c r="O96" s="65"/>
      <c r="P96" s="65"/>
    </row>
    <row r="97" spans="2:17" x14ac:dyDescent="0.3">
      <c r="B97" s="63" t="s">
        <v>1</v>
      </c>
      <c r="C97" s="63"/>
      <c r="D97" s="63"/>
      <c r="E97" s="63"/>
      <c r="F97" s="63"/>
      <c r="G97" s="63"/>
      <c r="H97" s="63" t="s">
        <v>6</v>
      </c>
      <c r="I97" s="63"/>
      <c r="J97" s="63"/>
      <c r="K97" s="63"/>
      <c r="L97" s="63" t="s">
        <v>7</v>
      </c>
      <c r="M97" s="63"/>
      <c r="N97" s="1"/>
      <c r="O97" s="63" t="s">
        <v>17</v>
      </c>
      <c r="P97" s="63"/>
      <c r="Q97" s="1"/>
    </row>
    <row r="98" spans="2:17" x14ac:dyDescent="0.3">
      <c r="B98" s="1" t="s">
        <v>0</v>
      </c>
      <c r="C98" s="1" t="s">
        <v>2</v>
      </c>
      <c r="D98" s="63" t="s">
        <v>3</v>
      </c>
      <c r="E98" s="63"/>
      <c r="F98" s="63" t="s">
        <v>5</v>
      </c>
      <c r="G98" s="63"/>
      <c r="H98" s="1" t="s">
        <v>0</v>
      </c>
      <c r="I98" s="1" t="s">
        <v>2</v>
      </c>
      <c r="J98" s="63" t="s">
        <v>4</v>
      </c>
      <c r="K98" s="63"/>
      <c r="L98" s="1" t="s">
        <v>0</v>
      </c>
      <c r="M98" s="1" t="s">
        <v>2</v>
      </c>
      <c r="N98" s="1"/>
      <c r="O98" s="63">
        <f>H94</f>
        <v>0.86952792374160803</v>
      </c>
      <c r="P98" s="63"/>
      <c r="Q98" s="1"/>
    </row>
    <row r="99" spans="2:17" x14ac:dyDescent="0.3">
      <c r="B99" s="1" t="str">
        <f>B82</f>
        <v>X =</v>
      </c>
      <c r="C99" s="1">
        <f>C82</f>
        <v>1</v>
      </c>
      <c r="D99" s="1" t="s">
        <v>67</v>
      </c>
      <c r="E99" s="1">
        <f>E82</f>
        <v>0.49990388912618067</v>
      </c>
      <c r="F99" s="1" t="s">
        <v>68</v>
      </c>
      <c r="G99" s="1">
        <f>G82</f>
        <v>0.59989795787503875</v>
      </c>
      <c r="H99" s="1" t="str">
        <f>H82</f>
        <v>XX=</v>
      </c>
      <c r="I99" s="1">
        <f>I82</f>
        <v>1</v>
      </c>
      <c r="J99" s="1" t="s">
        <v>69</v>
      </c>
      <c r="K99" s="1">
        <f>K82</f>
        <v>0.39920985865186337</v>
      </c>
      <c r="L99" s="1"/>
      <c r="M99" s="1"/>
      <c r="N99" s="1"/>
      <c r="O99" s="1"/>
      <c r="P99" s="1"/>
      <c r="Q99" s="1"/>
    </row>
    <row r="100" spans="2:17" x14ac:dyDescent="0.3">
      <c r="B100" s="1" t="str">
        <f t="shared" ref="B100:C103" si="6">B83</f>
        <v>1 =</v>
      </c>
      <c r="C100" s="1">
        <f t="shared" si="6"/>
        <v>0.2</v>
      </c>
      <c r="D100" s="1" t="s">
        <v>70</v>
      </c>
      <c r="E100" s="1">
        <f t="shared" ref="E100:E103" si="7">E83</f>
        <v>0.59998077782523607</v>
      </c>
      <c r="F100" s="1" t="s">
        <v>71</v>
      </c>
      <c r="G100" s="1">
        <f t="shared" ref="G100:H103" si="8">G83</f>
        <v>0.49997959157500776</v>
      </c>
      <c r="H100" s="1" t="str">
        <f t="shared" si="8"/>
        <v>A =</v>
      </c>
      <c r="I100" s="1">
        <f>H92</f>
        <v>0.83886857704692097</v>
      </c>
      <c r="J100" s="1" t="s">
        <v>72</v>
      </c>
      <c r="K100" s="1">
        <f t="shared" ref="K100:K101" si="9">K83</f>
        <v>0.89933715749447873</v>
      </c>
      <c r="L100" s="1" t="str">
        <f>L83</f>
        <v>Z =</v>
      </c>
      <c r="M100" s="1">
        <f>H94</f>
        <v>0.86952792374160803</v>
      </c>
      <c r="N100" s="1"/>
      <c r="O100" s="1"/>
      <c r="P100" s="1"/>
      <c r="Q100" s="1"/>
    </row>
    <row r="101" spans="2:17" x14ac:dyDescent="0.3">
      <c r="B101" s="1" t="str">
        <f t="shared" si="6"/>
        <v>2 =</v>
      </c>
      <c r="C101" s="1">
        <f t="shared" si="6"/>
        <v>0.4</v>
      </c>
      <c r="D101" s="1" t="s">
        <v>73</v>
      </c>
      <c r="E101" s="1">
        <f t="shared" si="7"/>
        <v>0.69996155565047224</v>
      </c>
      <c r="F101" s="1" t="s">
        <v>74</v>
      </c>
      <c r="G101" s="1">
        <f t="shared" si="8"/>
        <v>0.69995918315001548</v>
      </c>
      <c r="H101" s="1" t="str">
        <f t="shared" si="8"/>
        <v>B =</v>
      </c>
      <c r="I101" s="1">
        <f>H93</f>
        <v>0.82632802020325991</v>
      </c>
      <c r="J101" s="1" t="s">
        <v>75</v>
      </c>
      <c r="K101" s="1">
        <f t="shared" si="9"/>
        <v>0.89934706404763842</v>
      </c>
      <c r="L101" s="1"/>
      <c r="M101" s="1"/>
      <c r="N101" s="1"/>
      <c r="O101" s="63" t="s">
        <v>16</v>
      </c>
      <c r="P101" s="63"/>
      <c r="Q101" s="1"/>
    </row>
    <row r="102" spans="2:17" x14ac:dyDescent="0.3">
      <c r="B102" s="1" t="str">
        <f t="shared" si="6"/>
        <v>3 =</v>
      </c>
      <c r="C102" s="1">
        <f t="shared" si="6"/>
        <v>0.2</v>
      </c>
      <c r="D102" s="1" t="s">
        <v>77</v>
      </c>
      <c r="E102" s="1">
        <f t="shared" si="7"/>
        <v>0.59998077782523607</v>
      </c>
      <c r="F102" s="1" t="s">
        <v>78</v>
      </c>
      <c r="G102" s="1">
        <f t="shared" si="8"/>
        <v>0.79997959157500775</v>
      </c>
      <c r="H102" s="1"/>
      <c r="I102" s="1"/>
      <c r="J102" s="1"/>
      <c r="K102" s="1"/>
      <c r="L102" s="1"/>
      <c r="M102" s="1"/>
      <c r="N102" s="1"/>
      <c r="O102" s="63">
        <f>O19 - O98</f>
        <v>-6.9527923741607989E-2</v>
      </c>
      <c r="P102" s="63"/>
      <c r="Q102" s="1"/>
    </row>
    <row r="103" spans="2:17" x14ac:dyDescent="0.3">
      <c r="B103" s="1" t="str">
        <f t="shared" si="6"/>
        <v>4 =</v>
      </c>
      <c r="C103" s="1">
        <f t="shared" si="6"/>
        <v>0.7</v>
      </c>
      <c r="D103" s="1" t="s">
        <v>79</v>
      </c>
      <c r="E103" s="1">
        <f t="shared" si="7"/>
        <v>0.89993272238832644</v>
      </c>
      <c r="F103" s="1" t="s">
        <v>80</v>
      </c>
      <c r="G103" s="1">
        <f t="shared" si="8"/>
        <v>0.59992857051252713</v>
      </c>
      <c r="H103" s="1"/>
      <c r="I103" s="1"/>
      <c r="J103" s="1"/>
      <c r="K103" s="1"/>
      <c r="L103" s="1"/>
      <c r="M103" s="1"/>
      <c r="N103" s="1"/>
      <c r="O103" s="1"/>
      <c r="P103" s="1"/>
      <c r="Q103" s="1"/>
    </row>
    <row r="104" spans="2:17" x14ac:dyDescent="0.3">
      <c r="B104" s="1"/>
      <c r="C104" s="1"/>
      <c r="D104" s="1"/>
      <c r="E104" s="1"/>
      <c r="F104" s="1"/>
      <c r="G104" s="1"/>
      <c r="H104" s="1"/>
      <c r="I104" s="1"/>
      <c r="J104" s="1"/>
      <c r="K104" s="1"/>
      <c r="L104" s="1"/>
      <c r="M104" s="1"/>
      <c r="N104" s="1"/>
      <c r="O104" s="1"/>
      <c r="P104" s="1"/>
      <c r="Q104" s="1"/>
    </row>
    <row r="105" spans="2:17" x14ac:dyDescent="0.35">
      <c r="B105" s="64" t="s">
        <v>87</v>
      </c>
      <c r="C105" s="64"/>
      <c r="D105" s="64"/>
      <c r="E105" s="64"/>
      <c r="F105" s="64"/>
      <c r="G105" s="64"/>
      <c r="H105" s="64"/>
      <c r="I105" s="64"/>
      <c r="J105" s="64"/>
      <c r="K105" s="64"/>
      <c r="L105" s="64"/>
      <c r="M105" s="64"/>
      <c r="N105" s="64"/>
      <c r="O105" s="64"/>
    </row>
    <row r="106" spans="2:17" x14ac:dyDescent="0.3">
      <c r="B106" s="1"/>
      <c r="C106" s="1"/>
      <c r="D106" s="1"/>
      <c r="E106" s="1"/>
      <c r="F106" s="1"/>
      <c r="G106" s="1"/>
      <c r="H106" s="1"/>
      <c r="I106" s="1"/>
      <c r="J106" s="1"/>
      <c r="K106" s="1"/>
      <c r="L106" s="1"/>
      <c r="M106" s="1"/>
      <c r="N106" s="1"/>
      <c r="O106" s="22"/>
    </row>
    <row r="107" spans="2:17" x14ac:dyDescent="0.3">
      <c r="B107" s="63" t="s">
        <v>24</v>
      </c>
      <c r="C107" s="63"/>
      <c r="D107" s="1"/>
      <c r="E107" s="63" t="s">
        <v>25</v>
      </c>
      <c r="F107" s="63"/>
      <c r="G107" s="1"/>
      <c r="H107" s="63" t="s">
        <v>26</v>
      </c>
      <c r="I107" s="63"/>
      <c r="J107" s="1"/>
      <c r="K107" s="63" t="s">
        <v>16</v>
      </c>
      <c r="L107" s="63"/>
      <c r="M107" s="1"/>
      <c r="N107" s="1"/>
      <c r="O107" s="22"/>
    </row>
    <row r="108" spans="2:17" x14ac:dyDescent="0.3">
      <c r="B108" s="63">
        <f>H94</f>
        <v>0.86952792374160803</v>
      </c>
      <c r="C108" s="63"/>
      <c r="D108" s="1"/>
      <c r="E108" s="63">
        <f>O19</f>
        <v>0.8</v>
      </c>
      <c r="F108" s="63"/>
      <c r="G108" s="1"/>
      <c r="H108" s="63">
        <f>O23</f>
        <v>0.1</v>
      </c>
      <c r="I108" s="63"/>
      <c r="J108" s="1"/>
      <c r="K108" s="63">
        <f>E108 - B108</f>
        <v>-6.9527923741607989E-2</v>
      </c>
      <c r="L108" s="63"/>
      <c r="M108" s="1"/>
      <c r="N108" s="1"/>
      <c r="O108" s="22"/>
    </row>
    <row r="109" spans="2:17" x14ac:dyDescent="0.3">
      <c r="B109" s="1"/>
      <c r="C109" s="1"/>
      <c r="D109" s="1"/>
      <c r="E109" s="1"/>
      <c r="F109" s="1"/>
      <c r="G109" s="1"/>
      <c r="H109" s="1"/>
      <c r="I109" s="1"/>
      <c r="J109" s="1"/>
      <c r="K109" s="1"/>
      <c r="L109" s="1"/>
      <c r="M109" s="1"/>
      <c r="N109" s="1"/>
      <c r="O109" s="22"/>
    </row>
    <row r="110" spans="2:17" x14ac:dyDescent="0.3">
      <c r="B110" s="63" t="s">
        <v>88</v>
      </c>
      <c r="C110" s="63"/>
      <c r="D110" s="63"/>
      <c r="E110" s="63"/>
      <c r="F110" s="63"/>
      <c r="G110" s="63"/>
      <c r="H110" s="63"/>
      <c r="I110" s="63"/>
      <c r="J110" s="63"/>
      <c r="K110" s="63"/>
      <c r="L110" s="63"/>
      <c r="M110" s="63"/>
      <c r="N110" s="63"/>
      <c r="O110" s="63"/>
    </row>
    <row r="111" spans="2:17" ht="15.5" x14ac:dyDescent="0.35">
      <c r="B111" s="63" t="s">
        <v>81</v>
      </c>
      <c r="C111" s="63"/>
      <c r="D111" s="63" t="s">
        <v>27</v>
      </c>
      <c r="E111" s="63"/>
      <c r="F111" s="63"/>
      <c r="G111" s="63"/>
      <c r="H111" s="1"/>
      <c r="I111" s="1"/>
      <c r="J111" s="1"/>
      <c r="K111" s="1"/>
      <c r="L111" s="1"/>
      <c r="M111" s="1"/>
      <c r="N111" s="1"/>
      <c r="O111" s="1"/>
    </row>
    <row r="112" spans="2:17" x14ac:dyDescent="0.3">
      <c r="B112" s="1" t="s">
        <v>0</v>
      </c>
      <c r="C112" s="1" t="s">
        <v>2</v>
      </c>
      <c r="D112" s="1" t="s">
        <v>82</v>
      </c>
      <c r="E112" s="1" t="s">
        <v>2</v>
      </c>
      <c r="F112" s="1" t="s">
        <v>83</v>
      </c>
      <c r="G112" s="1" t="s">
        <v>2</v>
      </c>
      <c r="H112" s="1"/>
      <c r="I112" s="1"/>
      <c r="J112" s="1"/>
      <c r="K112" s="1"/>
      <c r="L112" s="1"/>
      <c r="M112" s="1"/>
      <c r="N112" s="1"/>
      <c r="O112" s="1"/>
    </row>
    <row r="113" spans="2:28" ht="20.5" x14ac:dyDescent="0.45">
      <c r="B113" s="1" t="s">
        <v>34</v>
      </c>
      <c r="C113" s="1">
        <f>B108 * (1 - B108) * (E108 - B108)</f>
        <v>-7.8878813172106634E-3</v>
      </c>
      <c r="D113" s="1" t="s">
        <v>35</v>
      </c>
      <c r="E113" s="1">
        <f>H108 * C113 * I99</f>
        <v>-7.8878813172106636E-4</v>
      </c>
      <c r="F113" s="1" t="s">
        <v>36</v>
      </c>
      <c r="G113" s="1">
        <f>SUM(E113, K99)</f>
        <v>0.39842107052014231</v>
      </c>
      <c r="H113" s="1"/>
      <c r="I113" s="1"/>
      <c r="J113" s="1"/>
      <c r="K113" s="1"/>
      <c r="L113" s="1"/>
      <c r="M113" s="1"/>
      <c r="N113" s="1"/>
      <c r="O113" s="1"/>
    </row>
    <row r="114" spans="2:28" x14ac:dyDescent="0.3">
      <c r="B114" s="1"/>
      <c r="C114" s="1"/>
      <c r="D114" s="1"/>
      <c r="E114" s="1"/>
      <c r="F114" s="1"/>
      <c r="G114" s="1"/>
      <c r="H114" s="1"/>
      <c r="I114" s="1"/>
      <c r="J114" s="1"/>
      <c r="K114" s="1"/>
      <c r="L114" s="1"/>
      <c r="M114" s="1"/>
      <c r="N114" s="1"/>
      <c r="O114" s="1"/>
    </row>
    <row r="115" spans="2:28" ht="20.5" x14ac:dyDescent="0.45">
      <c r="B115" s="1" t="s">
        <v>37</v>
      </c>
      <c r="C115" s="1">
        <f>I100 * (1 - I100) * SUM((K100*C113))</f>
        <v>-9.5886413285770262E-4</v>
      </c>
      <c r="D115" s="1" t="s">
        <v>38</v>
      </c>
      <c r="E115" s="1">
        <f>H108 * C113 * I100</f>
        <v>-6.6168957764835019E-4</v>
      </c>
      <c r="F115" s="1" t="s">
        <v>39</v>
      </c>
      <c r="G115" s="1">
        <f>SUM(E115, K100)</f>
        <v>0.89867546791683039</v>
      </c>
      <c r="H115" s="1"/>
      <c r="I115" s="1"/>
      <c r="J115" s="1"/>
      <c r="K115" s="1"/>
      <c r="L115" s="1"/>
      <c r="M115" s="1"/>
      <c r="N115" s="1"/>
      <c r="O115" s="1"/>
    </row>
    <row r="116" spans="2:28" x14ac:dyDescent="0.3">
      <c r="B116" s="1"/>
      <c r="C116" s="1"/>
      <c r="D116" s="1"/>
      <c r="E116" s="1"/>
      <c r="F116" s="1"/>
      <c r="G116" s="1"/>
      <c r="H116" s="1"/>
      <c r="I116" s="1"/>
      <c r="J116" s="1"/>
      <c r="K116" s="1"/>
      <c r="L116" s="1"/>
      <c r="M116" s="1"/>
      <c r="N116" s="1"/>
      <c r="O116" s="1"/>
    </row>
    <row r="117" spans="2:28" ht="20.5" x14ac:dyDescent="0.45">
      <c r="B117" s="1" t="s">
        <v>40</v>
      </c>
      <c r="C117" s="1">
        <f>I101 * (1 - I101) * SUM((K101*C113))</f>
        <v>-1.0180519109741137E-3</v>
      </c>
      <c r="D117" s="1" t="s">
        <v>41</v>
      </c>
      <c r="E117" s="1">
        <f>H108 * C113 * I101</f>
        <v>-6.5179773524489694E-4</v>
      </c>
      <c r="F117" s="1" t="s">
        <v>42</v>
      </c>
      <c r="G117" s="1">
        <f>SUM(E117, K101)</f>
        <v>0.89869526631239349</v>
      </c>
      <c r="H117" s="1"/>
      <c r="I117" s="1"/>
      <c r="J117" s="1"/>
      <c r="K117" s="1"/>
      <c r="L117" s="1"/>
      <c r="M117" s="1"/>
      <c r="N117" s="1"/>
      <c r="O117" s="1"/>
    </row>
    <row r="118" spans="2:28" x14ac:dyDescent="0.3">
      <c r="B118" s="1"/>
      <c r="C118" s="1"/>
      <c r="D118" s="1"/>
      <c r="E118" s="1"/>
      <c r="F118" s="1"/>
      <c r="G118" s="1"/>
      <c r="H118" s="1"/>
      <c r="I118" s="1"/>
      <c r="J118" s="1"/>
      <c r="K118" s="1"/>
      <c r="L118" s="1"/>
      <c r="M118" s="1"/>
      <c r="N118" s="1"/>
      <c r="O118" s="1"/>
    </row>
    <row r="119" spans="2:28" x14ac:dyDescent="0.3">
      <c r="B119" s="1"/>
      <c r="C119" s="1"/>
      <c r="D119" s="1" t="s">
        <v>43</v>
      </c>
      <c r="E119" s="1">
        <f>H108 * C115 * C99</f>
        <v>-9.5886413285770268E-5</v>
      </c>
      <c r="F119" s="1" t="s">
        <v>44</v>
      </c>
      <c r="G119" s="1">
        <f>SUM(E119, E99)</f>
        <v>0.49980800271289488</v>
      </c>
      <c r="H119" s="1"/>
      <c r="I119" s="1"/>
      <c r="J119" s="1"/>
      <c r="K119" s="1"/>
      <c r="L119" s="1"/>
      <c r="M119" s="1"/>
      <c r="N119" s="1"/>
      <c r="O119" s="1"/>
    </row>
    <row r="120" spans="2:28" x14ac:dyDescent="0.3">
      <c r="B120" s="1"/>
      <c r="C120" s="1"/>
      <c r="D120" s="1"/>
      <c r="E120" s="1"/>
      <c r="F120" s="1"/>
      <c r="G120" s="1"/>
      <c r="H120" s="1"/>
      <c r="I120" s="1"/>
      <c r="J120" s="1"/>
      <c r="K120" s="1"/>
      <c r="L120" s="1"/>
      <c r="M120" s="1"/>
      <c r="N120" s="1"/>
      <c r="O120" s="1"/>
    </row>
    <row r="121" spans="2:28" x14ac:dyDescent="0.3">
      <c r="B121" s="1"/>
      <c r="C121" s="1"/>
      <c r="D121" s="1" t="s">
        <v>45</v>
      </c>
      <c r="E121" s="1">
        <f>H108 * C115 * C100</f>
        <v>-1.9177282657154054E-5</v>
      </c>
      <c r="F121" s="1" t="s">
        <v>46</v>
      </c>
      <c r="G121" s="1">
        <f>SUM(E121, E100)</f>
        <v>0.59996160054257897</v>
      </c>
      <c r="H121" s="1"/>
      <c r="I121" s="1"/>
      <c r="J121" s="1"/>
      <c r="K121" s="1"/>
      <c r="L121" s="1"/>
      <c r="M121" s="1"/>
      <c r="N121" s="1"/>
      <c r="O121" s="1"/>
    </row>
    <row r="122" spans="2:28" x14ac:dyDescent="0.3">
      <c r="B122" s="1"/>
      <c r="C122" s="1"/>
      <c r="D122" s="1"/>
      <c r="E122" s="1"/>
      <c r="F122" s="1"/>
      <c r="G122" s="1"/>
      <c r="H122" s="1"/>
      <c r="I122" s="1"/>
      <c r="J122" s="1"/>
      <c r="K122" s="1"/>
      <c r="L122" s="1"/>
      <c r="M122" s="1"/>
      <c r="N122" s="1"/>
      <c r="O122" s="1"/>
    </row>
    <row r="123" spans="2:28" x14ac:dyDescent="0.3">
      <c r="B123" s="1"/>
      <c r="C123" s="1"/>
      <c r="D123" s="1" t="s">
        <v>47</v>
      </c>
      <c r="E123" s="1">
        <f>H108 * C115 * C101</f>
        <v>-3.8354565314308107E-5</v>
      </c>
      <c r="F123" s="1" t="s">
        <v>48</v>
      </c>
      <c r="G123" s="1">
        <f>SUM(E123, E101)</f>
        <v>0.69992320108515793</v>
      </c>
      <c r="H123" s="1"/>
      <c r="I123" s="1"/>
      <c r="J123" s="1"/>
      <c r="K123" s="1"/>
      <c r="L123" s="1"/>
      <c r="M123" s="1"/>
      <c r="N123" s="1"/>
      <c r="O123" s="1"/>
    </row>
    <row r="124" spans="2:28" ht="14.5" thickBot="1" x14ac:dyDescent="0.35">
      <c r="B124" s="1"/>
      <c r="C124" s="1"/>
      <c r="D124" s="1"/>
      <c r="E124" s="1"/>
      <c r="F124" s="1"/>
      <c r="G124" s="1"/>
      <c r="H124" s="1"/>
      <c r="I124" s="1"/>
      <c r="J124" s="1"/>
      <c r="K124" s="1"/>
      <c r="L124" s="1"/>
      <c r="M124" s="1"/>
      <c r="N124" s="1"/>
      <c r="O124" s="1"/>
    </row>
    <row r="125" spans="2:28" x14ac:dyDescent="0.3">
      <c r="B125" s="1"/>
      <c r="C125" s="1"/>
      <c r="D125" s="1" t="s">
        <v>49</v>
      </c>
      <c r="E125" s="1">
        <f>H108 * C115 * C102</f>
        <v>-1.9177282657154054E-5</v>
      </c>
      <c r="F125" s="1" t="s">
        <v>50</v>
      </c>
      <c r="G125" s="1">
        <f>SUM(E125, E102)</f>
        <v>0.59996160054257897</v>
      </c>
      <c r="H125" s="1"/>
      <c r="I125" s="1"/>
      <c r="J125" s="1"/>
      <c r="K125" s="1"/>
      <c r="L125" s="1"/>
      <c r="M125" s="1"/>
      <c r="N125" s="1"/>
      <c r="O125" s="1"/>
      <c r="R125" s="85" t="s">
        <v>32</v>
      </c>
      <c r="S125" s="86"/>
      <c r="T125" s="86"/>
      <c r="U125" s="86"/>
      <c r="V125" s="86"/>
      <c r="W125" s="86"/>
      <c r="X125" s="86"/>
      <c r="Y125" s="86"/>
      <c r="Z125" s="86"/>
      <c r="AA125" s="86"/>
      <c r="AB125" s="87"/>
    </row>
    <row r="126" spans="2:28" x14ac:dyDescent="0.3">
      <c r="B126" s="1"/>
      <c r="C126" s="1"/>
      <c r="D126" s="1"/>
      <c r="E126" s="1"/>
      <c r="F126" s="1"/>
      <c r="G126" s="1"/>
      <c r="H126" s="1"/>
      <c r="I126" s="1"/>
      <c r="J126" s="1"/>
      <c r="K126" s="1"/>
      <c r="L126" s="1"/>
      <c r="M126" s="1"/>
      <c r="N126" s="1"/>
      <c r="O126" s="1"/>
      <c r="R126" s="88" t="s">
        <v>1</v>
      </c>
      <c r="S126" s="89"/>
      <c r="T126" s="3"/>
      <c r="U126" s="3"/>
      <c r="V126" s="3"/>
      <c r="W126" s="89" t="s">
        <v>6</v>
      </c>
      <c r="X126" s="89"/>
      <c r="Y126" s="3"/>
      <c r="Z126" s="3"/>
      <c r="AA126" s="89" t="s">
        <v>7</v>
      </c>
      <c r="AB126" s="90"/>
    </row>
    <row r="127" spans="2:28" x14ac:dyDescent="0.3">
      <c r="B127" s="1"/>
      <c r="C127" s="1"/>
      <c r="D127" s="1" t="s">
        <v>51</v>
      </c>
      <c r="E127" s="1">
        <f>H108 * C115 * C103</f>
        <v>-6.7120489300039187E-5</v>
      </c>
      <c r="F127" s="1" t="s">
        <v>52</v>
      </c>
      <c r="G127" s="1">
        <f>SUM(E127, E103)</f>
        <v>0.89986560189902642</v>
      </c>
      <c r="H127" s="1"/>
      <c r="I127" s="1"/>
      <c r="J127" s="1"/>
      <c r="K127" s="1"/>
      <c r="L127" s="1"/>
      <c r="M127" s="1"/>
      <c r="N127" s="1"/>
      <c r="O127" s="1"/>
      <c r="R127" s="4"/>
      <c r="S127" s="3"/>
      <c r="T127" s="3"/>
      <c r="U127" s="3"/>
      <c r="V127" s="3"/>
      <c r="W127" s="3"/>
      <c r="X127" s="3"/>
      <c r="Y127" s="3"/>
      <c r="Z127" s="3"/>
      <c r="AA127" s="3"/>
      <c r="AB127" s="5"/>
    </row>
    <row r="128" spans="2:28" x14ac:dyDescent="0.3">
      <c r="B128" s="1"/>
      <c r="C128" s="1"/>
      <c r="D128" s="1"/>
      <c r="E128" s="1"/>
      <c r="F128" s="1"/>
      <c r="G128" s="1"/>
      <c r="H128" s="1"/>
      <c r="I128" s="1"/>
      <c r="J128" s="1"/>
      <c r="K128" s="1"/>
      <c r="L128" s="1"/>
      <c r="M128" s="1"/>
      <c r="N128" s="1"/>
      <c r="O128" s="1"/>
      <c r="R128" s="4"/>
      <c r="S128" s="3"/>
      <c r="T128" s="3"/>
      <c r="U128" s="3"/>
      <c r="V128" s="3"/>
      <c r="W128" s="3"/>
      <c r="X128" s="3"/>
      <c r="Y128" s="3"/>
      <c r="Z128" s="3"/>
      <c r="AA128" s="3"/>
      <c r="AB128" s="5"/>
    </row>
    <row r="129" spans="2:28" x14ac:dyDescent="0.3">
      <c r="B129" s="1"/>
      <c r="C129" s="1"/>
      <c r="D129" s="1" t="s">
        <v>53</v>
      </c>
      <c r="E129" s="1">
        <f>H108 * C117 * C99</f>
        <v>-1.0180519109741138E-4</v>
      </c>
      <c r="F129" s="1" t="s">
        <v>54</v>
      </c>
      <c r="G129" s="1">
        <f>SUM(E129, G99)</f>
        <v>0.59979615268394137</v>
      </c>
      <c r="H129" s="1"/>
      <c r="I129" s="1"/>
      <c r="J129" s="1"/>
      <c r="K129" s="1"/>
      <c r="L129" s="1"/>
      <c r="M129" s="1"/>
      <c r="N129" s="1"/>
      <c r="O129" s="1"/>
      <c r="R129" s="56">
        <f>C142</f>
        <v>1</v>
      </c>
      <c r="S129" s="3"/>
      <c r="T129" s="3"/>
      <c r="U129" s="3"/>
      <c r="V129" s="3"/>
      <c r="W129" s="3"/>
      <c r="X129" s="3"/>
      <c r="Y129" s="3"/>
      <c r="Z129" s="3"/>
      <c r="AA129" s="3"/>
      <c r="AB129" s="5"/>
    </row>
    <row r="130" spans="2:28" x14ac:dyDescent="0.3">
      <c r="B130" s="1"/>
      <c r="C130" s="1"/>
      <c r="D130" s="1"/>
      <c r="E130" s="1"/>
      <c r="F130" s="1"/>
      <c r="G130" s="1"/>
      <c r="H130" s="1"/>
      <c r="I130" s="1"/>
      <c r="J130" s="1"/>
      <c r="K130" s="1"/>
      <c r="L130" s="1"/>
      <c r="M130" s="1"/>
      <c r="N130" s="1"/>
      <c r="O130" s="1"/>
      <c r="R130" s="4"/>
      <c r="S130" s="3"/>
      <c r="T130" s="3"/>
      <c r="U130" s="3"/>
      <c r="V130" s="3"/>
      <c r="W130" s="57">
        <f>I142</f>
        <v>1</v>
      </c>
      <c r="X130" s="3"/>
      <c r="Y130" s="3"/>
      <c r="Z130" s="3"/>
      <c r="AA130" s="3"/>
      <c r="AB130" s="5"/>
    </row>
    <row r="131" spans="2:28" x14ac:dyDescent="0.3">
      <c r="B131" s="1"/>
      <c r="C131" s="1"/>
      <c r="D131" s="1" t="s">
        <v>55</v>
      </c>
      <c r="E131" s="1">
        <f>H108 * C117 * C100</f>
        <v>-2.0361038219482277E-5</v>
      </c>
      <c r="F131" s="1" t="s">
        <v>56</v>
      </c>
      <c r="G131" s="1">
        <f>SUM(E131, G100)</f>
        <v>0.49995923053678826</v>
      </c>
      <c r="H131" s="1"/>
      <c r="I131" s="1"/>
      <c r="J131" s="1"/>
      <c r="K131" s="1"/>
      <c r="L131" s="1"/>
      <c r="M131" s="1"/>
      <c r="N131" s="1"/>
      <c r="O131" s="1"/>
      <c r="R131" s="4"/>
      <c r="S131" s="3"/>
      <c r="T131" s="3"/>
      <c r="U131" s="3"/>
      <c r="V131" s="3"/>
      <c r="W131" s="3"/>
      <c r="X131" s="3"/>
      <c r="Y131" s="3"/>
      <c r="Z131" s="3"/>
      <c r="AA131" s="3"/>
      <c r="AB131" s="5"/>
    </row>
    <row r="132" spans="2:28" ht="18" x14ac:dyDescent="0.3">
      <c r="B132" s="1"/>
      <c r="C132" s="1"/>
      <c r="D132" s="1"/>
      <c r="E132" s="1"/>
      <c r="F132" s="1"/>
      <c r="G132" s="1"/>
      <c r="H132" s="1"/>
      <c r="I132" s="1"/>
      <c r="J132" s="1"/>
      <c r="K132" s="1"/>
      <c r="L132" s="1"/>
      <c r="M132" s="1"/>
      <c r="N132" s="1"/>
      <c r="O132" s="1"/>
      <c r="R132" s="6"/>
      <c r="S132" s="7"/>
      <c r="T132" s="8"/>
      <c r="U132" s="29">
        <f>E142</f>
        <v>0.49980800271289488</v>
      </c>
      <c r="V132" s="7"/>
      <c r="W132" s="9"/>
      <c r="X132" s="3"/>
      <c r="Y132" s="30">
        <f>K142</f>
        <v>0.39842107052014231</v>
      </c>
      <c r="Z132" s="10"/>
      <c r="AA132" s="10"/>
      <c r="AB132" s="11"/>
    </row>
    <row r="133" spans="2:28" ht="18" x14ac:dyDescent="0.3">
      <c r="B133" s="1"/>
      <c r="C133" s="1"/>
      <c r="D133" s="1" t="s">
        <v>57</v>
      </c>
      <c r="E133" s="1">
        <f>H108 * C117 * C101</f>
        <v>-4.0722076438964554E-5</v>
      </c>
      <c r="F133" s="1" t="s">
        <v>58</v>
      </c>
      <c r="G133" s="1">
        <f>SUM(E133, G101)</f>
        <v>0.69991846107357647</v>
      </c>
      <c r="H133" s="1"/>
      <c r="I133" s="1"/>
      <c r="J133" s="1"/>
      <c r="K133" s="1"/>
      <c r="L133" s="1"/>
      <c r="M133" s="1"/>
      <c r="N133" s="1"/>
      <c r="O133" s="1"/>
      <c r="R133" s="6"/>
      <c r="S133" s="7"/>
      <c r="T133" s="31">
        <f>G142</f>
        <v>0.59979615268394137</v>
      </c>
      <c r="U133" s="7"/>
      <c r="V133" s="7"/>
      <c r="W133" s="7"/>
      <c r="X133" s="10"/>
      <c r="Y133" s="10"/>
      <c r="Z133" s="12"/>
      <c r="AA133" s="10"/>
      <c r="AB133" s="11"/>
    </row>
    <row r="134" spans="2:28" ht="18" x14ac:dyDescent="0.3">
      <c r="B134" s="1"/>
      <c r="C134" s="1"/>
      <c r="D134" s="1"/>
      <c r="E134" s="1"/>
      <c r="F134" s="1"/>
      <c r="G134" s="1"/>
      <c r="H134" s="1"/>
      <c r="I134" s="1"/>
      <c r="J134" s="1"/>
      <c r="K134" s="1"/>
      <c r="L134" s="1"/>
      <c r="M134" s="1"/>
      <c r="N134" s="1"/>
      <c r="O134" s="1"/>
      <c r="R134" s="58">
        <f>C143</f>
        <v>0.2</v>
      </c>
      <c r="S134" s="7"/>
      <c r="T134" s="13"/>
      <c r="U134" s="3"/>
      <c r="V134" s="12"/>
      <c r="W134" s="7"/>
      <c r="X134" s="10"/>
      <c r="Y134" s="10"/>
      <c r="Z134" s="10"/>
      <c r="AA134" s="10"/>
      <c r="AB134" s="11"/>
    </row>
    <row r="135" spans="2:28" ht="18" x14ac:dyDescent="0.3">
      <c r="B135" s="1"/>
      <c r="C135" s="1"/>
      <c r="D135" s="1" t="s">
        <v>59</v>
      </c>
      <c r="E135" s="1">
        <f>H108 * C117 * C102</f>
        <v>-2.0361038219482277E-5</v>
      </c>
      <c r="F135" s="1" t="s">
        <v>60</v>
      </c>
      <c r="G135" s="1">
        <f>SUM(E135, G102)</f>
        <v>0.7999592305367883</v>
      </c>
      <c r="H135" s="1"/>
      <c r="I135" s="1"/>
      <c r="J135" s="1"/>
      <c r="K135" s="1"/>
      <c r="L135" s="1"/>
      <c r="M135" s="1"/>
      <c r="N135" s="1"/>
      <c r="O135" s="1"/>
      <c r="R135" s="6"/>
      <c r="S135" s="7"/>
      <c r="T135" s="7"/>
      <c r="U135" s="32">
        <f>E143</f>
        <v>0.59996160054257897</v>
      </c>
      <c r="V135" s="7"/>
      <c r="W135" s="59"/>
      <c r="X135" s="10"/>
      <c r="Y135" s="10"/>
      <c r="Z135" s="10"/>
      <c r="AA135" s="10"/>
      <c r="AB135" s="11"/>
    </row>
    <row r="136" spans="2:28" ht="18" x14ac:dyDescent="0.3">
      <c r="B136" s="1"/>
      <c r="C136" s="1"/>
      <c r="D136" s="1"/>
      <c r="E136" s="1"/>
      <c r="F136" s="1"/>
      <c r="G136" s="1"/>
      <c r="H136" s="1"/>
      <c r="I136" s="1"/>
      <c r="J136" s="1"/>
      <c r="K136" s="1"/>
      <c r="L136" s="1"/>
      <c r="M136" s="1"/>
      <c r="N136" s="1"/>
      <c r="O136" s="1"/>
      <c r="R136" s="6"/>
      <c r="S136" s="7"/>
      <c r="T136" s="33">
        <f>G143</f>
        <v>0.49995923053678826</v>
      </c>
      <c r="U136" s="7"/>
      <c r="V136" s="7"/>
      <c r="W136" s="59"/>
      <c r="X136" s="10"/>
      <c r="Y136" s="34">
        <f>K143</f>
        <v>0.89867546791683039</v>
      </c>
      <c r="Z136" s="10"/>
      <c r="AA136" s="10"/>
      <c r="AB136" s="11"/>
    </row>
    <row r="137" spans="2:28" ht="18" x14ac:dyDescent="0.3">
      <c r="B137" s="1"/>
      <c r="C137" s="1"/>
      <c r="D137" s="1" t="s">
        <v>61</v>
      </c>
      <c r="E137" s="1">
        <f>H108 * C117 * C103</f>
        <v>-7.1263633768187966E-5</v>
      </c>
      <c r="F137" s="1" t="s">
        <v>62</v>
      </c>
      <c r="G137" s="1">
        <f>SUM(E137, G103)</f>
        <v>0.59985730687875893</v>
      </c>
      <c r="H137" s="1"/>
      <c r="I137" s="1"/>
      <c r="J137" s="1"/>
      <c r="K137" s="1"/>
      <c r="L137" s="1"/>
      <c r="M137" s="1"/>
      <c r="N137" s="1"/>
      <c r="O137" s="1"/>
      <c r="R137" s="6"/>
      <c r="S137" s="7"/>
      <c r="T137" s="35">
        <f>E144</f>
        <v>0.69992320108515793</v>
      </c>
      <c r="U137" s="12"/>
      <c r="V137" s="7"/>
      <c r="W137" s="60">
        <f>I143</f>
        <v>0.83886857704692097</v>
      </c>
      <c r="X137" s="10"/>
      <c r="Y137" s="10"/>
      <c r="Z137" s="10"/>
      <c r="AA137" s="10"/>
      <c r="AB137" s="11"/>
    </row>
    <row r="138" spans="2:28" ht="18" x14ac:dyDescent="0.3">
      <c r="B138" s="1"/>
      <c r="C138" s="1"/>
      <c r="D138" s="1"/>
      <c r="E138" s="1"/>
      <c r="F138" s="1"/>
      <c r="G138" s="1"/>
      <c r="H138" s="1"/>
      <c r="I138" s="1"/>
      <c r="J138" s="1"/>
      <c r="K138" s="1"/>
      <c r="L138" s="1"/>
      <c r="M138" s="1"/>
      <c r="N138" s="1"/>
      <c r="O138" s="1"/>
      <c r="R138" s="58">
        <f>C144</f>
        <v>0.4</v>
      </c>
      <c r="S138" s="7"/>
      <c r="T138" s="15"/>
      <c r="U138" s="7"/>
      <c r="V138" s="7"/>
      <c r="W138" s="61"/>
      <c r="X138" s="10"/>
      <c r="Y138" s="10"/>
      <c r="Z138" s="10"/>
      <c r="AA138" s="10"/>
      <c r="AB138" s="11"/>
    </row>
    <row r="139" spans="2:28" ht="18" x14ac:dyDescent="0.35">
      <c r="B139" s="94" t="s">
        <v>89</v>
      </c>
      <c r="C139" s="94"/>
      <c r="D139" s="94"/>
      <c r="E139" s="94"/>
      <c r="F139" s="94"/>
      <c r="G139" s="94"/>
      <c r="H139" s="94"/>
      <c r="I139" s="94"/>
      <c r="J139" s="94"/>
      <c r="K139" s="94"/>
      <c r="L139" s="94"/>
      <c r="M139" s="94"/>
      <c r="N139" s="94"/>
      <c r="O139" s="94"/>
      <c r="P139" s="94"/>
      <c r="R139" s="6"/>
      <c r="S139" s="7"/>
      <c r="T139" s="7"/>
      <c r="U139" s="7"/>
      <c r="V139" s="7"/>
      <c r="W139" s="61"/>
      <c r="X139" s="10"/>
      <c r="Y139" s="16"/>
      <c r="Z139" s="10"/>
      <c r="AA139" s="91">
        <f>M143</f>
        <v>0.86952792374160803</v>
      </c>
      <c r="AB139" s="92"/>
    </row>
    <row r="140" spans="2:28" ht="18" x14ac:dyDescent="0.3">
      <c r="B140" s="63" t="s">
        <v>1</v>
      </c>
      <c r="C140" s="63"/>
      <c r="D140" s="63"/>
      <c r="E140" s="63"/>
      <c r="F140" s="63"/>
      <c r="G140" s="63"/>
      <c r="H140" s="63" t="s">
        <v>6</v>
      </c>
      <c r="I140" s="63"/>
      <c r="J140" s="63"/>
      <c r="K140" s="63"/>
      <c r="L140" s="63" t="s">
        <v>7</v>
      </c>
      <c r="M140" s="63"/>
      <c r="N140" s="1"/>
      <c r="O140" s="1"/>
      <c r="R140" s="6"/>
      <c r="S140" s="7"/>
      <c r="T140" s="36">
        <f>G144</f>
        <v>0.69991846107357647</v>
      </c>
      <c r="U140" s="7"/>
      <c r="V140" s="7"/>
      <c r="W140" s="61"/>
      <c r="X140" s="10"/>
      <c r="Y140" s="10"/>
      <c r="Z140" s="10"/>
      <c r="AA140" s="10"/>
      <c r="AB140" s="11"/>
    </row>
    <row r="141" spans="2:28" ht="18" x14ac:dyDescent="0.3">
      <c r="B141" s="1" t="s">
        <v>0</v>
      </c>
      <c r="C141" s="1" t="s">
        <v>2</v>
      </c>
      <c r="D141" s="63" t="s">
        <v>3</v>
      </c>
      <c r="E141" s="63"/>
      <c r="F141" s="63" t="s">
        <v>5</v>
      </c>
      <c r="G141" s="63"/>
      <c r="H141" s="1" t="s">
        <v>0</v>
      </c>
      <c r="I141" s="1" t="s">
        <v>2</v>
      </c>
      <c r="J141" s="63" t="s">
        <v>4</v>
      </c>
      <c r="K141" s="63"/>
      <c r="L141" s="1" t="s">
        <v>0</v>
      </c>
      <c r="M141" s="1" t="s">
        <v>2</v>
      </c>
      <c r="N141" s="1"/>
      <c r="O141" s="1"/>
      <c r="R141" s="6"/>
      <c r="S141" s="7"/>
      <c r="T141" s="7"/>
      <c r="U141" s="12"/>
      <c r="V141" s="7"/>
      <c r="W141" s="59"/>
      <c r="X141" s="10"/>
      <c r="Y141" s="10"/>
      <c r="Z141" s="10"/>
      <c r="AA141" s="17"/>
      <c r="AB141" s="5"/>
    </row>
    <row r="142" spans="2:28" ht="18" x14ac:dyDescent="0.3">
      <c r="B142" s="1" t="str">
        <f>B99</f>
        <v>X =</v>
      </c>
      <c r="C142" s="1">
        <f>C99</f>
        <v>1</v>
      </c>
      <c r="D142" s="1" t="s">
        <v>67</v>
      </c>
      <c r="E142" s="1">
        <f>G119</f>
        <v>0.49980800271289488</v>
      </c>
      <c r="F142" s="1" t="s">
        <v>68</v>
      </c>
      <c r="G142" s="1">
        <f>G129</f>
        <v>0.59979615268394137</v>
      </c>
      <c r="H142" s="1" t="str">
        <f>H99</f>
        <v>XX=</v>
      </c>
      <c r="I142" s="1">
        <f>I99</f>
        <v>1</v>
      </c>
      <c r="J142" s="1" t="s">
        <v>69</v>
      </c>
      <c r="K142" s="1">
        <f>G113</f>
        <v>0.39842107052014231</v>
      </c>
      <c r="L142" s="1"/>
      <c r="M142" s="1"/>
      <c r="N142" s="1"/>
      <c r="O142" s="1"/>
      <c r="R142" s="6"/>
      <c r="S142" s="7"/>
      <c r="T142" s="37">
        <f>E145</f>
        <v>0.59996160054257897</v>
      </c>
      <c r="U142" s="7"/>
      <c r="V142" s="7"/>
      <c r="W142" s="59"/>
      <c r="X142" s="10"/>
      <c r="Y142" s="19"/>
      <c r="Z142" s="10"/>
      <c r="AA142" s="10"/>
      <c r="AB142" s="11"/>
    </row>
    <row r="143" spans="2:28" ht="18" x14ac:dyDescent="0.3">
      <c r="B143" s="1" t="str">
        <f t="shared" ref="B143:C143" si="10">B100</f>
        <v>1 =</v>
      </c>
      <c r="C143" s="1">
        <f t="shared" si="10"/>
        <v>0.2</v>
      </c>
      <c r="D143" s="1" t="s">
        <v>70</v>
      </c>
      <c r="E143" s="1">
        <f>G121</f>
        <v>0.59996160054257897</v>
      </c>
      <c r="F143" s="1" t="s">
        <v>71</v>
      </c>
      <c r="G143" s="1">
        <f>G131</f>
        <v>0.49995923053678826</v>
      </c>
      <c r="H143" s="1" t="str">
        <f t="shared" ref="H143:I143" si="11">H100</f>
        <v>A =</v>
      </c>
      <c r="I143" s="1">
        <f t="shared" si="11"/>
        <v>0.83886857704692097</v>
      </c>
      <c r="J143" s="1" t="s">
        <v>72</v>
      </c>
      <c r="K143" s="1">
        <f>G115</f>
        <v>0.89867546791683039</v>
      </c>
      <c r="L143" s="1" t="str">
        <f>L100</f>
        <v>Z =</v>
      </c>
      <c r="M143" s="1">
        <f>M100</f>
        <v>0.86952792374160803</v>
      </c>
      <c r="N143" s="1"/>
      <c r="O143" s="1"/>
      <c r="R143" s="58">
        <f>C145</f>
        <v>0.2</v>
      </c>
      <c r="S143" s="7"/>
      <c r="T143" s="38">
        <f>G145</f>
        <v>0.7999592305367883</v>
      </c>
      <c r="U143" s="12"/>
      <c r="V143" s="7"/>
      <c r="W143" s="59"/>
      <c r="X143" s="10"/>
      <c r="Y143" s="30">
        <f>K144</f>
        <v>0.89869526631239349</v>
      </c>
      <c r="Z143" s="10"/>
      <c r="AA143" s="20" t="s">
        <v>30</v>
      </c>
      <c r="AB143" s="21">
        <f>M143</f>
        <v>0.86952792374160803</v>
      </c>
    </row>
    <row r="144" spans="2:28" ht="18" x14ac:dyDescent="0.3">
      <c r="B144" s="1" t="str">
        <f t="shared" ref="B144:C144" si="12">B101</f>
        <v>2 =</v>
      </c>
      <c r="C144" s="1">
        <f t="shared" si="12"/>
        <v>0.4</v>
      </c>
      <c r="D144" s="1" t="s">
        <v>73</v>
      </c>
      <c r="E144" s="1">
        <f>G123</f>
        <v>0.69992320108515793</v>
      </c>
      <c r="F144" s="1" t="s">
        <v>74</v>
      </c>
      <c r="G144" s="1">
        <f>G133</f>
        <v>0.69991846107357647</v>
      </c>
      <c r="H144" s="1" t="str">
        <f t="shared" ref="H144:I144" si="13">H101</f>
        <v>B =</v>
      </c>
      <c r="I144" s="1">
        <f t="shared" si="13"/>
        <v>0.82632802020325991</v>
      </c>
      <c r="J144" s="1" t="s">
        <v>75</v>
      </c>
      <c r="K144" s="1">
        <f>G117</f>
        <v>0.89869526631239349</v>
      </c>
      <c r="L144" s="1"/>
      <c r="M144" s="1"/>
      <c r="N144" s="1"/>
      <c r="O144" s="1"/>
      <c r="R144" s="6"/>
      <c r="S144" s="7"/>
      <c r="T144" s="7"/>
      <c r="U144" s="7"/>
      <c r="V144" s="7"/>
      <c r="W144" s="59"/>
      <c r="X144" s="10"/>
      <c r="Y144" s="10"/>
      <c r="Z144" s="10"/>
      <c r="AA144" s="20" t="s">
        <v>31</v>
      </c>
      <c r="AB144" s="21">
        <v>0.8</v>
      </c>
    </row>
    <row r="145" spans="2:28" ht="18" x14ac:dyDescent="0.3">
      <c r="B145" s="1" t="str">
        <f t="shared" ref="B145:C145" si="14">B102</f>
        <v>3 =</v>
      </c>
      <c r="C145" s="1">
        <f t="shared" si="14"/>
        <v>0.2</v>
      </c>
      <c r="D145" s="1" t="s">
        <v>77</v>
      </c>
      <c r="E145" s="1">
        <f>G125</f>
        <v>0.59996160054257897</v>
      </c>
      <c r="F145" s="1" t="s">
        <v>78</v>
      </c>
      <c r="G145" s="1">
        <f>G135</f>
        <v>0.7999592305367883</v>
      </c>
      <c r="H145" s="1"/>
      <c r="I145" s="1"/>
      <c r="J145" s="1"/>
      <c r="K145" s="1"/>
      <c r="L145" s="1"/>
      <c r="M145" s="1"/>
      <c r="N145" s="1"/>
      <c r="O145" s="1"/>
      <c r="R145" s="6"/>
      <c r="S145" s="7"/>
      <c r="T145" s="12"/>
      <c r="U145" s="12"/>
      <c r="V145" s="7"/>
      <c r="W145" s="60">
        <f>I144</f>
        <v>0.82632802020325991</v>
      </c>
      <c r="X145" s="10"/>
      <c r="Y145" s="10"/>
      <c r="Z145" s="10"/>
      <c r="AA145" s="10"/>
      <c r="AB145" s="11"/>
    </row>
    <row r="146" spans="2:28" ht="18" x14ac:dyDescent="0.3">
      <c r="B146" s="1" t="str">
        <f t="shared" ref="B146:C146" si="15">B103</f>
        <v>4 =</v>
      </c>
      <c r="C146" s="1">
        <f t="shared" si="15"/>
        <v>0.7</v>
      </c>
      <c r="D146" s="1" t="s">
        <v>79</v>
      </c>
      <c r="E146" s="1">
        <f>G127</f>
        <v>0.89986560189902642</v>
      </c>
      <c r="F146" s="1" t="s">
        <v>80</v>
      </c>
      <c r="G146" s="1">
        <f>G137</f>
        <v>0.59985730687875893</v>
      </c>
      <c r="H146" s="1"/>
      <c r="I146" s="1"/>
      <c r="J146" s="1"/>
      <c r="K146" s="1"/>
      <c r="L146" s="1"/>
      <c r="M146" s="1"/>
      <c r="N146" s="1"/>
      <c r="O146" s="1"/>
      <c r="R146" s="6"/>
      <c r="S146" s="7"/>
      <c r="T146" s="39">
        <f>E146</f>
        <v>0.89986560189902642</v>
      </c>
      <c r="U146" s="7"/>
      <c r="V146" s="7"/>
      <c r="W146" s="59"/>
      <c r="X146" s="10"/>
      <c r="Y146" s="19"/>
      <c r="Z146" s="10"/>
      <c r="AA146" s="12"/>
      <c r="AB146" s="23"/>
    </row>
    <row r="147" spans="2:28" ht="18" x14ac:dyDescent="0.3">
      <c r="B147" s="1"/>
      <c r="C147" s="1"/>
      <c r="D147" s="1"/>
      <c r="E147" s="1"/>
      <c r="F147" s="1"/>
      <c r="G147" s="1"/>
      <c r="H147" s="1"/>
      <c r="I147" s="1"/>
      <c r="J147" s="1"/>
      <c r="K147" s="1"/>
      <c r="L147" s="1"/>
      <c r="M147" s="1"/>
      <c r="N147" s="1"/>
      <c r="O147" s="1"/>
      <c r="R147" s="6"/>
      <c r="S147" s="7"/>
      <c r="T147" s="7"/>
      <c r="U147" s="7"/>
      <c r="V147" s="7"/>
      <c r="W147" s="7"/>
      <c r="X147" s="10"/>
      <c r="Y147" s="10"/>
      <c r="Z147" s="10"/>
      <c r="AA147" s="12"/>
      <c r="AB147" s="23"/>
    </row>
    <row r="148" spans="2:28" ht="18" x14ac:dyDescent="0.35">
      <c r="R148" s="58">
        <f>C146</f>
        <v>0.7</v>
      </c>
      <c r="S148" s="7"/>
      <c r="T148" s="40">
        <f>G146</f>
        <v>0.59985730687875893</v>
      </c>
      <c r="U148" s="7"/>
      <c r="V148" s="7"/>
      <c r="W148" s="62"/>
      <c r="X148" s="24"/>
      <c r="Y148" s="10"/>
      <c r="Z148" s="10"/>
      <c r="AA148" s="12"/>
      <c r="AB148" s="11"/>
    </row>
    <row r="149" spans="2:28" ht="18" x14ac:dyDescent="0.35">
      <c r="R149" s="6"/>
      <c r="S149" s="7"/>
      <c r="T149" s="7"/>
      <c r="U149" s="7"/>
      <c r="V149" s="7"/>
      <c r="W149" s="62"/>
      <c r="X149" s="24"/>
      <c r="Y149" s="10"/>
      <c r="Z149" s="10"/>
      <c r="AA149" s="10"/>
      <c r="AB149" s="11"/>
    </row>
    <row r="150" spans="2:28" ht="14.5" thickBot="1" x14ac:dyDescent="0.4">
      <c r="R150" s="25"/>
      <c r="S150" s="26"/>
      <c r="T150" s="26"/>
      <c r="U150" s="26"/>
      <c r="V150" s="26"/>
      <c r="W150" s="27"/>
      <c r="X150" s="27"/>
      <c r="Y150" s="26"/>
      <c r="Z150" s="26"/>
      <c r="AA150" s="26"/>
      <c r="AB150" s="28"/>
    </row>
  </sheetData>
  <dataConsolidate/>
  <mergeCells count="125">
    <mergeCell ref="AA82:AB82"/>
    <mergeCell ref="AA28:AB28"/>
    <mergeCell ref="R125:AB125"/>
    <mergeCell ref="R126:S126"/>
    <mergeCell ref="W126:X126"/>
    <mergeCell ref="AA126:AB126"/>
    <mergeCell ref="AA139:AB139"/>
    <mergeCell ref="R15:S15"/>
    <mergeCell ref="W15:X15"/>
    <mergeCell ref="AA15:AB15"/>
    <mergeCell ref="R14:AB14"/>
    <mergeCell ref="R68:AB68"/>
    <mergeCell ref="R69:S69"/>
    <mergeCell ref="W69:X69"/>
    <mergeCell ref="AA69:AB69"/>
    <mergeCell ref="B37:G37"/>
    <mergeCell ref="B36:M36"/>
    <mergeCell ref="B45:O45"/>
    <mergeCell ref="D38:E38"/>
    <mergeCell ref="F38:G38"/>
    <mergeCell ref="J38:K38"/>
    <mergeCell ref="B47:C47"/>
    <mergeCell ref="B48:C48"/>
    <mergeCell ref="E47:F47"/>
    <mergeCell ref="E48:F48"/>
    <mergeCell ref="H47:I47"/>
    <mergeCell ref="H48:I48"/>
    <mergeCell ref="B17:M17"/>
    <mergeCell ref="O18:P18"/>
    <mergeCell ref="O22:P22"/>
    <mergeCell ref="O23:P23"/>
    <mergeCell ref="O19:P19"/>
    <mergeCell ref="O36:P36"/>
    <mergeCell ref="B31:C31"/>
    <mergeCell ref="D32:E32"/>
    <mergeCell ref="D33:E33"/>
    <mergeCell ref="D34:E34"/>
    <mergeCell ref="B34:C34"/>
    <mergeCell ref="B33:C33"/>
    <mergeCell ref="B32:C32"/>
    <mergeCell ref="B14:O15"/>
    <mergeCell ref="J19:K19"/>
    <mergeCell ref="L18:M18"/>
    <mergeCell ref="H18:K18"/>
    <mergeCell ref="D19:E19"/>
    <mergeCell ref="F19:G19"/>
    <mergeCell ref="B18:G18"/>
    <mergeCell ref="B27:O27"/>
    <mergeCell ref="F34:G34"/>
    <mergeCell ref="B28:P28"/>
    <mergeCell ref="B29:O29"/>
    <mergeCell ref="D31:E31"/>
    <mergeCell ref="F31:G31"/>
    <mergeCell ref="H31:I31"/>
    <mergeCell ref="B30:E30"/>
    <mergeCell ref="F30:I30"/>
    <mergeCell ref="F32:G32"/>
    <mergeCell ref="F33:G33"/>
    <mergeCell ref="H34:I34"/>
    <mergeCell ref="H33:I33"/>
    <mergeCell ref="H32:I32"/>
    <mergeCell ref="B50:O50"/>
    <mergeCell ref="B51:C51"/>
    <mergeCell ref="D51:G51"/>
    <mergeCell ref="B80:G80"/>
    <mergeCell ref="H80:K80"/>
    <mergeCell ref="L80:M80"/>
    <mergeCell ref="H37:K37"/>
    <mergeCell ref="L37:M37"/>
    <mergeCell ref="K47:L47"/>
    <mergeCell ref="K48:L48"/>
    <mergeCell ref="B89:O89"/>
    <mergeCell ref="B90:E90"/>
    <mergeCell ref="F90:I90"/>
    <mergeCell ref="B91:C91"/>
    <mergeCell ref="D91:E91"/>
    <mergeCell ref="F91:G91"/>
    <mergeCell ref="H91:I91"/>
    <mergeCell ref="D81:E81"/>
    <mergeCell ref="F81:G81"/>
    <mergeCell ref="J81:K81"/>
    <mergeCell ref="B88:P88"/>
    <mergeCell ref="B94:C94"/>
    <mergeCell ref="D94:E94"/>
    <mergeCell ref="F94:G94"/>
    <mergeCell ref="H94:I94"/>
    <mergeCell ref="B96:M96"/>
    <mergeCell ref="B92:C92"/>
    <mergeCell ref="D92:E92"/>
    <mergeCell ref="F92:G92"/>
    <mergeCell ref="H92:I92"/>
    <mergeCell ref="B93:C93"/>
    <mergeCell ref="D93:E93"/>
    <mergeCell ref="F93:G93"/>
    <mergeCell ref="H93:I93"/>
    <mergeCell ref="D98:E98"/>
    <mergeCell ref="F98:G98"/>
    <mergeCell ref="J98:K98"/>
    <mergeCell ref="O98:P98"/>
    <mergeCell ref="O101:P101"/>
    <mergeCell ref="O96:P96"/>
    <mergeCell ref="B97:G97"/>
    <mergeCell ref="H97:K97"/>
    <mergeCell ref="L97:M97"/>
    <mergeCell ref="O97:P97"/>
    <mergeCell ref="B108:C108"/>
    <mergeCell ref="E108:F108"/>
    <mergeCell ref="H108:I108"/>
    <mergeCell ref="K108:L108"/>
    <mergeCell ref="B110:O110"/>
    <mergeCell ref="O102:P102"/>
    <mergeCell ref="B105:O105"/>
    <mergeCell ref="B107:C107"/>
    <mergeCell ref="E107:F107"/>
    <mergeCell ref="H107:I107"/>
    <mergeCell ref="K107:L107"/>
    <mergeCell ref="D141:E141"/>
    <mergeCell ref="F141:G141"/>
    <mergeCell ref="J141:K141"/>
    <mergeCell ref="B111:C111"/>
    <mergeCell ref="D111:G111"/>
    <mergeCell ref="B139:P139"/>
    <mergeCell ref="B140:G140"/>
    <mergeCell ref="H140:K140"/>
    <mergeCell ref="L140:M14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12016</cp:lastModifiedBy>
  <dcterms:created xsi:type="dcterms:W3CDTF">2016-11-02T16:39:52Z</dcterms:created>
  <dcterms:modified xsi:type="dcterms:W3CDTF">2019-12-12T00:31:11Z</dcterms:modified>
</cp:coreProperties>
</file>