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16\Desktop\kdd midterm\"/>
    </mc:Choice>
  </mc:AlternateContent>
  <xr:revisionPtr revIDLastSave="0" documentId="13_ncr:1_{D21CEE05-C580-4A6E-A50C-5B0AAD17BAFE}" xr6:coauthVersionLast="45" xr6:coauthVersionMax="45" xr10:uidLastSave="{00000000-0000-0000-0000-000000000000}"/>
  <bookViews>
    <workbookView xWindow="-110" yWindow="-110" windowWidth="19420" windowHeight="10420" xr2:uid="{8DF49733-29F4-405E-BC36-4AE4E0A26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2" i="1" l="1"/>
  <c r="U9" i="1"/>
  <c r="V9" i="1"/>
  <c r="W6" i="1"/>
  <c r="L34" i="1"/>
  <c r="K34" i="1"/>
  <c r="J34" i="1"/>
  <c r="U34" i="1" s="1"/>
  <c r="I34" i="1"/>
  <c r="H34" i="1"/>
  <c r="X34" i="1" s="1"/>
  <c r="U33" i="1"/>
  <c r="L33" i="1"/>
  <c r="K33" i="1"/>
  <c r="J33" i="1"/>
  <c r="V33" i="1" s="1"/>
  <c r="I33" i="1"/>
  <c r="H33" i="1"/>
  <c r="X33" i="1" s="1"/>
  <c r="V32" i="1"/>
  <c r="U32" i="1"/>
  <c r="L32" i="1"/>
  <c r="K32" i="1"/>
  <c r="J32" i="1"/>
  <c r="W32" i="1" s="1"/>
  <c r="I32" i="1"/>
  <c r="H32" i="1"/>
  <c r="X32" i="1" s="1"/>
  <c r="W31" i="1"/>
  <c r="V31" i="1"/>
  <c r="U31" i="1"/>
  <c r="L31" i="1"/>
  <c r="K31" i="1"/>
  <c r="J31" i="1"/>
  <c r="I31" i="1"/>
  <c r="H31" i="1"/>
  <c r="X31" i="1" s="1"/>
  <c r="W30" i="1"/>
  <c r="V30" i="1"/>
  <c r="L30" i="1"/>
  <c r="K30" i="1"/>
  <c r="J30" i="1"/>
  <c r="I30" i="1"/>
  <c r="H30" i="1"/>
  <c r="X30" i="1" s="1"/>
  <c r="L29" i="1"/>
  <c r="K29" i="1"/>
  <c r="J29" i="1"/>
  <c r="I29" i="1"/>
  <c r="H29" i="1"/>
  <c r="U29" i="1" s="1"/>
  <c r="L28" i="1"/>
  <c r="K28" i="1"/>
  <c r="J28" i="1"/>
  <c r="I28" i="1"/>
  <c r="H28" i="1"/>
  <c r="V28" i="1" s="1"/>
  <c r="L27" i="1"/>
  <c r="K27" i="1"/>
  <c r="J27" i="1"/>
  <c r="I27" i="1"/>
  <c r="U27" i="1" s="1"/>
  <c r="H27" i="1"/>
  <c r="W27" i="1" s="1"/>
  <c r="L26" i="1"/>
  <c r="K26" i="1"/>
  <c r="J26" i="1"/>
  <c r="V26" i="1" s="1"/>
  <c r="I26" i="1"/>
  <c r="H26" i="1"/>
  <c r="X26" i="1" s="1"/>
  <c r="L25" i="1"/>
  <c r="K25" i="1"/>
  <c r="U25" i="1" s="1"/>
  <c r="J25" i="1"/>
  <c r="I25" i="1"/>
  <c r="H25" i="1"/>
  <c r="X25" i="1" s="1"/>
  <c r="V24" i="1"/>
  <c r="U24" i="1"/>
  <c r="L24" i="1"/>
  <c r="K24" i="1"/>
  <c r="J24" i="1"/>
  <c r="I24" i="1"/>
  <c r="H24" i="1"/>
  <c r="X24" i="1" s="1"/>
  <c r="W23" i="1"/>
  <c r="V23" i="1"/>
  <c r="U23" i="1"/>
  <c r="L23" i="1"/>
  <c r="K23" i="1"/>
  <c r="J23" i="1"/>
  <c r="I23" i="1"/>
  <c r="H23" i="1"/>
  <c r="X23" i="1" s="1"/>
  <c r="W22" i="1"/>
  <c r="V22" i="1"/>
  <c r="L22" i="1"/>
  <c r="K22" i="1"/>
  <c r="J22" i="1"/>
  <c r="I22" i="1"/>
  <c r="H22" i="1"/>
  <c r="X22" i="1" s="1"/>
  <c r="W21" i="1"/>
  <c r="L21" i="1"/>
  <c r="K21" i="1"/>
  <c r="J21" i="1"/>
  <c r="I21" i="1"/>
  <c r="H21" i="1"/>
  <c r="U21" i="1" s="1"/>
  <c r="L20" i="1"/>
  <c r="K20" i="1"/>
  <c r="J20" i="1"/>
  <c r="I20" i="1"/>
  <c r="H20" i="1"/>
  <c r="V20" i="1" s="1"/>
  <c r="L19" i="1"/>
  <c r="K19" i="1"/>
  <c r="J19" i="1"/>
  <c r="I19" i="1"/>
  <c r="U19" i="1" s="1"/>
  <c r="H19" i="1"/>
  <c r="W19" i="1" s="1"/>
  <c r="L18" i="1"/>
  <c r="K18" i="1"/>
  <c r="J18" i="1"/>
  <c r="V18" i="1" s="1"/>
  <c r="I18" i="1"/>
  <c r="H18" i="1"/>
  <c r="X18" i="1" s="1"/>
  <c r="L17" i="1"/>
  <c r="K17" i="1"/>
  <c r="W17" i="1" s="1"/>
  <c r="J17" i="1"/>
  <c r="I17" i="1"/>
  <c r="H17" i="1"/>
  <c r="X17" i="1" s="1"/>
  <c r="V16" i="1"/>
  <c r="U16" i="1"/>
  <c r="L16" i="1"/>
  <c r="K16" i="1"/>
  <c r="J16" i="1"/>
  <c r="I16" i="1"/>
  <c r="H16" i="1"/>
  <c r="X16" i="1" s="1"/>
  <c r="W15" i="1"/>
  <c r="V15" i="1"/>
  <c r="U15" i="1"/>
  <c r="L15" i="1"/>
  <c r="K15" i="1"/>
  <c r="J15" i="1"/>
  <c r="I15" i="1"/>
  <c r="H15" i="1"/>
  <c r="X15" i="1" s="1"/>
  <c r="W14" i="1"/>
  <c r="V14" i="1"/>
  <c r="L14" i="1"/>
  <c r="K14" i="1"/>
  <c r="J14" i="1"/>
  <c r="I14" i="1"/>
  <c r="H14" i="1"/>
  <c r="X14" i="1" s="1"/>
  <c r="W13" i="1"/>
  <c r="L13" i="1"/>
  <c r="K13" i="1"/>
  <c r="J13" i="1"/>
  <c r="I13" i="1"/>
  <c r="H13" i="1"/>
  <c r="X13" i="1" s="1"/>
  <c r="L12" i="1"/>
  <c r="K12" i="1"/>
  <c r="J12" i="1"/>
  <c r="I12" i="1"/>
  <c r="H12" i="1"/>
  <c r="L11" i="1"/>
  <c r="K11" i="1"/>
  <c r="J11" i="1"/>
  <c r="I11" i="1"/>
  <c r="V11" i="1" s="1"/>
  <c r="H11" i="1"/>
  <c r="X11" i="1" s="1"/>
  <c r="L10" i="1"/>
  <c r="K10" i="1"/>
  <c r="J10" i="1"/>
  <c r="V10" i="1" s="1"/>
  <c r="I10" i="1"/>
  <c r="H10" i="1"/>
  <c r="W10" i="1" s="1"/>
  <c r="L9" i="1"/>
  <c r="K9" i="1"/>
  <c r="W9" i="1" s="1"/>
  <c r="J9" i="1"/>
  <c r="I9" i="1"/>
  <c r="H9" i="1"/>
  <c r="X9" i="1" s="1"/>
  <c r="V8" i="1"/>
  <c r="U8" i="1"/>
  <c r="L8" i="1"/>
  <c r="K8" i="1"/>
  <c r="J8" i="1"/>
  <c r="I8" i="1"/>
  <c r="H8" i="1"/>
  <c r="X8" i="1" s="1"/>
  <c r="W7" i="1"/>
  <c r="V7" i="1"/>
  <c r="U7" i="1"/>
  <c r="L7" i="1"/>
  <c r="K7" i="1"/>
  <c r="J7" i="1"/>
  <c r="I7" i="1"/>
  <c r="H7" i="1"/>
  <c r="X7" i="1" s="1"/>
  <c r="V6" i="1"/>
  <c r="L6" i="1"/>
  <c r="K6" i="1"/>
  <c r="J6" i="1"/>
  <c r="I6" i="1"/>
  <c r="H6" i="1"/>
  <c r="U6" i="1" s="1"/>
  <c r="X6" i="1" l="1"/>
  <c r="X10" i="1"/>
  <c r="W11" i="1"/>
  <c r="V12" i="1"/>
  <c r="V38" i="1" s="1"/>
  <c r="U13" i="1"/>
  <c r="U38" i="1" s="1"/>
  <c r="W12" i="1"/>
  <c r="V13" i="1"/>
  <c r="U14" i="1"/>
  <c r="X19" i="1"/>
  <c r="W20" i="1"/>
  <c r="V21" i="1"/>
  <c r="U22" i="1"/>
  <c r="X27" i="1"/>
  <c r="W28" i="1"/>
  <c r="V29" i="1"/>
  <c r="U30" i="1"/>
  <c r="X28" i="1"/>
  <c r="W29" i="1"/>
  <c r="X20" i="1"/>
  <c r="W37" i="1"/>
  <c r="X29" i="1"/>
  <c r="U37" i="1"/>
  <c r="X21" i="1"/>
  <c r="W8" i="1"/>
  <c r="W38" i="1" s="1"/>
  <c r="U10" i="1"/>
  <c r="W16" i="1"/>
  <c r="V17" i="1"/>
  <c r="U18" i="1"/>
  <c r="W24" i="1"/>
  <c r="V25" i="1"/>
  <c r="U26" i="1"/>
  <c r="U17" i="1"/>
  <c r="W25" i="1"/>
  <c r="W33" i="1"/>
  <c r="V34" i="1"/>
  <c r="X12" i="1"/>
  <c r="U11" i="1"/>
  <c r="W18" i="1"/>
  <c r="V19" i="1"/>
  <c r="U20" i="1"/>
  <c r="W26" i="1"/>
  <c r="V27" i="1"/>
  <c r="U28" i="1"/>
  <c r="W34" i="1"/>
  <c r="X38" i="1" l="1"/>
  <c r="X37" i="1"/>
  <c r="V37" i="1"/>
</calcChain>
</file>

<file path=xl/sharedStrings.xml><?xml version="1.0" encoding="utf-8"?>
<sst xmlns="http://schemas.openxmlformats.org/spreadsheetml/2006/main" count="127" uniqueCount="38">
  <si>
    <t>Training Dataset</t>
  </si>
  <si>
    <t>Normalised Training Dataset</t>
  </si>
  <si>
    <t>Test Dataset</t>
  </si>
  <si>
    <t>Distance formula for the test data with training</t>
  </si>
  <si>
    <t>Age</t>
  </si>
  <si>
    <t>Education</t>
  </si>
  <si>
    <t>Gender</t>
  </si>
  <si>
    <t>Hours worked</t>
  </si>
  <si>
    <t>Income</t>
  </si>
  <si>
    <t>Education_Years</t>
  </si>
  <si>
    <t>Hours_worked</t>
  </si>
  <si>
    <t>Test 1</t>
  </si>
  <si>
    <t xml:space="preserve">Test2 </t>
  </si>
  <si>
    <t>Test3</t>
  </si>
  <si>
    <t>Test4</t>
  </si>
  <si>
    <t>Since all the prediction/weight is zero</t>
  </si>
  <si>
    <t xml:space="preserve"> Male</t>
  </si>
  <si>
    <t xml:space="preserve"> &lt;=50K</t>
  </si>
  <si>
    <t xml:space="preserve"> Female</t>
  </si>
  <si>
    <t>Therefore</t>
  </si>
  <si>
    <t>Normalizing the Test Data</t>
  </si>
  <si>
    <t xml:space="preserve"> &gt;50K</t>
  </si>
  <si>
    <t>&lt;=50</t>
  </si>
  <si>
    <t>1st nearest</t>
  </si>
  <si>
    <t>2nd nearest</t>
  </si>
  <si>
    <t xml:space="preserve">Since given that Age is between 15 and 65 </t>
  </si>
  <si>
    <t>Nearest</t>
  </si>
  <si>
    <t>Test1</t>
  </si>
  <si>
    <t>Test2</t>
  </si>
  <si>
    <t>Education between 0 and 16</t>
  </si>
  <si>
    <t>k=1</t>
  </si>
  <si>
    <t>Average hours between 0 and 80</t>
  </si>
  <si>
    <t>k=2</t>
  </si>
  <si>
    <t>Let us consider these values as min and max and normalize the data.</t>
  </si>
  <si>
    <t>Prediction / Weight</t>
  </si>
  <si>
    <t>it will be zero even if we use the equation weight</t>
  </si>
  <si>
    <t>therefore all  the target value for test data will be 0</t>
  </si>
  <si>
    <t>the following table is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</si>
</sst>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4" fillId="6" borderId="1" xfId="0" applyFont="1" applyFill="1" applyBorder="1" applyAlignment="1">
      <alignment vertical="center"/>
    </xf>
    <xf numFmtId="0" fontId="0" fillId="6" borderId="1" xfId="0" applyFill="1" applyBorder="1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A54C-DB5D-42CD-A723-20E2FE2749C6}">
  <dimension ref="B3:AD42"/>
  <sheetViews>
    <sheetView tabSelected="1" topLeftCell="I10" workbookViewId="0">
      <selection activeCell="O24" sqref="O24"/>
    </sheetView>
  </sheetViews>
  <sheetFormatPr defaultRowHeight="14.5" x14ac:dyDescent="0.35"/>
  <cols>
    <col min="18" max="18" width="11.453125" bestFit="1" customWidth="1"/>
    <col min="19" max="19" width="14" bestFit="1" customWidth="1"/>
    <col min="20" max="20" width="10.1796875" bestFit="1" customWidth="1"/>
    <col min="29" max="29" width="14" bestFit="1" customWidth="1"/>
  </cols>
  <sheetData>
    <row r="3" spans="2:30" x14ac:dyDescent="0.35">
      <c r="B3" s="1" t="s">
        <v>0</v>
      </c>
      <c r="H3" s="1" t="s">
        <v>1</v>
      </c>
      <c r="P3" s="1" t="s">
        <v>2</v>
      </c>
      <c r="U3" s="1" t="s">
        <v>3</v>
      </c>
    </row>
    <row r="5" spans="2:30" x14ac:dyDescent="0.35"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H5" s="10" t="s">
        <v>4</v>
      </c>
      <c r="I5" s="10" t="s">
        <v>5</v>
      </c>
      <c r="J5" s="10" t="s">
        <v>6</v>
      </c>
      <c r="K5" s="10" t="s">
        <v>7</v>
      </c>
      <c r="L5" s="10" t="s">
        <v>8</v>
      </c>
      <c r="P5" s="10" t="s">
        <v>4</v>
      </c>
      <c r="Q5" s="10" t="s">
        <v>9</v>
      </c>
      <c r="R5" s="10" t="s">
        <v>6</v>
      </c>
      <c r="S5" s="10" t="s">
        <v>10</v>
      </c>
      <c r="U5" s="10" t="s">
        <v>11</v>
      </c>
      <c r="V5" s="10" t="s">
        <v>12</v>
      </c>
      <c r="W5" s="10" t="s">
        <v>13</v>
      </c>
      <c r="X5" s="10" t="s">
        <v>14</v>
      </c>
      <c r="Z5" s="18" t="s">
        <v>15</v>
      </c>
      <c r="AA5" s="18"/>
      <c r="AB5" s="18"/>
      <c r="AC5" s="18"/>
      <c r="AD5" s="18"/>
    </row>
    <row r="6" spans="2:30" x14ac:dyDescent="0.35">
      <c r="B6" s="2">
        <v>39</v>
      </c>
      <c r="C6" s="2">
        <v>13</v>
      </c>
      <c r="D6" s="3" t="s">
        <v>16</v>
      </c>
      <c r="E6" s="2">
        <v>40</v>
      </c>
      <c r="F6" s="3" t="s">
        <v>17</v>
      </c>
      <c r="H6" s="2">
        <f>(B6-15)/(65-15)</f>
        <v>0.48</v>
      </c>
      <c r="I6" s="2">
        <f>C6/16</f>
        <v>0.8125</v>
      </c>
      <c r="J6" s="3">
        <f>IF(D6=(" Male"),1,0)</f>
        <v>1</v>
      </c>
      <c r="K6" s="2">
        <f>E6/80</f>
        <v>0.5</v>
      </c>
      <c r="L6" s="3">
        <f>IF(F6=" &lt;=50K",0,1)</f>
        <v>0</v>
      </c>
      <c r="P6" s="2">
        <v>30</v>
      </c>
      <c r="Q6" s="2">
        <v>10</v>
      </c>
      <c r="R6" s="3" t="s">
        <v>16</v>
      </c>
      <c r="S6" s="2">
        <v>40</v>
      </c>
      <c r="U6" s="4">
        <f>SQRT(POWER(P$14-H6,2)+POWER(Q$14-I6,2)+POWER(R$14-J6,2)+POWER(S$14-K6,2))</f>
        <v>0.25991585176745186</v>
      </c>
      <c r="V6" s="4">
        <f>SQRT(POWER(P$15-H6,2)+POWER(Q$15-I6,2)+POWER(R$15-J6,2)+POWER(S$15-K6,2))</f>
        <v>0.49840997181035612</v>
      </c>
      <c r="W6" s="4">
        <f>SQRT(POWER(P$16-H6,2)+POWER(Q$16-I6,2)+POWER(R$16-J6,2)+POWER(S$16-K6,2))</f>
        <v>0.41596273871586142</v>
      </c>
      <c r="X6" s="4">
        <f>SQRT(POWER(P$17-H6,2)+POWER(Q$17-I6,2)+POWER(R$17-J6,2)+POWER(S$17-K6,2))</f>
        <v>0.47169905660283018</v>
      </c>
      <c r="Z6" s="18" t="s">
        <v>35</v>
      </c>
      <c r="AA6" s="18"/>
      <c r="AB6" s="18"/>
      <c r="AC6" s="18"/>
      <c r="AD6" s="18"/>
    </row>
    <row r="7" spans="2:30" x14ac:dyDescent="0.35">
      <c r="B7" s="2">
        <v>50</v>
      </c>
      <c r="C7" s="2">
        <v>13</v>
      </c>
      <c r="D7" s="3" t="s">
        <v>16</v>
      </c>
      <c r="E7" s="2">
        <v>13</v>
      </c>
      <c r="F7" s="3" t="s">
        <v>17</v>
      </c>
      <c r="H7" s="2">
        <f t="shared" ref="H7:H34" si="0">(B7-15)/(65-15)</f>
        <v>0.7</v>
      </c>
      <c r="I7" s="2">
        <f t="shared" ref="I7:I34" si="1">C7/16</f>
        <v>0.8125</v>
      </c>
      <c r="J7" s="3">
        <f t="shared" ref="J7:J34" si="2">IF(D7=(" Male"),1,0)</f>
        <v>1</v>
      </c>
      <c r="K7" s="2">
        <f t="shared" ref="K7:K34" si="3">E7/80</f>
        <v>0.16250000000000001</v>
      </c>
      <c r="L7" s="3">
        <f t="shared" ref="L7:L34" si="4">IF(F7=" &lt;=50K",0,1)</f>
        <v>0</v>
      </c>
      <c r="P7" s="2">
        <v>22</v>
      </c>
      <c r="Q7" s="2">
        <v>10</v>
      </c>
      <c r="R7" s="3" t="s">
        <v>16</v>
      </c>
      <c r="S7" s="2">
        <v>15</v>
      </c>
      <c r="U7" s="4">
        <f t="shared" ref="U7:U34" si="5">SQRT(POWER(P$14-H7,2)+POWER(Q$14-I7,2)+POWER(R$14-J7,2)+POWER(S$14-K7,2))</f>
        <v>0.55593389894842715</v>
      </c>
      <c r="V7" s="4">
        <f t="shared" ref="V7:V34" si="6">SQRT(POWER(P$15-H7,2)+POWER(Q$15-I7,2)+POWER(R$15-J7,2)+POWER(S$15-K7,2))</f>
        <v>0.59108480778988048</v>
      </c>
      <c r="W7" s="4">
        <f t="shared" ref="W7:W34" si="7">SQRT(POWER(P$16-H7,2)+POWER(Q$16-I7,2)+POWER(R$16-J7,2)+POWER(S$16-K7,2))</f>
        <v>0.50609411180135266</v>
      </c>
      <c r="X7" s="4">
        <f t="shared" ref="X7:X34" si="8">SQRT(POWER(P$17-H7,2)+POWER(Q$17-I7,2)+POWER(R$17-J7,2)+POWER(S$17-K7,2))</f>
        <v>0.7488699820396062</v>
      </c>
      <c r="Z7" s="18"/>
      <c r="AA7" s="18"/>
      <c r="AB7" s="18"/>
      <c r="AC7" s="18"/>
      <c r="AD7" s="18"/>
    </row>
    <row r="8" spans="2:30" x14ac:dyDescent="0.35">
      <c r="B8" s="2">
        <v>38</v>
      </c>
      <c r="C8" s="2">
        <v>9</v>
      </c>
      <c r="D8" s="3" t="s">
        <v>16</v>
      </c>
      <c r="E8" s="2">
        <v>40</v>
      </c>
      <c r="F8" s="3" t="s">
        <v>17</v>
      </c>
      <c r="H8" s="2">
        <f t="shared" si="0"/>
        <v>0.46</v>
      </c>
      <c r="I8" s="2">
        <f t="shared" si="1"/>
        <v>0.5625</v>
      </c>
      <c r="J8" s="3">
        <f t="shared" si="2"/>
        <v>1</v>
      </c>
      <c r="K8" s="2">
        <f t="shared" si="3"/>
        <v>0.5</v>
      </c>
      <c r="L8" s="3">
        <f t="shared" si="4"/>
        <v>0</v>
      </c>
      <c r="P8" s="2">
        <v>48</v>
      </c>
      <c r="Q8" s="2">
        <v>7</v>
      </c>
      <c r="R8" s="3" t="s">
        <v>16</v>
      </c>
      <c r="S8" s="2">
        <v>40</v>
      </c>
      <c r="U8" s="4">
        <f t="shared" si="5"/>
        <v>0.17177383386301889</v>
      </c>
      <c r="V8" s="4">
        <f t="shared" si="6"/>
        <v>0.4516220765197379</v>
      </c>
      <c r="W8" s="4">
        <f t="shared" si="7"/>
        <v>0.23584952830141512</v>
      </c>
      <c r="X8" s="4">
        <f t="shared" si="8"/>
        <v>0.38</v>
      </c>
      <c r="Z8" s="19" t="s">
        <v>36</v>
      </c>
      <c r="AA8" s="19"/>
      <c r="AB8" s="19"/>
      <c r="AC8" s="19"/>
      <c r="AD8" s="18"/>
    </row>
    <row r="9" spans="2:30" x14ac:dyDescent="0.35">
      <c r="B9" s="2">
        <v>53</v>
      </c>
      <c r="C9" s="2">
        <v>7</v>
      </c>
      <c r="D9" s="3" t="s">
        <v>16</v>
      </c>
      <c r="E9" s="2">
        <v>40</v>
      </c>
      <c r="F9" s="3" t="s">
        <v>17</v>
      </c>
      <c r="H9" s="2">
        <f t="shared" si="0"/>
        <v>0.76</v>
      </c>
      <c r="I9" s="2">
        <f t="shared" si="1"/>
        <v>0.4375</v>
      </c>
      <c r="J9" s="3">
        <f t="shared" si="2"/>
        <v>1</v>
      </c>
      <c r="K9" s="2">
        <f t="shared" si="3"/>
        <v>0.5</v>
      </c>
      <c r="L9" s="3">
        <f t="shared" si="4"/>
        <v>0</v>
      </c>
      <c r="N9" s="14"/>
      <c r="O9" s="15"/>
      <c r="P9" s="2">
        <v>19</v>
      </c>
      <c r="Q9" s="2">
        <v>9</v>
      </c>
      <c r="R9" s="3" t="s">
        <v>16</v>
      </c>
      <c r="S9" s="2">
        <v>40</v>
      </c>
      <c r="U9" s="4">
        <f>SQRT(POWER(P$14-H9,2)+POWER(Q$14-I9,2)+POWER(R$14-J9,2)+POWER(S$14-K9,2))</f>
        <v>0.49674565926638958</v>
      </c>
      <c r="V9" s="4">
        <f>SQRT(POWER(P$15-H9,2)+POWER(Q$15-I9,2)+POWER(R$15-J9,2)+POWER(S$15-K9,2))</f>
        <v>0.71917487442206995</v>
      </c>
      <c r="W9" s="5">
        <f t="shared" si="7"/>
        <v>9.9999999999999978E-2</v>
      </c>
      <c r="X9" s="4">
        <f t="shared" si="8"/>
        <v>0.69139352036304191</v>
      </c>
      <c r="Z9" s="18"/>
      <c r="AA9" s="18"/>
      <c r="AB9" s="18"/>
      <c r="AC9" s="18"/>
      <c r="AD9" s="18"/>
    </row>
    <row r="10" spans="2:30" x14ac:dyDescent="0.35">
      <c r="B10" s="2">
        <v>28</v>
      </c>
      <c r="C10" s="2">
        <v>13</v>
      </c>
      <c r="D10" s="3" t="s">
        <v>18</v>
      </c>
      <c r="E10" s="2">
        <v>40</v>
      </c>
      <c r="F10" s="3" t="s">
        <v>17</v>
      </c>
      <c r="H10" s="2">
        <f t="shared" si="0"/>
        <v>0.26</v>
      </c>
      <c r="I10" s="2">
        <f t="shared" si="1"/>
        <v>0.8125</v>
      </c>
      <c r="J10" s="3">
        <f t="shared" si="2"/>
        <v>0</v>
      </c>
      <c r="K10" s="2">
        <f t="shared" si="3"/>
        <v>0.5</v>
      </c>
      <c r="L10" s="3">
        <f t="shared" si="4"/>
        <v>0</v>
      </c>
      <c r="U10" s="4">
        <f t="shared" si="5"/>
        <v>1.0182122814030481</v>
      </c>
      <c r="V10" s="4">
        <f t="shared" si="6"/>
        <v>1.071080062366955</v>
      </c>
      <c r="W10" s="4">
        <f t="shared" si="7"/>
        <v>1.1404494727957044</v>
      </c>
      <c r="X10" s="4">
        <f t="shared" si="8"/>
        <v>1.0463746938836012</v>
      </c>
      <c r="Z10" s="18" t="s">
        <v>19</v>
      </c>
      <c r="AA10" s="18" t="s">
        <v>37</v>
      </c>
      <c r="AB10" s="18"/>
      <c r="AC10" s="18"/>
      <c r="AD10" s="18"/>
    </row>
    <row r="11" spans="2:30" x14ac:dyDescent="0.35">
      <c r="B11" s="2">
        <v>37</v>
      </c>
      <c r="C11" s="2">
        <v>14</v>
      </c>
      <c r="D11" s="3" t="s">
        <v>18</v>
      </c>
      <c r="E11" s="2">
        <v>40</v>
      </c>
      <c r="F11" s="3" t="s">
        <v>17</v>
      </c>
      <c r="H11" s="2">
        <f t="shared" si="0"/>
        <v>0.44</v>
      </c>
      <c r="I11" s="2">
        <f t="shared" si="1"/>
        <v>0.875</v>
      </c>
      <c r="J11" s="3">
        <f t="shared" si="2"/>
        <v>0</v>
      </c>
      <c r="K11" s="2">
        <f t="shared" si="3"/>
        <v>0.5</v>
      </c>
      <c r="L11" s="3">
        <f t="shared" si="4"/>
        <v>0</v>
      </c>
      <c r="U11" s="4">
        <f t="shared" si="5"/>
        <v>1.040240356840668</v>
      </c>
      <c r="V11" s="4">
        <f t="shared" si="6"/>
        <v>1.1181038636906682</v>
      </c>
      <c r="W11" s="4">
        <f t="shared" si="7"/>
        <v>1.1134658728492759</v>
      </c>
      <c r="X11" s="4">
        <f t="shared" si="8"/>
        <v>1.107815982011453</v>
      </c>
    </row>
    <row r="12" spans="2:30" x14ac:dyDescent="0.35">
      <c r="B12" s="2">
        <v>49</v>
      </c>
      <c r="C12" s="2">
        <v>5</v>
      </c>
      <c r="D12" s="3" t="s">
        <v>18</v>
      </c>
      <c r="E12" s="2">
        <v>16</v>
      </c>
      <c r="F12" s="3" t="s">
        <v>17</v>
      </c>
      <c r="H12" s="2">
        <f t="shared" si="0"/>
        <v>0.68</v>
      </c>
      <c r="I12" s="2">
        <f t="shared" si="1"/>
        <v>0.3125</v>
      </c>
      <c r="J12" s="3">
        <f t="shared" si="2"/>
        <v>0</v>
      </c>
      <c r="K12" s="2">
        <f t="shared" si="3"/>
        <v>0.2</v>
      </c>
      <c r="L12" s="3">
        <f t="shared" si="4"/>
        <v>0</v>
      </c>
      <c r="P12" s="1" t="s">
        <v>20</v>
      </c>
      <c r="U12" s="4">
        <f>SQRT(POWER(P$14-H12,2)+POWER(Q$14-I12,2)+POWER(R$14-J12,2)+POWER(S$14-K12,2))</f>
        <v>1.1541474125951157</v>
      </c>
      <c r="V12" s="4">
        <f t="shared" si="6"/>
        <v>1.1787334304243688</v>
      </c>
      <c r="W12" s="4">
        <f t="shared" si="7"/>
        <v>1.0516772318539562</v>
      </c>
      <c r="X12" s="4">
        <f t="shared" si="8"/>
        <v>1.2298373876248845</v>
      </c>
      <c r="Z12" s="10" t="s">
        <v>4</v>
      </c>
      <c r="AA12" s="10" t="s">
        <v>9</v>
      </c>
      <c r="AB12" s="10" t="s">
        <v>6</v>
      </c>
      <c r="AC12" s="10" t="s">
        <v>10</v>
      </c>
      <c r="AD12" s="16" t="s">
        <v>8</v>
      </c>
    </row>
    <row r="13" spans="2:30" x14ac:dyDescent="0.35">
      <c r="B13" s="2">
        <v>52</v>
      </c>
      <c r="C13" s="2">
        <v>9</v>
      </c>
      <c r="D13" s="3" t="s">
        <v>16</v>
      </c>
      <c r="E13" s="2">
        <v>45</v>
      </c>
      <c r="F13" s="3" t="s">
        <v>21</v>
      </c>
      <c r="H13" s="2">
        <f t="shared" si="0"/>
        <v>0.74</v>
      </c>
      <c r="I13" s="2">
        <f t="shared" si="1"/>
        <v>0.5625</v>
      </c>
      <c r="J13" s="3">
        <f t="shared" si="2"/>
        <v>1</v>
      </c>
      <c r="K13" s="2">
        <f t="shared" si="3"/>
        <v>0.5625</v>
      </c>
      <c r="L13" s="3">
        <f t="shared" si="4"/>
        <v>1</v>
      </c>
      <c r="P13" s="11" t="s">
        <v>4</v>
      </c>
      <c r="Q13" s="11" t="s">
        <v>9</v>
      </c>
      <c r="R13" s="11" t="s">
        <v>6</v>
      </c>
      <c r="S13" s="11" t="s">
        <v>10</v>
      </c>
      <c r="U13" s="4">
        <f t="shared" si="5"/>
        <v>0.44879003999643308</v>
      </c>
      <c r="V13" s="4">
        <f t="shared" si="6"/>
        <v>0.71030363225876858</v>
      </c>
      <c r="W13" s="4">
        <f t="shared" si="7"/>
        <v>0.16103182915187914</v>
      </c>
      <c r="X13" s="4">
        <f t="shared" si="8"/>
        <v>0.66295267553574289</v>
      </c>
      <c r="Z13" s="2">
        <v>30</v>
      </c>
      <c r="AA13" s="2">
        <v>10</v>
      </c>
      <c r="AB13" s="3" t="s">
        <v>16</v>
      </c>
      <c r="AC13" s="2">
        <v>40</v>
      </c>
      <c r="AD13" s="17" t="s">
        <v>22</v>
      </c>
    </row>
    <row r="14" spans="2:30" x14ac:dyDescent="0.35">
      <c r="B14" s="2">
        <v>31</v>
      </c>
      <c r="C14" s="2">
        <v>14</v>
      </c>
      <c r="D14" s="3" t="s">
        <v>18</v>
      </c>
      <c r="E14" s="2">
        <v>50</v>
      </c>
      <c r="F14" s="3" t="s">
        <v>21</v>
      </c>
      <c r="H14" s="2">
        <f t="shared" si="0"/>
        <v>0.32</v>
      </c>
      <c r="I14" s="2">
        <f t="shared" si="1"/>
        <v>0.875</v>
      </c>
      <c r="J14" s="3">
        <f t="shared" si="2"/>
        <v>0</v>
      </c>
      <c r="K14" s="2">
        <f t="shared" si="3"/>
        <v>0.625</v>
      </c>
      <c r="L14" s="3">
        <f t="shared" si="4"/>
        <v>1</v>
      </c>
      <c r="P14" s="6">
        <v>0.3</v>
      </c>
      <c r="Q14" s="6">
        <v>0.625</v>
      </c>
      <c r="R14" s="6">
        <v>1</v>
      </c>
      <c r="S14" s="6">
        <v>0.5</v>
      </c>
      <c r="U14" s="4">
        <f t="shared" si="5"/>
        <v>1.0385205823670516</v>
      </c>
      <c r="V14" s="4">
        <f t="shared" si="6"/>
        <v>1.1341544207029306</v>
      </c>
      <c r="W14" s="4">
        <f t="shared" si="7"/>
        <v>1.1500570638016185</v>
      </c>
      <c r="X14" s="4">
        <f t="shared" si="8"/>
        <v>1.0820726639186482</v>
      </c>
      <c r="Z14" s="2">
        <v>22</v>
      </c>
      <c r="AA14" s="2">
        <v>10</v>
      </c>
      <c r="AB14" s="3" t="s">
        <v>16</v>
      </c>
      <c r="AC14" s="2">
        <v>15</v>
      </c>
      <c r="AD14" s="17" t="s">
        <v>22</v>
      </c>
    </row>
    <row r="15" spans="2:30" x14ac:dyDescent="0.35">
      <c r="B15" s="2">
        <v>42</v>
      </c>
      <c r="C15" s="2">
        <v>13</v>
      </c>
      <c r="D15" s="3" t="s">
        <v>16</v>
      </c>
      <c r="E15" s="2">
        <v>40</v>
      </c>
      <c r="F15" s="3" t="s">
        <v>21</v>
      </c>
      <c r="H15" s="2">
        <f t="shared" si="0"/>
        <v>0.54</v>
      </c>
      <c r="I15" s="2">
        <f t="shared" si="1"/>
        <v>0.8125</v>
      </c>
      <c r="J15" s="3">
        <f t="shared" si="2"/>
        <v>1</v>
      </c>
      <c r="K15" s="2">
        <f t="shared" si="3"/>
        <v>0.5</v>
      </c>
      <c r="L15" s="3">
        <f t="shared" si="4"/>
        <v>1</v>
      </c>
      <c r="P15" s="6">
        <v>0.14000000000000001</v>
      </c>
      <c r="Q15" s="6">
        <v>0.625</v>
      </c>
      <c r="R15" s="6">
        <v>1</v>
      </c>
      <c r="S15" s="6">
        <v>0.1875</v>
      </c>
      <c r="U15" s="4">
        <f t="shared" si="5"/>
        <v>0.3045591075637043</v>
      </c>
      <c r="V15" s="4">
        <f t="shared" si="6"/>
        <v>0.54112152054783413</v>
      </c>
      <c r="W15" s="4">
        <f t="shared" si="7"/>
        <v>0.39373214245220062</v>
      </c>
      <c r="X15" s="4">
        <f t="shared" si="8"/>
        <v>0.52354560450833698</v>
      </c>
      <c r="Z15" s="2">
        <v>48</v>
      </c>
      <c r="AA15" s="2">
        <v>7</v>
      </c>
      <c r="AB15" s="3" t="s">
        <v>16</v>
      </c>
      <c r="AC15" s="2">
        <v>40</v>
      </c>
      <c r="AD15" s="17" t="s">
        <v>22</v>
      </c>
    </row>
    <row r="16" spans="2:30" x14ac:dyDescent="0.35">
      <c r="B16" s="2">
        <v>37</v>
      </c>
      <c r="C16" s="2">
        <v>10</v>
      </c>
      <c r="D16" s="3" t="s">
        <v>16</v>
      </c>
      <c r="E16" s="2">
        <v>80</v>
      </c>
      <c r="F16" s="3" t="s">
        <v>21</v>
      </c>
      <c r="H16" s="2">
        <f t="shared" si="0"/>
        <v>0.44</v>
      </c>
      <c r="I16" s="2">
        <f t="shared" si="1"/>
        <v>0.625</v>
      </c>
      <c r="J16" s="3">
        <f t="shared" si="2"/>
        <v>1</v>
      </c>
      <c r="K16" s="2">
        <f t="shared" si="3"/>
        <v>1</v>
      </c>
      <c r="L16" s="3">
        <f t="shared" si="4"/>
        <v>1</v>
      </c>
      <c r="P16" s="6">
        <v>0.66</v>
      </c>
      <c r="Q16" s="6">
        <v>0.4375</v>
      </c>
      <c r="R16" s="6">
        <v>1</v>
      </c>
      <c r="S16" s="6">
        <v>0.5</v>
      </c>
      <c r="U16" s="4">
        <f t="shared" si="5"/>
        <v>0.5192301994298868</v>
      </c>
      <c r="V16" s="4">
        <f t="shared" si="6"/>
        <v>0.86611561006600035</v>
      </c>
      <c r="W16" s="4">
        <f t="shared" si="7"/>
        <v>0.57754328842087677</v>
      </c>
      <c r="X16" s="4">
        <f t="shared" si="8"/>
        <v>0.61927881442852539</v>
      </c>
      <c r="Z16" s="2">
        <v>19</v>
      </c>
      <c r="AA16" s="2">
        <v>9</v>
      </c>
      <c r="AB16" s="3" t="s">
        <v>16</v>
      </c>
      <c r="AC16" s="2">
        <v>40</v>
      </c>
      <c r="AD16" s="17" t="s">
        <v>22</v>
      </c>
    </row>
    <row r="17" spans="2:24" x14ac:dyDescent="0.35">
      <c r="B17" s="2">
        <v>30</v>
      </c>
      <c r="C17" s="2">
        <v>13</v>
      </c>
      <c r="D17" s="3" t="s">
        <v>16</v>
      </c>
      <c r="E17" s="2">
        <v>40</v>
      </c>
      <c r="F17" s="3" t="s">
        <v>21</v>
      </c>
      <c r="H17" s="2">
        <f t="shared" si="0"/>
        <v>0.3</v>
      </c>
      <c r="I17" s="2">
        <f t="shared" si="1"/>
        <v>0.8125</v>
      </c>
      <c r="J17" s="3">
        <f t="shared" si="2"/>
        <v>1</v>
      </c>
      <c r="K17" s="2">
        <f t="shared" si="3"/>
        <v>0.5</v>
      </c>
      <c r="L17" s="3">
        <f t="shared" si="4"/>
        <v>1</v>
      </c>
      <c r="P17" s="6">
        <v>0.08</v>
      </c>
      <c r="Q17" s="6">
        <v>0.5625</v>
      </c>
      <c r="R17" s="6">
        <v>1</v>
      </c>
      <c r="S17" s="6">
        <v>0.5</v>
      </c>
      <c r="U17" s="4">
        <f t="shared" si="5"/>
        <v>0.1875</v>
      </c>
      <c r="V17" s="4">
        <f t="shared" si="6"/>
        <v>0.39801067824871228</v>
      </c>
      <c r="W17" s="4">
        <f t="shared" si="7"/>
        <v>0.51983170353490371</v>
      </c>
      <c r="X17" s="4">
        <f t="shared" si="8"/>
        <v>0.33301651610693422</v>
      </c>
    </row>
    <row r="18" spans="2:24" x14ac:dyDescent="0.35">
      <c r="B18" s="2">
        <v>23</v>
      </c>
      <c r="C18" s="2">
        <v>13</v>
      </c>
      <c r="D18" s="3" t="s">
        <v>18</v>
      </c>
      <c r="E18" s="2">
        <v>30</v>
      </c>
      <c r="F18" s="3" t="s">
        <v>17</v>
      </c>
      <c r="H18" s="2">
        <f t="shared" si="0"/>
        <v>0.16</v>
      </c>
      <c r="I18" s="2">
        <f t="shared" si="1"/>
        <v>0.8125</v>
      </c>
      <c r="J18" s="3">
        <f t="shared" si="2"/>
        <v>0</v>
      </c>
      <c r="K18" s="2">
        <f t="shared" si="3"/>
        <v>0.375</v>
      </c>
      <c r="L18" s="3">
        <f t="shared" si="4"/>
        <v>0</v>
      </c>
      <c r="U18" s="4">
        <f t="shared" si="5"/>
        <v>1.0345923110095108</v>
      </c>
      <c r="V18" s="4">
        <f t="shared" si="6"/>
        <v>1.0347523858392402</v>
      </c>
      <c r="W18" s="4">
        <f t="shared" si="7"/>
        <v>1.1858541225631423</v>
      </c>
      <c r="X18" s="4">
        <f t="shared" si="8"/>
        <v>1.0414053005434531</v>
      </c>
    </row>
    <row r="19" spans="2:24" x14ac:dyDescent="0.35">
      <c r="B19" s="2">
        <v>32</v>
      </c>
      <c r="C19" s="2">
        <v>12</v>
      </c>
      <c r="D19" s="3" t="s">
        <v>16</v>
      </c>
      <c r="E19" s="2">
        <v>50</v>
      </c>
      <c r="F19" s="3" t="s">
        <v>17</v>
      </c>
      <c r="H19" s="2">
        <f t="shared" si="0"/>
        <v>0.34</v>
      </c>
      <c r="I19" s="2">
        <f t="shared" si="1"/>
        <v>0.75</v>
      </c>
      <c r="J19" s="3">
        <f t="shared" si="2"/>
        <v>1</v>
      </c>
      <c r="K19" s="2">
        <f t="shared" si="3"/>
        <v>0.625</v>
      </c>
      <c r="L19" s="3">
        <f t="shared" si="4"/>
        <v>0</v>
      </c>
      <c r="U19" s="4">
        <f t="shared" si="5"/>
        <v>0.1812456896039186</v>
      </c>
      <c r="V19" s="4">
        <f t="shared" si="6"/>
        <v>0.4970223838017761</v>
      </c>
      <c r="W19" s="4">
        <f t="shared" si="7"/>
        <v>0.46441495453957982</v>
      </c>
      <c r="X19" s="4">
        <f t="shared" si="8"/>
        <v>0.34406576406262801</v>
      </c>
    </row>
    <row r="20" spans="2:24" x14ac:dyDescent="0.35">
      <c r="B20" s="2">
        <v>40</v>
      </c>
      <c r="C20" s="2">
        <v>11</v>
      </c>
      <c r="D20" s="3" t="s">
        <v>16</v>
      </c>
      <c r="E20" s="2">
        <v>40</v>
      </c>
      <c r="F20" s="3" t="s">
        <v>21</v>
      </c>
      <c r="H20" s="2">
        <f t="shared" si="0"/>
        <v>0.5</v>
      </c>
      <c r="I20" s="2">
        <f t="shared" si="1"/>
        <v>0.6875</v>
      </c>
      <c r="J20" s="3">
        <f t="shared" si="2"/>
        <v>1</v>
      </c>
      <c r="K20" s="2">
        <f t="shared" si="3"/>
        <v>0.5</v>
      </c>
      <c r="L20" s="3">
        <f t="shared" si="4"/>
        <v>1</v>
      </c>
      <c r="U20" s="4">
        <f t="shared" si="5"/>
        <v>0.20953818267800264</v>
      </c>
      <c r="V20" s="4">
        <f t="shared" si="6"/>
        <v>0.48079361476625287</v>
      </c>
      <c r="W20" s="4">
        <f t="shared" si="7"/>
        <v>0.2968164415931166</v>
      </c>
      <c r="X20" s="4">
        <f t="shared" si="8"/>
        <v>0.43820657229210969</v>
      </c>
    </row>
    <row r="21" spans="2:24" x14ac:dyDescent="0.35">
      <c r="B21" s="2">
        <v>34</v>
      </c>
      <c r="C21" s="2">
        <v>4</v>
      </c>
      <c r="D21" s="3" t="s">
        <v>16</v>
      </c>
      <c r="E21" s="2">
        <v>45</v>
      </c>
      <c r="F21" s="3" t="s">
        <v>17</v>
      </c>
      <c r="H21" s="2">
        <f t="shared" si="0"/>
        <v>0.38</v>
      </c>
      <c r="I21" s="2">
        <f t="shared" si="1"/>
        <v>0.25</v>
      </c>
      <c r="J21" s="3">
        <f t="shared" si="2"/>
        <v>1</v>
      </c>
      <c r="K21" s="2">
        <f t="shared" si="3"/>
        <v>0.5625</v>
      </c>
      <c r="L21" s="3">
        <f t="shared" si="4"/>
        <v>0</v>
      </c>
      <c r="U21" s="4">
        <f t="shared" si="5"/>
        <v>0.38849871299658129</v>
      </c>
      <c r="V21" s="4">
        <f t="shared" si="6"/>
        <v>0.58210823735796768</v>
      </c>
      <c r="W21" s="4">
        <f t="shared" si="7"/>
        <v>0.34272802628323235</v>
      </c>
      <c r="X21" s="4">
        <f t="shared" si="8"/>
        <v>0.43767853500028991</v>
      </c>
    </row>
    <row r="22" spans="2:24" x14ac:dyDescent="0.35">
      <c r="B22" s="2">
        <v>25</v>
      </c>
      <c r="C22" s="2">
        <v>9</v>
      </c>
      <c r="D22" s="3" t="s">
        <v>16</v>
      </c>
      <c r="E22" s="2">
        <v>35</v>
      </c>
      <c r="F22" s="3" t="s">
        <v>17</v>
      </c>
      <c r="H22" s="2">
        <f t="shared" si="0"/>
        <v>0.2</v>
      </c>
      <c r="I22" s="2">
        <f t="shared" si="1"/>
        <v>0.5625</v>
      </c>
      <c r="J22" s="3">
        <f t="shared" si="2"/>
        <v>1</v>
      </c>
      <c r="K22" s="2">
        <f t="shared" si="3"/>
        <v>0.4375</v>
      </c>
      <c r="L22" s="3">
        <f t="shared" si="4"/>
        <v>0</v>
      </c>
      <c r="R22" s="7" t="s">
        <v>23</v>
      </c>
      <c r="U22" s="8">
        <f t="shared" si="5"/>
        <v>0.13346347815039136</v>
      </c>
      <c r="V22" s="5">
        <f t="shared" si="6"/>
        <v>0.26458694223260526</v>
      </c>
      <c r="W22" s="4">
        <f t="shared" si="7"/>
        <v>0.48076111531612037</v>
      </c>
      <c r="X22" s="8">
        <f t="shared" si="8"/>
        <v>0.13530059127734809</v>
      </c>
    </row>
    <row r="23" spans="2:24" x14ac:dyDescent="0.35">
      <c r="B23" s="2">
        <v>32</v>
      </c>
      <c r="C23" s="2">
        <v>9</v>
      </c>
      <c r="D23" s="3" t="s">
        <v>16</v>
      </c>
      <c r="E23" s="2">
        <v>40</v>
      </c>
      <c r="F23" s="3" t="s">
        <v>17</v>
      </c>
      <c r="H23" s="2">
        <f t="shared" si="0"/>
        <v>0.34</v>
      </c>
      <c r="I23" s="2">
        <f t="shared" si="1"/>
        <v>0.5625</v>
      </c>
      <c r="J23" s="3">
        <f t="shared" si="2"/>
        <v>1</v>
      </c>
      <c r="K23" s="2">
        <f t="shared" si="3"/>
        <v>0.5</v>
      </c>
      <c r="L23" s="3">
        <f t="shared" si="4"/>
        <v>0</v>
      </c>
      <c r="R23" s="9" t="s">
        <v>24</v>
      </c>
      <c r="U23" s="5">
        <f t="shared" si="5"/>
        <v>7.4204110398279163E-2</v>
      </c>
      <c r="V23" s="4">
        <f t="shared" si="6"/>
        <v>0.3762479235823103</v>
      </c>
      <c r="W23" s="4">
        <f t="shared" si="7"/>
        <v>0.34354766772603768</v>
      </c>
      <c r="X23" s="4">
        <f t="shared" si="8"/>
        <v>0.26</v>
      </c>
    </row>
    <row r="24" spans="2:24" x14ac:dyDescent="0.35">
      <c r="B24" s="2">
        <v>38</v>
      </c>
      <c r="C24" s="2">
        <v>7</v>
      </c>
      <c r="D24" s="3" t="s">
        <v>16</v>
      </c>
      <c r="E24" s="2">
        <v>50</v>
      </c>
      <c r="F24" s="3" t="s">
        <v>17</v>
      </c>
      <c r="H24" s="2">
        <f t="shared" si="0"/>
        <v>0.46</v>
      </c>
      <c r="I24" s="2">
        <f t="shared" si="1"/>
        <v>0.4375</v>
      </c>
      <c r="J24" s="3">
        <f t="shared" si="2"/>
        <v>1</v>
      </c>
      <c r="K24" s="2">
        <f t="shared" si="3"/>
        <v>0.625</v>
      </c>
      <c r="L24" s="3">
        <f t="shared" si="4"/>
        <v>0</v>
      </c>
      <c r="U24" s="4">
        <f t="shared" si="5"/>
        <v>0.27637157958082448</v>
      </c>
      <c r="V24" s="4">
        <f t="shared" si="6"/>
        <v>0.57355252592940431</v>
      </c>
      <c r="W24" s="4">
        <f t="shared" si="7"/>
        <v>0.23584952830141512</v>
      </c>
      <c r="X24" s="4">
        <f t="shared" si="8"/>
        <v>0.41910619179391756</v>
      </c>
    </row>
    <row r="25" spans="2:24" x14ac:dyDescent="0.35">
      <c r="B25" s="2">
        <v>43</v>
      </c>
      <c r="C25" s="2">
        <v>14</v>
      </c>
      <c r="D25" s="3" t="s">
        <v>18</v>
      </c>
      <c r="E25" s="2">
        <v>45</v>
      </c>
      <c r="F25" s="3" t="s">
        <v>21</v>
      </c>
      <c r="H25" s="2">
        <f t="shared" si="0"/>
        <v>0.56000000000000005</v>
      </c>
      <c r="I25" s="2">
        <f t="shared" si="1"/>
        <v>0.875</v>
      </c>
      <c r="J25" s="3">
        <f t="shared" si="2"/>
        <v>0</v>
      </c>
      <c r="K25" s="2">
        <f t="shared" si="3"/>
        <v>0.5625</v>
      </c>
      <c r="L25" s="3">
        <f t="shared" si="4"/>
        <v>1</v>
      </c>
      <c r="N25" t="s">
        <v>25</v>
      </c>
      <c r="U25" s="4">
        <f t="shared" si="5"/>
        <v>1.064897295517272</v>
      </c>
      <c r="V25" s="4">
        <f t="shared" si="6"/>
        <v>1.1745318216208533</v>
      </c>
      <c r="W25" s="4">
        <f t="shared" si="7"/>
        <v>1.0978672506273242</v>
      </c>
      <c r="X25" s="4">
        <f t="shared" si="8"/>
        <v>1.1541067974845309</v>
      </c>
    </row>
    <row r="26" spans="2:24" x14ac:dyDescent="0.35">
      <c r="B26" s="2">
        <v>40</v>
      </c>
      <c r="C26" s="2">
        <v>16</v>
      </c>
      <c r="D26" s="3" t="s">
        <v>16</v>
      </c>
      <c r="E26" s="2">
        <v>60</v>
      </c>
      <c r="F26" s="3" t="s">
        <v>21</v>
      </c>
      <c r="H26" s="2">
        <f t="shared" si="0"/>
        <v>0.5</v>
      </c>
      <c r="I26" s="2">
        <f t="shared" si="1"/>
        <v>1</v>
      </c>
      <c r="J26" s="3">
        <f t="shared" si="2"/>
        <v>1</v>
      </c>
      <c r="K26" s="2">
        <f t="shared" si="3"/>
        <v>0.75</v>
      </c>
      <c r="L26" s="3">
        <f t="shared" si="4"/>
        <v>1</v>
      </c>
      <c r="N26" t="s">
        <v>29</v>
      </c>
      <c r="U26" s="4">
        <f t="shared" si="5"/>
        <v>0.4930770730829005</v>
      </c>
      <c r="V26" s="4">
        <f t="shared" si="6"/>
        <v>0.76591856616744836</v>
      </c>
      <c r="W26" s="4">
        <f t="shared" si="7"/>
        <v>0.63600805812505234</v>
      </c>
      <c r="X26" s="4">
        <f t="shared" si="8"/>
        <v>0.65597732430321098</v>
      </c>
    </row>
    <row r="27" spans="2:24" x14ac:dyDescent="0.35">
      <c r="B27" s="2">
        <v>54</v>
      </c>
      <c r="C27" s="2">
        <v>9</v>
      </c>
      <c r="D27" s="3" t="s">
        <v>18</v>
      </c>
      <c r="E27" s="2">
        <v>20</v>
      </c>
      <c r="F27" s="3" t="s">
        <v>17</v>
      </c>
      <c r="H27" s="2">
        <f t="shared" si="0"/>
        <v>0.78</v>
      </c>
      <c r="I27" s="2">
        <f t="shared" si="1"/>
        <v>0.5625</v>
      </c>
      <c r="J27" s="3">
        <f t="shared" si="2"/>
        <v>0</v>
      </c>
      <c r="K27" s="2">
        <f t="shared" si="3"/>
        <v>0.25</v>
      </c>
      <c r="L27" s="3">
        <f t="shared" si="4"/>
        <v>0</v>
      </c>
      <c r="N27" t="s">
        <v>31</v>
      </c>
      <c r="U27" s="4">
        <f t="shared" si="5"/>
        <v>1.1387740118214851</v>
      </c>
      <c r="V27" s="4">
        <f t="shared" si="6"/>
        <v>1.1905513428659849</v>
      </c>
      <c r="W27" s="4">
        <f t="shared" si="7"/>
        <v>1.0452392070717593</v>
      </c>
      <c r="X27" s="4">
        <f t="shared" si="8"/>
        <v>1.2459935794377113</v>
      </c>
    </row>
    <row r="28" spans="2:24" x14ac:dyDescent="0.35">
      <c r="B28" s="2">
        <v>35</v>
      </c>
      <c r="C28" s="2">
        <v>5</v>
      </c>
      <c r="D28" s="3" t="s">
        <v>16</v>
      </c>
      <c r="E28" s="2">
        <v>40</v>
      </c>
      <c r="F28" s="3" t="s">
        <v>17</v>
      </c>
      <c r="H28" s="2">
        <f t="shared" si="0"/>
        <v>0.4</v>
      </c>
      <c r="I28" s="2">
        <f t="shared" si="1"/>
        <v>0.3125</v>
      </c>
      <c r="J28" s="3">
        <f t="shared" si="2"/>
        <v>1</v>
      </c>
      <c r="K28" s="2">
        <f t="shared" si="3"/>
        <v>0.5</v>
      </c>
      <c r="L28" s="3">
        <f t="shared" si="4"/>
        <v>0</v>
      </c>
      <c r="N28" t="s">
        <v>33</v>
      </c>
      <c r="U28" s="4">
        <f t="shared" si="5"/>
        <v>0.32811011871016721</v>
      </c>
      <c r="V28" s="4">
        <f t="shared" si="6"/>
        <v>0.51274993905411637</v>
      </c>
      <c r="W28" s="4">
        <f t="shared" si="7"/>
        <v>0.28848743473503313</v>
      </c>
      <c r="X28" s="4">
        <f t="shared" si="8"/>
        <v>0.40607881008493907</v>
      </c>
    </row>
    <row r="29" spans="2:24" x14ac:dyDescent="0.35">
      <c r="B29" s="2">
        <v>43</v>
      </c>
      <c r="C29" s="2">
        <v>7</v>
      </c>
      <c r="D29" s="3" t="s">
        <v>16</v>
      </c>
      <c r="E29" s="2">
        <v>40</v>
      </c>
      <c r="F29" s="3" t="s">
        <v>17</v>
      </c>
      <c r="H29" s="2">
        <f t="shared" si="0"/>
        <v>0.56000000000000005</v>
      </c>
      <c r="I29" s="2">
        <f t="shared" si="1"/>
        <v>0.4375</v>
      </c>
      <c r="J29" s="3">
        <f t="shared" si="2"/>
        <v>1</v>
      </c>
      <c r="K29" s="2">
        <f t="shared" si="3"/>
        <v>0.5</v>
      </c>
      <c r="L29" s="3">
        <f t="shared" si="4"/>
        <v>0</v>
      </c>
      <c r="U29" s="4">
        <f t="shared" si="5"/>
        <v>0.32055615732660642</v>
      </c>
      <c r="V29" s="4">
        <f t="shared" si="6"/>
        <v>0.5560687907084878</v>
      </c>
      <c r="W29" s="8">
        <f t="shared" si="7"/>
        <v>9.9999999999999978E-2</v>
      </c>
      <c r="X29" s="4">
        <f t="shared" si="8"/>
        <v>0.49600907249767118</v>
      </c>
    </row>
    <row r="30" spans="2:24" x14ac:dyDescent="0.35">
      <c r="B30" s="2">
        <v>59</v>
      </c>
      <c r="C30" s="2">
        <v>9</v>
      </c>
      <c r="D30" s="3" t="s">
        <v>18</v>
      </c>
      <c r="E30" s="2">
        <v>40</v>
      </c>
      <c r="F30" s="3" t="s">
        <v>17</v>
      </c>
      <c r="H30" s="2">
        <f t="shared" si="0"/>
        <v>0.88</v>
      </c>
      <c r="I30" s="2">
        <f t="shared" si="1"/>
        <v>0.5625</v>
      </c>
      <c r="J30" s="3">
        <f t="shared" si="2"/>
        <v>0</v>
      </c>
      <c r="K30" s="2">
        <f t="shared" si="3"/>
        <v>0.5</v>
      </c>
      <c r="L30" s="3">
        <f t="shared" si="4"/>
        <v>0</v>
      </c>
      <c r="U30" s="4">
        <f t="shared" si="5"/>
        <v>1.1577159625745859</v>
      </c>
      <c r="V30" s="4">
        <f t="shared" si="6"/>
        <v>1.284197220056172</v>
      </c>
      <c r="W30" s="4">
        <f t="shared" si="7"/>
        <v>1.0315158748172517</v>
      </c>
      <c r="X30" s="4">
        <f t="shared" si="8"/>
        <v>1.2806248474865698</v>
      </c>
    </row>
    <row r="31" spans="2:24" x14ac:dyDescent="0.35">
      <c r="B31" s="2">
        <v>56</v>
      </c>
      <c r="C31" s="2">
        <v>13</v>
      </c>
      <c r="D31" s="3" t="s">
        <v>16</v>
      </c>
      <c r="E31" s="2">
        <v>40</v>
      </c>
      <c r="F31" s="3" t="s">
        <v>21</v>
      </c>
      <c r="H31" s="2">
        <f t="shared" si="0"/>
        <v>0.82</v>
      </c>
      <c r="I31" s="2">
        <f t="shared" si="1"/>
        <v>0.8125</v>
      </c>
      <c r="J31" s="3">
        <f t="shared" si="2"/>
        <v>1</v>
      </c>
      <c r="K31" s="2">
        <f t="shared" si="3"/>
        <v>0.5</v>
      </c>
      <c r="L31" s="3">
        <f t="shared" si="4"/>
        <v>1</v>
      </c>
      <c r="U31" s="4">
        <f t="shared" si="5"/>
        <v>0.55277142654084432</v>
      </c>
      <c r="V31" s="4">
        <f t="shared" si="6"/>
        <v>0.77150016202201799</v>
      </c>
      <c r="W31" s="4">
        <f t="shared" si="7"/>
        <v>0.40770700263792375</v>
      </c>
      <c r="X31" s="4">
        <f t="shared" si="8"/>
        <v>0.78108898340714039</v>
      </c>
    </row>
    <row r="32" spans="2:24" x14ac:dyDescent="0.35">
      <c r="B32" s="2">
        <v>19</v>
      </c>
      <c r="C32" s="2">
        <v>9</v>
      </c>
      <c r="D32" s="3" t="s">
        <v>16</v>
      </c>
      <c r="E32" s="2">
        <v>40</v>
      </c>
      <c r="F32" s="3" t="s">
        <v>17</v>
      </c>
      <c r="H32" s="2">
        <f t="shared" si="0"/>
        <v>0.08</v>
      </c>
      <c r="I32" s="2">
        <f t="shared" si="1"/>
        <v>0.5625</v>
      </c>
      <c r="J32" s="3">
        <f t="shared" si="2"/>
        <v>1</v>
      </c>
      <c r="K32" s="2">
        <f t="shared" si="3"/>
        <v>0.5</v>
      </c>
      <c r="L32" s="3">
        <f t="shared" si="4"/>
        <v>0</v>
      </c>
      <c r="U32" s="4">
        <f t="shared" si="5"/>
        <v>0.22870559678328817</v>
      </c>
      <c r="V32" s="8">
        <f t="shared" si="6"/>
        <v>0.32428768092544002</v>
      </c>
      <c r="W32" s="4">
        <f t="shared" si="7"/>
        <v>0.59331694733927842</v>
      </c>
      <c r="X32" s="5">
        <f t="shared" si="8"/>
        <v>0</v>
      </c>
    </row>
    <row r="33" spans="2:24" x14ac:dyDescent="0.35">
      <c r="B33" s="2">
        <v>54</v>
      </c>
      <c r="C33" s="2">
        <v>10</v>
      </c>
      <c r="D33" s="3" t="s">
        <v>16</v>
      </c>
      <c r="E33" s="2">
        <v>60</v>
      </c>
      <c r="F33" s="3" t="s">
        <v>21</v>
      </c>
      <c r="H33" s="2">
        <f t="shared" si="0"/>
        <v>0.78</v>
      </c>
      <c r="I33" s="2">
        <f t="shared" si="1"/>
        <v>0.625</v>
      </c>
      <c r="J33" s="3">
        <f t="shared" si="2"/>
        <v>1</v>
      </c>
      <c r="K33" s="2">
        <f t="shared" si="3"/>
        <v>0.75</v>
      </c>
      <c r="L33" s="3">
        <f t="shared" si="4"/>
        <v>1</v>
      </c>
      <c r="U33" s="4">
        <f t="shared" si="5"/>
        <v>0.54120236510939235</v>
      </c>
      <c r="V33" s="4">
        <f t="shared" si="6"/>
        <v>0.85206000375560409</v>
      </c>
      <c r="W33" s="4">
        <f t="shared" si="7"/>
        <v>0.33474803957603694</v>
      </c>
      <c r="X33" s="4">
        <f t="shared" si="8"/>
        <v>0.74592643739178466</v>
      </c>
    </row>
    <row r="34" spans="2:24" x14ac:dyDescent="0.35">
      <c r="B34" s="2">
        <v>39</v>
      </c>
      <c r="C34" s="2">
        <v>9</v>
      </c>
      <c r="D34" s="3" t="s">
        <v>16</v>
      </c>
      <c r="E34" s="2">
        <v>80</v>
      </c>
      <c r="F34" s="3" t="s">
        <v>17</v>
      </c>
      <c r="H34" s="2">
        <f t="shared" si="0"/>
        <v>0.48</v>
      </c>
      <c r="I34" s="2">
        <f t="shared" si="1"/>
        <v>0.5625</v>
      </c>
      <c r="J34" s="3">
        <f t="shared" si="2"/>
        <v>1</v>
      </c>
      <c r="K34" s="2">
        <f t="shared" si="3"/>
        <v>1</v>
      </c>
      <c r="L34" s="3">
        <f t="shared" si="4"/>
        <v>0</v>
      </c>
      <c r="U34" s="4">
        <f t="shared" si="5"/>
        <v>0.53507592919136249</v>
      </c>
      <c r="V34" s="4">
        <f t="shared" si="6"/>
        <v>0.88298499420998089</v>
      </c>
      <c r="W34" s="4">
        <f t="shared" si="7"/>
        <v>0.54591666030631458</v>
      </c>
      <c r="X34" s="4">
        <f t="shared" si="8"/>
        <v>0.6403124237432849</v>
      </c>
    </row>
    <row r="36" spans="2:24" x14ac:dyDescent="0.35">
      <c r="T36" s="12" t="s">
        <v>26</v>
      </c>
      <c r="U36" s="12" t="s">
        <v>27</v>
      </c>
      <c r="V36" s="12" t="s">
        <v>28</v>
      </c>
      <c r="W36" s="12" t="s">
        <v>13</v>
      </c>
      <c r="X36" s="12" t="s">
        <v>14</v>
      </c>
    </row>
    <row r="37" spans="2:24" x14ac:dyDescent="0.35">
      <c r="T37" s="4" t="s">
        <v>30</v>
      </c>
      <c r="U37" s="4">
        <f>SMALL(U6:U34,1)</f>
        <v>7.4204110398279163E-2</v>
      </c>
      <c r="V37" s="4">
        <f>SMALL(V6:V34,1)</f>
        <v>0.26458694223260526</v>
      </c>
      <c r="W37" s="4">
        <f>SMALL(W6:W34,1)</f>
        <v>9.9999999999999978E-2</v>
      </c>
      <c r="X37" s="4">
        <f>SMALL(X6:X34,1)</f>
        <v>0</v>
      </c>
    </row>
    <row r="38" spans="2:24" x14ac:dyDescent="0.35">
      <c r="T38" s="4" t="s">
        <v>32</v>
      </c>
      <c r="U38" s="4">
        <f>SMALL(U6:U34,2)</f>
        <v>0.13346347815039136</v>
      </c>
      <c r="V38" s="4">
        <f>SMALL(V6:V34,2)</f>
        <v>0.32428768092544002</v>
      </c>
      <c r="W38" s="4">
        <f>SMALL(W6:W34,2)</f>
        <v>9.9999999999999978E-2</v>
      </c>
      <c r="X38" s="4">
        <f>SMALL(X6:X34,2)</f>
        <v>0.13530059127734809</v>
      </c>
    </row>
    <row r="40" spans="2:24" ht="29" x14ac:dyDescent="0.35">
      <c r="T40" s="13" t="s">
        <v>34</v>
      </c>
      <c r="U40" s="12" t="s">
        <v>27</v>
      </c>
      <c r="V40" s="12" t="s">
        <v>28</v>
      </c>
      <c r="W40" s="12" t="s">
        <v>13</v>
      </c>
      <c r="X40" s="12" t="s">
        <v>14</v>
      </c>
    </row>
    <row r="41" spans="2:24" x14ac:dyDescent="0.35">
      <c r="T41" s="4" t="s">
        <v>30</v>
      </c>
      <c r="U41" s="4">
        <v>0</v>
      </c>
      <c r="V41" s="4">
        <v>0</v>
      </c>
      <c r="W41" s="4">
        <v>0</v>
      </c>
      <c r="X41" s="4">
        <v>0</v>
      </c>
    </row>
    <row r="42" spans="2:24" x14ac:dyDescent="0.35">
      <c r="T42" s="4" t="s">
        <v>32</v>
      </c>
      <c r="U42" s="4">
        <v>0</v>
      </c>
      <c r="V42" s="4">
        <v>0</v>
      </c>
      <c r="W42" s="4">
        <v>0</v>
      </c>
      <c r="X42" s="4">
        <v>0</v>
      </c>
    </row>
  </sheetData>
  <mergeCells count="1">
    <mergeCell ref="N9:O9"/>
  </mergeCells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12016</dc:creator>
  <cp:lastModifiedBy>12016</cp:lastModifiedBy>
  <dcterms:created xsi:type="dcterms:W3CDTF">2019-11-04T22:13:00Z</dcterms:created>
  <dcterms:modified xsi:type="dcterms:W3CDTF">2019-11-04T22:42:52Z</dcterms:modified>
</cp:coreProperties>
</file>