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C:\Users\sarth\Downloads\"/>
    </mc:Choice>
  </mc:AlternateContent>
  <xr:revisionPtr revIDLastSave="0" documentId="13_ncr:1_{37EBAA54-560C-498E-A7E8-DDC768593D98}" xr6:coauthVersionLast="47" xr6:coauthVersionMax="47" xr10:uidLastSave="{00000000-0000-0000-0000-000000000000}"/>
  <bookViews>
    <workbookView xWindow="-108" yWindow="-108" windowWidth="23256" windowHeight="12456" tabRatio="599" xr2:uid="{00000000-000D-0000-FFFF-FFFF00000000}"/>
  </bookViews>
  <sheets>
    <sheet name="Contributors" sheetId="17" r:id="rId1"/>
    <sheet name="Ratios" sheetId="1" r:id="rId2"/>
    <sheet name="BS" sheetId="7" r:id="rId3"/>
    <sheet name="IS" sheetId="8" r:id="rId4"/>
    <sheet name="CF" sheetId="14" r:id="rId5"/>
    <sheet name="Historical Price" sheetId="10" r:id="rId6"/>
    <sheet name="Daily Data" sheetId="15" r:id="rId7"/>
    <sheet name="Weekly data" sheetId="16" r:id="rId8"/>
  </sheets>
  <definedNames>
    <definedName name="ExternalData_1" localSheetId="2" hidden="1">BS!$A$4:$E$62</definedName>
    <definedName name="ExternalData_1" localSheetId="4" hidden="1">CF!$A$4:$C$11</definedName>
    <definedName name="ExternalData_1" localSheetId="5" hidden="1">'Historical Price'!$A$1:$F$743</definedName>
    <definedName name="ExternalData_1" localSheetId="3" hidden="1">IS!$A$4:$E$40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9" i="16" l="1"/>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2" i="16"/>
  <c r="I30" i="1" l="1"/>
  <c r="K30" i="1" s="1"/>
  <c r="I31" i="1"/>
  <c r="K31" i="1" s="1"/>
  <c r="I32" i="1"/>
  <c r="K32" i="1" s="1"/>
  <c r="I33" i="1"/>
  <c r="K33" i="1" s="1"/>
  <c r="I35" i="1"/>
  <c r="K35" i="1" s="1"/>
  <c r="I29" i="1"/>
  <c r="K29" i="1" s="1"/>
  <c r="J34" i="1"/>
  <c r="F34" i="1"/>
  <c r="E34" i="1"/>
  <c r="D34" i="1"/>
  <c r="C34" i="1"/>
  <c r="D21" i="1"/>
  <c r="E21" i="1"/>
  <c r="C21" i="1"/>
  <c r="C3" i="1"/>
  <c r="D20" i="1"/>
  <c r="E20" i="1"/>
  <c r="C20" i="1"/>
  <c r="D18" i="1"/>
  <c r="E18" i="1"/>
  <c r="C18" i="1"/>
  <c r="E17" i="1"/>
  <c r="D17" i="1"/>
  <c r="C17" i="1"/>
  <c r="D16" i="1"/>
  <c r="E16" i="1"/>
  <c r="C16" i="1"/>
  <c r="D15" i="1"/>
  <c r="E15" i="1"/>
  <c r="C15" i="1"/>
  <c r="D14" i="1"/>
  <c r="E14" i="1"/>
  <c r="C14" i="1"/>
  <c r="D13" i="1"/>
  <c r="E13" i="1"/>
  <c r="C13" i="1"/>
  <c r="D12" i="1"/>
  <c r="E12" i="1"/>
  <c r="C12" i="1"/>
  <c r="D10" i="1"/>
  <c r="E10" i="1"/>
  <c r="C10" i="1"/>
  <c r="D8" i="1"/>
  <c r="E8" i="1"/>
  <c r="C8" i="1"/>
  <c r="E6" i="1"/>
  <c r="D6" i="1"/>
  <c r="C6" i="1"/>
  <c r="C11" i="1" l="1"/>
  <c r="J2" i="1"/>
  <c r="J5" i="1" s="1"/>
  <c r="D7" i="1" s="1"/>
  <c r="I2" i="1"/>
  <c r="I5" i="1" s="1"/>
  <c r="C7" i="1" s="1"/>
  <c r="K2" i="1"/>
  <c r="K5" i="1" s="1"/>
  <c r="E7" i="1" s="1"/>
  <c r="I34" i="1"/>
  <c r="K34" i="1" s="1"/>
  <c r="E19" i="1"/>
  <c r="C19" i="1"/>
  <c r="D19" i="1"/>
  <c r="D9" i="1"/>
  <c r="E9" i="1"/>
  <c r="C9" i="1"/>
  <c r="E11" i="1"/>
  <c r="D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D9DBCF-C5EA-4BB5-8F62-75200AF7B55D}" keepAlive="1" name="Query - Page001" description="Connection to the 'Page001' query in the workbook." type="5" refreshedVersion="0" background="1">
    <dbPr connection="Provider=Microsoft.Mashup.OleDb.1;Data Source=$Workbook$;Location=Page001;Extended Properties=&quot;&quot;" command="SELECT * FROM [Page001]"/>
  </connection>
  <connection id="2" xr16:uid="{F2DC6D35-80BD-4576-B2EA-9791245E38E1}" keepAlive="1" name="Query - Page001 (3)" description="Connection to the 'Page001 (3)' query in the workbook." type="5" refreshedVersion="0" background="1">
    <dbPr connection="Provider=Microsoft.Mashup.OleDb.1;Data Source=$Workbook$;Location=&quot;Page001 (3)&quot;;Extended Properties=&quot;&quot;" command="SELECT * FROM [Page001 (3)]"/>
  </connection>
  <connection id="3" xr16:uid="{221CF86B-79BC-4FC9-B8E9-9863837A7F23}" keepAlive="1" name="Query - Page001 (4)" description="Connection to the 'Page001 (4)' query in the workbook." type="5" refreshedVersion="8" background="1" saveData="1">
    <dbPr connection="Provider=Microsoft.Mashup.OleDb.1;Data Source=$Workbook$;Location=&quot;Page001 (4)&quot;;Extended Properties=&quot;&quot;" command="SELECT * FROM [Page001 (4)]"/>
  </connection>
  <connection id="4" xr16:uid="{FB772AE7-A039-46D2-BADD-EF0AC9E3ECAE}" keepAlive="1" name="Query - Table001 (Page 1)" description="Connection to the 'Table001 (Page 1)' query in the workbook." type="5" refreshedVersion="0" background="1">
    <dbPr connection="Provider=Microsoft.Mashup.OleDb.1;Data Source=$Workbook$;Location=&quot;Table001 (Page 1)&quot;;Extended Properties=&quot;&quot;" command="SELECT * FROM [Table001 (Page 1)]"/>
  </connection>
  <connection id="5" xr16:uid="{FD878E6D-C08B-4CB4-A178-E3380E51897E}" keepAlive="1" name="Query - Table001 (Page 1) (2)" description="Connection to the 'Table001 (Page 1) (2)' query in the workbook." type="5" refreshedVersion="0" background="1">
    <dbPr connection="Provider=Microsoft.Mashup.OleDb.1;Data Source=$Workbook$;Location=&quot;Table001 (Page 1) (2)&quot;;Extended Properties=&quot;&quot;" command="SELECT * FROM [Table001 (Page 1) (2)]"/>
  </connection>
  <connection id="6" xr16:uid="{49707C27-5A0C-466D-A1D0-843DA480BA01}" keepAlive="1" name="Query - Table001 (Page 1) (3)" description="Connection to the 'Table001 (Page 1) (3)' query in the workbook." type="5" refreshedVersion="8" background="1" saveData="1">
    <dbPr connection="Provider=Microsoft.Mashup.OleDb.1;Data Source=$Workbook$;Location=&quot;Table001 (Page 1) (3)&quot;;Extended Properties=&quot;&quot;" command="SELECT * FROM [Table001 (Page 1) (3)]"/>
  </connection>
  <connection id="7" xr16:uid="{2A26F47D-B63E-4C91-A9F8-E59827A980CE}" keepAlive="1" name="Query - VRLLOG NS" description="Connection to the 'VRLLOG NS' query in the workbook." type="5" refreshedVersion="0" background="1">
    <dbPr connection="Provider=Microsoft.Mashup.OleDb.1;Data Source=$Workbook$;Location=&quot;VRLLOG NS&quot;;Extended Properties=&quot;&quot;" command="SELECT * FROM [VRLLOG NS]"/>
  </connection>
  <connection id="8" xr16:uid="{748BE739-5798-4E5C-A320-AC7155907FDC}" keepAlive="1" name="Query - VRLLOG NS (2)" description="Connection to the 'VRLLOG NS (2)' query in the workbook." type="5" refreshedVersion="8" background="1" saveData="1">
    <dbPr connection="Provider=Microsoft.Mashup.OleDb.1;Data Source=$Workbook$;Location=&quot;VRLLOG NS (2)&quot;;Extended Properties=&quot;&quot;" command="SELECT * FROM [VRLLOG NS (2)]"/>
  </connection>
</connections>
</file>

<file path=xl/sharedStrings.xml><?xml version="1.0" encoding="utf-8"?>
<sst xmlns="http://schemas.openxmlformats.org/spreadsheetml/2006/main" count="2923" uniqueCount="2809">
  <si>
    <t>EBITDA/Total Assets</t>
  </si>
  <si>
    <t>Enterprise Value/EBITDA</t>
  </si>
  <si>
    <t>Total Liabilities/Total Assets</t>
  </si>
  <si>
    <t>Growth Rate in Sales</t>
  </si>
  <si>
    <t>Profit Margins</t>
  </si>
  <si>
    <t>Return on Equity (DuPont System)</t>
  </si>
  <si>
    <t>Free Cash Flow</t>
  </si>
  <si>
    <t>FY 2021-22</t>
  </si>
  <si>
    <t>FY 2020-21</t>
  </si>
  <si>
    <t>FY 2019-20</t>
  </si>
  <si>
    <t>Mar 22</t>
  </si>
  <si>
    <t>Mar 21</t>
  </si>
  <si>
    <t>Mar 20</t>
  </si>
  <si>
    <t>Mar 19</t>
  </si>
  <si>
    <t>12 mths</t>
  </si>
  <si>
    <t>EQUITIES AND LIABILITIES</t>
  </si>
  <si>
    <t>SHAREHOLDER'S FUNDS</t>
  </si>
  <si>
    <t>Equity Share Capital</t>
  </si>
  <si>
    <t>88.34</t>
  </si>
  <si>
    <t>90.34</t>
  </si>
  <si>
    <t>Total Share Capital</t>
  </si>
  <si>
    <t>Reserves and Surplus</t>
  </si>
  <si>
    <t>563.29</t>
  </si>
  <si>
    <t>508.80</t>
  </si>
  <si>
    <t>526.53</t>
  </si>
  <si>
    <t>555.59</t>
  </si>
  <si>
    <t>Total Reserves and Surplus</t>
  </si>
  <si>
    <t>Total Shareholders Funds</t>
  </si>
  <si>
    <t>651.63</t>
  </si>
  <si>
    <t>597.14</t>
  </si>
  <si>
    <t>616.87</t>
  </si>
  <si>
    <t>645.94</t>
  </si>
  <si>
    <t>NON-CURRENT LIABILITIES</t>
  </si>
  <si>
    <t>Long Term Borrowings</t>
  </si>
  <si>
    <t>81.40</t>
  </si>
  <si>
    <t>39.48</t>
  </si>
  <si>
    <t>95.02</t>
  </si>
  <si>
    <t>103.36</t>
  </si>
  <si>
    <t>Deferred Tax Liabilities [Net]</t>
  </si>
  <si>
    <t>38.62</t>
  </si>
  <si>
    <t>44.01</t>
  </si>
  <si>
    <t>44.04</t>
  </si>
  <si>
    <t>73.77</t>
  </si>
  <si>
    <t>Other Long Term Liabilities</t>
  </si>
  <si>
    <t>314.36</t>
  </si>
  <si>
    <t>238.69</t>
  </si>
  <si>
    <t>195.60</t>
  </si>
  <si>
    <t>14.43</t>
  </si>
  <si>
    <t>Long Term Provisions</t>
  </si>
  <si>
    <t>29.10</t>
  </si>
  <si>
    <t>20.70</t>
  </si>
  <si>
    <t>20.79</t>
  </si>
  <si>
    <t>16.44</t>
  </si>
  <si>
    <t>Total Non-Current Liabilities</t>
  </si>
  <si>
    <t>463.48</t>
  </si>
  <si>
    <t>342.87</t>
  </si>
  <si>
    <t>355.45</t>
  </si>
  <si>
    <t>208.00</t>
  </si>
  <si>
    <t>CURRENT LIABILITIES</t>
  </si>
  <si>
    <t>Short Term Borrowings</t>
  </si>
  <si>
    <t>62.08</t>
  </si>
  <si>
    <t>64.23</t>
  </si>
  <si>
    <t>70.66</t>
  </si>
  <si>
    <t>27.36</t>
  </si>
  <si>
    <t>Trade Payables</t>
  </si>
  <si>
    <t>20.06</t>
  </si>
  <si>
    <t>13.55</t>
  </si>
  <si>
    <t>3.46</t>
  </si>
  <si>
    <t>6.11</t>
  </si>
  <si>
    <t>Other Current Liabilities</t>
  </si>
  <si>
    <t>168.83</t>
  </si>
  <si>
    <t>168.28</t>
  </si>
  <si>
    <t>164.83</t>
  </si>
  <si>
    <t>80.44</t>
  </si>
  <si>
    <t>Short Term Provisions</t>
  </si>
  <si>
    <t>14.20</t>
  </si>
  <si>
    <t>12.50</t>
  </si>
  <si>
    <t>13.93</t>
  </si>
  <si>
    <t>9.98</t>
  </si>
  <si>
    <t>Total Current Liabilities</t>
  </si>
  <si>
    <t>265.18</t>
  </si>
  <si>
    <t>258.57</t>
  </si>
  <si>
    <t>252.89</t>
  </si>
  <si>
    <t>123.88</t>
  </si>
  <si>
    <t>Total Capital And Liabilities</t>
  </si>
  <si>
    <t>1,380.28</t>
  </si>
  <si>
    <t>1,198.58</t>
  </si>
  <si>
    <t>1,225.21</t>
  </si>
  <si>
    <t>977.82</t>
  </si>
  <si>
    <t>ASSETS</t>
  </si>
  <si>
    <t>NON-CURRENT ASSETS</t>
  </si>
  <si>
    <t>Tangible Assets</t>
  </si>
  <si>
    <t>1,096.70</t>
  </si>
  <si>
    <t>951.33</t>
  </si>
  <si>
    <t>987.12</t>
  </si>
  <si>
    <t>701.32</t>
  </si>
  <si>
    <t>Intangible Assets</t>
  </si>
  <si>
    <t>0.40</t>
  </si>
  <si>
    <t>0.64</t>
  </si>
  <si>
    <t>0.76</t>
  </si>
  <si>
    <t>1.25</t>
  </si>
  <si>
    <t>Capital Work-In-Progress</t>
  </si>
  <si>
    <t>34.98</t>
  </si>
  <si>
    <t>6.08</t>
  </si>
  <si>
    <t>4.39</t>
  </si>
  <si>
    <t>41.64</t>
  </si>
  <si>
    <t>Other Assets</t>
  </si>
  <si>
    <t>0.89</t>
  </si>
  <si>
    <t>2.39</t>
  </si>
  <si>
    <t>2.44</t>
  </si>
  <si>
    <t>2.49</t>
  </si>
  <si>
    <t>Fixed Assets</t>
  </si>
  <si>
    <t>1,132.97</t>
  </si>
  <si>
    <t>960.43</t>
  </si>
  <si>
    <t>994.71</t>
  </si>
  <si>
    <t>746.70</t>
  </si>
  <si>
    <t>Non-Current Investments</t>
  </si>
  <si>
    <t>0.05</t>
  </si>
  <si>
    <t>0.06</t>
  </si>
  <si>
    <t>Other Non-Current Assets</t>
  </si>
  <si>
    <t>76.18</t>
  </si>
  <si>
    <t>61.89</t>
  </si>
  <si>
    <t>48.90</t>
  </si>
  <si>
    <t>59.39</t>
  </si>
  <si>
    <t>Total Non-Current Assets</t>
  </si>
  <si>
    <t>1,209.20</t>
  </si>
  <si>
    <t>1,022.37</t>
  </si>
  <si>
    <t>1,043.66</t>
  </si>
  <si>
    <t>806.15</t>
  </si>
  <si>
    <t>CURRENT ASSETS</t>
  </si>
  <si>
    <t>Inventories</t>
  </si>
  <si>
    <t>45.86</t>
  </si>
  <si>
    <t>39.51</t>
  </si>
  <si>
    <t>29.27</t>
  </si>
  <si>
    <t>29.80</t>
  </si>
  <si>
    <t>Trade Receivables</t>
  </si>
  <si>
    <t>67.26</t>
  </si>
  <si>
    <t>63.94</t>
  </si>
  <si>
    <t>85.63</t>
  </si>
  <si>
    <t>79.53</t>
  </si>
  <si>
    <t>Cash And Cash Equivalents</t>
  </si>
  <si>
    <t>14.49</t>
  </si>
  <si>
    <t>18.45</t>
  </si>
  <si>
    <t>13.41</t>
  </si>
  <si>
    <t>13.14</t>
  </si>
  <si>
    <t>OtherCurrentAssets</t>
  </si>
  <si>
    <t>43.48</t>
  </si>
  <si>
    <t>54.31</t>
  </si>
  <si>
    <t>53.24</t>
  </si>
  <si>
    <t>49.20</t>
  </si>
  <si>
    <t>Total Current Assets</t>
  </si>
  <si>
    <t>171.08</t>
  </si>
  <si>
    <t>176.21</t>
  </si>
  <si>
    <t>181.54</t>
  </si>
  <si>
    <t>171.67</t>
  </si>
  <si>
    <t>Total Assets</t>
  </si>
  <si>
    <t>OTHER ADDITIONAL INFORMATION</t>
  </si>
  <si>
    <t>CONTINGENT LIABILITIES, COMMITMENTS</t>
  </si>
  <si>
    <t>Contingent Liabilities</t>
  </si>
  <si>
    <t>46.74</t>
  </si>
  <si>
    <t>85.79</t>
  </si>
  <si>
    <t>49.88</t>
  </si>
  <si>
    <t>32.72</t>
  </si>
  <si>
    <t>Expenditure In Foreign Currency</t>
  </si>
  <si>
    <t>4.90</t>
  </si>
  <si>
    <t>9.09</t>
  </si>
  <si>
    <t>2.65</t>
  </si>
  <si>
    <t>1.23</t>
  </si>
  <si>
    <t>REMITTANCES IN FOREIGN CURRENCIES FOR DIVIDENDS</t>
  </si>
  <si>
    <t>Dividend Remittance In Foreign
Currency</t>
  </si>
  <si>
    <t>-</t>
  </si>
  <si>
    <t>EARNINGS IN FOREIGN EXCHANGE</t>
  </si>
  <si>
    <t>FOB Value Of Goods</t>
  </si>
  <si>
    <t>Other Earnings</t>
  </si>
  <si>
    <t>7.10</t>
  </si>
  <si>
    <t>1.57</t>
  </si>
  <si>
    <t>BONUS DETAILS</t>
  </si>
  <si>
    <t>Bonus Equity Share Capital</t>
  </si>
  <si>
    <t>67.53</t>
  </si>
  <si>
    <t>69.06</t>
  </si>
  <si>
    <t>NON-CURRENT INVESTMENTS</t>
  </si>
  <si>
    <t>Non-Current Investments Quoted Market
Value</t>
  </si>
  <si>
    <t>Non-Current Investments Unquoted
Book Value</t>
  </si>
  <si>
    <t>CURRENT INVESTMENTS</t>
  </si>
  <si>
    <t>Current Investments Quoted Market
Value</t>
  </si>
  <si>
    <t>Current Investments Unquoted Book
Value</t>
  </si>
  <si>
    <t>PARTICULARS</t>
  </si>
  <si>
    <t>Mar-22</t>
  </si>
  <si>
    <t>Mar-21</t>
  </si>
  <si>
    <t>Mar-20</t>
  </si>
  <si>
    <t>Mar-19</t>
  </si>
  <si>
    <t>Standalone Balance Sheet</t>
  </si>
  <si>
    <t>VRL Logistics Ltd.</t>
  </si>
  <si>
    <t>INCOME</t>
  </si>
  <si>
    <t>Revenue From Operations [Gross]</t>
  </si>
  <si>
    <t>2,378.61</t>
  </si>
  <si>
    <t>1,752.48</t>
  </si>
  <si>
    <t>2,106.11</t>
  </si>
  <si>
    <t>2,098.39</t>
  </si>
  <si>
    <t>Revenue From Operations [Net]</t>
  </si>
  <si>
    <t>Other Operating Revenues</t>
  </si>
  <si>
    <t>15.04</t>
  </si>
  <si>
    <t>10.44</t>
  </si>
  <si>
    <t>12.43</t>
  </si>
  <si>
    <t>11.16</t>
  </si>
  <si>
    <t>Total Operating Revenues</t>
  </si>
  <si>
    <t>2,393.65</t>
  </si>
  <si>
    <t>1,762.92</t>
  </si>
  <si>
    <t>2,118.54</t>
  </si>
  <si>
    <t>2,109.54</t>
  </si>
  <si>
    <t>Other Income</t>
  </si>
  <si>
    <t>16.81</t>
  </si>
  <si>
    <t>12.86</t>
  </si>
  <si>
    <t>10.32</t>
  </si>
  <si>
    <t>7.92</t>
  </si>
  <si>
    <t>Total Revenue</t>
  </si>
  <si>
    <t>2,410.47</t>
  </si>
  <si>
    <t>1,775.79</t>
  </si>
  <si>
    <t>2,128.86</t>
  </si>
  <si>
    <t>2,117.47</t>
  </si>
  <si>
    <t>EXPENSES</t>
  </si>
  <si>
    <t>Operating And Direct Expenses</t>
  </si>
  <si>
    <t>1,591.65</t>
  </si>
  <si>
    <t>1,181.75</t>
  </si>
  <si>
    <t>1,410.20</t>
  </si>
  <si>
    <t>1,474.34</t>
  </si>
  <si>
    <t>Employee Benefit Expenses</t>
  </si>
  <si>
    <t>372.02</t>
  </si>
  <si>
    <t>314.66</t>
  </si>
  <si>
    <t>380.51</t>
  </si>
  <si>
    <t>366.68</t>
  </si>
  <si>
    <t>Finance Costs</t>
  </si>
  <si>
    <t>43.09</t>
  </si>
  <si>
    <t>36.82</t>
  </si>
  <si>
    <t>36.73</t>
  </si>
  <si>
    <t>10.86</t>
  </si>
  <si>
    <t>Depreciation And Amortisation
Expenses</t>
  </si>
  <si>
    <t>168.00</t>
  </si>
  <si>
    <t>159.79</t>
  </si>
  <si>
    <t>167.53</t>
  </si>
  <si>
    <t>100.58</t>
  </si>
  <si>
    <t>Other Expenses</t>
  </si>
  <si>
    <t>25.81</t>
  </si>
  <si>
    <t>19.03</t>
  </si>
  <si>
    <t>29.56</t>
  </si>
  <si>
    <t>24.53</t>
  </si>
  <si>
    <t>Total Expenses</t>
  </si>
  <si>
    <t>2,200.57</t>
  </si>
  <si>
    <t>1,712.05</t>
  </si>
  <si>
    <t>2,024.54</t>
  </si>
  <si>
    <t>1,976.99</t>
  </si>
  <si>
    <t>Profit/Loss Before Exceptional,
ExtraOrdinary Items And Tax</t>
  </si>
  <si>
    <t>209.89</t>
  </si>
  <si>
    <t>63.74</t>
  </si>
  <si>
    <t>104.32</t>
  </si>
  <si>
    <t>140.47</t>
  </si>
  <si>
    <t>Profit/Loss Before Tax</t>
  </si>
  <si>
    <t>Tax Expenses-Continued Operations</t>
  </si>
  <si>
    <t>Current Tax</t>
  </si>
  <si>
    <t>57.50</t>
  </si>
  <si>
    <t>18.17</t>
  </si>
  <si>
    <t>32.97</t>
  </si>
  <si>
    <t>55.00</t>
  </si>
  <si>
    <t>Deferred Tax</t>
  </si>
  <si>
    <t>-5.52</t>
  </si>
  <si>
    <t>0.50</t>
  </si>
  <si>
    <t>-18.77</t>
  </si>
  <si>
    <t>-6.44</t>
  </si>
  <si>
    <t>Tax For Earlier Years</t>
  </si>
  <si>
    <t>-2.20</t>
  </si>
  <si>
    <t>0.00</t>
  </si>
  <si>
    <t>Total Tax Expenses</t>
  </si>
  <si>
    <t>49.78</t>
  </si>
  <si>
    <t>18.67</t>
  </si>
  <si>
    <t>48.56</t>
  </si>
  <si>
    <t>Profit/Loss After Tax And Before
ExtraOrdinary Items</t>
  </si>
  <si>
    <t>160.11</t>
  </si>
  <si>
    <t>45.07</t>
  </si>
  <si>
    <t>90.11</t>
  </si>
  <si>
    <t>91.92</t>
  </si>
  <si>
    <t>Profit/Loss From Continuing
Operations</t>
  </si>
  <si>
    <t>Profit/Loss For The Period</t>
  </si>
  <si>
    <t>EARNINGS PER SHARE</t>
  </si>
  <si>
    <t>Basic EPS (Rs.)</t>
  </si>
  <si>
    <t>18.12</t>
  </si>
  <si>
    <t>4.99</t>
  </si>
  <si>
    <t>9.97</t>
  </si>
  <si>
    <t>10.17</t>
  </si>
  <si>
    <t>Diluted EPS (Rs.)</t>
  </si>
  <si>
    <t>VALUE OF IMPORTED AND INDIGENIOUS RAW MATERIALS</t>
  </si>
  <si>
    <t>STORES, SPARES AND LOOSE TOOLS</t>
  </si>
  <si>
    <t>DIVIDEND AND DIVIDEND PERCENTAGE</t>
  </si>
  <si>
    <t>Equity Share Dividend</t>
  </si>
  <si>
    <t>106.01</t>
  </si>
  <si>
    <t>81.31</t>
  </si>
  <si>
    <t>31.62</t>
  </si>
  <si>
    <t>Tax On Dividend</t>
  </si>
  <si>
    <t>16.71</t>
  </si>
  <si>
    <t>6.50</t>
  </si>
  <si>
    <t>Equity Dividend Rate (%)</t>
  </si>
  <si>
    <t>80.00</t>
  </si>
  <si>
    <t>40.00</t>
  </si>
  <si>
    <t>70.00</t>
  </si>
  <si>
    <t>Particulars</t>
  </si>
  <si>
    <t>Standalone P &amp; L account</t>
  </si>
  <si>
    <t>(in Rs. Cr)</t>
  </si>
  <si>
    <t>Date</t>
  </si>
  <si>
    <t>Open</t>
  </si>
  <si>
    <t>High</t>
  </si>
  <si>
    <t>Low</t>
  </si>
  <si>
    <t>Close</t>
  </si>
  <si>
    <t>Volume</t>
  </si>
  <si>
    <t>P/E Ratio</t>
  </si>
  <si>
    <t>Tobin's q Ratio</t>
  </si>
  <si>
    <t>Intangible Assets/Total Assets</t>
  </si>
  <si>
    <t>Long-Term Debt/Total Assets</t>
  </si>
  <si>
    <t>Annual Capex/Total Assets</t>
  </si>
  <si>
    <t>Total Asset Turnover</t>
  </si>
  <si>
    <t>Return on Assets</t>
  </si>
  <si>
    <t>Serial No.</t>
  </si>
  <si>
    <t>Number of Shares</t>
  </si>
  <si>
    <t>&gt;&gt; P/E ratio= Price per Share/Basic EPS</t>
  </si>
  <si>
    <t>&gt;&gt; EV= Market Value of Equity + Total Debt - Cash &amp; Cash Eq.</t>
  </si>
  <si>
    <t>Cr</t>
  </si>
  <si>
    <t>&gt;&gt; Dividend Yield= Annual Dividend per share/ Stock price per share</t>
  </si>
  <si>
    <t>PP&amp;E</t>
  </si>
  <si>
    <t>Other Tangible Assets</t>
  </si>
  <si>
    <t>&gt;&gt; Total Asset Turnover= Net Sales/ Total Assets</t>
  </si>
  <si>
    <t>&gt;&gt; Annual Capex = PP&amp;E (end-of-year) - PP&amp;E(beginning-of-year) + depreciation expense</t>
  </si>
  <si>
    <t>&gt;&gt; Total Liability= Total Capital and Liability - Total Shareholders Fund</t>
  </si>
  <si>
    <t>&gt;&gt; Return on Asset (ROA)= Net Income/ Total assets</t>
  </si>
  <si>
    <t xml:space="preserve">&gt;&gt; Growth Rate in Sales= [Sales (t)/Sales (t-1)]-1 </t>
  </si>
  <si>
    <t>&gt;&gt; Profit margin= Net Income/Net Sales</t>
  </si>
  <si>
    <t>&gt;&gt; Return on Equity (ROE) = Net Profit Margin * Total Asset Turnover * Equity Multiplier</t>
  </si>
  <si>
    <t>Equity Multiplier</t>
  </si>
  <si>
    <t>&gt;&gt; Equity Multiplier= Total Asset/ Shareholder's Equity</t>
  </si>
  <si>
    <t>&gt;&gt; Free Cash Flow (FCF) = Cash From Operations (CFO) - CAPEX (Capital Expenditure)</t>
  </si>
  <si>
    <t>Cash Flow</t>
  </si>
  <si>
    <t>Net Profit/Loss Before Extraordinary
Items And Tax</t>
  </si>
  <si>
    <t>Net CashFlow From Operating Activities</t>
  </si>
  <si>
    <t>370.76</t>
  </si>
  <si>
    <t>271.11</t>
  </si>
  <si>
    <t>Net Cash Used In Investing Activities</t>
  </si>
  <si>
    <t>-180.13</t>
  </si>
  <si>
    <t>-31.33</t>
  </si>
  <si>
    <t>Net Cash Used From Financing
Activities</t>
  </si>
  <si>
    <t>-195.30</t>
  </si>
  <si>
    <t>-234.36</t>
  </si>
  <si>
    <t>Net Inc/Dec In Cash And Cash
Equivalents</t>
  </si>
  <si>
    <t>-4.68</t>
  </si>
  <si>
    <t>5.42</t>
  </si>
  <si>
    <t>Cash And Cash Equivalents Begin of
Year</t>
  </si>
  <si>
    <t>12.91</t>
  </si>
  <si>
    <t>Cash And Cash Equivalents End Of Year</t>
  </si>
  <si>
    <t>13.99</t>
  </si>
  <si>
    <t>18.34</t>
  </si>
  <si>
    <t>192.19</t>
  </si>
  <si>
    <t>-209.15</t>
  </si>
  <si>
    <t>11.04</t>
  </si>
  <si>
    <t>-5.92</t>
  </si>
  <si>
    <t>18.52</t>
  </si>
  <si>
    <t>12.60</t>
  </si>
  <si>
    <t>Comparitive Analysis</t>
  </si>
  <si>
    <t>Since, the company belongs to a miscellenious category, industry ratios are not available, hence, we have used average of top 4 competitors of VRL logistics as a proxy</t>
  </si>
  <si>
    <t>Allcargo Logistics</t>
  </si>
  <si>
    <t>TCI Express</t>
  </si>
  <si>
    <t>Container Corp.</t>
  </si>
  <si>
    <t>Transport Corp.</t>
  </si>
  <si>
    <t>Present Data</t>
  </si>
  <si>
    <t>Dividend Yield %</t>
  </si>
  <si>
    <t>Industry (Average)</t>
  </si>
  <si>
    <t>Comparative Analysis</t>
  </si>
  <si>
    <t>1. P/E ratio greater than industry: VRL Logistics' stock is trading at a higher valuation than its peers in the logistics industry. This could suggest that the market has high expectations for the company's future growth potential and profitability.</t>
  </si>
  <si>
    <t>2. EV/EBITDA ratio less than industry: VRL Logistics is trading at a lower valuation based on its EBITDA than its peers in the logistics industry. This could suggest that the market may be undervaluing the company's earnings potential or that the company may have higher debt levels relative to its peers.</t>
  </si>
  <si>
    <t>3. Dividend yield greater than industry: VRL Logistics is paying out a higher dividend yield than its peers in the logistics industry. This could indicate that the company has a strong commitment to returning value to shareholders.</t>
  </si>
  <si>
    <t>4. Return on Asset less than industry: VRL Logistics' returns on assets are lower than its peers in the logistics industry. This could suggest that the company is less efficient in utilizing its assets to generate profits.</t>
  </si>
  <si>
    <t>5. Growth rate in sales greater than industry: VRL Logistics is experiencing higher sales growth compared to its peers in the logistics industry. This could suggest that the company is gaining market share or is successfully implementing growth strategies.</t>
  </si>
  <si>
    <t>6. Profit margins less than industry: VRL Logistics' profit margins are lower than its peers in the logistics industry. This could suggest that the company is facing challenges in managing its costs or is operating in a more competitive market.</t>
  </si>
  <si>
    <t>7. Return on Equity greater than industry: VRL Logistics' returns on equity are higher than its peers in the logistics industry. This could suggest that the company is generating more profits per unit of shareholder equity, which could be an indicator of strong financial health.</t>
  </si>
  <si>
    <t>Overall, the analysis suggests that VRL Logistics is trading at a higher valuation compared to its peers in the logistics industry, but it is also experiencing higher sales growth and is committed to returning value to shareholders through higher dividend yields. However, the company needs to improve its profitability and efficiency in utilizing assets to generate profits.</t>
  </si>
  <si>
    <t>Share Price 31 March</t>
  </si>
  <si>
    <t>https://www.equitymaster.com/share-price/VRLL/VRLLOG-539118/VRL-LOGISTICS-Share-Price?period=7</t>
  </si>
  <si>
    <t>Book Value (Rs in Cr)</t>
  </si>
  <si>
    <t>Mkt Value (Rs in Cr)</t>
  </si>
  <si>
    <t>Source</t>
  </si>
  <si>
    <t>Tobin's Q Ratio</t>
  </si>
  <si>
    <t>&gt;&gt; Tobin's Q = Market Value of Equity / Book Value of Equity</t>
  </si>
  <si>
    <t>a</t>
  </si>
  <si>
    <t>b</t>
  </si>
  <si>
    <t>c=a/b</t>
  </si>
  <si>
    <t xml:space="preserve">Notes </t>
  </si>
  <si>
    <t xml:space="preserve">Sources of Funding </t>
  </si>
  <si>
    <t>Scant information is available regarding the funding sources of VRL Logistics. However, we got to know about three points from our research</t>
  </si>
  <si>
    <t>1. Initially the funding was only paid-up capital by the owner</t>
  </si>
  <si>
    <t>2. It raised IPO In 2015</t>
  </si>
  <si>
    <t>3. Anchor invested in 2015 and New Silk Route (in 2012 which it exited in 2016)</t>
  </si>
  <si>
    <t>Price</t>
  </si>
  <si>
    <t>Chg%</t>
  </si>
  <si>
    <t>May 03, 2023</t>
  </si>
  <si>
    <t>May 02, 2023</t>
  </si>
  <si>
    <t>Apr 28, 2023</t>
  </si>
  <si>
    <t>Apr 27, 2023</t>
  </si>
  <si>
    <t>Apr 26, 2023</t>
  </si>
  <si>
    <t>Apr 25, 2023</t>
  </si>
  <si>
    <t>Apr 24, 2023</t>
  </si>
  <si>
    <t>Apr 21, 2023</t>
  </si>
  <si>
    <t>Apr 20, 2023</t>
  </si>
  <si>
    <t>Apr 19, 2023</t>
  </si>
  <si>
    <t>Apr 18, 2023</t>
  </si>
  <si>
    <t>Apr 17, 2023</t>
  </si>
  <si>
    <t>Apr 13, 2023</t>
  </si>
  <si>
    <t>Apr 12, 2023</t>
  </si>
  <si>
    <t>Apr 11, 2023</t>
  </si>
  <si>
    <t>Apr 10, 2023</t>
  </si>
  <si>
    <t>Apr 06, 2023</t>
  </si>
  <si>
    <t>Apr 05, 2023</t>
  </si>
  <si>
    <t>Apr 03, 2023</t>
  </si>
  <si>
    <t>Mar 31, 2023</t>
  </si>
  <si>
    <t>Mar 29, 2023</t>
  </si>
  <si>
    <t>Mar 28, 2023</t>
  </si>
  <si>
    <t>Mar 27, 2023</t>
  </si>
  <si>
    <t>Mar 24, 2023</t>
  </si>
  <si>
    <t>Mar 23, 2023</t>
  </si>
  <si>
    <t>Mar 22, 2023</t>
  </si>
  <si>
    <t>Mar 21, 2023</t>
  </si>
  <si>
    <t>Mar 20, 2023</t>
  </si>
  <si>
    <t>Mar 17, 2023</t>
  </si>
  <si>
    <t>Mar 16, 2023</t>
  </si>
  <si>
    <t>Mar 15, 2023</t>
  </si>
  <si>
    <t>Mar 14, 2023</t>
  </si>
  <si>
    <t>Mar 13, 2023</t>
  </si>
  <si>
    <t>Mar 10, 2023</t>
  </si>
  <si>
    <t>Mar 09, 2023</t>
  </si>
  <si>
    <t>Mar 08, 2023</t>
  </si>
  <si>
    <t>Mar 06, 2023</t>
  </si>
  <si>
    <t>Mar 03, 2023</t>
  </si>
  <si>
    <t>Mar 02, 2023</t>
  </si>
  <si>
    <t>Mar 01, 2023</t>
  </si>
  <si>
    <t>Feb 28, 2023</t>
  </si>
  <si>
    <t>Feb 27, 2023</t>
  </si>
  <si>
    <t>Feb 24, 2023</t>
  </si>
  <si>
    <t>Feb 23, 2023</t>
  </si>
  <si>
    <t>Feb 22, 2023</t>
  </si>
  <si>
    <t>Feb 21, 2023</t>
  </si>
  <si>
    <t>Feb 20, 2023</t>
  </si>
  <si>
    <t>Feb 17, 2023</t>
  </si>
  <si>
    <t>Feb 16, 2023</t>
  </si>
  <si>
    <t>Feb 15, 2023</t>
  </si>
  <si>
    <t>Feb 14, 2023</t>
  </si>
  <si>
    <t>Feb 13, 2023</t>
  </si>
  <si>
    <t>Feb 10, 2023</t>
  </si>
  <si>
    <t>Feb 09, 2023</t>
  </si>
  <si>
    <t>Feb 08, 2023</t>
  </si>
  <si>
    <t>Feb 07, 2023</t>
  </si>
  <si>
    <t>Feb 06, 2023</t>
  </si>
  <si>
    <t>Feb 03, 2023</t>
  </si>
  <si>
    <t>Feb 02, 2023</t>
  </si>
  <si>
    <t>Feb 01, 2023</t>
  </si>
  <si>
    <t>Jan 31, 2023</t>
  </si>
  <si>
    <t>Jan 30, 2023 E</t>
  </si>
  <si>
    <t>Jan 27, 2023</t>
  </si>
  <si>
    <t>Jan 25, 2023</t>
  </si>
  <si>
    <t>Jan 24, 2023</t>
  </si>
  <si>
    <t>Jan 23, 2023</t>
  </si>
  <si>
    <t>Jan 20, 2023</t>
  </si>
  <si>
    <t>Jan 19, 2023</t>
  </si>
  <si>
    <t>Jan 18, 2023</t>
  </si>
  <si>
    <t>Jan 17, 2023</t>
  </si>
  <si>
    <t>Jan 16, 2023</t>
  </si>
  <si>
    <t>Jan 13, 2023</t>
  </si>
  <si>
    <t>Jan 12, 2023</t>
  </si>
  <si>
    <t>Jan 11, 2023</t>
  </si>
  <si>
    <t>Jan 10, 2023</t>
  </si>
  <si>
    <t>Jan 09, 2023</t>
  </si>
  <si>
    <t>Jan 06, 2023</t>
  </si>
  <si>
    <t>Jan 05, 2023</t>
  </si>
  <si>
    <t>Jan 04, 2023</t>
  </si>
  <si>
    <t>Jan 03, 2023</t>
  </si>
  <si>
    <t>Jan 02, 2023</t>
  </si>
  <si>
    <t>Dec 30, 2022</t>
  </si>
  <si>
    <t>Dec 29, 2022</t>
  </si>
  <si>
    <t>Dec 28, 2022</t>
  </si>
  <si>
    <t>Dec 27, 2022</t>
  </si>
  <si>
    <t>Dec 26, 2022</t>
  </si>
  <si>
    <t>Dec 23, 2022</t>
  </si>
  <si>
    <t>Dec 22, 2022</t>
  </si>
  <si>
    <t>Dec 21, 2022</t>
  </si>
  <si>
    <t>Dec 20, 2022</t>
  </si>
  <si>
    <t>Dec 19, 2022</t>
  </si>
  <si>
    <t>Dec 16, 2022</t>
  </si>
  <si>
    <t>Dec 15, 2022</t>
  </si>
  <si>
    <t>Dec 14, 2022</t>
  </si>
  <si>
    <t>Dec 13, 2022</t>
  </si>
  <si>
    <t>Dec 12, 2022</t>
  </si>
  <si>
    <t>Dec 09, 2022</t>
  </si>
  <si>
    <t>Dec 08, 2022</t>
  </si>
  <si>
    <t>Dec 07, 2022</t>
  </si>
  <si>
    <t>Dec 06, 2022</t>
  </si>
  <si>
    <t>Dec 05, 2022</t>
  </si>
  <si>
    <t>Dec 02, 2022</t>
  </si>
  <si>
    <t>Dec 01, 2022</t>
  </si>
  <si>
    <t>Nov 30, 2022</t>
  </si>
  <si>
    <t>Nov 29, 2022</t>
  </si>
  <si>
    <t>Nov 28, 2022</t>
  </si>
  <si>
    <t>Nov 25, 2022</t>
  </si>
  <si>
    <t>Nov 24, 2022</t>
  </si>
  <si>
    <t>Nov 23, 2022</t>
  </si>
  <si>
    <t>Nov 22, 2022</t>
  </si>
  <si>
    <t>Nov 21, 2022</t>
  </si>
  <si>
    <t>Nov 18, 2022</t>
  </si>
  <si>
    <t>Nov 17, 2022</t>
  </si>
  <si>
    <t>Nov 16, 2022</t>
  </si>
  <si>
    <t>Nov 15, 2022</t>
  </si>
  <si>
    <t>Nov 14, 2022</t>
  </si>
  <si>
    <t>Nov 11, 2022</t>
  </si>
  <si>
    <t>Nov 10, 2022 E</t>
  </si>
  <si>
    <t>Nov 09, 2022</t>
  </si>
  <si>
    <t>Nov 07, 2022</t>
  </si>
  <si>
    <t>Nov 04, 2022</t>
  </si>
  <si>
    <t>Nov 03, 2022</t>
  </si>
  <si>
    <t>Nov 02, 2022</t>
  </si>
  <si>
    <t>Nov 01, 2022</t>
  </si>
  <si>
    <t>Oct 31, 2022</t>
  </si>
  <si>
    <t>Oct 28, 2022</t>
  </si>
  <si>
    <t>Oct 27, 2022</t>
  </si>
  <si>
    <t>Oct 25, 2022</t>
  </si>
  <si>
    <t>Oct 24, 2022</t>
  </si>
  <si>
    <t>Oct 21, 2022</t>
  </si>
  <si>
    <t>Oct 20, 2022</t>
  </si>
  <si>
    <t>Oct 19, 2022</t>
  </si>
  <si>
    <t>Oct 18, 2022</t>
  </si>
  <si>
    <t>Oct 17, 2022</t>
  </si>
  <si>
    <t>Oct 14, 2022</t>
  </si>
  <si>
    <t>Oct 13, 2022</t>
  </si>
  <si>
    <t>Oct 12, 2022</t>
  </si>
  <si>
    <t>Oct 11, 2022</t>
  </si>
  <si>
    <t>Oct 10, 2022</t>
  </si>
  <si>
    <t>Oct 07, 2022</t>
  </si>
  <si>
    <t>Oct 06, 2022</t>
  </si>
  <si>
    <t>Oct 04, 2022</t>
  </si>
  <si>
    <t>Oct 03, 2022</t>
  </si>
  <si>
    <t>Sep 30, 2022</t>
  </si>
  <si>
    <t>Sep 29, 2022</t>
  </si>
  <si>
    <t>Sep 28, 2022</t>
  </si>
  <si>
    <t>Sep 27, 2022</t>
  </si>
  <si>
    <t>Sep 26, 2022</t>
  </si>
  <si>
    <t>Sep 23, 2022</t>
  </si>
  <si>
    <t>Sep 22, 2022</t>
  </si>
  <si>
    <t>Sep 21, 2022</t>
  </si>
  <si>
    <t>Sep 20, 2022</t>
  </si>
  <si>
    <t>Sep 19, 2022</t>
  </si>
  <si>
    <t>Sep 16, 2022</t>
  </si>
  <si>
    <t>Sep 15, 2022</t>
  </si>
  <si>
    <t>Sep 14, 2022</t>
  </si>
  <si>
    <t>Sep 13, 2022</t>
  </si>
  <si>
    <t>Sep 12, 2022</t>
  </si>
  <si>
    <t>Sep 09, 2022</t>
  </si>
  <si>
    <t>Sep 08, 2022</t>
  </si>
  <si>
    <t>Sep 07, 2022</t>
  </si>
  <si>
    <t>Sep 06, 2022</t>
  </si>
  <si>
    <t>Sep 05, 2022</t>
  </si>
  <si>
    <t>Sep 02, 2022</t>
  </si>
  <si>
    <t>Sep 01, 2022</t>
  </si>
  <si>
    <t>Aug 30, 2022</t>
  </si>
  <si>
    <t>Aug 29, 2022</t>
  </si>
  <si>
    <t>Aug 26, 2022</t>
  </si>
  <si>
    <t>Aug 25, 2022</t>
  </si>
  <si>
    <t>Aug 24, 2022</t>
  </si>
  <si>
    <t>Aug 23, 2022</t>
  </si>
  <si>
    <t>Aug 22, 2022</t>
  </si>
  <si>
    <t>Aug 19, 2022</t>
  </si>
  <si>
    <t>Aug 18, 2022</t>
  </si>
  <si>
    <t>Aug 17, 2022</t>
  </si>
  <si>
    <t>Aug 16, 2022</t>
  </si>
  <si>
    <t>Aug 12, 2022</t>
  </si>
  <si>
    <t>Aug 11, 2022</t>
  </si>
  <si>
    <t>Aug 10, 2022 E</t>
  </si>
  <si>
    <t>Aug 08, 2022</t>
  </si>
  <si>
    <t>Aug 05, 2022</t>
  </si>
  <si>
    <t>Aug 04, 2022</t>
  </si>
  <si>
    <t>Aug 03, 2022</t>
  </si>
  <si>
    <t>Aug 02, 2022</t>
  </si>
  <si>
    <t>Aug 01, 2022</t>
  </si>
  <si>
    <t>Jul 29, 2022</t>
  </si>
  <si>
    <t>Jul 28, 2022</t>
  </si>
  <si>
    <t>Jul 27, 2022</t>
  </si>
  <si>
    <t>Jul 26, 2022</t>
  </si>
  <si>
    <t>Jul 25, 2022</t>
  </si>
  <si>
    <t>Jul 22, 2022</t>
  </si>
  <si>
    <t>Jul 21, 2022</t>
  </si>
  <si>
    <t>Jul 20, 2022</t>
  </si>
  <si>
    <t>Jul 19, 2022</t>
  </si>
  <si>
    <t>Jul 18, 2022</t>
  </si>
  <si>
    <t>Jul 15, 2022</t>
  </si>
  <si>
    <t>Jul 14, 2022</t>
  </si>
  <si>
    <t>Jul 13, 2022</t>
  </si>
  <si>
    <t>Jul 12, 2022</t>
  </si>
  <si>
    <t>Jul 11, 2022</t>
  </si>
  <si>
    <t>Jul 08, 2022</t>
  </si>
  <si>
    <t>Jul 07, 2022</t>
  </si>
  <si>
    <t>Jul 06, 2022</t>
  </si>
  <si>
    <t>Jul 05, 2022</t>
  </si>
  <si>
    <t>Jul 04, 2022</t>
  </si>
  <si>
    <t>Jul 01, 2022</t>
  </si>
  <si>
    <t>Jun 30, 2022</t>
  </si>
  <si>
    <t>Jun 29, 2022</t>
  </si>
  <si>
    <t>Jun 28, 2022</t>
  </si>
  <si>
    <t>Jun 27, 2022</t>
  </si>
  <si>
    <t>Jun 24, 2022</t>
  </si>
  <si>
    <t>Jun 23, 2022</t>
  </si>
  <si>
    <t>Jun 22, 2022</t>
  </si>
  <si>
    <t>Jun 21, 2022</t>
  </si>
  <si>
    <t>Jun 20, 2022</t>
  </si>
  <si>
    <t>Jun 17, 2022</t>
  </si>
  <si>
    <t>Jun 16, 2022</t>
  </si>
  <si>
    <t>Jun 15, 2022</t>
  </si>
  <si>
    <t>Jun 14, 2022</t>
  </si>
  <si>
    <t>Jun 13, 2022</t>
  </si>
  <si>
    <t>Jun 10, 2022</t>
  </si>
  <si>
    <t>Jun 09, 2022</t>
  </si>
  <si>
    <t>Jun 08, 2022</t>
  </si>
  <si>
    <t>Jun 07, 2022</t>
  </si>
  <si>
    <t>Jun 06, 2022</t>
  </si>
  <si>
    <t>Jun 03, 2022</t>
  </si>
  <si>
    <t>Jun 02, 2022</t>
  </si>
  <si>
    <t>Jun 01, 2022</t>
  </si>
  <si>
    <t>May 31, 2022</t>
  </si>
  <si>
    <t>May 30, 2022</t>
  </si>
  <si>
    <t>May 27, 2022 E</t>
  </si>
  <si>
    <t>May 26, 2022</t>
  </si>
  <si>
    <t>May 25, 2022</t>
  </si>
  <si>
    <t>May 24, 2022</t>
  </si>
  <si>
    <t>May 23, 2022</t>
  </si>
  <si>
    <t>May 20, 2022</t>
  </si>
  <si>
    <t>May 19, 2022</t>
  </si>
  <si>
    <t>May 18, 2022</t>
  </si>
  <si>
    <t>May 17, 2022</t>
  </si>
  <si>
    <t>May 16, 2022</t>
  </si>
  <si>
    <t>May 13, 2022</t>
  </si>
  <si>
    <t>May 12, 2022</t>
  </si>
  <si>
    <t>May 11, 2022</t>
  </si>
  <si>
    <t>May 10, 2022</t>
  </si>
  <si>
    <t>May 09, 2022</t>
  </si>
  <si>
    <t>May 06, 2022</t>
  </si>
  <si>
    <t>May 05, 2022</t>
  </si>
  <si>
    <t>May 04, 2022</t>
  </si>
  <si>
    <t>May 02, 2022</t>
  </si>
  <si>
    <t>Apr 29, 2022</t>
  </si>
  <si>
    <t>Apr 28, 2022</t>
  </si>
  <si>
    <t>Apr 27, 2022</t>
  </si>
  <si>
    <t>Apr 26, 2022</t>
  </si>
  <si>
    <t>Apr 25, 2022</t>
  </si>
  <si>
    <t>Apr 22, 2022</t>
  </si>
  <si>
    <t>Apr 21, 2022</t>
  </si>
  <si>
    <t>Apr 20, 2022</t>
  </si>
  <si>
    <t>Apr 19, 2022</t>
  </si>
  <si>
    <t>Apr 18, 2022</t>
  </si>
  <si>
    <t>Apr 13, 2022</t>
  </si>
  <si>
    <t>Apr 12, 2022</t>
  </si>
  <si>
    <t>Apr 11, 2022</t>
  </si>
  <si>
    <t>Apr 08, 2022</t>
  </si>
  <si>
    <t>Apr 07, 2022</t>
  </si>
  <si>
    <t>Apr 06, 2022</t>
  </si>
  <si>
    <t>Apr 05, 2022</t>
  </si>
  <si>
    <t>Apr 04, 2022</t>
  </si>
  <si>
    <t>Apr 01, 2022</t>
  </si>
  <si>
    <t>Mar 31, 2022</t>
  </si>
  <si>
    <t>Mar 30, 2022</t>
  </si>
  <si>
    <t>Mar 29, 2022</t>
  </si>
  <si>
    <t>Mar 28, 2022</t>
  </si>
  <si>
    <t>Mar 25, 2022</t>
  </si>
  <si>
    <t>Mar 24, 2022</t>
  </si>
  <si>
    <t>Mar 23, 2022</t>
  </si>
  <si>
    <t>Mar 22, 2022</t>
  </si>
  <si>
    <t>Mar 21, 2022</t>
  </si>
  <si>
    <t>Mar 17, 2022</t>
  </si>
  <si>
    <t>Mar 16, 2022</t>
  </si>
  <si>
    <t>Mar 15, 2022</t>
  </si>
  <si>
    <t>Mar 14, 2022</t>
  </si>
  <si>
    <t>Mar 11, 2022</t>
  </si>
  <si>
    <t>Mar 10, 2022</t>
  </si>
  <si>
    <t>Mar 09, 2022</t>
  </si>
  <si>
    <t>Mar 08, 2022</t>
  </si>
  <si>
    <t>Mar 07, 2022</t>
  </si>
  <si>
    <t>Mar 04, 2022</t>
  </si>
  <si>
    <t>Mar 03, 2022</t>
  </si>
  <si>
    <t>Mar 02, 2022</t>
  </si>
  <si>
    <t>Feb 28, 2022</t>
  </si>
  <si>
    <t>Feb 25, 2022</t>
  </si>
  <si>
    <t>Feb 24, 2022</t>
  </si>
  <si>
    <t>Feb 23, 2022</t>
  </si>
  <si>
    <t>Feb 22, 2022</t>
  </si>
  <si>
    <t>Feb 21, 2022</t>
  </si>
  <si>
    <t>Feb 18, 2022</t>
  </si>
  <si>
    <t>Feb 17, 2022</t>
  </si>
  <si>
    <t>Feb 16, 2022</t>
  </si>
  <si>
    <t>Feb 15, 2022</t>
  </si>
  <si>
    <t>Feb 14, 2022</t>
  </si>
  <si>
    <t>Feb 11, 2022</t>
  </si>
  <si>
    <t>Feb 10, 2022 D</t>
  </si>
  <si>
    <t>Feb 09, 2022</t>
  </si>
  <si>
    <t>Feb 08, 2022</t>
  </si>
  <si>
    <t>Feb 07, 2022</t>
  </si>
  <si>
    <t>Feb 04, 2022</t>
  </si>
  <si>
    <t>Feb 03, 2022</t>
  </si>
  <si>
    <t>Feb 02, 2022 E</t>
  </si>
  <si>
    <t>Feb 01, 2022</t>
  </si>
  <si>
    <t>Jan 31, 2022</t>
  </si>
  <si>
    <t>Jan 28, 2022</t>
  </si>
  <si>
    <t>Jan 27, 2022</t>
  </si>
  <si>
    <t>Jan 25, 2022</t>
  </si>
  <si>
    <t>Jan 24, 2022</t>
  </si>
  <si>
    <t>Jan 21, 2022</t>
  </si>
  <si>
    <t>Jan 20, 2022</t>
  </si>
  <si>
    <t>Jan 19, 2022</t>
  </si>
  <si>
    <t>Jan 18, 2022</t>
  </si>
  <si>
    <t>Jan 17, 2022</t>
  </si>
  <si>
    <t>Jan 14, 2022</t>
  </si>
  <si>
    <t>Jan 13, 2022</t>
  </si>
  <si>
    <t>Jan 12, 2022</t>
  </si>
  <si>
    <t>Jan 11, 2022</t>
  </si>
  <si>
    <t>Jan 10, 2022</t>
  </si>
  <si>
    <t>Jan 07, 2022</t>
  </si>
  <si>
    <t>Jan 06, 2022</t>
  </si>
  <si>
    <t>Jan 05, 2022</t>
  </si>
  <si>
    <t>Jan 04, 2022</t>
  </si>
  <si>
    <t>Jan 03, 2022</t>
  </si>
  <si>
    <t>Dec 31, 2021</t>
  </si>
  <si>
    <t>Dec 30, 2021</t>
  </si>
  <si>
    <t>Dec 29, 2021</t>
  </si>
  <si>
    <t>Dec 28, 2021</t>
  </si>
  <si>
    <t>Dec 27, 2021</t>
  </si>
  <si>
    <t>Dec 24, 2021</t>
  </si>
  <si>
    <t>Dec 23, 2021</t>
  </si>
  <si>
    <t>Dec 22, 2021</t>
  </si>
  <si>
    <t>Dec 21, 2021</t>
  </si>
  <si>
    <t>Dec 20, 2021</t>
  </si>
  <si>
    <t>Dec 17, 2021</t>
  </si>
  <si>
    <t>Dec 16, 2021</t>
  </si>
  <si>
    <t>Dec 15, 2021</t>
  </si>
  <si>
    <t>Dec 14, 2021</t>
  </si>
  <si>
    <t>Dec 13, 2021</t>
  </si>
  <si>
    <t>Dec 10, 2021</t>
  </si>
  <si>
    <t>Dec 09, 2021</t>
  </si>
  <si>
    <t>Dec 08, 2021</t>
  </si>
  <si>
    <t>Dec 07, 2021</t>
  </si>
  <si>
    <t>Dec 06, 2021</t>
  </si>
  <si>
    <t>Dec 03, 2021</t>
  </si>
  <si>
    <t>Dec 02, 2021</t>
  </si>
  <si>
    <t>Dec 01, 2021</t>
  </si>
  <si>
    <t>Nov 30, 2021</t>
  </si>
  <si>
    <t>Nov 29, 2021</t>
  </si>
  <si>
    <t>Nov 26, 2021</t>
  </si>
  <si>
    <t>Nov 25, 2021</t>
  </si>
  <si>
    <t>Nov 24, 2021</t>
  </si>
  <si>
    <t>Nov 23, 2021</t>
  </si>
  <si>
    <t>Nov 22, 2021</t>
  </si>
  <si>
    <t>Nov 18, 2021</t>
  </si>
  <si>
    <t>Nov 17, 2021</t>
  </si>
  <si>
    <t>Nov 16, 2021</t>
  </si>
  <si>
    <t>Nov 15, 2021</t>
  </si>
  <si>
    <t>Nov 12, 2021</t>
  </si>
  <si>
    <t>Nov 11, 2021</t>
  </si>
  <si>
    <t>Nov 10, 2021</t>
  </si>
  <si>
    <t>Nov 09, 2021</t>
  </si>
  <si>
    <t>Nov 08, 2021</t>
  </si>
  <si>
    <t>Nov 04, 2021</t>
  </si>
  <si>
    <t>Nov 03, 2021</t>
  </si>
  <si>
    <t>Nov 02, 2021</t>
  </si>
  <si>
    <t>Nov 01, 2021 E</t>
  </si>
  <si>
    <t>Oct 29, 2021</t>
  </si>
  <si>
    <t>Oct 28, 2021</t>
  </si>
  <si>
    <t>Oct 27, 2021</t>
  </si>
  <si>
    <t>Oct 26, 2021</t>
  </si>
  <si>
    <t>Oct 25, 2021</t>
  </si>
  <si>
    <t>Oct 22, 2021</t>
  </si>
  <si>
    <t>Oct 21, 2021</t>
  </si>
  <si>
    <t>Oct 20, 2021</t>
  </si>
  <si>
    <t>Oct 19, 2021</t>
  </si>
  <si>
    <t>Oct 18, 2021</t>
  </si>
  <si>
    <t>Oct 14, 2021</t>
  </si>
  <si>
    <t>Oct 13, 2021</t>
  </si>
  <si>
    <t>Oct 12, 2021</t>
  </si>
  <si>
    <t>Oct 11, 2021</t>
  </si>
  <si>
    <t>Oct 08, 2021</t>
  </si>
  <si>
    <t>Oct 07, 2021</t>
  </si>
  <si>
    <t>Oct 06, 2021</t>
  </si>
  <si>
    <t>Oct 05, 2021</t>
  </si>
  <si>
    <t>Oct 04, 2021</t>
  </si>
  <si>
    <t>Oct 01, 2021</t>
  </si>
  <si>
    <t>Sep 30, 2021</t>
  </si>
  <si>
    <t>Sep 29, 2021</t>
  </si>
  <si>
    <t>Sep 28, 2021</t>
  </si>
  <si>
    <t>Sep 27, 2021</t>
  </si>
  <si>
    <t>Sep 24, 2021</t>
  </si>
  <si>
    <t>Sep 23, 2021</t>
  </si>
  <si>
    <t>Sep 22, 2021</t>
  </si>
  <si>
    <t>Sep 21, 2021</t>
  </si>
  <si>
    <t>Sep 20, 2021</t>
  </si>
  <si>
    <t>Sep 17, 2021</t>
  </si>
  <si>
    <t>Sep 16, 2021</t>
  </si>
  <si>
    <t>Sep 15, 2021</t>
  </si>
  <si>
    <t>Sep 14, 2021</t>
  </si>
  <si>
    <t>Sep 13, 2021</t>
  </si>
  <si>
    <t>Sep 09, 2021</t>
  </si>
  <si>
    <t>Sep 08, 2021</t>
  </si>
  <si>
    <t>Sep 07, 2021</t>
  </si>
  <si>
    <t>Sep 06, 2021</t>
  </si>
  <si>
    <t>Sep 03, 2021</t>
  </si>
  <si>
    <t>Sep 02, 2021</t>
  </si>
  <si>
    <t>Sep 01, 2021</t>
  </si>
  <si>
    <t>Aug 31, 2021</t>
  </si>
  <si>
    <t>Aug 30, 2021</t>
  </si>
  <si>
    <t>Aug 27, 2021</t>
  </si>
  <si>
    <t>Aug 26, 2021</t>
  </si>
  <si>
    <t>Aug 25, 2021</t>
  </si>
  <si>
    <t>Aug 24, 2021</t>
  </si>
  <si>
    <t>Aug 23, 2021</t>
  </si>
  <si>
    <t>Aug 20, 2021</t>
  </si>
  <si>
    <t>Aug 18, 2021</t>
  </si>
  <si>
    <t>Aug 17, 2021</t>
  </si>
  <si>
    <t>Aug 16, 2021</t>
  </si>
  <si>
    <t>Aug 13, 2021</t>
  </si>
  <si>
    <t>Aug 12, 2021</t>
  </si>
  <si>
    <t>Aug 11, 2021</t>
  </si>
  <si>
    <t>Aug 10, 2021</t>
  </si>
  <si>
    <t>Aug 09, 2021</t>
  </si>
  <si>
    <t>Aug 06, 2021</t>
  </si>
  <si>
    <t>Aug 05, 2021</t>
  </si>
  <si>
    <t>Aug 04, 2021</t>
  </si>
  <si>
    <t>Aug 03, 2021</t>
  </si>
  <si>
    <t>Aug 02, 2021</t>
  </si>
  <si>
    <t>Jul 30, 2021</t>
  </si>
  <si>
    <t>Jul 29, 2021 D</t>
  </si>
  <si>
    <t>Jul 28, 2021</t>
  </si>
  <si>
    <t>Jul 27, 2021</t>
  </si>
  <si>
    <t>Jul 26, 2021</t>
  </si>
  <si>
    <t>Jul 23, 2021</t>
  </si>
  <si>
    <t>Jul 22, 2021</t>
  </si>
  <si>
    <t>Jul 20, 2021</t>
  </si>
  <si>
    <t>Jul 19, 2021</t>
  </si>
  <si>
    <t>Jul 16, 2021</t>
  </si>
  <si>
    <t>Jul 15, 2021</t>
  </si>
  <si>
    <t>Jul 14, 2021</t>
  </si>
  <si>
    <t>Jul 13, 2021</t>
  </si>
  <si>
    <t>Jul 12, 2021</t>
  </si>
  <si>
    <t>Jul 09, 2021</t>
  </si>
  <si>
    <t>Jul 08, 2021</t>
  </si>
  <si>
    <t>Jul 07, 2021</t>
  </si>
  <si>
    <t>Jul 06, 2021</t>
  </si>
  <si>
    <t>Jul 05, 2021</t>
  </si>
  <si>
    <t>Jul 02, 2021</t>
  </si>
  <si>
    <t>Jul 01, 2021</t>
  </si>
  <si>
    <t>Jun 30, 2021</t>
  </si>
  <si>
    <t>Jun 29, 2021</t>
  </si>
  <si>
    <t>Jun 28, 2021</t>
  </si>
  <si>
    <t>Jun 25, 2021</t>
  </si>
  <si>
    <t>Jun 24, 2021</t>
  </si>
  <si>
    <t>Jun 23, 2021</t>
  </si>
  <si>
    <t>Jun 22, 2021</t>
  </si>
  <si>
    <t>Jun 21, 2021</t>
  </si>
  <si>
    <t>Jun 18, 2021</t>
  </si>
  <si>
    <t>Jun 17, 2021</t>
  </si>
  <si>
    <t>Jun 16, 2021</t>
  </si>
  <si>
    <t>Jun 15, 2021</t>
  </si>
  <si>
    <t>Jun 14, 2021</t>
  </si>
  <si>
    <t>Jun 11, 2021</t>
  </si>
  <si>
    <t>Jun 10, 2021</t>
  </si>
  <si>
    <t>Jun 09, 2021</t>
  </si>
  <si>
    <t>Jun 08, 2021</t>
  </si>
  <si>
    <t>Jun 07, 2021</t>
  </si>
  <si>
    <t>Jun 04, 2021</t>
  </si>
  <si>
    <t>Jun 03, 2021</t>
  </si>
  <si>
    <t>Jun 02, 2021</t>
  </si>
  <si>
    <t>Jun 01, 2021</t>
  </si>
  <si>
    <t>May 31, 2021</t>
  </si>
  <si>
    <t>May 28, 2021</t>
  </si>
  <si>
    <t>May 27, 2021</t>
  </si>
  <si>
    <t>May 26, 2021</t>
  </si>
  <si>
    <t>May 25, 2021</t>
  </si>
  <si>
    <t>May 24, 2021</t>
  </si>
  <si>
    <t>May 21, 2021</t>
  </si>
  <si>
    <t>May 20, 2021</t>
  </si>
  <si>
    <t>May 19, 2021</t>
  </si>
  <si>
    <t>May 18, 2021</t>
  </si>
  <si>
    <t>May 17, 2021</t>
  </si>
  <si>
    <t>May 14, 2021</t>
  </si>
  <si>
    <t>May 12, 2021</t>
  </si>
  <si>
    <t>May 11, 2021</t>
  </si>
  <si>
    <t>May 10, 2021</t>
  </si>
  <si>
    <t>May 07, 2021</t>
  </si>
  <si>
    <t>May 06, 2021</t>
  </si>
  <si>
    <t>May 05, 2021</t>
  </si>
  <si>
    <t>May 04, 2021</t>
  </si>
  <si>
    <t>May 03, 2021</t>
  </si>
  <si>
    <t>Apr 30, 2021</t>
  </si>
  <si>
    <t>Apr 29, 2021</t>
  </si>
  <si>
    <t>Apr 28, 2021</t>
  </si>
  <si>
    <t>Apr 27, 2021</t>
  </si>
  <si>
    <t>Apr 26, 2021</t>
  </si>
  <si>
    <t>Apr 23, 2021</t>
  </si>
  <si>
    <t>Apr 22, 2021</t>
  </si>
  <si>
    <t>Apr 20, 2021</t>
  </si>
  <si>
    <t>Apr 19, 2021</t>
  </si>
  <si>
    <t>Apr 16, 2021</t>
  </si>
  <si>
    <t>Apr 15, 2021</t>
  </si>
  <si>
    <t>Apr 13, 2021</t>
  </si>
  <si>
    <t>Apr 12, 2021</t>
  </si>
  <si>
    <t>Apr 09, 2021</t>
  </si>
  <si>
    <t>Apr 08, 2021</t>
  </si>
  <si>
    <t>Apr 07, 2021</t>
  </si>
  <si>
    <t>Apr 06, 2021</t>
  </si>
  <si>
    <t>Apr 05, 2021</t>
  </si>
  <si>
    <t>Apr 01, 2021</t>
  </si>
  <si>
    <t>Mar 31, 2021</t>
  </si>
  <si>
    <t>Mar 30, 2021</t>
  </si>
  <si>
    <t>Mar 26, 2021</t>
  </si>
  <si>
    <t>Mar 25, 2021</t>
  </si>
  <si>
    <t>Mar 24, 2021</t>
  </si>
  <si>
    <t>Mar 23, 2021</t>
  </si>
  <si>
    <t>Mar 22, 2021</t>
  </si>
  <si>
    <t>Mar 19, 2021</t>
  </si>
  <si>
    <t>Mar 18, 2021</t>
  </si>
  <si>
    <t>Mar 17, 2021</t>
  </si>
  <si>
    <t>Mar 16, 2021</t>
  </si>
  <si>
    <t>Mar 15, 2021</t>
  </si>
  <si>
    <t>Mar 12, 2021</t>
  </si>
  <si>
    <t>Mar 10, 2021</t>
  </si>
  <si>
    <t>Mar 09, 2021</t>
  </si>
  <si>
    <t>Mar 08, 2021</t>
  </si>
  <si>
    <t>Mar 05, 2021</t>
  </si>
  <si>
    <t>Mar 04, 2021</t>
  </si>
  <si>
    <t>Mar 03, 2021</t>
  </si>
  <si>
    <t>Mar 02, 2021</t>
  </si>
  <si>
    <t>Mar 01, 2021</t>
  </si>
  <si>
    <t>Feb 26, 2021</t>
  </si>
  <si>
    <t>Feb 25, 2021</t>
  </si>
  <si>
    <t>Feb 24, 2021</t>
  </si>
  <si>
    <t>Feb 23, 2021</t>
  </si>
  <si>
    <t>Feb 22, 2021</t>
  </si>
  <si>
    <t>Feb 19, 2021</t>
  </si>
  <si>
    <t>Feb 18, 2021</t>
  </si>
  <si>
    <t>Feb 17, 2021</t>
  </si>
  <si>
    <t>Feb 16, 2021</t>
  </si>
  <si>
    <t>Feb 15, 2021</t>
  </si>
  <si>
    <t>Feb 12, 2021</t>
  </si>
  <si>
    <t>Feb 11, 2021</t>
  </si>
  <si>
    <t>Feb 10, 2021</t>
  </si>
  <si>
    <t>Feb 09, 2021</t>
  </si>
  <si>
    <t>Feb 08, 2021</t>
  </si>
  <si>
    <t>Feb 05, 2021</t>
  </si>
  <si>
    <t>Feb 04, 2021</t>
  </si>
  <si>
    <t>Feb 03, 2021</t>
  </si>
  <si>
    <t>Feb 02, 2021</t>
  </si>
  <si>
    <t>Feb 01, 2021</t>
  </si>
  <si>
    <t>Jan 29, 2021</t>
  </si>
  <si>
    <t>Jan 28, 2021</t>
  </si>
  <si>
    <t>Jan 27, 2021</t>
  </si>
  <si>
    <t>Jan 25, 2021</t>
  </si>
  <si>
    <t>Jan 22, 2021</t>
  </si>
  <si>
    <t>Jan 21, 2021</t>
  </si>
  <si>
    <t>Jan 20, 2021</t>
  </si>
  <si>
    <t>Jan 19, 2021</t>
  </si>
  <si>
    <t>Jan 18, 2021</t>
  </si>
  <si>
    <t>Jan 15, 2021</t>
  </si>
  <si>
    <t>Jan 14, 2021</t>
  </si>
  <si>
    <t>Jan 13, 2021</t>
  </si>
  <si>
    <t>Jan 12, 2021</t>
  </si>
  <si>
    <t>Jan 11, 2021</t>
  </si>
  <si>
    <t>Jan 08, 2021</t>
  </si>
  <si>
    <t>Jan 07, 2021</t>
  </si>
  <si>
    <t>Jan 06, 2021</t>
  </si>
  <si>
    <t>Jan 05, 2021</t>
  </si>
  <si>
    <t>Jan 04, 2021</t>
  </si>
  <si>
    <t>Jan 01, 2021</t>
  </si>
  <si>
    <t>Dec 31, 2020</t>
  </si>
  <si>
    <t>Dec 30, 2020</t>
  </si>
  <si>
    <t>Dec 29, 2020</t>
  </si>
  <si>
    <t>Dec 28, 2020</t>
  </si>
  <si>
    <t>Dec 24, 2020</t>
  </si>
  <si>
    <t>Dec 23, 2020</t>
  </si>
  <si>
    <t>Dec 22, 2020</t>
  </si>
  <si>
    <t>Dec 21, 2020</t>
  </si>
  <si>
    <t>Dec 18, 2020</t>
  </si>
  <si>
    <t>Dec 17, 2020</t>
  </si>
  <si>
    <t>Dec 16, 2020</t>
  </si>
  <si>
    <t>Dec 15, 2020</t>
  </si>
  <si>
    <t>Dec 14, 2020</t>
  </si>
  <si>
    <t>Dec 11, 2020</t>
  </si>
  <si>
    <t>Dec 10, 2020</t>
  </si>
  <si>
    <t>Dec 09, 2020</t>
  </si>
  <si>
    <t>Dec 08, 2020</t>
  </si>
  <si>
    <t>Dec 07, 2020</t>
  </si>
  <si>
    <t>Dec 04, 2020</t>
  </si>
  <si>
    <t>Dec 03, 2020</t>
  </si>
  <si>
    <t>Dec 02, 2020</t>
  </si>
  <si>
    <t>Dec 01, 2020</t>
  </si>
  <si>
    <t>Nov 27, 2020</t>
  </si>
  <si>
    <t>Nov 26, 2020</t>
  </si>
  <si>
    <t>Nov 25, 2020</t>
  </si>
  <si>
    <t>Nov 24, 2020</t>
  </si>
  <si>
    <t>Nov 23, 2020</t>
  </si>
  <si>
    <t>Nov 20, 2020</t>
  </si>
  <si>
    <t>Nov 19, 2020</t>
  </si>
  <si>
    <t>Nov 18, 2020</t>
  </si>
  <si>
    <t>Nov 17, 2020</t>
  </si>
  <si>
    <t>Nov 13, 2020</t>
  </si>
  <si>
    <t>Nov 12, 2020</t>
  </si>
  <si>
    <t>Nov 11, 2020</t>
  </si>
  <si>
    <t>Nov 10, 2020</t>
  </si>
  <si>
    <t>Nov 09, 2020</t>
  </si>
  <si>
    <t>Nov 06, 2020 E</t>
  </si>
  <si>
    <t>Nov 05, 2020</t>
  </si>
  <si>
    <t>Nov 04, 2020</t>
  </si>
  <si>
    <t>Nov 03, 2020</t>
  </si>
  <si>
    <t>Nov 02, 2020</t>
  </si>
  <si>
    <t>Oct 30, 2020</t>
  </si>
  <si>
    <t>Oct 29, 2020</t>
  </si>
  <si>
    <t>Oct 28, 2020</t>
  </si>
  <si>
    <t>Oct 27, 2020</t>
  </si>
  <si>
    <t>Oct 26, 2020</t>
  </si>
  <si>
    <t>Oct 23, 2020</t>
  </si>
  <si>
    <t>Oct 22, 2020</t>
  </si>
  <si>
    <t>Oct 21, 2020</t>
  </si>
  <si>
    <t>Oct 20, 2020</t>
  </si>
  <si>
    <t>Oct 19, 2020</t>
  </si>
  <si>
    <t>Oct 16, 2020</t>
  </si>
  <si>
    <t>Oct 15, 2020</t>
  </si>
  <si>
    <t>Oct 14, 2020</t>
  </si>
  <si>
    <t>Oct 13, 2020</t>
  </si>
  <si>
    <t>Oct 12, 2020</t>
  </si>
  <si>
    <t>Oct 09, 2020</t>
  </si>
  <si>
    <t>Oct 08, 2020</t>
  </si>
  <si>
    <t>Oct 07, 2020</t>
  </si>
  <si>
    <t>Oct 06, 2020</t>
  </si>
  <si>
    <t>Oct 05, 2020</t>
  </si>
  <si>
    <t>Oct 01, 2020</t>
  </si>
  <si>
    <t>Sep 30, 2020</t>
  </si>
  <si>
    <t>Sep 29, 2020</t>
  </si>
  <si>
    <t>Sep 28, 2020</t>
  </si>
  <si>
    <t>Sep 25, 2020</t>
  </si>
  <si>
    <t>Sep 24, 2020</t>
  </si>
  <si>
    <t>Sep 23, 2020</t>
  </si>
  <si>
    <t>Sep 22, 2020</t>
  </si>
  <si>
    <t>Sep 21, 2020</t>
  </si>
  <si>
    <t>Sep 18, 2020</t>
  </si>
  <si>
    <t>Sep 17, 2020</t>
  </si>
  <si>
    <t>Sep 16, 2020</t>
  </si>
  <si>
    <t>Sep 15, 2020</t>
  </si>
  <si>
    <t>Sep 14, 2020</t>
  </si>
  <si>
    <t>Sep 11, 2020</t>
  </si>
  <si>
    <t>Sep 10, 2020</t>
  </si>
  <si>
    <t>Sep 09, 2020</t>
  </si>
  <si>
    <t>Sep 08, 2020</t>
  </si>
  <si>
    <t>Sep 07, 2020</t>
  </si>
  <si>
    <t>Sep 04, 2020</t>
  </si>
  <si>
    <t>Sep 03, 2020</t>
  </si>
  <si>
    <t>Sep 02, 2020</t>
  </si>
  <si>
    <t>Sep 01, 2020</t>
  </si>
  <si>
    <t>Aug 31, 2020</t>
  </si>
  <si>
    <t>Aug 28, 2020</t>
  </si>
  <si>
    <t>Aug 27, 2020</t>
  </si>
  <si>
    <t>Aug 26, 2020</t>
  </si>
  <si>
    <t>Aug 25, 2020</t>
  </si>
  <si>
    <t>Aug 24, 2020</t>
  </si>
  <si>
    <t>Aug 21, 2020</t>
  </si>
  <si>
    <t>Aug 20, 2020</t>
  </si>
  <si>
    <t>Aug 19, 2020</t>
  </si>
  <si>
    <t>Aug 18, 2020</t>
  </si>
  <si>
    <t>Aug 17, 2020</t>
  </si>
  <si>
    <t>Aug 14, 2020 E</t>
  </si>
  <si>
    <t>Aug 13, 2020</t>
  </si>
  <si>
    <t>Aug 12, 2020</t>
  </si>
  <si>
    <t>Aug 11, 2020</t>
  </si>
  <si>
    <t>Aug 10, 2020</t>
  </si>
  <si>
    <t>Aug 07, 2020</t>
  </si>
  <si>
    <t>Aug 06, 2020</t>
  </si>
  <si>
    <t>Aug 05, 2020</t>
  </si>
  <si>
    <t>Aug 04, 2020</t>
  </si>
  <si>
    <t>Aug 03, 2020</t>
  </si>
  <si>
    <t>Jul 31, 2020</t>
  </si>
  <si>
    <t>Jul 30, 2020</t>
  </si>
  <si>
    <t>Jul 29, 2020</t>
  </si>
  <si>
    <t>Jul 28, 2020</t>
  </si>
  <si>
    <t>Jul 27, 2020</t>
  </si>
  <si>
    <t>Jul 24, 2020</t>
  </si>
  <si>
    <t>Jul 23, 2020</t>
  </si>
  <si>
    <t>Jul 22, 2020</t>
  </si>
  <si>
    <t>Jul 21, 2020</t>
  </si>
  <si>
    <t>Jul 20, 2020</t>
  </si>
  <si>
    <t>Jul 17, 2020</t>
  </si>
  <si>
    <t>Jul 16, 2020</t>
  </si>
  <si>
    <t>Jul 15, 2020</t>
  </si>
  <si>
    <t>Jul 14, 2020</t>
  </si>
  <si>
    <t>Jul 13, 2020</t>
  </si>
  <si>
    <t>Jul 10, 2020</t>
  </si>
  <si>
    <t>Jul 09, 2020</t>
  </si>
  <si>
    <t>Jul 08, 2020</t>
  </si>
  <si>
    <t>Jul 07, 2020</t>
  </si>
  <si>
    <t>Jul 06, 2020</t>
  </si>
  <si>
    <t>Jul 03, 2020</t>
  </si>
  <si>
    <t>Jul 02, 2020</t>
  </si>
  <si>
    <t>Jul 01, 2020</t>
  </si>
  <si>
    <t>Jun 30, 2020</t>
  </si>
  <si>
    <t>Jun 29, 2020</t>
  </si>
  <si>
    <t>Jun 26, 2020</t>
  </si>
  <si>
    <t>Jun 25, 2020</t>
  </si>
  <si>
    <t>Jun 24, 2020</t>
  </si>
  <si>
    <t>Jun 23, 2020</t>
  </si>
  <si>
    <t>Jun 22, 2020</t>
  </si>
  <si>
    <t>Jun 19, 2020</t>
  </si>
  <si>
    <t>Jun 18, 2020</t>
  </si>
  <si>
    <t>Jun 17, 2020</t>
  </si>
  <si>
    <t>Jun 16, 2020</t>
  </si>
  <si>
    <t>Jun 15, 2020</t>
  </si>
  <si>
    <t>Jun 12, 2020</t>
  </si>
  <si>
    <t>Jun 11, 2020</t>
  </si>
  <si>
    <t>Jun 10, 2020</t>
  </si>
  <si>
    <t>Jun 09, 2020</t>
  </si>
  <si>
    <t>Jun 08, 2020</t>
  </si>
  <si>
    <t>Jun 05, 2020</t>
  </si>
  <si>
    <t>Jun 04, 2020</t>
  </si>
  <si>
    <t>Jun 03, 2020</t>
  </si>
  <si>
    <t>Jun 02, 2020</t>
  </si>
  <si>
    <t>Jun 01, 2020</t>
  </si>
  <si>
    <t>May 29, 2020</t>
  </si>
  <si>
    <t>May 28, 2020</t>
  </si>
  <si>
    <t>May 27, 2020</t>
  </si>
  <si>
    <t>May 26, 2020</t>
  </si>
  <si>
    <t>May 22, 2020</t>
  </si>
  <si>
    <t>May 21, 2020</t>
  </si>
  <si>
    <t>May 20, 2020</t>
  </si>
  <si>
    <t>May 19, 2020</t>
  </si>
  <si>
    <t>May 18, 2020</t>
  </si>
  <si>
    <t>May 15, 2020</t>
  </si>
  <si>
    <t>May 14, 2020</t>
  </si>
  <si>
    <t>May 13, 2020</t>
  </si>
  <si>
    <t>May 12, 2020</t>
  </si>
  <si>
    <t>May 11, 2020</t>
  </si>
  <si>
    <t>May 08, 2020</t>
  </si>
  <si>
    <t>May 07, 2020</t>
  </si>
  <si>
    <t>May 06, 2020</t>
  </si>
  <si>
    <t>May 05, 2020</t>
  </si>
  <si>
    <t>May 04, 2020</t>
  </si>
  <si>
    <t>Apr 30, 2020</t>
  </si>
  <si>
    <t>Apr 29, 2020</t>
  </si>
  <si>
    <t>Apr 28, 2020</t>
  </si>
  <si>
    <t>Apr 27, 2020</t>
  </si>
  <si>
    <t>Apr 24, 2020</t>
  </si>
  <si>
    <t>Apr 23, 2020</t>
  </si>
  <si>
    <t>Apr 22, 2020</t>
  </si>
  <si>
    <t>Apr 21, 2020</t>
  </si>
  <si>
    <t>Apr 20, 2020</t>
  </si>
  <si>
    <t>Apr 17, 2020</t>
  </si>
  <si>
    <t>Apr 16, 2020</t>
  </si>
  <si>
    <t>Apr 15, 2020</t>
  </si>
  <si>
    <t>Apr 13, 2020</t>
  </si>
  <si>
    <t>Apr 09, 2020</t>
  </si>
  <si>
    <t>Apr 08, 2020</t>
  </si>
  <si>
    <t>Apr 07, 2020</t>
  </si>
  <si>
    <t>Apr 03, 2020</t>
  </si>
  <si>
    <t>Apr 01, 2020</t>
  </si>
  <si>
    <t>Mar 31, 2020</t>
  </si>
  <si>
    <t>Mar 30, 2020</t>
  </si>
  <si>
    <t>Mar 27, 2020</t>
  </si>
  <si>
    <t>Mar 26, 2020</t>
  </si>
  <si>
    <t>Mar 25, 2020</t>
  </si>
  <si>
    <t>Mar 24, 2020</t>
  </si>
  <si>
    <t>Mar 23, 2020</t>
  </si>
  <si>
    <t>Mar 20, 2020</t>
  </si>
  <si>
    <t>Mar 19, 2020</t>
  </si>
  <si>
    <t>Mar 18, 2020</t>
  </si>
  <si>
    <t>Mar 17, 2020</t>
  </si>
  <si>
    <t>Mar 16, 2020</t>
  </si>
  <si>
    <t>Mar 13, 2020</t>
  </si>
  <si>
    <t>Mar 12, 2020</t>
  </si>
  <si>
    <t>Mar 11, 2020</t>
  </si>
  <si>
    <t>Mar 09, 2020</t>
  </si>
  <si>
    <t>Mar 06, 2020</t>
  </si>
  <si>
    <t>Mar 05, 2020</t>
  </si>
  <si>
    <t>Mar 04, 2020</t>
  </si>
  <si>
    <t>Mar 03, 2020</t>
  </si>
  <si>
    <t>Mar 02, 2020</t>
  </si>
  <si>
    <t>Feb 28, 2020</t>
  </si>
  <si>
    <t>Feb 27, 2020</t>
  </si>
  <si>
    <t>Feb 26, 2020</t>
  </si>
  <si>
    <t>Feb 25, 2020</t>
  </si>
  <si>
    <t>Feb 24, 2020</t>
  </si>
  <si>
    <t>Feb 20, 2020</t>
  </si>
  <si>
    <t>Feb 19, 2020</t>
  </si>
  <si>
    <t>Feb 18, 2020 D</t>
  </si>
  <si>
    <t>Feb 17, 2020</t>
  </si>
  <si>
    <t>Feb 14, 2020</t>
  </si>
  <si>
    <t>Feb 13, 2020</t>
  </si>
  <si>
    <t>Feb 12, 2020</t>
  </si>
  <si>
    <t>Feb 11, 2020</t>
  </si>
  <si>
    <t>Feb 10, 2020</t>
  </si>
  <si>
    <t>Feb 07, 2020</t>
  </si>
  <si>
    <t>Feb 06, 2020</t>
  </si>
  <si>
    <t>Feb 05, 2020</t>
  </si>
  <si>
    <t>Feb 04, 2020</t>
  </si>
  <si>
    <t>Feb 03, 2020</t>
  </si>
  <si>
    <t>Feb 01, 2020</t>
  </si>
  <si>
    <t>Jan 31, 2020</t>
  </si>
  <si>
    <t>Jan 30, 2020</t>
  </si>
  <si>
    <t>Jan 29, 2020</t>
  </si>
  <si>
    <t>Jan 28, 2020</t>
  </si>
  <si>
    <t>Jan 27, 2020</t>
  </si>
  <si>
    <t>Jan 24, 2020</t>
  </si>
  <si>
    <t>Jan 23, 2020</t>
  </si>
  <si>
    <t>Jan 22, 2020</t>
  </si>
  <si>
    <t>Jan 21, 2020</t>
  </si>
  <si>
    <t>Jan 20, 2020</t>
  </si>
  <si>
    <t>Jan 17, 2020</t>
  </si>
  <si>
    <t>Jan 16, 2020</t>
  </si>
  <si>
    <t>Jan 15, 2020</t>
  </si>
  <si>
    <t>Jan 14, 2020</t>
  </si>
  <si>
    <t>Jan 13, 2020</t>
  </si>
  <si>
    <t>Jan 10, 2020</t>
  </si>
  <si>
    <t>Jan 09, 2020</t>
  </si>
  <si>
    <t>Jan 08, 2020</t>
  </si>
  <si>
    <t>Jan 07, 2020</t>
  </si>
  <si>
    <t>Jan 06, 2020</t>
  </si>
  <si>
    <t>Jan 03, 2020</t>
  </si>
  <si>
    <t>Jan 02, 2020</t>
  </si>
  <si>
    <t>Jan 01, 2020</t>
  </si>
  <si>
    <t>Dec 31, 2019</t>
  </si>
  <si>
    <t>Dec 30, 2019</t>
  </si>
  <si>
    <t>Dec 27, 2019</t>
  </si>
  <si>
    <t>Dec 26, 2019</t>
  </si>
  <si>
    <t>Dec 24, 2019</t>
  </si>
  <si>
    <t>Dec 23, 2019</t>
  </si>
  <si>
    <t>Dec 20, 2019</t>
  </si>
  <si>
    <t>Dec 19, 2019</t>
  </si>
  <si>
    <t>Dec 18, 2019</t>
  </si>
  <si>
    <t>Dec 17, 2019</t>
  </si>
  <si>
    <t>Dec 16, 2019</t>
  </si>
  <si>
    <t>Dec 13, 2019</t>
  </si>
  <si>
    <t>Dec 12, 2019</t>
  </si>
  <si>
    <t>Dec 11, 2019</t>
  </si>
  <si>
    <t>Dec 10, 2019</t>
  </si>
  <si>
    <t>Dec 09, 2019</t>
  </si>
  <si>
    <t>Dec 06, 2019</t>
  </si>
  <si>
    <t>Dec 05, 2019</t>
  </si>
  <si>
    <t>Dec 04, 2019</t>
  </si>
  <si>
    <t>Dec 03, 2019</t>
  </si>
  <si>
    <t>Dec 02, 2019</t>
  </si>
  <si>
    <t>Nov 29, 2019</t>
  </si>
  <si>
    <t>Nov 28, 2019</t>
  </si>
  <si>
    <t>Nov 27, 2019</t>
  </si>
  <si>
    <t>Nov 26, 2019</t>
  </si>
  <si>
    <t>Nov 25, 2019</t>
  </si>
  <si>
    <t>Nov 22, 2019</t>
  </si>
  <si>
    <t>Nov 21, 2019 D</t>
  </si>
  <si>
    <t>Nov 20, 2019</t>
  </si>
  <si>
    <t>Nov 19, 2019</t>
  </si>
  <si>
    <t>Nov 18, 2019</t>
  </si>
  <si>
    <t>Nov 15, 2019</t>
  </si>
  <si>
    <t>Nov 14, 2019</t>
  </si>
  <si>
    <t>Nov 13, 2019</t>
  </si>
  <si>
    <t>Nov 11, 2019</t>
  </si>
  <si>
    <t>Nov 08, 2019</t>
  </si>
  <si>
    <t>Nov 07, 2019</t>
  </si>
  <si>
    <t>Nov 06, 2019</t>
  </si>
  <si>
    <t>Nov 05, 2019</t>
  </si>
  <si>
    <t>Nov 04, 2019 E</t>
  </si>
  <si>
    <t>Nov 01, 2019</t>
  </si>
  <si>
    <t>Oct 31, 2019</t>
  </si>
  <si>
    <t>Oct 30, 2019</t>
  </si>
  <si>
    <t>Oct 29, 2019</t>
  </si>
  <si>
    <t>Oct 27, 2019</t>
  </si>
  <si>
    <t>Oct 25, 2019</t>
  </si>
  <si>
    <t>Oct 24, 2019</t>
  </si>
  <si>
    <t>Oct 23, 2019</t>
  </si>
  <si>
    <t>Oct 22, 2019</t>
  </si>
  <si>
    <t>Oct 18, 2019</t>
  </si>
  <si>
    <t>Oct 17, 2019</t>
  </si>
  <si>
    <t>Oct 16, 2019</t>
  </si>
  <si>
    <t>Oct 15, 2019</t>
  </si>
  <si>
    <t>Oct 14, 2019</t>
  </si>
  <si>
    <t>Oct 11, 2019</t>
  </si>
  <si>
    <t>Oct 10, 2019</t>
  </si>
  <si>
    <t>Oct 09, 2019</t>
  </si>
  <si>
    <t>Oct 07, 2019</t>
  </si>
  <si>
    <t>Oct 04, 2019</t>
  </si>
  <si>
    <t>Oct 03, 2019</t>
  </si>
  <si>
    <t>Oct 01, 2019</t>
  </si>
  <si>
    <t>Sep 30, 2019</t>
  </si>
  <si>
    <t>Sep 27, 2019</t>
  </si>
  <si>
    <t>Sep 26, 2019</t>
  </si>
  <si>
    <t>Sep 25, 2019</t>
  </si>
  <si>
    <t>Sep 24, 2019</t>
  </si>
  <si>
    <t>Sep 23, 2019</t>
  </si>
  <si>
    <t>Sep 20, 2019</t>
  </si>
  <si>
    <t>Sep 19, 2019</t>
  </si>
  <si>
    <t>Sep 18, 2019</t>
  </si>
  <si>
    <t>Sep 17, 2019</t>
  </si>
  <si>
    <t>Sep 16, 2019</t>
  </si>
  <si>
    <t>Sep 13, 2019</t>
  </si>
  <si>
    <t>Sep 12, 2019</t>
  </si>
  <si>
    <t>Sep 11, 2019</t>
  </si>
  <si>
    <t>Sep 09, 2019</t>
  </si>
  <si>
    <t>Sep 06, 2019</t>
  </si>
  <si>
    <t>Sep 05, 2019</t>
  </si>
  <si>
    <t>Sep 04, 2019</t>
  </si>
  <si>
    <t>Sep 03, 2019</t>
  </si>
  <si>
    <t>Aug 30, 2019</t>
  </si>
  <si>
    <t>Aug 29, 2019</t>
  </si>
  <si>
    <t>Aug 28, 2019</t>
  </si>
  <si>
    <t>Aug 27, 2019</t>
  </si>
  <si>
    <t>Aug 26, 2019</t>
  </si>
  <si>
    <t>Aug 23, 2019</t>
  </si>
  <si>
    <t>Aug 22, 2019</t>
  </si>
  <si>
    <t>Aug 21, 2019</t>
  </si>
  <si>
    <t>Aug 20, 2019</t>
  </si>
  <si>
    <t>Aug 19, 2019</t>
  </si>
  <si>
    <t>Aug 16, 2019</t>
  </si>
  <si>
    <t>Aug 14, 2019</t>
  </si>
  <si>
    <t>Aug 13, 2019</t>
  </si>
  <si>
    <t>Aug 09, 2019</t>
  </si>
  <si>
    <t>Aug 08, 2019</t>
  </si>
  <si>
    <t>Aug 07, 2019</t>
  </si>
  <si>
    <t>Aug 06, 2019</t>
  </si>
  <si>
    <t>Aug 05, 2019</t>
  </si>
  <si>
    <t>Aug 02, 2019</t>
  </si>
  <si>
    <t>Aug 01, 2019 D</t>
  </si>
  <si>
    <t>Jul 31, 2019</t>
  </si>
  <si>
    <t>Jul 30, 2019</t>
  </si>
  <si>
    <t>Jul 29, 2019</t>
  </si>
  <si>
    <t>Jul 26, 2019</t>
  </si>
  <si>
    <t>Jul 25, 2019</t>
  </si>
  <si>
    <t>Jul 24, 2019</t>
  </si>
  <si>
    <t>Jul 23, 2019</t>
  </si>
  <si>
    <t>Jul 22, 2019</t>
  </si>
  <si>
    <t>Jul 19, 2019</t>
  </si>
  <si>
    <t>Jul 18, 2019</t>
  </si>
  <si>
    <t>Jul 17, 2019</t>
  </si>
  <si>
    <t>Jul 16, 2019</t>
  </si>
  <si>
    <t>Jul 15, 2019</t>
  </si>
  <si>
    <t>Jul 12, 2019</t>
  </si>
  <si>
    <t>Jul 11, 2019</t>
  </si>
  <si>
    <t>Jul 10, 2019</t>
  </si>
  <si>
    <t>Jul 09, 2019</t>
  </si>
  <si>
    <t>Jul 08, 2019</t>
  </si>
  <si>
    <t>Jul 05, 2019</t>
  </si>
  <si>
    <t>Jul 04, 2019</t>
  </si>
  <si>
    <t>Jul 03, 2019</t>
  </si>
  <si>
    <t>Jul 02, 2019</t>
  </si>
  <si>
    <t>Jul 01, 2019</t>
  </si>
  <si>
    <t>Jun 28, 2019</t>
  </si>
  <si>
    <t>Jun 27, 2019</t>
  </si>
  <si>
    <t>Jun 26, 2019</t>
  </si>
  <si>
    <t>Jun 25, 2019</t>
  </si>
  <si>
    <t>Jun 24, 2019</t>
  </si>
  <si>
    <t>Jun 21, 2019</t>
  </si>
  <si>
    <t>Jun 20, 2019</t>
  </si>
  <si>
    <t>Jun 19, 2019</t>
  </si>
  <si>
    <t>Jun 18, 2019</t>
  </si>
  <si>
    <t>Jun 17, 2019</t>
  </si>
  <si>
    <t>Jun 14, 2019</t>
  </si>
  <si>
    <t>Jun 13, 2019</t>
  </si>
  <si>
    <t>Jun 12, 2019</t>
  </si>
  <si>
    <t>Jun 11, 2019</t>
  </si>
  <si>
    <t>Jun 10, 2019</t>
  </si>
  <si>
    <t>Jun 07, 2019</t>
  </si>
  <si>
    <t>Jun 06, 2019</t>
  </si>
  <si>
    <t>Jun 04, 2019</t>
  </si>
  <si>
    <t>Jun 03, 2019</t>
  </si>
  <si>
    <t>May 31, 2019</t>
  </si>
  <si>
    <t>May 30, 2019</t>
  </si>
  <si>
    <t>May 29, 2019</t>
  </si>
  <si>
    <t>May 28, 2019</t>
  </si>
  <si>
    <t>May 27, 2019</t>
  </si>
  <si>
    <t>May 24, 2019</t>
  </si>
  <si>
    <t>May 23, 2019</t>
  </si>
  <si>
    <t>May 22, 2019</t>
  </si>
  <si>
    <t>May 21, 2019</t>
  </si>
  <si>
    <t>May 20, 2019</t>
  </si>
  <si>
    <t>May 17, 2019</t>
  </si>
  <si>
    <t>May 16, 2019</t>
  </si>
  <si>
    <t>May 15, 2019</t>
  </si>
  <si>
    <t>May 14, 2019</t>
  </si>
  <si>
    <t>May 13, 2019</t>
  </si>
  <si>
    <t>May 10, 2019</t>
  </si>
  <si>
    <t>May 09, 2019</t>
  </si>
  <si>
    <t>May 08, 2019</t>
  </si>
  <si>
    <t>May 07, 2019</t>
  </si>
  <si>
    <t>May 06, 2019</t>
  </si>
  <si>
    <t>May 03, 2019</t>
  </si>
  <si>
    <t>May 02, 2019</t>
  </si>
  <si>
    <t>Apr 30, 2019</t>
  </si>
  <si>
    <t>Apr 26, 2019</t>
  </si>
  <si>
    <t>Apr 25, 2019</t>
  </si>
  <si>
    <t>Apr 24, 2019</t>
  </si>
  <si>
    <t>Apr 23, 2019</t>
  </si>
  <si>
    <t>Apr 22, 2019</t>
  </si>
  <si>
    <t>Apr 18, 2019</t>
  </si>
  <si>
    <t>Apr 16, 2019</t>
  </si>
  <si>
    <t>Apr 15, 2019</t>
  </si>
  <si>
    <t>Apr 12, 2019</t>
  </si>
  <si>
    <t>Apr 11, 2019</t>
  </si>
  <si>
    <t>Apr 10, 2019</t>
  </si>
  <si>
    <t>Apr 09, 2019</t>
  </si>
  <si>
    <t>Apr 08, 2019</t>
  </si>
  <si>
    <t>Apr 05, 2019</t>
  </si>
  <si>
    <t>Apr 04, 2019</t>
  </si>
  <si>
    <t>Apr 03, 2019</t>
  </si>
  <si>
    <t>Apr 02, 2019</t>
  </si>
  <si>
    <t>Apr 01, 2019</t>
  </si>
  <si>
    <t>Mar 29, 2019</t>
  </si>
  <si>
    <t>Mar 28, 2019</t>
  </si>
  <si>
    <t>Mar 27, 2019</t>
  </si>
  <si>
    <t>Mar 26, 2019</t>
  </si>
  <si>
    <t>Mar 25, 2019</t>
  </si>
  <si>
    <t>Mar 22, 2019</t>
  </si>
  <si>
    <t>Mar 20, 2019</t>
  </si>
  <si>
    <t>Mar 19, 2019</t>
  </si>
  <si>
    <t>Mar 18, 2019</t>
  </si>
  <si>
    <t>Mar 15, 2019</t>
  </si>
  <si>
    <t>Mar 14, 2019</t>
  </si>
  <si>
    <t>Mar 13, 2019</t>
  </si>
  <si>
    <t>Mar 12, 2019</t>
  </si>
  <si>
    <t>Mar 11, 2019</t>
  </si>
  <si>
    <t>Mar 08, 2019</t>
  </si>
  <si>
    <t>Mar 07, 2019</t>
  </si>
  <si>
    <t>Mar 06, 2019</t>
  </si>
  <si>
    <t>Mar 05, 2019</t>
  </si>
  <si>
    <t>Mar 01, 2019</t>
  </si>
  <si>
    <t>Feb 28, 2019</t>
  </si>
  <si>
    <t>Feb 27, 2019</t>
  </si>
  <si>
    <t>Feb 26, 2019</t>
  </si>
  <si>
    <t>Feb 25, 2019</t>
  </si>
  <si>
    <t>Feb 22, 2019</t>
  </si>
  <si>
    <t>Feb 21, 2019</t>
  </si>
  <si>
    <t>Feb 20, 2019</t>
  </si>
  <si>
    <t>Feb 19, 2019</t>
  </si>
  <si>
    <t>Feb 18, 2019</t>
  </si>
  <si>
    <t>Feb 15, 2019</t>
  </si>
  <si>
    <t>Feb 14, 2019</t>
  </si>
  <si>
    <t>Feb 13, 2019</t>
  </si>
  <si>
    <t>Feb 12, 2019</t>
  </si>
  <si>
    <t>Feb 11, 2019</t>
  </si>
  <si>
    <t>Feb 08, 2019</t>
  </si>
  <si>
    <t>Feb 07, 2019</t>
  </si>
  <si>
    <t>Feb 06, 2019</t>
  </si>
  <si>
    <t>Feb 05, 2019</t>
  </si>
  <si>
    <t>Feb 04, 2019</t>
  </si>
  <si>
    <t>Feb 01, 2019</t>
  </si>
  <si>
    <t>Jan 31, 2019</t>
  </si>
  <si>
    <t>Jan 30, 2019</t>
  </si>
  <si>
    <t>Jan 29, 2019</t>
  </si>
  <si>
    <t>Jan 28, 2019</t>
  </si>
  <si>
    <t>Jan 25, 2019</t>
  </si>
  <si>
    <t>Jan 24, 2019</t>
  </si>
  <si>
    <t>Jan 23, 2019</t>
  </si>
  <si>
    <t>Jan 22, 2019</t>
  </si>
  <si>
    <t>Jan 21, 2019</t>
  </si>
  <si>
    <t>Jan 18, 2019</t>
  </si>
  <si>
    <t>Jan 17, 2019</t>
  </si>
  <si>
    <t>Jan 16, 2019</t>
  </si>
  <si>
    <t>Jan 15, 2019</t>
  </si>
  <si>
    <t>Jan 14, 2019</t>
  </si>
  <si>
    <t>Jan 11, 2019</t>
  </si>
  <si>
    <t>Jan 10, 2019</t>
  </si>
  <si>
    <t>Jan 09, 2019</t>
  </si>
  <si>
    <t>Jan 08, 2019</t>
  </si>
  <si>
    <t>Jan 07, 2019</t>
  </si>
  <si>
    <t>Jan 04, 2019</t>
  </si>
  <si>
    <t>Jan 03, 2019</t>
  </si>
  <si>
    <t>Jan 02, 2019</t>
  </si>
  <si>
    <t>Jan 01, 2019</t>
  </si>
  <si>
    <t>Dec 31, 2018</t>
  </si>
  <si>
    <t>Dec 28, 2018</t>
  </si>
  <si>
    <t>Dec 27, 2018</t>
  </si>
  <si>
    <t>Dec 26, 2018</t>
  </si>
  <si>
    <t>Dec 24, 2018</t>
  </si>
  <si>
    <t>Dec 21, 2018</t>
  </si>
  <si>
    <t>Dec 20, 2018</t>
  </si>
  <si>
    <t>Dec 19, 2018</t>
  </si>
  <si>
    <t>Dec 18, 2018</t>
  </si>
  <si>
    <t>Dec 17, 2018</t>
  </si>
  <si>
    <t>Dec 14, 2018</t>
  </si>
  <si>
    <t>Dec 13, 2018</t>
  </si>
  <si>
    <t>Dec 12, 2018</t>
  </si>
  <si>
    <t>Dec 11, 2018</t>
  </si>
  <si>
    <t>Dec 10, 2018</t>
  </si>
  <si>
    <t>Dec 07, 2018</t>
  </si>
  <si>
    <t>Dec 06, 2018</t>
  </si>
  <si>
    <t>Dec 05, 2018</t>
  </si>
  <si>
    <t>Dec 04, 2018</t>
  </si>
  <si>
    <t>Dec 03, 2018</t>
  </si>
  <si>
    <t>Nov 30, 2018</t>
  </si>
  <si>
    <t>Nov 29, 2018</t>
  </si>
  <si>
    <t>Nov 28, 2018</t>
  </si>
  <si>
    <t>Nov 27, 2018</t>
  </si>
  <si>
    <t>Nov 26, 2018</t>
  </si>
  <si>
    <t>Nov 22, 2018</t>
  </si>
  <si>
    <t>Nov 21, 2018</t>
  </si>
  <si>
    <t>Nov 20, 2018</t>
  </si>
  <si>
    <t>Nov 19, 2018</t>
  </si>
  <si>
    <t>Nov 16, 2018</t>
  </si>
  <si>
    <t>Nov 15, 2018 D</t>
  </si>
  <si>
    <t>Nov 14, 2018</t>
  </si>
  <si>
    <t>Nov 13, 2018</t>
  </si>
  <si>
    <t>Nov 12, 2018</t>
  </si>
  <si>
    <t>Nov 09, 2018</t>
  </si>
  <si>
    <t>Nov 07, 2018</t>
  </si>
  <si>
    <t>Nov 06, 2018</t>
  </si>
  <si>
    <t>Nov 05, 2018</t>
  </si>
  <si>
    <t>Nov 02, 2018</t>
  </si>
  <si>
    <t>Nov 01, 2018</t>
  </si>
  <si>
    <t>Oct 31, 2018</t>
  </si>
  <si>
    <t>Oct 30, 2018</t>
  </si>
  <si>
    <t>Oct 29, 2018</t>
  </si>
  <si>
    <t>Oct 26, 2018</t>
  </si>
  <si>
    <t>Oct 25, 2018</t>
  </si>
  <si>
    <t>Oct 24, 2018</t>
  </si>
  <si>
    <t>Oct 23, 2018</t>
  </si>
  <si>
    <t>Oct 22, 2018</t>
  </si>
  <si>
    <t>Oct 19, 2018</t>
  </si>
  <si>
    <t>Oct 17, 2018</t>
  </si>
  <si>
    <t>Oct 16, 2018</t>
  </si>
  <si>
    <t>Oct 15, 2018</t>
  </si>
  <si>
    <t>Oct 12, 2018</t>
  </si>
  <si>
    <t>Oct 11, 2018</t>
  </si>
  <si>
    <t>Oct 10, 2018</t>
  </si>
  <si>
    <t>Oct 09, 2018</t>
  </si>
  <si>
    <t>Oct 08, 2018</t>
  </si>
  <si>
    <t>Oct 05, 2018</t>
  </si>
  <si>
    <t>Oct 04, 2018</t>
  </si>
  <si>
    <t>Oct 03, 2018</t>
  </si>
  <si>
    <t>Oct 01, 2018</t>
  </si>
  <si>
    <t>Sep 28, 2018</t>
  </si>
  <si>
    <t>Sep 27, 2018</t>
  </si>
  <si>
    <t>Sep 26, 2018</t>
  </si>
  <si>
    <t>Sep 25, 2018</t>
  </si>
  <si>
    <t>Sep 24, 2018</t>
  </si>
  <si>
    <t>Sep 21, 2018</t>
  </si>
  <si>
    <t>Sep 19, 2018</t>
  </si>
  <si>
    <t>Sep 18, 2018</t>
  </si>
  <si>
    <t>Sep 17, 2018</t>
  </si>
  <si>
    <t>Sep 14, 2018</t>
  </si>
  <si>
    <t>Sep 12, 2018</t>
  </si>
  <si>
    <t>Sep 11, 2018</t>
  </si>
  <si>
    <t>Sep 10, 2018</t>
  </si>
  <si>
    <t>Sep 07, 2018</t>
  </si>
  <si>
    <t>Sep 06, 2018</t>
  </si>
  <si>
    <t>Sep 05, 2018</t>
  </si>
  <si>
    <t>Sep 04, 2018</t>
  </si>
  <si>
    <t>Sep 03, 2018</t>
  </si>
  <si>
    <t>Aug 31, 2018</t>
  </si>
  <si>
    <t>Aug 30, 2018</t>
  </si>
  <si>
    <t>Aug 29, 2018</t>
  </si>
  <si>
    <t>Aug 28, 2018</t>
  </si>
  <si>
    <t>Aug 27, 2018</t>
  </si>
  <si>
    <t>Aug 24, 2018</t>
  </si>
  <si>
    <t>Aug 23, 2018</t>
  </si>
  <si>
    <t>Aug 21, 2018</t>
  </si>
  <si>
    <t>Aug 20, 2018</t>
  </si>
  <si>
    <t>Aug 17, 2018</t>
  </si>
  <si>
    <t>Aug 16, 2018</t>
  </si>
  <si>
    <t>Aug 14, 2018</t>
  </si>
  <si>
    <t>Aug 13, 2018</t>
  </si>
  <si>
    <t>Aug 10, 2018</t>
  </si>
  <si>
    <t>Aug 09, 2018</t>
  </si>
  <si>
    <t>Aug 08, 2018</t>
  </si>
  <si>
    <t>Aug 07, 2018</t>
  </si>
  <si>
    <t>Aug 06, 2018</t>
  </si>
  <si>
    <t>Aug 03, 2018</t>
  </si>
  <si>
    <t>Aug 02, 2018</t>
  </si>
  <si>
    <t>Aug 01, 2018 E</t>
  </si>
  <si>
    <t>Jul 31, 2018</t>
  </si>
  <si>
    <t>Jul 30, 2018</t>
  </si>
  <si>
    <t>Jul 27, 2018</t>
  </si>
  <si>
    <t>Jul 26, 2018</t>
  </si>
  <si>
    <t>Jul 25, 2018</t>
  </si>
  <si>
    <t>Jul 24, 2018</t>
  </si>
  <si>
    <t>Jul 23, 2018</t>
  </si>
  <si>
    <t>Jul 20, 2018</t>
  </si>
  <si>
    <t>Jul 19, 2018</t>
  </si>
  <si>
    <t>Jul 18, 2018</t>
  </si>
  <si>
    <t>Jul 17, 2018</t>
  </si>
  <si>
    <t>Jul 16, 2018</t>
  </si>
  <si>
    <t>Jul 13, 2018</t>
  </si>
  <si>
    <t>Jul 12, 2018</t>
  </si>
  <si>
    <t>Jul 11, 2018</t>
  </si>
  <si>
    <t>Jul 10, 2018</t>
  </si>
  <si>
    <t>Jul 09, 2018</t>
  </si>
  <si>
    <t>Jul 06, 2018</t>
  </si>
  <si>
    <t>Jul 05, 2018</t>
  </si>
  <si>
    <t>Jul 04, 2018</t>
  </si>
  <si>
    <t>Jul 03, 2018</t>
  </si>
  <si>
    <t>Jul 02, 2018</t>
  </si>
  <si>
    <t>Jun 29, 2018</t>
  </si>
  <si>
    <t>Jun 28, 2018</t>
  </si>
  <si>
    <t>Jun 27, 2018</t>
  </si>
  <si>
    <t>Jun 26, 2018</t>
  </si>
  <si>
    <t>Jun 25, 2018</t>
  </si>
  <si>
    <t>Jun 22, 2018</t>
  </si>
  <si>
    <t>Jun 21, 2018</t>
  </si>
  <si>
    <t>Jun 20, 2018</t>
  </si>
  <si>
    <t>Jun 19, 2018</t>
  </si>
  <si>
    <t>Jun 18, 2018</t>
  </si>
  <si>
    <t>Jun 15, 2018</t>
  </si>
  <si>
    <t>Jun 14, 2018</t>
  </si>
  <si>
    <t>Jun 13, 2018</t>
  </si>
  <si>
    <t>Jun 12, 2018</t>
  </si>
  <si>
    <t>Jun 11, 2018</t>
  </si>
  <si>
    <t>Jun 08, 2018</t>
  </si>
  <si>
    <t>Jun 07, 2018</t>
  </si>
  <si>
    <t>Jun 06, 2018</t>
  </si>
  <si>
    <t>Jun 05, 2018</t>
  </si>
  <si>
    <t>Jun 04, 2018</t>
  </si>
  <si>
    <t>Jun 01, 2018</t>
  </si>
  <si>
    <t>May 31, 2018</t>
  </si>
  <si>
    <t>May 30, 2018</t>
  </si>
  <si>
    <t>May 29, 2018</t>
  </si>
  <si>
    <t>May 28, 2018 E</t>
  </si>
  <si>
    <t>May 25, 2018</t>
  </si>
  <si>
    <t>May 24, 2018</t>
  </si>
  <si>
    <t>May 23, 2018</t>
  </si>
  <si>
    <t>May 22, 2018</t>
  </si>
  <si>
    <t>May 21, 2018</t>
  </si>
  <si>
    <t>May 18, 2018</t>
  </si>
  <si>
    <t>May 17, 2018</t>
  </si>
  <si>
    <t>May 16, 2018</t>
  </si>
  <si>
    <t>May 15, 2018</t>
  </si>
  <si>
    <t>May 14, 2018</t>
  </si>
  <si>
    <t>May 11, 2018</t>
  </si>
  <si>
    <t>May 10, 2018</t>
  </si>
  <si>
    <t>May 09, 2018</t>
  </si>
  <si>
    <t>May 08, 2018</t>
  </si>
  <si>
    <t>May 07, 2018</t>
  </si>
  <si>
    <t>May 04, 2018</t>
  </si>
  <si>
    <t>May 03, 2018</t>
  </si>
  <si>
    <t>May 02, 2018</t>
  </si>
  <si>
    <t>Apr 30, 2018</t>
  </si>
  <si>
    <t>Apr 27, 2018</t>
  </si>
  <si>
    <t>Apr 26, 2018</t>
  </si>
  <si>
    <t>Apr 25, 2018</t>
  </si>
  <si>
    <t>Apr 24, 2018</t>
  </si>
  <si>
    <t>Apr 23, 2018</t>
  </si>
  <si>
    <t>Apr 20, 2018</t>
  </si>
  <si>
    <t>Apr 19, 2018</t>
  </si>
  <si>
    <t>Apr 18, 2018</t>
  </si>
  <si>
    <t>Apr 17, 2018</t>
  </si>
  <si>
    <t>Apr 16, 2018</t>
  </si>
  <si>
    <t>Apr 13, 2018</t>
  </si>
  <si>
    <t>Apr 12, 2018</t>
  </si>
  <si>
    <t>Apr 11, 2018</t>
  </si>
  <si>
    <t>Apr 10, 2018</t>
  </si>
  <si>
    <t>Apr 09, 2018</t>
  </si>
  <si>
    <t>Apr 06, 2018</t>
  </si>
  <si>
    <t>Apr 05, 2018</t>
  </si>
  <si>
    <t>Apr 04, 2018</t>
  </si>
  <si>
    <t>Apr 03, 2018</t>
  </si>
  <si>
    <t>Apr 02, 2018</t>
  </si>
  <si>
    <t>Mar 28, 2018</t>
  </si>
  <si>
    <t>Mar 27, 2018</t>
  </si>
  <si>
    <t>Mar 26, 2018</t>
  </si>
  <si>
    <t>Mar 23, 2018</t>
  </si>
  <si>
    <t>Mar 22, 2018</t>
  </si>
  <si>
    <t>Mar 21, 2018</t>
  </si>
  <si>
    <t>Mar 20, 2018</t>
  </si>
  <si>
    <t>Mar 19, 2018</t>
  </si>
  <si>
    <t>Mar 16, 2018</t>
  </si>
  <si>
    <t>Mar 15, 2018</t>
  </si>
  <si>
    <t>Mar 14, 2018</t>
  </si>
  <si>
    <t>Mar 13, 2018</t>
  </si>
  <si>
    <t>Mar 12, 2018</t>
  </si>
  <si>
    <t>Mar 09, 2018</t>
  </si>
  <si>
    <t>Mar 08, 2018</t>
  </si>
  <si>
    <t>Mar 07, 2018</t>
  </si>
  <si>
    <t>Mar 06, 2018</t>
  </si>
  <si>
    <t>Mar 05, 2018</t>
  </si>
  <si>
    <t>Mar 01, 2018</t>
  </si>
  <si>
    <t>Feb 28, 2018</t>
  </si>
  <si>
    <t>Feb 27, 2018</t>
  </si>
  <si>
    <t>Feb 26, 2018</t>
  </si>
  <si>
    <t>Feb 23, 2018</t>
  </si>
  <si>
    <t>Feb 22, 2018</t>
  </si>
  <si>
    <t>Feb 21, 2018</t>
  </si>
  <si>
    <t>Feb 20, 2018</t>
  </si>
  <si>
    <t>Feb 19, 2018</t>
  </si>
  <si>
    <t>Feb 16, 2018</t>
  </si>
  <si>
    <t>Feb 15, 2018</t>
  </si>
  <si>
    <t>Feb 14, 2018</t>
  </si>
  <si>
    <t>Feb 12, 2018</t>
  </si>
  <si>
    <t>Feb 09, 2018</t>
  </si>
  <si>
    <t>Feb 08, 2018</t>
  </si>
  <si>
    <t>Feb 07, 2018</t>
  </si>
  <si>
    <t>Feb 06, 2018</t>
  </si>
  <si>
    <t>Feb 05, 2018</t>
  </si>
  <si>
    <t>Feb 02, 2018</t>
  </si>
  <si>
    <t>Feb 01, 2018</t>
  </si>
  <si>
    <t>Jan 31, 2018</t>
  </si>
  <si>
    <t>Jan 30, 2018</t>
  </si>
  <si>
    <t>Jan 29, 2018 E</t>
  </si>
  <si>
    <t>Jan 25, 2018</t>
  </si>
  <si>
    <t>Jan 24, 2018</t>
  </si>
  <si>
    <t>Jan 23, 2018</t>
  </si>
  <si>
    <t>Jan 22, 2018</t>
  </si>
  <si>
    <t>Jan 19, 2018</t>
  </si>
  <si>
    <t>Jan 18, 2018</t>
  </si>
  <si>
    <t>Jan 17, 2018</t>
  </si>
  <si>
    <t>Jan 16, 2018</t>
  </si>
  <si>
    <t>Jan 15, 2018</t>
  </si>
  <si>
    <t>Jan 12, 2018</t>
  </si>
  <si>
    <t>Jan 11, 2018</t>
  </si>
  <si>
    <t>Jan 10, 2018</t>
  </si>
  <si>
    <t>Jan 09, 2018</t>
  </si>
  <si>
    <t>Jan 08, 2018</t>
  </si>
  <si>
    <t>Jan 05, 2018</t>
  </si>
  <si>
    <t>Jan 04, 2018</t>
  </si>
  <si>
    <t>Jan 03, 2018</t>
  </si>
  <si>
    <t>Jan 02, 2018</t>
  </si>
  <si>
    <t>Jan 01, 2018</t>
  </si>
  <si>
    <t>Dec 29, 2017</t>
  </si>
  <si>
    <t>Dec 28, 2017</t>
  </si>
  <si>
    <t>Dec 27, 2017</t>
  </si>
  <si>
    <t>Dec 26, 2017</t>
  </si>
  <si>
    <t>Dec 22, 2017</t>
  </si>
  <si>
    <t>Dec 21, 2017</t>
  </si>
  <si>
    <t>Dec 20, 2017</t>
  </si>
  <si>
    <t>Dec 19, 2017</t>
  </si>
  <si>
    <t>Dec 18, 2017</t>
  </si>
  <si>
    <t>Dec 15, 2017</t>
  </si>
  <si>
    <t>Dec 14, 2017</t>
  </si>
  <si>
    <t>Dec 13, 2017</t>
  </si>
  <si>
    <t>Dec 12, 2017</t>
  </si>
  <si>
    <t>Dec 11, 2017</t>
  </si>
  <si>
    <t>Dec 08, 2017</t>
  </si>
  <si>
    <t>Dec 07, 2017</t>
  </si>
  <si>
    <t>Dec 06, 2017</t>
  </si>
  <si>
    <t>Dec 05, 2017</t>
  </si>
  <si>
    <t>Dec 04, 2017</t>
  </si>
  <si>
    <t>Dec 01, 2017</t>
  </si>
  <si>
    <t>Nov 30, 2017</t>
  </si>
  <si>
    <t>Nov 29, 2017</t>
  </si>
  <si>
    <t>Nov 28, 2017</t>
  </si>
  <si>
    <t>Nov 27, 2017</t>
  </si>
  <si>
    <t>Nov 24, 2017</t>
  </si>
  <si>
    <t>Nov 23, 2017</t>
  </si>
  <si>
    <t>Nov 22, 2017</t>
  </si>
  <si>
    <t>Nov 21, 2017</t>
  </si>
  <si>
    <t>Nov 20, 2017</t>
  </si>
  <si>
    <t>Nov 17, 2017</t>
  </si>
  <si>
    <t>Nov 16, 2017</t>
  </si>
  <si>
    <t>Nov 15, 2017</t>
  </si>
  <si>
    <t>Nov 14, 2017</t>
  </si>
  <si>
    <t>Nov 13, 2017</t>
  </si>
  <si>
    <t>Nov 10, 2017</t>
  </si>
  <si>
    <t>Nov 09, 2017</t>
  </si>
  <si>
    <t>Nov 08, 2017</t>
  </si>
  <si>
    <t>Nov 07, 2017</t>
  </si>
  <si>
    <t>Nov 06, 2017</t>
  </si>
  <si>
    <t>Nov 03, 2017 E</t>
  </si>
  <si>
    <t>Nov 02, 2017</t>
  </si>
  <si>
    <t>Nov 01, 2017</t>
  </si>
  <si>
    <t>Oct 31, 2017</t>
  </si>
  <si>
    <t>Oct 30, 2017</t>
  </si>
  <si>
    <t>Oct 27, 2017</t>
  </si>
  <si>
    <t>Oct 26, 2017</t>
  </si>
  <si>
    <t>Oct 25, 2017</t>
  </si>
  <si>
    <t>Oct 24, 2017</t>
  </si>
  <si>
    <t>Oct 23, 2017</t>
  </si>
  <si>
    <t>Oct 19, 2017</t>
  </si>
  <si>
    <t>Oct 18, 2017</t>
  </si>
  <si>
    <t>Oct 17, 2017</t>
  </si>
  <si>
    <t>Oct 16, 2017</t>
  </si>
  <si>
    <t>Oct 13, 2017</t>
  </si>
  <si>
    <t>Oct 12, 2017</t>
  </si>
  <si>
    <t>Oct 11, 2017</t>
  </si>
  <si>
    <t>Oct 10, 2017</t>
  </si>
  <si>
    <t>Oct 09, 2017</t>
  </si>
  <si>
    <t>Oct 06, 2017</t>
  </si>
  <si>
    <t>Oct 05, 2017</t>
  </si>
  <si>
    <t>Oct 04, 2017</t>
  </si>
  <si>
    <t>Oct 03, 2017</t>
  </si>
  <si>
    <t>Sep 29, 2017</t>
  </si>
  <si>
    <t>Sep 28, 2017</t>
  </si>
  <si>
    <t>Sep 27, 2017</t>
  </si>
  <si>
    <t>Sep 26, 2017</t>
  </si>
  <si>
    <t>Sep 25, 2017</t>
  </si>
  <si>
    <t>Sep 22, 2017</t>
  </si>
  <si>
    <t>Sep 21, 2017</t>
  </si>
  <si>
    <t>Sep 20, 2017</t>
  </si>
  <si>
    <t>Sep 19, 2017</t>
  </si>
  <si>
    <t>Sep 18, 2017</t>
  </si>
  <si>
    <t>Sep 15, 2017</t>
  </si>
  <si>
    <t>Sep 14, 2017</t>
  </si>
  <si>
    <t>Sep 13, 2017</t>
  </si>
  <si>
    <t>Sep 12, 2017</t>
  </si>
  <si>
    <t>Sep 11, 2017</t>
  </si>
  <si>
    <t>Sep 08, 2017</t>
  </si>
  <si>
    <t>Sep 07, 2017</t>
  </si>
  <si>
    <t>Sep 06, 2017</t>
  </si>
  <si>
    <t>Sep 05, 2017</t>
  </si>
  <si>
    <t>Sep 04, 2017</t>
  </si>
  <si>
    <t>Sep 01, 2017</t>
  </si>
  <si>
    <t>Aug 31, 2017</t>
  </si>
  <si>
    <t>Aug 30, 2017</t>
  </si>
  <si>
    <t>Aug 29, 2017</t>
  </si>
  <si>
    <t>Aug 28, 2017</t>
  </si>
  <si>
    <t>Aug 24, 2017</t>
  </si>
  <si>
    <t>Aug 23, 2017</t>
  </si>
  <si>
    <t>Aug 22, 2017</t>
  </si>
  <si>
    <t>Aug 21, 2017</t>
  </si>
  <si>
    <t>Aug 18, 2017</t>
  </si>
  <si>
    <t>Aug 17, 2017</t>
  </si>
  <si>
    <t>Aug 16, 2017</t>
  </si>
  <si>
    <t>Aug 14, 2017</t>
  </si>
  <si>
    <t>Aug 11, 2017</t>
  </si>
  <si>
    <t>Aug 10, 2017</t>
  </si>
  <si>
    <t>Aug 09, 2017</t>
  </si>
  <si>
    <t>Aug 08, 2017</t>
  </si>
  <si>
    <t>Aug 07, 2017</t>
  </si>
  <si>
    <t>Aug 04, 2017 E</t>
  </si>
  <si>
    <t>Aug 03, 2017</t>
  </si>
  <si>
    <t>Aug 02, 2017</t>
  </si>
  <si>
    <t>Aug 01, 2017</t>
  </si>
  <si>
    <t>Jul 31, 2017</t>
  </si>
  <si>
    <t>Jul 28, 2017</t>
  </si>
  <si>
    <t>Jul 27, 2017</t>
  </si>
  <si>
    <t>Jul 26, 2017</t>
  </si>
  <si>
    <t>Jul 25, 2017</t>
  </si>
  <si>
    <t>Jul 24, 2017</t>
  </si>
  <si>
    <t>Jul 21, 2017</t>
  </si>
  <si>
    <t>Jul 20, 2017</t>
  </si>
  <si>
    <t>Jul 19, 2017</t>
  </si>
  <si>
    <t>Jul 18, 2017</t>
  </si>
  <si>
    <t>Jul 17, 2017</t>
  </si>
  <si>
    <t>Jul 14, 2017</t>
  </si>
  <si>
    <t>Jul 13, 2017</t>
  </si>
  <si>
    <t>Jul 12, 2017</t>
  </si>
  <si>
    <t>Jul 11, 2017</t>
  </si>
  <si>
    <t>Jul 10, 2017</t>
  </si>
  <si>
    <t>Jul 07, 2017</t>
  </si>
  <si>
    <t>Jul 06, 2017</t>
  </si>
  <si>
    <t>Jul 05, 2017</t>
  </si>
  <si>
    <t>Jul 04, 2017</t>
  </si>
  <si>
    <t>Jul 03, 2017</t>
  </si>
  <si>
    <t>Jun 30, 2017</t>
  </si>
  <si>
    <t>Jun 29, 2017</t>
  </si>
  <si>
    <t>Jun 28, 2017</t>
  </si>
  <si>
    <t>Jun 27, 2017</t>
  </si>
  <si>
    <t>Jun 23, 2017</t>
  </si>
  <si>
    <t>Jun 22, 2017</t>
  </si>
  <si>
    <t>Jun 21, 2017</t>
  </si>
  <si>
    <t>Jun 20, 2017</t>
  </si>
  <si>
    <t>Jun 19, 2017</t>
  </si>
  <si>
    <t>Jun 16, 2017</t>
  </si>
  <si>
    <t>Jun 15, 2017</t>
  </si>
  <si>
    <t>Jun 14, 2017</t>
  </si>
  <si>
    <t>Jun 13, 2017</t>
  </si>
  <si>
    <t>Jun 12, 2017</t>
  </si>
  <si>
    <t>Jun 09, 2017</t>
  </si>
  <si>
    <t>Jun 08, 2017</t>
  </si>
  <si>
    <t>Jun 07, 2017</t>
  </si>
  <si>
    <t>Jun 06, 2017</t>
  </si>
  <si>
    <t>Jun 05, 2017</t>
  </si>
  <si>
    <t>Jun 02, 2017</t>
  </si>
  <si>
    <t>Jun 01, 2017</t>
  </si>
  <si>
    <t>May 31, 2017</t>
  </si>
  <si>
    <t>May 30, 2017</t>
  </si>
  <si>
    <t>May 29, 2017</t>
  </si>
  <si>
    <t>May 26, 2017</t>
  </si>
  <si>
    <t>May 25, 2017</t>
  </si>
  <si>
    <t>May 24, 2017</t>
  </si>
  <si>
    <t>May 23, 2017</t>
  </si>
  <si>
    <t>May 22, 2017</t>
  </si>
  <si>
    <t>May 19, 2017 E</t>
  </si>
  <si>
    <t>May 18, 2017</t>
  </si>
  <si>
    <t>May 17, 2017</t>
  </si>
  <si>
    <t>May 16, 2017</t>
  </si>
  <si>
    <t>May 15, 2017</t>
  </si>
  <si>
    <t>May 12, 2017</t>
  </si>
  <si>
    <t>May 11, 2017</t>
  </si>
  <si>
    <t>May 10, 2017</t>
  </si>
  <si>
    <t>May 09, 2017</t>
  </si>
  <si>
    <t>May 08, 2017</t>
  </si>
  <si>
    <t>May 05, 2017</t>
  </si>
  <si>
    <t>May 04, 2017</t>
  </si>
  <si>
    <t>May 03, 2017</t>
  </si>
  <si>
    <t>May 02, 2017</t>
  </si>
  <si>
    <t>Apr 28, 2017</t>
  </si>
  <si>
    <t>Apr 27, 2017</t>
  </si>
  <si>
    <t>Apr 26, 2017</t>
  </si>
  <si>
    <t>Apr 25, 2017</t>
  </si>
  <si>
    <t>Apr 24, 2017</t>
  </si>
  <si>
    <t>Apr 21, 2017</t>
  </si>
  <si>
    <t>Apr 20, 2017</t>
  </si>
  <si>
    <t>Apr 19, 2017</t>
  </si>
  <si>
    <t>Apr 18, 2017</t>
  </si>
  <si>
    <t>Apr 17, 2017</t>
  </si>
  <si>
    <t>Apr 13, 2017</t>
  </si>
  <si>
    <t>Apr 12, 2017</t>
  </si>
  <si>
    <t>Apr 11, 2017</t>
  </si>
  <si>
    <t>Apr 10, 2017</t>
  </si>
  <si>
    <t>Apr 07, 2017</t>
  </si>
  <si>
    <t>Apr 06, 2017</t>
  </si>
  <si>
    <t>Apr 05, 2017</t>
  </si>
  <si>
    <t>Apr 03, 2017</t>
  </si>
  <si>
    <t>Mar 31, 2017</t>
  </si>
  <si>
    <t>Mar 30, 2017</t>
  </si>
  <si>
    <t>Mar 29, 2017</t>
  </si>
  <si>
    <t>Mar 28, 2017</t>
  </si>
  <si>
    <t>Mar 27, 2017</t>
  </si>
  <si>
    <t>Mar 24, 2017</t>
  </si>
  <si>
    <t>Mar 23, 2017</t>
  </si>
  <si>
    <t>Mar 22, 2017</t>
  </si>
  <si>
    <t>Mar 21, 2017</t>
  </si>
  <si>
    <t>Mar 20, 2017</t>
  </si>
  <si>
    <t>Mar 17, 2017</t>
  </si>
  <si>
    <t>Mar 16, 2017</t>
  </si>
  <si>
    <t>Mar 15, 2017</t>
  </si>
  <si>
    <t>Mar 14, 2017</t>
  </si>
  <si>
    <t>Mar 10, 2017</t>
  </si>
  <si>
    <t>Mar 09, 2017</t>
  </si>
  <si>
    <t>Mar 08, 2017</t>
  </si>
  <si>
    <t>Mar 07, 2017</t>
  </si>
  <si>
    <t>Mar 06, 2017</t>
  </si>
  <si>
    <t>Mar 03, 2017</t>
  </si>
  <si>
    <t>Mar 02, 2017</t>
  </si>
  <si>
    <t>Mar 01, 2017</t>
  </si>
  <si>
    <t>Feb 28, 2017</t>
  </si>
  <si>
    <t>Feb 27, 2017</t>
  </si>
  <si>
    <t>Feb 23, 2017</t>
  </si>
  <si>
    <t>Feb 22, 2017</t>
  </si>
  <si>
    <t>Feb 21, 2017</t>
  </si>
  <si>
    <t>Feb 20, 2017</t>
  </si>
  <si>
    <t>Feb 17, 2017</t>
  </si>
  <si>
    <t>Feb 16, 2017</t>
  </si>
  <si>
    <t>Feb 15, 2017</t>
  </si>
  <si>
    <t>Feb 14, 2017</t>
  </si>
  <si>
    <t>Feb 13, 2017</t>
  </si>
  <si>
    <t>Feb 10, 2017</t>
  </si>
  <si>
    <t>Feb 09, 2017</t>
  </si>
  <si>
    <t>Feb 08, 2017</t>
  </si>
  <si>
    <t>Feb 07, 2017</t>
  </si>
  <si>
    <t>Feb 06, 2017</t>
  </si>
  <si>
    <t>Feb 03, 2017</t>
  </si>
  <si>
    <t>Feb 02, 2017 D</t>
  </si>
  <si>
    <t>Feb 01, 2017</t>
  </si>
  <si>
    <t>Jan 31, 2017</t>
  </si>
  <si>
    <t>Jan 30, 2017</t>
  </si>
  <si>
    <t>Jan 27, 2017</t>
  </si>
  <si>
    <t>Jan 25, 2017 E</t>
  </si>
  <si>
    <t>Jan 24, 2017</t>
  </si>
  <si>
    <t>Jan 23, 2017</t>
  </si>
  <si>
    <t>Jan 20, 2017</t>
  </si>
  <si>
    <t>Jan 19, 2017</t>
  </si>
  <si>
    <t>Jan 18, 2017</t>
  </si>
  <si>
    <t>Jan 17, 2017</t>
  </si>
  <si>
    <t>Jan 16, 2017</t>
  </si>
  <si>
    <t>Jan 13, 2017</t>
  </si>
  <si>
    <t>Jan 12, 2017</t>
  </si>
  <si>
    <t>Jan 11, 2017</t>
  </si>
  <si>
    <t>Jan 10, 2017</t>
  </si>
  <si>
    <t>Jan 09, 2017</t>
  </si>
  <si>
    <t>Jan 06, 2017</t>
  </si>
  <si>
    <t>Jan 05, 2017</t>
  </si>
  <si>
    <t>Jan 04, 2017</t>
  </si>
  <si>
    <t>Jan 03, 2017</t>
  </si>
  <si>
    <t>Jan 02, 2017</t>
  </si>
  <si>
    <t>Dec 30, 2016</t>
  </si>
  <si>
    <t>Dec 29, 2016</t>
  </si>
  <si>
    <t>Dec 28, 2016</t>
  </si>
  <si>
    <t>Dec 27, 2016</t>
  </si>
  <si>
    <t>Dec 26, 2016</t>
  </si>
  <si>
    <t>Dec 23, 2016</t>
  </si>
  <si>
    <t>Dec 22, 2016</t>
  </si>
  <si>
    <t>Dec 21, 2016</t>
  </si>
  <si>
    <t>Dec 20, 2016</t>
  </si>
  <si>
    <t>Dec 19, 2016</t>
  </si>
  <si>
    <t>Dec 16, 2016</t>
  </si>
  <si>
    <t>Dec 15, 2016</t>
  </si>
  <si>
    <t>Dec 14, 2016</t>
  </si>
  <si>
    <t>Dec 13, 2016</t>
  </si>
  <si>
    <t>Dec 12, 2016</t>
  </si>
  <si>
    <t>Dec 09, 2016</t>
  </si>
  <si>
    <t>Dec 08, 2016</t>
  </si>
  <si>
    <t>Dec 07, 2016</t>
  </si>
  <si>
    <t>Dec 06, 2016</t>
  </si>
  <si>
    <t>Dec 05, 2016</t>
  </si>
  <si>
    <t>Dec 02, 2016</t>
  </si>
  <si>
    <t>Dec 01, 2016</t>
  </si>
  <si>
    <t>Nov 30, 2016</t>
  </si>
  <si>
    <t>Nov 29, 2016</t>
  </si>
  <si>
    <t>Nov 28, 2016</t>
  </si>
  <si>
    <t>Nov 25, 2016</t>
  </si>
  <si>
    <t>Nov 24, 2016</t>
  </si>
  <si>
    <t>Nov 23, 2016</t>
  </si>
  <si>
    <t>Nov 22, 2016</t>
  </si>
  <si>
    <t>Nov 21, 2016</t>
  </si>
  <si>
    <t>Nov 18, 2016</t>
  </si>
  <si>
    <t>Nov 17, 2016</t>
  </si>
  <si>
    <t>Nov 16, 2016</t>
  </si>
  <si>
    <t>Nov 15, 2016</t>
  </si>
  <si>
    <t>Nov 11, 2016</t>
  </si>
  <si>
    <t>Nov 10, 2016</t>
  </si>
  <si>
    <t>Nov 09, 2016</t>
  </si>
  <si>
    <t>Nov 08, 2016</t>
  </si>
  <si>
    <t>Nov 07, 2016</t>
  </si>
  <si>
    <t>Nov 04, 2016</t>
  </si>
  <si>
    <t>Nov 03, 2016</t>
  </si>
  <si>
    <t>Nov 02, 2016</t>
  </si>
  <si>
    <t>Nov 01, 2016</t>
  </si>
  <si>
    <t>Oct 30, 2016</t>
  </si>
  <si>
    <t>Oct 28, 2016</t>
  </si>
  <si>
    <t>Oct 27, 2016 E</t>
  </si>
  <si>
    <t>Oct 26, 2016</t>
  </si>
  <si>
    <t>Oct 25, 2016</t>
  </si>
  <si>
    <t>Oct 24, 2016</t>
  </si>
  <si>
    <t>Oct 21, 2016</t>
  </si>
  <si>
    <t>Oct 20, 2016</t>
  </si>
  <si>
    <t>Oct 19, 2016</t>
  </si>
  <si>
    <t>Oct 18, 2016</t>
  </si>
  <si>
    <t>Oct 17, 2016</t>
  </si>
  <si>
    <t>Oct 14, 2016</t>
  </si>
  <si>
    <t>Oct 13, 2016</t>
  </si>
  <si>
    <t>Oct 10, 2016</t>
  </si>
  <si>
    <t>Oct 07, 2016</t>
  </si>
  <si>
    <t>Oct 06, 2016</t>
  </si>
  <si>
    <t>Oct 05, 2016</t>
  </si>
  <si>
    <t>Oct 04, 2016</t>
  </si>
  <si>
    <t>Oct 03, 2016</t>
  </si>
  <si>
    <t>Sep 30, 2016</t>
  </si>
  <si>
    <t>Sep 29, 2016</t>
  </si>
  <si>
    <t>Sep 28, 2016</t>
  </si>
  <si>
    <t>Sep 27, 2016</t>
  </si>
  <si>
    <t>Sep 26, 2016</t>
  </si>
  <si>
    <t>Sep 23, 2016</t>
  </si>
  <si>
    <t>Sep 22, 2016</t>
  </si>
  <si>
    <t>Sep 21, 2016</t>
  </si>
  <si>
    <t>Sep 20, 2016</t>
  </si>
  <si>
    <t>Sep 19, 2016</t>
  </si>
  <si>
    <t>Sep 16, 2016</t>
  </si>
  <si>
    <t>Sep 15, 2016</t>
  </si>
  <si>
    <t>Sep 14, 2016</t>
  </si>
  <si>
    <t>Sep 12, 2016</t>
  </si>
  <si>
    <t>Sep 09, 2016</t>
  </si>
  <si>
    <t>Sep 08, 2016</t>
  </si>
  <si>
    <t>Sep 07, 2016</t>
  </si>
  <si>
    <t>Sep 06, 2016</t>
  </si>
  <si>
    <t>Sep 02, 2016</t>
  </si>
  <si>
    <t>Sep 01, 2016</t>
  </si>
  <si>
    <t>Aug 31, 2016</t>
  </si>
  <si>
    <t>Aug 30, 2016</t>
  </si>
  <si>
    <t>Aug 29, 2016</t>
  </si>
  <si>
    <t>Aug 26, 2016</t>
  </si>
  <si>
    <t>Aug 25, 2016</t>
  </si>
  <si>
    <t>Aug 24, 2016</t>
  </si>
  <si>
    <t>Aug 23, 2016</t>
  </si>
  <si>
    <t>Aug 22, 2016</t>
  </si>
  <si>
    <t>Aug 19, 2016</t>
  </si>
  <si>
    <t>Aug 18, 2016</t>
  </si>
  <si>
    <t>Aug 17, 2016</t>
  </si>
  <si>
    <t>Aug 16, 2016</t>
  </si>
  <si>
    <t>Aug 12, 2016</t>
  </si>
  <si>
    <t>Aug 11, 2016</t>
  </si>
  <si>
    <t>Aug 10, 2016</t>
  </si>
  <si>
    <t>Aug 09, 2016</t>
  </si>
  <si>
    <t>Aug 08, 2016</t>
  </si>
  <si>
    <t>Aug 05, 2016</t>
  </si>
  <si>
    <t>Aug 04, 2016</t>
  </si>
  <si>
    <t>Aug 03, 2016</t>
  </si>
  <si>
    <t>Aug 02, 2016</t>
  </si>
  <si>
    <t>Aug 01, 2016</t>
  </si>
  <si>
    <t>Jul 29, 2016</t>
  </si>
  <si>
    <t>Jul 28, 2016</t>
  </si>
  <si>
    <t>Jul 27, 2016</t>
  </si>
  <si>
    <t>Jul 26, 2016</t>
  </si>
  <si>
    <t>Jul 25, 2016</t>
  </si>
  <si>
    <t>Jul 22, 2016</t>
  </si>
  <si>
    <t>Jul 21, 2016</t>
  </si>
  <si>
    <t>Jul 20, 2016</t>
  </si>
  <si>
    <t>Jul 19, 2016</t>
  </si>
  <si>
    <t>Jul 18, 2016</t>
  </si>
  <si>
    <t>Jul 15, 2016</t>
  </si>
  <si>
    <t>Jul 14, 2016</t>
  </si>
  <si>
    <t>Jul 13, 2016</t>
  </si>
  <si>
    <t>Jul 12, 2016</t>
  </si>
  <si>
    <t>Jul 11, 2016</t>
  </si>
  <si>
    <t>Jul 08, 2016</t>
  </si>
  <si>
    <t>Jul 07, 2016</t>
  </si>
  <si>
    <t>Jul 05, 2016</t>
  </si>
  <si>
    <t>Jul 04, 2016</t>
  </si>
  <si>
    <t>Jul 01, 2016</t>
  </si>
  <si>
    <t>Jun 30, 2016</t>
  </si>
  <si>
    <t>Jun 29, 2016</t>
  </si>
  <si>
    <t>Jun 28, 2016</t>
  </si>
  <si>
    <t>Jun 27, 2016</t>
  </si>
  <si>
    <t>Jun 24, 2016</t>
  </si>
  <si>
    <t>Jun 23, 2016</t>
  </si>
  <si>
    <t>Jun 22, 2016</t>
  </si>
  <si>
    <t>Jun 21, 2016</t>
  </si>
  <si>
    <t>Jun 20, 2016</t>
  </si>
  <si>
    <t>Jun 17, 2016</t>
  </si>
  <si>
    <t>Jun 16, 2016</t>
  </si>
  <si>
    <t>Jun 15, 2016</t>
  </si>
  <si>
    <t>Jun 14, 2016</t>
  </si>
  <si>
    <t>Jun 13, 2016</t>
  </si>
  <si>
    <t>Jun 10, 2016</t>
  </si>
  <si>
    <t>Jun 09, 2016</t>
  </si>
  <si>
    <t>Jun 08, 2016</t>
  </si>
  <si>
    <t>Jun 07, 2016</t>
  </si>
  <si>
    <t>Jun 06, 2016</t>
  </si>
  <si>
    <t>Jun 03, 2016</t>
  </si>
  <si>
    <t>Jun 02, 2016</t>
  </si>
  <si>
    <t>Jun 01, 2016</t>
  </si>
  <si>
    <t>May 31, 2016</t>
  </si>
  <si>
    <t>May 30, 2016</t>
  </si>
  <si>
    <t>May 27, 2016</t>
  </si>
  <si>
    <t>May 26, 2016</t>
  </si>
  <si>
    <t>May 25, 2016</t>
  </si>
  <si>
    <t>May 24, 2016</t>
  </si>
  <si>
    <t>May 23, 2016</t>
  </si>
  <si>
    <t>May 20, 2016</t>
  </si>
  <si>
    <t>May 19, 2016</t>
  </si>
  <si>
    <t>May 18, 2016</t>
  </si>
  <si>
    <t>May 17, 2016</t>
  </si>
  <si>
    <t>May 16, 2016</t>
  </si>
  <si>
    <t>May 13, 2016</t>
  </si>
  <si>
    <t>May 12, 2016</t>
  </si>
  <si>
    <t>May 11, 2016</t>
  </si>
  <si>
    <t>May 10, 2016</t>
  </si>
  <si>
    <t>May 09, 2016</t>
  </si>
  <si>
    <t>May 06, 2016</t>
  </si>
  <si>
    <t>May 05, 2016</t>
  </si>
  <si>
    <t>May 04, 2016</t>
  </si>
  <si>
    <t>May 03, 2016</t>
  </si>
  <si>
    <t>May 02, 2016</t>
  </si>
  <si>
    <t>Apr 29, 2016</t>
  </si>
  <si>
    <t>Apr 28, 2016</t>
  </si>
  <si>
    <t>Apr 27, 2016</t>
  </si>
  <si>
    <t>Apr 26, 2016</t>
  </si>
  <si>
    <t>Apr 25, 2016</t>
  </si>
  <si>
    <t>Apr 22, 2016</t>
  </si>
  <si>
    <t>Apr 21, 2016</t>
  </si>
  <si>
    <t>Apr 20, 2016</t>
  </si>
  <si>
    <t>Apr 18, 2016</t>
  </si>
  <si>
    <t>Apr 13, 2016</t>
  </si>
  <si>
    <t>Apr 12, 2016</t>
  </si>
  <si>
    <t>Apr 11, 2016</t>
  </si>
  <si>
    <t>Apr 08, 2016</t>
  </si>
  <si>
    <t>Apr 07, 2016</t>
  </si>
  <si>
    <t>Apr 06, 2016</t>
  </si>
  <si>
    <t>Apr 05, 2016</t>
  </si>
  <si>
    <t>Apr 04, 2016</t>
  </si>
  <si>
    <t>Apr 01, 2016</t>
  </si>
  <si>
    <t>Mar 31, 2016</t>
  </si>
  <si>
    <t>Mar 30, 2016</t>
  </si>
  <si>
    <t>Mar 29, 2016</t>
  </si>
  <si>
    <t>Mar 28, 2016</t>
  </si>
  <si>
    <t>Mar 23, 2016</t>
  </si>
  <si>
    <t>Mar 22, 2016</t>
  </si>
  <si>
    <t>Mar 21, 2016</t>
  </si>
  <si>
    <t>Mar 18, 2016</t>
  </si>
  <si>
    <t>Mar 17, 2016</t>
  </si>
  <si>
    <t>Mar 16, 2016</t>
  </si>
  <si>
    <t>Mar 15, 2016</t>
  </si>
  <si>
    <t>Mar 14, 2016</t>
  </si>
  <si>
    <t>Mar 11, 2016</t>
  </si>
  <si>
    <t>Mar 10, 2016</t>
  </si>
  <si>
    <t>Mar 09, 2016</t>
  </si>
  <si>
    <t>Mar 08, 2016</t>
  </si>
  <si>
    <t>Mar 04, 2016</t>
  </si>
  <si>
    <t>Mar 03, 2016</t>
  </si>
  <si>
    <t>Mar 02, 2016</t>
  </si>
  <si>
    <t>Mar 01, 2016</t>
  </si>
  <si>
    <t>Feb 29, 2016</t>
  </si>
  <si>
    <t>Feb 26, 2016</t>
  </si>
  <si>
    <t>Feb 25, 2016</t>
  </si>
  <si>
    <t>Feb 24, 2016</t>
  </si>
  <si>
    <t>Feb 23, 2016</t>
  </si>
  <si>
    <t>Feb 22, 2016</t>
  </si>
  <si>
    <t>Feb 19, 2016</t>
  </si>
  <si>
    <t>Feb 18, 2016</t>
  </si>
  <si>
    <t>Feb 17, 2016</t>
  </si>
  <si>
    <t>Feb 16, 2016</t>
  </si>
  <si>
    <t>Feb 15, 2016</t>
  </si>
  <si>
    <t>Feb 12, 2016</t>
  </si>
  <si>
    <t>Feb 11, 2016</t>
  </si>
  <si>
    <t>Feb 10, 2016</t>
  </si>
  <si>
    <t>Feb 09, 2016</t>
  </si>
  <si>
    <t>Feb 08, 2016 D</t>
  </si>
  <si>
    <t>Feb 05, 2016</t>
  </si>
  <si>
    <t>Feb 04, 2016</t>
  </si>
  <si>
    <t>Feb 03, 2016</t>
  </si>
  <si>
    <t>Feb 02, 2016</t>
  </si>
  <si>
    <t>Feb 01, 2016</t>
  </si>
  <si>
    <t>Jan 29, 2016</t>
  </si>
  <si>
    <t>Jan 28, 2016</t>
  </si>
  <si>
    <t>Jan 27, 2016</t>
  </si>
  <si>
    <t>Jan 25, 2016</t>
  </si>
  <si>
    <t>Jan 22, 2016</t>
  </si>
  <si>
    <t>Jan 21, 2016</t>
  </si>
  <si>
    <t>Jan 20, 2016</t>
  </si>
  <si>
    <t>Jan 19, 2016</t>
  </si>
  <si>
    <t>Jan 18, 2016</t>
  </si>
  <si>
    <t>Jan 15, 2016</t>
  </si>
  <si>
    <t>Jan 14, 2016</t>
  </si>
  <si>
    <t>Jan 13, 2016</t>
  </si>
  <si>
    <t>Jan 12, 2016</t>
  </si>
  <si>
    <t>Jan 11, 2016</t>
  </si>
  <si>
    <t>Jan 08, 2016</t>
  </si>
  <si>
    <t>Jan 07, 2016</t>
  </si>
  <si>
    <t>Jan 06, 2016</t>
  </si>
  <si>
    <t>Jan 05, 2016</t>
  </si>
  <si>
    <t>Jan 04, 2016</t>
  </si>
  <si>
    <t>Jan 01, 2016</t>
  </si>
  <si>
    <t>Dec 31, 2015</t>
  </si>
  <si>
    <t>Dec 30, 2015</t>
  </si>
  <si>
    <t>Dec 29, 2015</t>
  </si>
  <si>
    <t>Dec 28, 2015</t>
  </si>
  <si>
    <t>Dec 24, 2015</t>
  </si>
  <si>
    <t>Dec 23, 2015</t>
  </si>
  <si>
    <t>Dec 22, 2015</t>
  </si>
  <si>
    <t>Dec 21, 2015</t>
  </si>
  <si>
    <t>Dec 18, 2015</t>
  </si>
  <si>
    <t>Dec 17, 2015</t>
  </si>
  <si>
    <t>Dec 16, 2015</t>
  </si>
  <si>
    <t>Dec 15, 2015</t>
  </si>
  <si>
    <t>Dec 14, 2015</t>
  </si>
  <si>
    <t>Dec 11, 2015</t>
  </si>
  <si>
    <t>Dec 10, 2015</t>
  </si>
  <si>
    <t>Dec 09, 2015</t>
  </si>
  <si>
    <t>Dec 08, 2015</t>
  </si>
  <si>
    <t>Dec 07, 2015</t>
  </si>
  <si>
    <t>Dec 04, 2015</t>
  </si>
  <si>
    <t>Dec 03, 2015</t>
  </si>
  <si>
    <t>Dec 02, 2015</t>
  </si>
  <si>
    <t>Dec 01, 2015</t>
  </si>
  <si>
    <t>Nov 30, 2015</t>
  </si>
  <si>
    <t>Nov 27, 2015</t>
  </si>
  <si>
    <t>Nov 26, 2015</t>
  </si>
  <si>
    <t>Nov 24, 2015</t>
  </si>
  <si>
    <t>Nov 23, 2015</t>
  </si>
  <si>
    <t>Nov 20, 2015</t>
  </si>
  <si>
    <t>Nov 19, 2015</t>
  </si>
  <si>
    <t>Nov 18, 2015</t>
  </si>
  <si>
    <t>Nov 17, 2015</t>
  </si>
  <si>
    <t>Nov 16, 2015</t>
  </si>
  <si>
    <t>Nov 13, 2015</t>
  </si>
  <si>
    <t>Nov 11, 2015</t>
  </si>
  <si>
    <t>Nov 10, 2015</t>
  </si>
  <si>
    <t>Nov 09, 2015</t>
  </si>
  <si>
    <t>Nov 06, 2015</t>
  </si>
  <si>
    <t>Nov 05, 2015</t>
  </si>
  <si>
    <t>Nov 04, 2015</t>
  </si>
  <si>
    <t>Nov 03, 2015</t>
  </si>
  <si>
    <t>Nov 02, 2015</t>
  </si>
  <si>
    <t>Oct 30, 2015</t>
  </si>
  <si>
    <t>Oct 29, 2015</t>
  </si>
  <si>
    <t>Oct 28, 2015</t>
  </si>
  <si>
    <t>Oct 27, 2015</t>
  </si>
  <si>
    <t>Oct 26, 2015</t>
  </si>
  <si>
    <t>Oct 23, 2015</t>
  </si>
  <si>
    <t>Oct 21, 2015</t>
  </si>
  <si>
    <t>Oct 20, 2015</t>
  </si>
  <si>
    <t>Oct 19, 2015</t>
  </si>
  <si>
    <t>Oct 16, 2015</t>
  </si>
  <si>
    <t>Oct 15, 2015</t>
  </si>
  <si>
    <t>Oct 14, 2015</t>
  </si>
  <si>
    <t>Oct 13, 2015</t>
  </si>
  <si>
    <t>Oct 12, 2015</t>
  </si>
  <si>
    <t>Oct 09, 2015</t>
  </si>
  <si>
    <t>Oct 08, 2015</t>
  </si>
  <si>
    <t>Oct 07, 2015</t>
  </si>
  <si>
    <t>Oct 06, 2015</t>
  </si>
  <si>
    <t>Oct 05, 2015</t>
  </si>
  <si>
    <t>Oct 01, 2015</t>
  </si>
  <si>
    <t>Sep 30, 2015</t>
  </si>
  <si>
    <t>Sep 29, 2015</t>
  </si>
  <si>
    <t>Sep 28, 2015</t>
  </si>
  <si>
    <t>Sep 24, 2015</t>
  </si>
  <si>
    <t>Sep 23, 2015</t>
  </si>
  <si>
    <t>Sep 22, 2015</t>
  </si>
  <si>
    <t>Sep 21, 2015</t>
  </si>
  <si>
    <t>Sep 18, 2015</t>
  </si>
  <si>
    <t>Sep 16, 2015</t>
  </si>
  <si>
    <t>Sep 15, 2015</t>
  </si>
  <si>
    <t>Sep 14, 2015</t>
  </si>
  <si>
    <t>Sep 11, 2015</t>
  </si>
  <si>
    <t>Sep 10, 2015</t>
  </si>
  <si>
    <t>Sep 09, 2015</t>
  </si>
  <si>
    <t>Sep 08, 2015</t>
  </si>
  <si>
    <t>Sep 07, 2015</t>
  </si>
  <si>
    <t>Sep 04, 2015</t>
  </si>
  <si>
    <t>Sep 03, 2015</t>
  </si>
  <si>
    <t>Sep 02, 2015</t>
  </si>
  <si>
    <t>Sep 01, 2015</t>
  </si>
  <si>
    <t>Aug 31, 2015</t>
  </si>
  <si>
    <t>Aug 28, 2015</t>
  </si>
  <si>
    <t>Aug 27, 2015</t>
  </si>
  <si>
    <t>Aug 26, 2015</t>
  </si>
  <si>
    <t>Aug 25, 2015</t>
  </si>
  <si>
    <t>Aug 24, 2015</t>
  </si>
  <si>
    <t>Aug 21, 2015</t>
  </si>
  <si>
    <t>Aug 20, 2015</t>
  </si>
  <si>
    <t>Aug 19, 2015</t>
  </si>
  <si>
    <t>Aug 18, 2015</t>
  </si>
  <si>
    <t>Aug 17, 2015</t>
  </si>
  <si>
    <t>Aug 14, 2015</t>
  </si>
  <si>
    <t>Aug 13, 2015</t>
  </si>
  <si>
    <t>Aug 12, 2015</t>
  </si>
  <si>
    <t>Aug 11, 2015</t>
  </si>
  <si>
    <t>Aug 10, 2015</t>
  </si>
  <si>
    <t>Aug 07, 2015</t>
  </si>
  <si>
    <t>Aug 06, 2015</t>
  </si>
  <si>
    <t>Aug 05, 2015</t>
  </si>
  <si>
    <t>Aug 04, 2015</t>
  </si>
  <si>
    <t>Aug 03, 2015</t>
  </si>
  <si>
    <t>Jul 31, 2015</t>
  </si>
  <si>
    <t>Jul 30, 2015</t>
  </si>
  <si>
    <t>Jul 29, 2015</t>
  </si>
  <si>
    <t>Jul 28, 2015</t>
  </si>
  <si>
    <t>Jul 27, 2015</t>
  </si>
  <si>
    <t>Jul 24, 2015</t>
  </si>
  <si>
    <t>Jul 23, 2015</t>
  </si>
  <si>
    <t>Jul 22, 2015</t>
  </si>
  <si>
    <t>Jul 21, 2015</t>
  </si>
  <si>
    <t>Jul 20, 2015</t>
  </si>
  <si>
    <t>Jul 17, 2015</t>
  </si>
  <si>
    <t>Jul 16, 2015</t>
  </si>
  <si>
    <t>Jul 15, 2015</t>
  </si>
  <si>
    <t>Jul 14, 2015</t>
  </si>
  <si>
    <t>Jul 13, 2015</t>
  </si>
  <si>
    <t>Jul 10, 2015</t>
  </si>
  <si>
    <t>Jul 09, 2015</t>
  </si>
  <si>
    <t>Jul 08, 2015</t>
  </si>
  <si>
    <t>Jul 07, 2015</t>
  </si>
  <si>
    <t>Jul 06, 2015</t>
  </si>
  <si>
    <t>Jul 03, 2015</t>
  </si>
  <si>
    <t>Jul 02, 2015</t>
  </si>
  <si>
    <t>Jul 01, 2015</t>
  </si>
  <si>
    <t>Jun 30, 2015</t>
  </si>
  <si>
    <t>Jun 29, 2015</t>
  </si>
  <si>
    <t>Jun 26, 2015</t>
  </si>
  <si>
    <t>Jun 25, 2015</t>
  </si>
  <si>
    <t>Jun 24, 2015</t>
  </si>
  <si>
    <t>Jun 23, 2015</t>
  </si>
  <si>
    <t>Jun 22, 2015</t>
  </si>
  <si>
    <t>Jun 19, 2015</t>
  </si>
  <si>
    <t>Jun 18, 2015</t>
  </si>
  <si>
    <t>Jun 17, 2015</t>
  </si>
  <si>
    <t>Jun 16, 2015</t>
  </si>
  <si>
    <t>Jun 15, 2015</t>
  </si>
  <si>
    <t>Jun 12, 2015</t>
  </si>
  <si>
    <t>Jun 11, 2015</t>
  </si>
  <si>
    <t>Jun 10, 2015</t>
  </si>
  <si>
    <t>Jun 09, 2015</t>
  </si>
  <si>
    <t>Jun 08, 2015</t>
  </si>
  <si>
    <t>Jun 05, 2015</t>
  </si>
  <si>
    <t>Jun 04, 2015</t>
  </si>
  <si>
    <t>Jun 03, 2015</t>
  </si>
  <si>
    <t>Jun 02, 2015</t>
  </si>
  <si>
    <t>Jun 01, 2015</t>
  </si>
  <si>
    <t>May 29, 2015</t>
  </si>
  <si>
    <t>May 28, 2015</t>
  </si>
  <si>
    <t>May 27, 2015</t>
  </si>
  <si>
    <t>May 26, 2015</t>
  </si>
  <si>
    <t>May 25, 2015</t>
  </si>
  <si>
    <t>May 22, 2015</t>
  </si>
  <si>
    <t>May 21, 2015</t>
  </si>
  <si>
    <t>May 20, 2015</t>
  </si>
  <si>
    <t>May 19, 2015</t>
  </si>
  <si>
    <t>May 18, 2015</t>
  </si>
  <si>
    <t>May 15, 2015</t>
  </si>
  <si>
    <t>May 14, 2015</t>
  </si>
  <si>
    <t>May 13, 2015</t>
  </si>
  <si>
    <t>May 12, 2015</t>
  </si>
  <si>
    <t>May 11, 2015</t>
  </si>
  <si>
    <t>May 08, 2015</t>
  </si>
  <si>
    <t>May 07, 2015</t>
  </si>
  <si>
    <t>May 06, 2015</t>
  </si>
  <si>
    <t>May 05, 2015</t>
  </si>
  <si>
    <t>May 04, 2015</t>
  </si>
  <si>
    <t xml:space="preserve">Weekly Return based on historical data </t>
  </si>
  <si>
    <t>Apr 30, 2023</t>
  </si>
  <si>
    <t>Apr 23, 2023</t>
  </si>
  <si>
    <t>Apr 16, 2023</t>
  </si>
  <si>
    <t>Apr 09, 2023</t>
  </si>
  <si>
    <t>Apr 02, 2023</t>
  </si>
  <si>
    <t>Mar 26, 2023</t>
  </si>
  <si>
    <t>Mar 19, 2023</t>
  </si>
  <si>
    <t>Mar 12, 2023</t>
  </si>
  <si>
    <t>Mar 05, 2023</t>
  </si>
  <si>
    <t>Feb 26, 2023</t>
  </si>
  <si>
    <t>Feb 19, 2023</t>
  </si>
  <si>
    <t>Feb 12, 2023</t>
  </si>
  <si>
    <t>Feb 05, 2023</t>
  </si>
  <si>
    <t>Jan 29, 2023</t>
  </si>
  <si>
    <t>Jan 22, 2023</t>
  </si>
  <si>
    <t>Jan 15, 2023</t>
  </si>
  <si>
    <t>Jan 08, 2023</t>
  </si>
  <si>
    <t>Jan 01, 2023</t>
  </si>
  <si>
    <t>Dec 25, 2022</t>
  </si>
  <si>
    <t>Dec 18, 2022</t>
  </si>
  <si>
    <t>Dec 11, 2022</t>
  </si>
  <si>
    <t>Dec 04, 2022</t>
  </si>
  <si>
    <t>Nov 27, 2022</t>
  </si>
  <si>
    <t>Nov 20, 2022</t>
  </si>
  <si>
    <t>Nov 13, 2022</t>
  </si>
  <si>
    <t>Nov 06, 2022</t>
  </si>
  <si>
    <t>Oct 30, 2022</t>
  </si>
  <si>
    <t>Oct 23, 2022</t>
  </si>
  <si>
    <t>Oct 16, 2022</t>
  </si>
  <si>
    <t>Oct 09, 2022</t>
  </si>
  <si>
    <t>Oct 02, 2022</t>
  </si>
  <si>
    <t>Sep 25, 2022</t>
  </si>
  <si>
    <t>Sep 18, 2022</t>
  </si>
  <si>
    <t>Sep 11, 2022</t>
  </si>
  <si>
    <t>Sep 04, 2022</t>
  </si>
  <si>
    <t>Aug 28, 2022</t>
  </si>
  <si>
    <t>Aug 21, 2022</t>
  </si>
  <si>
    <t>Aug 14, 2022</t>
  </si>
  <si>
    <t>Aug 07, 2022</t>
  </si>
  <si>
    <t>Jul 31, 2022</t>
  </si>
  <si>
    <t>Jul 24, 2022</t>
  </si>
  <si>
    <t>Jul 17, 2022</t>
  </si>
  <si>
    <t>Jul 10, 2022</t>
  </si>
  <si>
    <t>Jul 03, 2022</t>
  </si>
  <si>
    <t>Jun 26, 2022</t>
  </si>
  <si>
    <t>Jun 19, 2022</t>
  </si>
  <si>
    <t>Jun 12, 2022</t>
  </si>
  <si>
    <t>Jun 05, 2022</t>
  </si>
  <si>
    <t>May 29, 2022</t>
  </si>
  <si>
    <t>May 22, 2022</t>
  </si>
  <si>
    <t>May 15, 2022</t>
  </si>
  <si>
    <t>May 08, 2022</t>
  </si>
  <si>
    <t>May 01, 2022</t>
  </si>
  <si>
    <t>Apr 24, 2022</t>
  </si>
  <si>
    <t>Apr 17, 2022</t>
  </si>
  <si>
    <t>Apr 10, 2022</t>
  </si>
  <si>
    <t>Apr 03, 2022</t>
  </si>
  <si>
    <t>Mar 27, 2022</t>
  </si>
  <si>
    <t>Mar 20, 2022</t>
  </si>
  <si>
    <t>Mar 13, 2022</t>
  </si>
  <si>
    <t>Mar 06, 2022</t>
  </si>
  <si>
    <t>Feb 27, 2022</t>
  </si>
  <si>
    <t>Feb 20, 2022</t>
  </si>
  <si>
    <t>Feb 13, 2022</t>
  </si>
  <si>
    <t>Feb 06, 2022</t>
  </si>
  <si>
    <t>Jan 30, 2022</t>
  </si>
  <si>
    <t>Jan 23, 2022</t>
  </si>
  <si>
    <t>Jan 16, 2022</t>
  </si>
  <si>
    <t>Jan 09, 2022</t>
  </si>
  <si>
    <t>Jan 02, 2022</t>
  </si>
  <si>
    <t>Dec 26, 2021</t>
  </si>
  <si>
    <t>Dec 19, 2021</t>
  </si>
  <si>
    <t>Dec 12, 2021</t>
  </si>
  <si>
    <t>Dec 05, 2021</t>
  </si>
  <si>
    <t>Nov 28, 2021</t>
  </si>
  <si>
    <t>Nov 21, 2021</t>
  </si>
  <si>
    <t>Nov 14, 2021</t>
  </si>
  <si>
    <t>Nov 07, 2021</t>
  </si>
  <si>
    <t>Oct 31, 2021</t>
  </si>
  <si>
    <t>Oct 24, 2021</t>
  </si>
  <si>
    <t>Oct 17, 2021</t>
  </si>
  <si>
    <t>Oct 10, 2021</t>
  </si>
  <si>
    <t>Oct 03, 2021</t>
  </si>
  <si>
    <t>Sep 26, 2021</t>
  </si>
  <si>
    <t>Sep 19, 2021</t>
  </si>
  <si>
    <t>Sep 12, 2021</t>
  </si>
  <si>
    <t>Sep 05, 2021</t>
  </si>
  <si>
    <t>Aug 29, 2021</t>
  </si>
  <si>
    <t>Aug 22, 2021</t>
  </si>
  <si>
    <t>Aug 15, 2021</t>
  </si>
  <si>
    <t>Aug 08, 2021</t>
  </si>
  <si>
    <t>Aug 01, 2021</t>
  </si>
  <si>
    <t>Jul 25, 2021</t>
  </si>
  <si>
    <t>Jul 18, 2021</t>
  </si>
  <si>
    <t>Jul 11, 2021</t>
  </si>
  <si>
    <t>Jul 04, 2021</t>
  </si>
  <si>
    <t>Jun 27, 2021</t>
  </si>
  <si>
    <t>Jun 20, 2021</t>
  </si>
  <si>
    <t>Jun 13, 2021</t>
  </si>
  <si>
    <t>Jun 06, 2021</t>
  </si>
  <si>
    <t>May 30, 2021</t>
  </si>
  <si>
    <t>May 23, 2021</t>
  </si>
  <si>
    <t>May 16, 2021</t>
  </si>
  <si>
    <t>May 09, 2021</t>
  </si>
  <si>
    <t>May 02, 2021</t>
  </si>
  <si>
    <t>Apr 25, 2021</t>
  </si>
  <si>
    <t>Apr 18, 2021</t>
  </si>
  <si>
    <t>Apr 11, 2021</t>
  </si>
  <si>
    <t>Apr 04, 2021</t>
  </si>
  <si>
    <t>Mar 28, 2021</t>
  </si>
  <si>
    <t>Mar 21, 2021</t>
  </si>
  <si>
    <t>Mar 14, 2021</t>
  </si>
  <si>
    <t>Mar 07, 2021</t>
  </si>
  <si>
    <t>Feb 28, 2021</t>
  </si>
  <si>
    <t>Feb 21, 2021</t>
  </si>
  <si>
    <t>Feb 14, 2021</t>
  </si>
  <si>
    <t>Feb 07, 2021</t>
  </si>
  <si>
    <t>Jan 31, 2021</t>
  </si>
  <si>
    <t>Jan 24, 2021</t>
  </si>
  <si>
    <t>Jan 17, 2021</t>
  </si>
  <si>
    <t>Jan 10, 2021</t>
  </si>
  <si>
    <t>Jan 03, 2021</t>
  </si>
  <si>
    <t>Dec 27, 2020</t>
  </si>
  <si>
    <t>Dec 20, 2020</t>
  </si>
  <si>
    <t>Dec 13, 2020</t>
  </si>
  <si>
    <t>Dec 06, 2020</t>
  </si>
  <si>
    <t>Nov 29, 2020</t>
  </si>
  <si>
    <t>Nov 22, 2020</t>
  </si>
  <si>
    <t>Nov 15, 2020</t>
  </si>
  <si>
    <t>Nov 08, 2020</t>
  </si>
  <si>
    <t>Nov 01, 2020</t>
  </si>
  <si>
    <t>Oct 25, 2020</t>
  </si>
  <si>
    <t>Oct 18, 2020</t>
  </si>
  <si>
    <t>Oct 11, 2020</t>
  </si>
  <si>
    <t>Oct 04, 2020</t>
  </si>
  <si>
    <t>Sep 27, 2020</t>
  </si>
  <si>
    <t>Sep 20, 2020</t>
  </si>
  <si>
    <t>Sep 13, 2020</t>
  </si>
  <si>
    <t>Sep 06, 2020</t>
  </si>
  <si>
    <t>Aug 30, 2020</t>
  </si>
  <si>
    <t>Aug 23, 2020</t>
  </si>
  <si>
    <t>Aug 16, 2020</t>
  </si>
  <si>
    <t>Aug 09, 2020</t>
  </si>
  <si>
    <t>Aug 02, 2020</t>
  </si>
  <si>
    <t>Jul 26, 2020</t>
  </si>
  <si>
    <t>Jul 19, 2020</t>
  </si>
  <si>
    <t>Jul 12, 2020</t>
  </si>
  <si>
    <t>Jul 05, 2020</t>
  </si>
  <si>
    <t>Jun 28, 2020</t>
  </si>
  <si>
    <t>Jun 21, 2020</t>
  </si>
  <si>
    <t>Jun 14, 2020</t>
  </si>
  <si>
    <t>Jun 07, 2020</t>
  </si>
  <si>
    <t>May 31, 2020</t>
  </si>
  <si>
    <t>May 24, 2020</t>
  </si>
  <si>
    <t>May 17, 2020</t>
  </si>
  <si>
    <t>May 10, 2020</t>
  </si>
  <si>
    <t>May 03, 2020</t>
  </si>
  <si>
    <t>Apr 26, 2020</t>
  </si>
  <si>
    <t>Apr 19, 2020</t>
  </si>
  <si>
    <t>Apr 12, 2020</t>
  </si>
  <si>
    <t>Apr 05, 2020</t>
  </si>
  <si>
    <t>Mar 29, 2020</t>
  </si>
  <si>
    <t>Mar 22, 2020</t>
  </si>
  <si>
    <t>Mar 15, 2020</t>
  </si>
  <si>
    <t>Mar 08, 2020</t>
  </si>
  <si>
    <t>Mar 01, 2020</t>
  </si>
  <si>
    <t>Feb 23, 2020</t>
  </si>
  <si>
    <t>Feb 16, 2020</t>
  </si>
  <si>
    <t>Feb 09, 2020</t>
  </si>
  <si>
    <t>Feb 02, 2020</t>
  </si>
  <si>
    <t>Jan 26, 2020</t>
  </si>
  <si>
    <t>Jan 19, 2020</t>
  </si>
  <si>
    <t>Jan 12, 2020</t>
  </si>
  <si>
    <t>Jan 05, 2020</t>
  </si>
  <si>
    <t>Dec 29, 2019</t>
  </si>
  <si>
    <t>Dec 22, 2019</t>
  </si>
  <si>
    <t>Dec 15, 2019</t>
  </si>
  <si>
    <t>Dec 08, 2019</t>
  </si>
  <si>
    <t>Dec 01, 2019</t>
  </si>
  <si>
    <t>Nov 24, 2019</t>
  </si>
  <si>
    <t>Nov 17, 2019</t>
  </si>
  <si>
    <t>Nov 10, 2019</t>
  </si>
  <si>
    <t>Nov 03, 2019</t>
  </si>
  <si>
    <t>Oct 20, 2019</t>
  </si>
  <si>
    <t>Oct 13, 2019</t>
  </si>
  <si>
    <t>Oct 06, 2019</t>
  </si>
  <si>
    <t>Sep 29, 2019</t>
  </si>
  <si>
    <t>Sep 22, 2019</t>
  </si>
  <si>
    <t>Sep 15, 2019</t>
  </si>
  <si>
    <t>Sep 08, 2019</t>
  </si>
  <si>
    <t>Sep 01, 2019</t>
  </si>
  <si>
    <t>Aug 25, 2019</t>
  </si>
  <si>
    <t>Aug 18, 2019</t>
  </si>
  <si>
    <t>Aug 11, 2019</t>
  </si>
  <si>
    <t>Aug 04, 2019</t>
  </si>
  <si>
    <t>Jul 28, 2019</t>
  </si>
  <si>
    <t>Jul 21, 2019</t>
  </si>
  <si>
    <t>Jul 14, 2019</t>
  </si>
  <si>
    <t>Jul 07, 2019</t>
  </si>
  <si>
    <t>Jun 30, 2019</t>
  </si>
  <si>
    <t>Jun 23, 2019</t>
  </si>
  <si>
    <t>Jun 16, 2019</t>
  </si>
  <si>
    <t>Jun 09, 2019</t>
  </si>
  <si>
    <t>Jun 02, 2019</t>
  </si>
  <si>
    <t>May 26, 2019</t>
  </si>
  <si>
    <t>May 19, 2019</t>
  </si>
  <si>
    <t>May 12, 2019</t>
  </si>
  <si>
    <t>May 05, 2019</t>
  </si>
  <si>
    <t>Apr 28, 2019</t>
  </si>
  <si>
    <t>Apr 21, 2019</t>
  </si>
  <si>
    <t>Apr 14, 2019</t>
  </si>
  <si>
    <t>Apr 07, 2019</t>
  </si>
  <si>
    <t>Mar 31, 2019</t>
  </si>
  <si>
    <t>Mar 24, 2019</t>
  </si>
  <si>
    <t>Mar 17, 2019</t>
  </si>
  <si>
    <t>Mar 10, 2019</t>
  </si>
  <si>
    <t>Mar 03, 2019</t>
  </si>
  <si>
    <t>Feb 24, 2019</t>
  </si>
  <si>
    <t>Feb 17, 2019</t>
  </si>
  <si>
    <t>Feb 10, 2019</t>
  </si>
  <si>
    <t>Feb 03, 2019</t>
  </si>
  <si>
    <t>Jan 27, 2019</t>
  </si>
  <si>
    <t>Jan 20, 2019</t>
  </si>
  <si>
    <t>Jan 13, 2019</t>
  </si>
  <si>
    <t>Jan 06, 2019</t>
  </si>
  <si>
    <t>Dec 30, 2018</t>
  </si>
  <si>
    <t>Dec 23, 2018</t>
  </si>
  <si>
    <t>Dec 16, 2018</t>
  </si>
  <si>
    <t>Dec 09, 2018</t>
  </si>
  <si>
    <t>Dec 02, 2018</t>
  </si>
  <si>
    <t>Nov 25, 2018</t>
  </si>
  <si>
    <t>Nov 18, 2018</t>
  </si>
  <si>
    <t>Nov 11, 2018</t>
  </si>
  <si>
    <t>Nov 04, 2018</t>
  </si>
  <si>
    <t>Oct 28, 2018</t>
  </si>
  <si>
    <t>Oct 21, 2018</t>
  </si>
  <si>
    <t>Oct 14, 2018</t>
  </si>
  <si>
    <t>Oct 07, 2018</t>
  </si>
  <si>
    <t>Sep 30, 2018</t>
  </si>
  <si>
    <t>Sep 23, 2018</t>
  </si>
  <si>
    <t>Sep 16, 2018</t>
  </si>
  <si>
    <t>Sep 09, 2018</t>
  </si>
  <si>
    <t>Sep 02, 2018</t>
  </si>
  <si>
    <t>Aug 26, 2018</t>
  </si>
  <si>
    <t>Aug 19, 2018</t>
  </si>
  <si>
    <t>Aug 12, 2018</t>
  </si>
  <si>
    <t>Aug 05, 2018</t>
  </si>
  <si>
    <t>Jul 29, 2018</t>
  </si>
  <si>
    <t>Jul 22, 2018</t>
  </si>
  <si>
    <t>Jul 15, 2018</t>
  </si>
  <si>
    <t>Jul 08, 2018</t>
  </si>
  <si>
    <t>Jul 01, 2018</t>
  </si>
  <si>
    <t>Jun 24, 2018</t>
  </si>
  <si>
    <t>Jun 17, 2018</t>
  </si>
  <si>
    <t>Jun 10, 2018</t>
  </si>
  <si>
    <t>Jun 03, 2018</t>
  </si>
  <si>
    <t>May 27, 2018</t>
  </si>
  <si>
    <t>May 20, 2018</t>
  </si>
  <si>
    <t>May 13, 2018</t>
  </si>
  <si>
    <t>May 06, 2018</t>
  </si>
  <si>
    <t>Apr 29, 2018</t>
  </si>
  <si>
    <t>Apr 22, 2018</t>
  </si>
  <si>
    <t>Apr 15, 2018</t>
  </si>
  <si>
    <t>Apr 08, 2018</t>
  </si>
  <si>
    <t>Apr 01, 2018</t>
  </si>
  <si>
    <t>Mar 25, 2018</t>
  </si>
  <si>
    <t>Mar 18, 2018</t>
  </si>
  <si>
    <t>Mar 11, 2018</t>
  </si>
  <si>
    <t>Mar 04, 2018</t>
  </si>
  <si>
    <t>Feb 25, 2018</t>
  </si>
  <si>
    <t>Feb 18, 2018</t>
  </si>
  <si>
    <t>Feb 11, 2018</t>
  </si>
  <si>
    <t>Feb 04, 2018</t>
  </si>
  <si>
    <t>Jan 28, 2018</t>
  </si>
  <si>
    <t>Jan 21, 2018</t>
  </si>
  <si>
    <t>Jan 14, 2018</t>
  </si>
  <si>
    <t>Jan 07, 2018</t>
  </si>
  <si>
    <t>Dec 31, 2017</t>
  </si>
  <si>
    <t>Dec 24, 2017</t>
  </si>
  <si>
    <t>Dec 17, 2017</t>
  </si>
  <si>
    <t>Dec 10, 2017</t>
  </si>
  <si>
    <t>Dec 03, 2017</t>
  </si>
  <si>
    <t>Nov 26, 2017</t>
  </si>
  <si>
    <t>Nov 19, 2017</t>
  </si>
  <si>
    <t>Nov 12, 2017</t>
  </si>
  <si>
    <t>Nov 05, 2017</t>
  </si>
  <si>
    <t>Oct 29, 2017</t>
  </si>
  <si>
    <t>Oct 22, 2017</t>
  </si>
  <si>
    <t>Oct 15, 2017</t>
  </si>
  <si>
    <t>Oct 08, 2017</t>
  </si>
  <si>
    <t>Oct 01, 2017</t>
  </si>
  <si>
    <t>Sep 24, 2017</t>
  </si>
  <si>
    <t>Sep 17, 2017</t>
  </si>
  <si>
    <t>Sep 10, 2017</t>
  </si>
  <si>
    <t>Sep 03, 2017</t>
  </si>
  <si>
    <t>Aug 27, 2017</t>
  </si>
  <si>
    <t>Aug 20, 2017</t>
  </si>
  <si>
    <t>Aug 13, 2017</t>
  </si>
  <si>
    <t>Aug 06, 2017</t>
  </si>
  <si>
    <t>Jul 30, 2017</t>
  </si>
  <si>
    <t>Jul 23, 2017</t>
  </si>
  <si>
    <t>Jul 16, 2017</t>
  </si>
  <si>
    <t>Jul 09, 2017</t>
  </si>
  <si>
    <t>Jul 02, 2017</t>
  </si>
  <si>
    <t>Jun 25, 2017</t>
  </si>
  <si>
    <t>Jun 18, 2017</t>
  </si>
  <si>
    <t>Jun 11, 2017</t>
  </si>
  <si>
    <t>Jun 04, 2017</t>
  </si>
  <si>
    <t>May 28, 2017</t>
  </si>
  <si>
    <t>May 21, 2017</t>
  </si>
  <si>
    <t>May 14, 2017</t>
  </si>
  <si>
    <t>May 07, 2017</t>
  </si>
  <si>
    <t>Apr 30, 2017</t>
  </si>
  <si>
    <t>Apr 23, 2017</t>
  </si>
  <si>
    <t>Apr 16, 2017</t>
  </si>
  <si>
    <t>Apr 09, 2017</t>
  </si>
  <si>
    <t>Apr 02, 2017</t>
  </si>
  <si>
    <t>Mar 26, 2017</t>
  </si>
  <si>
    <t>Mar 19, 2017</t>
  </si>
  <si>
    <t>Mar 12, 2017</t>
  </si>
  <si>
    <t>Mar 05, 2017</t>
  </si>
  <si>
    <t>Feb 26, 2017</t>
  </si>
  <si>
    <t>Feb 19, 2017</t>
  </si>
  <si>
    <t>Feb 12, 2017</t>
  </si>
  <si>
    <t>Feb 05, 2017</t>
  </si>
  <si>
    <t>Jan 29, 2017</t>
  </si>
  <si>
    <t>Jan 22, 2017</t>
  </si>
  <si>
    <t>Jan 15, 2017</t>
  </si>
  <si>
    <t>Jan 08, 2017</t>
  </si>
  <si>
    <t>Jan 01, 2017</t>
  </si>
  <si>
    <t>Dec 25, 2016</t>
  </si>
  <si>
    <t>Dec 18, 2016</t>
  </si>
  <si>
    <t>Dec 11, 2016</t>
  </si>
  <si>
    <t>Dec 04, 2016</t>
  </si>
  <si>
    <t>Nov 27, 2016</t>
  </si>
  <si>
    <t>Nov 20, 2016</t>
  </si>
  <si>
    <t>Nov 13, 2016</t>
  </si>
  <si>
    <t>Nov 06, 2016</t>
  </si>
  <si>
    <t>Oct 23, 2016</t>
  </si>
  <si>
    <t>Oct 16, 2016</t>
  </si>
  <si>
    <t>Oct 09, 2016</t>
  </si>
  <si>
    <t>Oct 02, 2016</t>
  </si>
  <si>
    <t>Sep 25, 2016</t>
  </si>
  <si>
    <t>Sep 18, 2016</t>
  </si>
  <si>
    <t>Sep 11, 2016</t>
  </si>
  <si>
    <t>Sep 04, 2016</t>
  </si>
  <si>
    <t>Aug 28, 2016</t>
  </si>
  <si>
    <t>Aug 21, 2016</t>
  </si>
  <si>
    <t>Aug 14, 2016</t>
  </si>
  <si>
    <t>Aug 07, 2016</t>
  </si>
  <si>
    <t>Jul 31, 2016</t>
  </si>
  <si>
    <t>Jul 24, 2016</t>
  </si>
  <si>
    <t>Jul 17, 2016</t>
  </si>
  <si>
    <t>Jul 10, 2016</t>
  </si>
  <si>
    <t>Jul 03, 2016</t>
  </si>
  <si>
    <t>Jun 26, 2016</t>
  </si>
  <si>
    <t>Jun 19, 2016</t>
  </si>
  <si>
    <t>Jun 12, 2016</t>
  </si>
  <si>
    <t>Jun 05, 2016</t>
  </si>
  <si>
    <t>May 29, 2016</t>
  </si>
  <si>
    <t>May 22, 2016</t>
  </si>
  <si>
    <t>May 15, 2016</t>
  </si>
  <si>
    <t>May 08, 2016</t>
  </si>
  <si>
    <t>May 01, 2016</t>
  </si>
  <si>
    <t>Apr 24, 2016</t>
  </si>
  <si>
    <t>Apr 17, 2016</t>
  </si>
  <si>
    <t>Apr 10, 2016</t>
  </si>
  <si>
    <t>Apr 03, 2016</t>
  </si>
  <si>
    <t>Mar 27, 2016</t>
  </si>
  <si>
    <t>Mar 20, 2016</t>
  </si>
  <si>
    <t>Mar 13, 2016</t>
  </si>
  <si>
    <t>Mar 06, 2016</t>
  </si>
  <si>
    <t>Feb 28, 2016</t>
  </si>
  <si>
    <t>Feb 21, 2016</t>
  </si>
  <si>
    <t>Feb 14, 2016</t>
  </si>
  <si>
    <t>Feb 07, 2016</t>
  </si>
  <si>
    <t>Jan 31, 2016</t>
  </si>
  <si>
    <t>Jan 24, 2016</t>
  </si>
  <si>
    <t>Jan 17, 2016</t>
  </si>
  <si>
    <t>Jan 10, 2016</t>
  </si>
  <si>
    <t>Jan 03, 2016</t>
  </si>
  <si>
    <t>Dec 27, 2015</t>
  </si>
  <si>
    <t>Dec 20, 2015</t>
  </si>
  <si>
    <t>Dec 13, 2015</t>
  </si>
  <si>
    <t>Dec 06, 2015</t>
  </si>
  <si>
    <t>Nov 29, 2015</t>
  </si>
  <si>
    <t>Nov 22, 2015</t>
  </si>
  <si>
    <t>Nov 15, 2015</t>
  </si>
  <si>
    <t>Nov 08, 2015</t>
  </si>
  <si>
    <t>Nov 01, 2015</t>
  </si>
  <si>
    <t>Oct 25, 2015</t>
  </si>
  <si>
    <t>Oct 18, 2015</t>
  </si>
  <si>
    <t>Oct 11, 2015</t>
  </si>
  <si>
    <t>Oct 04, 2015</t>
  </si>
  <si>
    <t>Sep 27, 2015</t>
  </si>
  <si>
    <t>Sep 20, 2015</t>
  </si>
  <si>
    <t>Sep 13, 2015</t>
  </si>
  <si>
    <t>Sep 06, 2015</t>
  </si>
  <si>
    <t>Aug 30, 2015</t>
  </si>
  <si>
    <t>Aug 23, 2015</t>
  </si>
  <si>
    <t>Aug 16, 2015</t>
  </si>
  <si>
    <t>Aug 09, 2015</t>
  </si>
  <si>
    <t>Aug 02, 2015</t>
  </si>
  <si>
    <t>Jul 26, 2015</t>
  </si>
  <si>
    <t>Jul 19, 2015</t>
  </si>
  <si>
    <t>Jul 12, 2015</t>
  </si>
  <si>
    <t>Jul 05, 2015</t>
  </si>
  <si>
    <t>Jun 28, 2015</t>
  </si>
  <si>
    <t>Jun 21, 2015</t>
  </si>
  <si>
    <t>Jun 14, 2015</t>
  </si>
  <si>
    <t>Jun 07, 2015</t>
  </si>
  <si>
    <t>May 31, 2015</t>
  </si>
  <si>
    <t>May 24, 2015</t>
  </si>
  <si>
    <t>May 17, 2015</t>
  </si>
  <si>
    <t>May 10, 2015</t>
  </si>
  <si>
    <t>May 03, 2015</t>
  </si>
  <si>
    <t>Name</t>
  </si>
  <si>
    <t>BITS ID</t>
  </si>
  <si>
    <t>S. No.</t>
  </si>
  <si>
    <t>Sarthak Jain</t>
  </si>
  <si>
    <t>Aryaman Dave</t>
  </si>
  <si>
    <t>Himanshi</t>
  </si>
  <si>
    <t>Yash Padia</t>
  </si>
  <si>
    <t>Ankur Kumar</t>
  </si>
  <si>
    <t>2020B3AA0161P</t>
  </si>
  <si>
    <t>2020B3PS1269P</t>
  </si>
  <si>
    <t>2020B3PS1270P</t>
  </si>
  <si>
    <t>2020B3A81641P</t>
  </si>
  <si>
    <t>2020A5PS2028P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</si>
</sst>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0.000000000%"/>
    <numFmt numFmtId="166" formatCode="0.000%"/>
    <numFmt numFmtId="167" formatCode="0.0%"/>
  </numFmts>
  <fonts count="12"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Segoe UI"/>
      <family val="2"/>
    </font>
    <font>
      <b/>
      <sz val="10"/>
      <color theme="1"/>
      <name val="Segoe UI"/>
      <family val="2"/>
    </font>
    <font>
      <sz val="11"/>
      <color rgb="FF66758A"/>
      <name val="Segoe UI"/>
      <family val="2"/>
    </font>
    <font>
      <sz val="11"/>
      <color rgb="FF000000"/>
      <name val="Segoe UI"/>
      <family val="2"/>
    </font>
    <font>
      <sz val="11"/>
      <color rgb="FF0EA600"/>
      <name val="Segoe UI"/>
      <family val="2"/>
    </font>
    <font>
      <sz val="11"/>
      <color theme="1" tint="4.9989318521683403E-2"/>
      <name val="Calibri"/>
      <family val="2"/>
      <scheme val="minor"/>
    </font>
    <font>
      <sz val="11"/>
      <color rgb="FFFF0000"/>
      <name val="Segoe UI"/>
      <family val="2"/>
    </font>
    <font>
      <b/>
      <sz val="11"/>
      <color theme="1" tint="4.9989318521683403E-2"/>
      <name val="Calibri"/>
      <family val="2"/>
      <scheme val="minor"/>
    </font>
    <font>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medium">
        <color rgb="FFE3EAF2"/>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84">
    <xf numFmtId="0" fontId="0" fillId="0" borderId="0" xfId="0"/>
    <xf numFmtId="0" fontId="1" fillId="0" borderId="0" xfId="0" applyFont="1"/>
    <xf numFmtId="9" fontId="0" fillId="0" borderId="0" xfId="1" applyFont="1"/>
    <xf numFmtId="164" fontId="0" fillId="0" borderId="0" xfId="1" applyNumberFormat="1" applyFont="1"/>
    <xf numFmtId="165" fontId="0" fillId="0" borderId="0" xfId="1" applyNumberFormat="1" applyFont="1"/>
    <xf numFmtId="0" fontId="1" fillId="2" borderId="0" xfId="0" applyFont="1" applyFill="1"/>
    <xf numFmtId="0" fontId="0" fillId="0" borderId="3" xfId="0" applyBorder="1"/>
    <xf numFmtId="0" fontId="0" fillId="0" borderId="4" xfId="0" applyBorder="1"/>
    <xf numFmtId="0" fontId="0" fillId="0" borderId="5" xfId="0" applyBorder="1"/>
    <xf numFmtId="0" fontId="0" fillId="0" borderId="1" xfId="0" applyBorder="1"/>
    <xf numFmtId="0" fontId="1" fillId="0" borderId="5" xfId="0" applyFont="1" applyBorder="1"/>
    <xf numFmtId="0" fontId="1" fillId="0" borderId="1" xfId="0" applyFont="1" applyBorder="1"/>
    <xf numFmtId="0" fontId="1" fillId="2" borderId="5" xfId="0" applyFont="1" applyFill="1" applyBorder="1"/>
    <xf numFmtId="0" fontId="1" fillId="2" borderId="1" xfId="0" applyFont="1" applyFill="1" applyBorder="1"/>
    <xf numFmtId="0" fontId="0" fillId="0" borderId="7" xfId="0" applyBorder="1"/>
    <xf numFmtId="0" fontId="0" fillId="0" borderId="8" xfId="0" applyBorder="1"/>
    <xf numFmtId="0" fontId="0" fillId="0" borderId="9" xfId="0" applyBorder="1"/>
    <xf numFmtId="0" fontId="1" fillId="0" borderId="2" xfId="0" applyFont="1" applyBorder="1"/>
    <xf numFmtId="0" fontId="1" fillId="0" borderId="3" xfId="0" applyFont="1" applyBorder="1"/>
    <xf numFmtId="0" fontId="1" fillId="0" borderId="12" xfId="0" applyFont="1" applyBorder="1"/>
    <xf numFmtId="17" fontId="1" fillId="0" borderId="13" xfId="0" applyNumberFormat="1" applyFont="1" applyBorder="1"/>
    <xf numFmtId="17" fontId="1" fillId="0" borderId="14" xfId="0" applyNumberFormat="1" applyFont="1" applyBorder="1"/>
    <xf numFmtId="14" fontId="0" fillId="0" borderId="5" xfId="0" applyNumberFormat="1" applyBorder="1"/>
    <xf numFmtId="0" fontId="0" fillId="0" borderId="6" xfId="0" applyBorder="1"/>
    <xf numFmtId="14" fontId="0" fillId="0" borderId="7" xfId="0" applyNumberFormat="1" applyBorder="1"/>
    <xf numFmtId="14" fontId="0" fillId="0" borderId="2" xfId="0" applyNumberFormat="1" applyBorder="1"/>
    <xf numFmtId="0" fontId="1" fillId="0" borderId="13" xfId="0" applyFont="1" applyBorder="1"/>
    <xf numFmtId="0" fontId="1" fillId="0" borderId="14" xfId="0" applyFont="1" applyBorder="1"/>
    <xf numFmtId="0" fontId="1" fillId="0" borderId="15" xfId="0" applyFont="1" applyBorder="1"/>
    <xf numFmtId="0" fontId="0" fillId="0" borderId="15" xfId="0" applyBorder="1"/>
    <xf numFmtId="43" fontId="0" fillId="0" borderId="15" xfId="2" applyFont="1" applyBorder="1"/>
    <xf numFmtId="0" fontId="3" fillId="0" borderId="0" xfId="0" applyFont="1"/>
    <xf numFmtId="43" fontId="0" fillId="0" borderId="15" xfId="0" applyNumberFormat="1" applyBorder="1"/>
    <xf numFmtId="43" fontId="1" fillId="0" borderId="0" xfId="2" applyFont="1"/>
    <xf numFmtId="9" fontId="0" fillId="0" borderId="15" xfId="1" applyFont="1" applyBorder="1"/>
    <xf numFmtId="166" fontId="0" fillId="0" borderId="15" xfId="1" applyNumberFormat="1" applyFont="1" applyBorder="1"/>
    <xf numFmtId="0" fontId="0" fillId="0" borderId="1" xfId="0" applyBorder="1" applyAlignment="1">
      <alignment horizontal="left" indent="3"/>
    </xf>
    <xf numFmtId="0" fontId="0" fillId="0" borderId="5" xfId="0" applyBorder="1" applyAlignment="1">
      <alignment horizontal="left" indent="3"/>
    </xf>
    <xf numFmtId="2" fontId="0" fillId="0" borderId="0" xfId="0" applyNumberFormat="1"/>
    <xf numFmtId="2" fontId="0" fillId="0" borderId="15" xfId="0" applyNumberFormat="1" applyBorder="1"/>
    <xf numFmtId="2" fontId="0" fillId="0" borderId="3" xfId="0" applyNumberFormat="1" applyBorder="1"/>
    <xf numFmtId="2" fontId="0" fillId="0" borderId="10" xfId="0" applyNumberFormat="1" applyBorder="1"/>
    <xf numFmtId="2" fontId="0" fillId="0" borderId="4" xfId="0" applyNumberFormat="1" applyBorder="1"/>
    <xf numFmtId="17" fontId="1" fillId="0" borderId="11" xfId="0" applyNumberFormat="1" applyFont="1" applyBorder="1"/>
    <xf numFmtId="17" fontId="1" fillId="0" borderId="1" xfId="0" applyNumberFormat="1" applyFont="1" applyBorder="1"/>
    <xf numFmtId="0" fontId="1" fillId="2" borderId="15" xfId="0" applyFont="1" applyFill="1" applyBorder="1"/>
    <xf numFmtId="2" fontId="1" fillId="2" borderId="9" xfId="0" applyNumberFormat="1" applyFont="1" applyFill="1" applyBorder="1"/>
    <xf numFmtId="2" fontId="1" fillId="2" borderId="15" xfId="0" applyNumberFormat="1" applyFont="1" applyFill="1" applyBorder="1"/>
    <xf numFmtId="2" fontId="1" fillId="2" borderId="0" xfId="0" applyNumberFormat="1" applyFont="1" applyFill="1"/>
    <xf numFmtId="2" fontId="1" fillId="2" borderId="10" xfId="0" applyNumberFormat="1" applyFont="1" applyFill="1" applyBorder="1"/>
    <xf numFmtId="43" fontId="0" fillId="0" borderId="0" xfId="2" applyFont="1" applyBorder="1"/>
    <xf numFmtId="43" fontId="0" fillId="0" borderId="0" xfId="0" applyNumberFormat="1"/>
    <xf numFmtId="166" fontId="0" fillId="0" borderId="0" xfId="1" applyNumberFormat="1" applyFont="1" applyBorder="1"/>
    <xf numFmtId="9" fontId="0" fillId="0" borderId="0" xfId="1" applyFont="1" applyBorder="1"/>
    <xf numFmtId="9" fontId="1" fillId="0" borderId="0" xfId="1" applyFont="1"/>
    <xf numFmtId="167" fontId="0" fillId="0" borderId="0" xfId="1" applyNumberFormat="1" applyFont="1"/>
    <xf numFmtId="10" fontId="0" fillId="0" borderId="0" xfId="1" applyNumberFormat="1" applyFont="1"/>
    <xf numFmtId="10" fontId="0" fillId="0" borderId="0" xfId="0" applyNumberFormat="1"/>
    <xf numFmtId="0" fontId="1" fillId="0" borderId="1" xfId="0" applyFont="1" applyBorder="1" applyAlignment="1">
      <alignment horizontal="center"/>
    </xf>
    <xf numFmtId="43" fontId="0" fillId="0" borderId="0" xfId="0" applyNumberFormat="1" applyAlignment="1">
      <alignment horizontal="center"/>
    </xf>
    <xf numFmtId="0" fontId="0" fillId="0" borderId="0" xfId="0" applyAlignment="1">
      <alignment horizontal="center"/>
    </xf>
    <xf numFmtId="43" fontId="1" fillId="0" borderId="0" xfId="0" applyNumberFormat="1" applyFont="1" applyAlignment="1">
      <alignment horizontal="center"/>
    </xf>
    <xf numFmtId="43" fontId="1" fillId="0" borderId="0" xfId="2" applyFont="1" applyBorder="1"/>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16" xfId="0" applyFont="1" applyBorder="1" applyAlignment="1">
      <alignment horizontal="left" vertical="center"/>
    </xf>
    <xf numFmtId="0" fontId="5" fillId="0" borderId="16" xfId="0" applyFont="1" applyBorder="1" applyAlignment="1">
      <alignment horizontal="center" vertical="center"/>
    </xf>
    <xf numFmtId="0" fontId="6" fillId="0" borderId="16" xfId="0" applyFont="1" applyBorder="1" applyAlignment="1">
      <alignment horizontal="left" vertical="center"/>
    </xf>
    <xf numFmtId="0" fontId="7" fillId="0" borderId="16" xfId="0" applyFont="1" applyBorder="1" applyAlignment="1">
      <alignment horizontal="right" vertical="center"/>
    </xf>
    <xf numFmtId="0" fontId="6" fillId="0" borderId="16" xfId="0" applyFont="1" applyBorder="1" applyAlignment="1">
      <alignment horizontal="right" vertical="center"/>
    </xf>
    <xf numFmtId="10" fontId="7" fillId="0" borderId="16" xfId="0" applyNumberFormat="1" applyFont="1" applyBorder="1" applyAlignment="1">
      <alignment horizontal="right" vertical="center"/>
    </xf>
    <xf numFmtId="0" fontId="8" fillId="0" borderId="0" xfId="0" applyFont="1"/>
    <xf numFmtId="0" fontId="9" fillId="0" borderId="16" xfId="0" applyFont="1" applyBorder="1" applyAlignment="1">
      <alignment horizontal="right" vertical="center"/>
    </xf>
    <xf numFmtId="10" fontId="9" fillId="0" borderId="16" xfId="0" applyNumberFormat="1" applyFont="1" applyBorder="1" applyAlignment="1">
      <alignment horizontal="right" vertical="center"/>
    </xf>
    <xf numFmtId="0" fontId="10" fillId="0" borderId="0" xfId="0" applyFont="1"/>
    <xf numFmtId="0" fontId="8" fillId="0" borderId="0" xfId="0" applyFont="1" applyAlignment="1">
      <alignment horizontal="left" vertical="center"/>
    </xf>
    <xf numFmtId="0" fontId="10" fillId="0" borderId="0" xfId="0" applyFont="1" applyAlignment="1">
      <alignment horizontal="right" vertical="center"/>
    </xf>
    <xf numFmtId="0" fontId="11" fillId="0" borderId="0" xfId="0" applyFont="1" applyAlignment="1">
      <alignment vertical="center"/>
    </xf>
    <xf numFmtId="0" fontId="6" fillId="0" borderId="0" xfId="0" applyFont="1" applyAlignment="1">
      <alignment horizontal="left" vertical="center"/>
    </xf>
    <xf numFmtId="0" fontId="9" fillId="0" borderId="0" xfId="0" applyFont="1" applyAlignment="1">
      <alignment horizontal="right" vertical="center"/>
    </xf>
    <xf numFmtId="0" fontId="6" fillId="0" borderId="0" xfId="0" applyFont="1" applyAlignment="1">
      <alignment horizontal="right" vertical="center"/>
    </xf>
    <xf numFmtId="10" fontId="9" fillId="0" borderId="0" xfId="0" applyNumberFormat="1" applyFont="1" applyAlignment="1">
      <alignment horizontal="right" vertical="center"/>
    </xf>
    <xf numFmtId="164" fontId="6" fillId="0" borderId="16" xfId="1" applyNumberFormat="1" applyFont="1" applyBorder="1" applyAlignment="1">
      <alignment horizontal="center" vertical="center"/>
    </xf>
    <xf numFmtId="0" fontId="1" fillId="0" borderId="0" xfId="0" applyFont="1" applyAlignment="1">
      <alignment horizontal="center"/>
    </xf>
  </cellXfs>
  <cellStyles count="3">
    <cellStyle name="Comma" xfId="2" builtinId="3"/>
    <cellStyle name="Normal" xfId="0" builtinId="0"/>
    <cellStyle name="Percent" xfId="1" builtinId="5"/>
  </cellStyles>
  <dxfs count="3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medium">
          <color indexed="64"/>
        </bottom>
      </border>
    </dxf>
    <dxf>
      <font>
        <b/>
      </font>
      <border diagonalUp="0" diagonalDown="0">
        <left style="thin">
          <color indexed="64"/>
        </left>
        <right style="thin">
          <color indexed="64"/>
        </right>
        <top/>
        <bottom/>
        <vertical style="thin">
          <color indexed="64"/>
        </vertical>
        <horizontal/>
      </border>
    </dxf>
    <dxf>
      <numFmt numFmtId="2" formatCode="0.00"/>
    </dxf>
    <dxf>
      <numFmt numFmtId="2" formatCode="0.00"/>
      <border diagonalUp="0" diagonalDown="0">
        <left style="thin">
          <color indexed="64"/>
        </left>
        <right style="thin">
          <color indexed="64"/>
        </right>
        <vertical/>
      </border>
    </dxf>
    <dxf>
      <numFmt numFmtId="2" formatCode="0.00"/>
      <border diagonalUp="0" diagonalDown="0">
        <left style="thin">
          <color indexed="64"/>
        </left>
        <right style="thin">
          <color indexed="64"/>
        </right>
        <vertical/>
      </border>
    </dxf>
    <dxf>
      <numFmt numFmtId="2" formatCode="0.00"/>
      <border diagonalUp="0" diagonalDown="0">
        <left style="thin">
          <color indexed="64"/>
        </left>
        <right style="thin">
          <color indexed="64"/>
        </right>
        <top/>
        <bottom/>
        <vertical/>
        <horizontal/>
      </border>
    </dxf>
    <dxf>
      <numFmt numFmtId="0" formatCode="General"/>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border diagonalUp="0" diagonalDown="0" outline="0">
        <left/>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medium">
          <color indexed="64"/>
        </bottom>
      </border>
    </dxf>
    <dxf>
      <font>
        <b/>
      </font>
      <border diagonalUp="0" diagonalDown="0">
        <left style="thin">
          <color indexed="64"/>
        </left>
        <right style="thin">
          <color indexed="64"/>
        </right>
        <top/>
        <bottom/>
        <vertical style="thin">
          <color indexed="64"/>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medium">
          <color indexed="64"/>
        </bottom>
      </border>
    </dxf>
    <dxf>
      <font>
        <b/>
      </font>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1FC82E83-41C8-47B6-AC57-93260B060371}" autoFormatId="16" applyNumberFormats="0" applyBorderFormats="0" applyFontFormats="0" applyPatternFormats="0" applyAlignmentFormats="0" applyWidthHeightFormats="0">
  <queryTableRefresh nextId="7">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DeletedFields count="1">
      <deletedField name="Column6"/>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C4D39CEE-0BB5-40C8-924E-D132534CE3B2}" autoFormatId="16" applyNumberFormats="0" applyBorderFormats="0" applyFontFormats="0" applyPatternFormats="0" applyAlignmentFormats="0" applyWidthHeightFormats="0">
  <queryTableRefresh nextId="6" unboundColumnsRight="2">
    <queryTableFields count="5">
      <queryTableField id="1" name="Column1" tableColumnId="1"/>
      <queryTableField id="2" name="Column2" tableColumnId="2"/>
      <queryTableField id="3" name="Column4" tableColumnId="3"/>
      <queryTableField id="4" dataBound="0" tableColumnId="4"/>
      <queryTableField id="5" dataBound="0"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B00F7599-C332-494B-8AC8-447FA13F22CB}" autoFormatId="16" applyNumberFormats="0" applyBorderFormats="0" applyFontFormats="0" applyPatternFormats="0" applyAlignmentFormats="0" applyWidthHeightFormats="0">
  <queryTableRefresh nextId="7">
    <queryTableFields count="6">
      <queryTableField id="1" name="Date" tableColumnId="1"/>
      <queryTableField id="2" name="Open" tableColumnId="2"/>
      <queryTableField id="3" name="High" tableColumnId="3"/>
      <queryTableField id="4" name="Low" tableColumnId="4"/>
      <queryTableField id="5" name="Close" tableColumnId="5"/>
      <queryTableField id="6" name="Volume" tableColumnId="6"/>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75C983-6E83-4CDB-8F81-7B29AD48C234}" name="Table_Page0014" displayName="Table_Page0014" ref="A4:E62" totalsRowShown="0" headerRowDxfId="35" headerRowBorderDxfId="34" tableBorderDxfId="33" totalsRowBorderDxfId="32">
  <autoFilter ref="A4:E62" xr:uid="{9275C983-6E83-4CDB-8F81-7B29AD48C234}"/>
  <tableColumns count="5">
    <tableColumn id="1" xr3:uid="{86AC81FD-A6BF-436B-B7A0-BCEFB3E8048C}" name="PARTICULARS" dataDxfId="31"/>
    <tableColumn id="2" xr3:uid="{A09454BD-DC31-4260-82AB-54442E29105A}" name="Mar-22" dataDxfId="30"/>
    <tableColumn id="3" xr3:uid="{44382574-C41B-468A-A3FA-E71068B86719}" name="Mar-21" dataDxfId="29"/>
    <tableColumn id="4" xr3:uid="{36E5421A-E2F3-4DFD-98A9-129AC4F46987}" name="Mar-20" dataDxfId="28"/>
    <tableColumn id="5" xr3:uid="{26958D2B-6029-45A6-AA3B-8E99FC4207AD}" name="Mar-19"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F0F7AD-A3E7-4AFC-9215-3244CDE5B869}" name="Table_Page001__36" displayName="Table_Page001__36" ref="A4:E40" tableType="queryTable" totalsRowShown="0" headerRowDxfId="26" headerRowBorderDxfId="25" tableBorderDxfId="24" totalsRowBorderDxfId="23">
  <autoFilter ref="A4:E40" xr:uid="{2BF0F7AD-A3E7-4AFC-9215-3244CDE5B869}"/>
  <tableColumns count="5">
    <tableColumn id="1" xr3:uid="{0A27AAF2-2143-453C-9D14-FA63FE261D41}" uniqueName="1" name="Particulars" queryTableFieldId="1" dataDxfId="22"/>
    <tableColumn id="2" xr3:uid="{99ED0A0E-DB69-474A-AE35-56580555AFBC}" uniqueName="2" name="Mar-22" queryTableFieldId="2" dataDxfId="21"/>
    <tableColumn id="3" xr3:uid="{A8F62CB7-6C44-4FAA-BB11-5DA20C7A2CCC}" uniqueName="3" name="Mar-21" queryTableFieldId="3" dataDxfId="20"/>
    <tableColumn id="4" xr3:uid="{DA78B9E7-3D17-4D25-8887-181B00A9ADCD}" uniqueName="4" name="Mar-20" queryTableFieldId="4" dataDxfId="19"/>
    <tableColumn id="5" xr3:uid="{828E9D67-9B96-4A62-8D0B-D5E64182A9E5}" uniqueName="5" name="Mar-19" queryTableFieldId="5" dataDxfId="1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92A170-DECD-4DDD-B731-98B450C70793}" name="Table_Table001__Page_1___213" displayName="Table_Table001__Page_1___213" ref="A4:E11" tableType="queryTable" totalsRowShown="0" headerRowDxfId="17" headerRowBorderDxfId="16" tableBorderDxfId="15">
  <autoFilter ref="A4:E11" xr:uid="{E892A170-DECD-4DDD-B731-98B450C70793}"/>
  <tableColumns count="5">
    <tableColumn id="1" xr3:uid="{3B221F54-76DD-4FB2-975A-125471F463BA}" uniqueName="1" name="Particulars" queryTableFieldId="1" dataDxfId="14"/>
    <tableColumn id="2" xr3:uid="{FB61C179-7221-4342-8FB3-00E7A746560F}" uniqueName="2" name="Mar-22" queryTableFieldId="2" dataDxfId="13"/>
    <tableColumn id="3" xr3:uid="{9F5613AC-1518-445B-BFFD-BB5994BF3118}" uniqueName="3" name="Mar-21" queryTableFieldId="3" dataDxfId="12"/>
    <tableColumn id="4" xr3:uid="{ED90258C-D20B-4F66-81DF-BD298911DAFC}" uniqueName="4" name="Mar-20" queryTableFieldId="4" dataDxfId="11"/>
    <tableColumn id="5" xr3:uid="{C29160B4-CB64-4709-980B-F7B54288AD58}" uniqueName="5" name="Mar-19" queryTableFieldId="5"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D3FE6A-C693-46FE-8993-9DEE3E9F4256}" name="Table_VRLLOG_NS8" displayName="Table_VRLLOG_NS8" ref="A1:F743" tableType="queryTable" totalsRowShown="0" headerRowDxfId="9" headerRowBorderDxfId="8" tableBorderDxfId="7" totalsRowBorderDxfId="6">
  <autoFilter ref="A1:F743" xr:uid="{CDD3FE6A-C693-46FE-8993-9DEE3E9F4256}"/>
  <sortState xmlns:xlrd2="http://schemas.microsoft.com/office/spreadsheetml/2017/richdata2" ref="A2:F743">
    <sortCondition descending="1" ref="A1:A743"/>
  </sortState>
  <tableColumns count="6">
    <tableColumn id="1" xr3:uid="{DC6971F2-1508-4749-BC6D-BDD03438E888}" uniqueName="1" name="Date" queryTableFieldId="1" dataDxfId="5"/>
    <tableColumn id="2" xr3:uid="{07243B45-47F2-42D6-A616-E9E952532018}" uniqueName="2" name="Open" queryTableFieldId="2" dataDxfId="4"/>
    <tableColumn id="3" xr3:uid="{857D12A9-762E-439E-B613-F6DE8A16ACD5}" uniqueName="3" name="High" queryTableFieldId="3" dataDxfId="3"/>
    <tableColumn id="4" xr3:uid="{97668C5E-9C07-4173-B078-C38C94EB5AE3}" uniqueName="4" name="Low" queryTableFieldId="4" dataDxfId="2"/>
    <tableColumn id="5" xr3:uid="{4B7EFCA2-55BD-435C-9CFA-B8CB05A3D8CB}" uniqueName="5" name="Close" queryTableFieldId="5" dataDxfId="1"/>
    <tableColumn id="6" xr3:uid="{21A0BCFB-A327-46BF-A20E-3A010A26BEBB}" uniqueName="6" name="Volume" queryTableFieldId="6"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3DC99-D748-44D7-8959-FC2EFEA4C2C9}">
  <dimension ref="A1:C6"/>
  <sheetViews>
    <sheetView tabSelected="1" workbookViewId="0">
      <selection activeCell="G8" sqref="G8"/>
    </sheetView>
  </sheetViews>
  <sheetFormatPr defaultRowHeight="14.4" x14ac:dyDescent="0.3"/>
  <cols>
    <col min="2" max="2" width="12.77734375" bestFit="1" customWidth="1"/>
    <col min="3" max="3" width="14.44140625" bestFit="1" customWidth="1"/>
  </cols>
  <sheetData>
    <row r="1" spans="1:3" s="83" customFormat="1" x14ac:dyDescent="0.3">
      <c r="A1" s="83" t="s">
        <v>2798</v>
      </c>
      <c r="B1" s="83" t="s">
        <v>2796</v>
      </c>
      <c r="C1" s="83" t="s">
        <v>2797</v>
      </c>
    </row>
    <row r="2" spans="1:3" x14ac:dyDescent="0.3">
      <c r="A2">
        <v>1</v>
      </c>
      <c r="B2" t="s">
        <v>2799</v>
      </c>
      <c r="C2" t="s">
        <v>2804</v>
      </c>
    </row>
    <row r="3" spans="1:3" x14ac:dyDescent="0.3">
      <c r="A3">
        <v>2</v>
      </c>
      <c r="B3" t="s">
        <v>2800</v>
      </c>
      <c r="C3" t="s">
        <v>2805</v>
      </c>
    </row>
    <row r="4" spans="1:3" x14ac:dyDescent="0.3">
      <c r="A4">
        <v>3</v>
      </c>
      <c r="B4" t="s">
        <v>2801</v>
      </c>
      <c r="C4" t="s">
        <v>2806</v>
      </c>
    </row>
    <row r="5" spans="1:3" x14ac:dyDescent="0.3">
      <c r="A5">
        <v>4</v>
      </c>
      <c r="B5" t="s">
        <v>2802</v>
      </c>
      <c r="C5" t="s">
        <v>2807</v>
      </c>
    </row>
    <row r="6" spans="1:3" x14ac:dyDescent="0.3">
      <c r="A6">
        <v>5</v>
      </c>
      <c r="B6" t="s">
        <v>2803</v>
      </c>
      <c r="C6" t="s">
        <v>2808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8"/>
  <sheetViews>
    <sheetView topLeftCell="A22" workbookViewId="0">
      <selection activeCell="K29" sqref="K29"/>
    </sheetView>
  </sheetViews>
  <sheetFormatPr defaultRowHeight="14.4" x14ac:dyDescent="0.3"/>
  <cols>
    <col min="2" max="2" width="30.33203125" bestFit="1" customWidth="1"/>
    <col min="3" max="3" width="14.109375" customWidth="1"/>
    <col min="4" max="4" width="15.88671875" customWidth="1"/>
    <col min="5" max="5" width="10.6640625" customWidth="1"/>
    <col min="6" max="6" width="13.88671875" customWidth="1"/>
    <col min="7" max="7" width="19.44140625" bestFit="1" customWidth="1"/>
    <col min="8" max="8" width="7" customWidth="1"/>
    <col min="9" max="9" width="16.33203125" customWidth="1"/>
    <col min="10" max="10" width="15.5546875" customWidth="1"/>
    <col min="11" max="11" width="27.5546875" customWidth="1"/>
    <col min="12" max="14" width="14.6640625" customWidth="1"/>
    <col min="15" max="15" width="26" customWidth="1"/>
    <col min="16" max="16" width="27.6640625" customWidth="1"/>
    <col min="17" max="17" width="25.6640625" customWidth="1"/>
    <col min="18" max="18" width="36.44140625" customWidth="1"/>
    <col min="19" max="19" width="20" customWidth="1"/>
    <col min="20" max="20" width="14.6640625" customWidth="1"/>
    <col min="21" max="21" width="31.6640625" customWidth="1"/>
    <col min="22" max="22" width="15.33203125" customWidth="1"/>
  </cols>
  <sheetData>
    <row r="1" spans="1:22" x14ac:dyDescent="0.3">
      <c r="I1" s="58" t="s">
        <v>7</v>
      </c>
      <c r="J1" s="58" t="s">
        <v>8</v>
      </c>
      <c r="K1" s="58" t="s">
        <v>9</v>
      </c>
      <c r="L1" s="1" t="s">
        <v>384</v>
      </c>
    </row>
    <row r="2" spans="1:22" x14ac:dyDescent="0.3">
      <c r="G2" t="s">
        <v>383</v>
      </c>
      <c r="H2" t="s">
        <v>387</v>
      </c>
      <c r="I2" s="59">
        <f>$C$3*I3</f>
        <v>4366.8189578500005</v>
      </c>
      <c r="J2" s="59">
        <f t="shared" ref="J2:K2" si="0">$C$3*J3</f>
        <v>2036.759277225</v>
      </c>
      <c r="K2" s="59">
        <f t="shared" si="0"/>
        <v>1357.83951815</v>
      </c>
    </row>
    <row r="3" spans="1:22" x14ac:dyDescent="0.3">
      <c r="B3" s="1" t="s">
        <v>320</v>
      </c>
      <c r="C3" s="33">
        <f>88343495/10^7</f>
        <v>8.8343495000000001</v>
      </c>
      <c r="D3" s="1" t="s">
        <v>323</v>
      </c>
      <c r="G3" t="s">
        <v>380</v>
      </c>
      <c r="I3" s="60">
        <v>494.3</v>
      </c>
      <c r="J3" s="60">
        <v>230.55</v>
      </c>
      <c r="K3" s="60">
        <v>153.69999999999999</v>
      </c>
      <c r="L3" t="s">
        <v>381</v>
      </c>
    </row>
    <row r="4" spans="1:22" x14ac:dyDescent="0.3">
      <c r="G4" t="s">
        <v>382</v>
      </c>
      <c r="H4" t="s">
        <v>388</v>
      </c>
      <c r="I4" s="60">
        <v>651.63070000000005</v>
      </c>
      <c r="J4" s="60">
        <v>597.14009999999996</v>
      </c>
      <c r="K4" s="60">
        <v>616.86929999999995</v>
      </c>
    </row>
    <row r="5" spans="1:22" x14ac:dyDescent="0.3">
      <c r="A5" s="11" t="s">
        <v>319</v>
      </c>
      <c r="B5" s="11" t="s">
        <v>303</v>
      </c>
      <c r="C5" s="11" t="s">
        <v>7</v>
      </c>
      <c r="D5" s="11" t="s">
        <v>8</v>
      </c>
      <c r="E5" s="11" t="s">
        <v>9</v>
      </c>
      <c r="F5" s="1"/>
      <c r="G5" s="1" t="s">
        <v>385</v>
      </c>
      <c r="H5" s="1" t="s">
        <v>389</v>
      </c>
      <c r="I5" s="61">
        <f>I2/I4</f>
        <v>6.7013708191618351</v>
      </c>
      <c r="J5" s="61">
        <f t="shared" ref="J5:K5" si="1">J2/J4</f>
        <v>3.4108566435665604</v>
      </c>
      <c r="K5" s="61">
        <f t="shared" si="1"/>
        <v>2.2011786259261079</v>
      </c>
      <c r="L5" s="1"/>
      <c r="M5" s="1"/>
      <c r="N5" s="1"/>
      <c r="O5" s="1"/>
      <c r="P5" s="1"/>
      <c r="Q5" s="1"/>
      <c r="R5" s="1"/>
      <c r="S5" s="1"/>
      <c r="T5" s="1"/>
      <c r="U5" s="1"/>
      <c r="V5" s="1"/>
    </row>
    <row r="6" spans="1:22" x14ac:dyDescent="0.3">
      <c r="A6" s="28">
        <v>1</v>
      </c>
      <c r="B6" s="28" t="s">
        <v>312</v>
      </c>
      <c r="C6" s="30">
        <f>'Historical Price'!E2/IS!B33</f>
        <v>26.539735099337747</v>
      </c>
      <c r="D6" s="30">
        <f>'Historical Price'!E249/IS!C33</f>
        <v>46.503006012024045</v>
      </c>
      <c r="E6" s="30">
        <f>'Historical Price'!E498/IS!D33</f>
        <v>15.486459378134402</v>
      </c>
      <c r="F6" s="50"/>
      <c r="G6" s="62" t="s">
        <v>390</v>
      </c>
      <c r="H6" s="50"/>
      <c r="I6" s="50"/>
      <c r="K6" s="3"/>
      <c r="S6" s="2"/>
    </row>
    <row r="7" spans="1:22" x14ac:dyDescent="0.3">
      <c r="A7" s="28">
        <v>2</v>
      </c>
      <c r="B7" s="28" t="s">
        <v>313</v>
      </c>
      <c r="C7" s="32">
        <f>I5</f>
        <v>6.7013708191618351</v>
      </c>
      <c r="D7" s="32">
        <f t="shared" ref="D7:E7" si="2">J5</f>
        <v>3.4108566435665604</v>
      </c>
      <c r="E7" s="32">
        <f t="shared" si="2"/>
        <v>2.2011786259261079</v>
      </c>
      <c r="G7" t="s">
        <v>321</v>
      </c>
      <c r="K7" s="3"/>
      <c r="S7" s="2"/>
    </row>
    <row r="8" spans="1:22" ht="15" x14ac:dyDescent="0.35">
      <c r="A8" s="28">
        <v>3</v>
      </c>
      <c r="B8" s="28" t="s">
        <v>0</v>
      </c>
      <c r="C8" s="30">
        <f>IS!B22+IS!B16</f>
        <v>377.89</v>
      </c>
      <c r="D8" s="30">
        <f>IS!C22+IS!C16</f>
        <v>223.53</v>
      </c>
      <c r="E8" s="30">
        <f>IS!D22+IS!D16</f>
        <v>271.85000000000002</v>
      </c>
      <c r="F8" s="50"/>
      <c r="G8" s="31" t="s">
        <v>386</v>
      </c>
      <c r="H8" s="50"/>
      <c r="I8" s="50"/>
      <c r="K8" s="3"/>
      <c r="L8" s="4"/>
      <c r="M8" s="4"/>
      <c r="N8" s="4"/>
      <c r="S8" s="2"/>
    </row>
    <row r="9" spans="1:22" x14ac:dyDescent="0.3">
      <c r="A9" s="28">
        <v>4</v>
      </c>
      <c r="B9" s="28" t="s">
        <v>1</v>
      </c>
      <c r="C9" s="32">
        <f>($C$3*'Historical Price'!E2+BS!B13+BS!B19-BS!B42)/(IS!B22+IS!B16)</f>
        <v>11.583870106512476</v>
      </c>
      <c r="D9" s="32">
        <f>(C3*'Historical Price'!E249+BS!C13+BS!C19-BS!C42)/(IS!C22+IS!C16)</f>
        <v>9.5525021315930765</v>
      </c>
      <c r="E9" s="32">
        <f>(C3*'Historical Price'!E498+BS!D19+BS!D13-BS!D42)/(IS!D22+IS!D16)</f>
        <v>5.5776846157807611</v>
      </c>
      <c r="F9" s="51"/>
      <c r="H9" s="51"/>
      <c r="I9" s="51"/>
    </row>
    <row r="10" spans="1:22" x14ac:dyDescent="0.3">
      <c r="A10" s="28">
        <v>5</v>
      </c>
      <c r="B10" s="28" t="s">
        <v>314</v>
      </c>
      <c r="C10" s="35">
        <f>(BS!B32/BS!B45)</f>
        <v>2.8979627321992643E-4</v>
      </c>
      <c r="D10" s="35">
        <f>(BS!C32/BS!C45)</f>
        <v>5.3396519214403719E-4</v>
      </c>
      <c r="E10" s="35">
        <f>(BS!D32/BS!D45)</f>
        <v>6.2030182580945302E-4</v>
      </c>
      <c r="F10" s="52"/>
      <c r="G10" t="s">
        <v>322</v>
      </c>
      <c r="H10" s="52"/>
      <c r="I10" s="52"/>
    </row>
    <row r="11" spans="1:22" x14ac:dyDescent="0.3">
      <c r="A11" s="28">
        <v>6</v>
      </c>
      <c r="B11" s="28" t="s">
        <v>369</v>
      </c>
      <c r="C11" s="34">
        <f>IS!B38/(Ratios!C3*'Historical Price'!E2)</f>
        <v>2.4952696301124962E-2</v>
      </c>
      <c r="D11" s="34">
        <f>IS!C38/(Ratios!C3*'Historical Price'!E249)</f>
        <v>0</v>
      </c>
      <c r="E11" s="34">
        <f>IS!D38/(Ratios!C3*'Historical Price'!E498)</f>
        <v>5.9610407193473151E-2</v>
      </c>
      <c r="F11" s="51"/>
      <c r="H11" s="51"/>
      <c r="I11" s="51"/>
    </row>
    <row r="12" spans="1:22" x14ac:dyDescent="0.3">
      <c r="A12" s="28">
        <v>7</v>
      </c>
      <c r="B12" s="28" t="s">
        <v>2</v>
      </c>
      <c r="C12" s="30">
        <f>(BS!B24-BS!B11)/BS!B45</f>
        <v>0.52790013620424836</v>
      </c>
      <c r="D12" s="30">
        <f>(BS!C24-BS!C11)/BS!C45</f>
        <v>0.50179378931735885</v>
      </c>
      <c r="E12" s="30">
        <f>(BS!D24-BS!D11)/BS!D45</f>
        <v>0.49651896409595092</v>
      </c>
      <c r="F12" s="50"/>
      <c r="G12" t="s">
        <v>324</v>
      </c>
      <c r="H12" s="50"/>
      <c r="I12" s="50"/>
    </row>
    <row r="13" spans="1:22" x14ac:dyDescent="0.3">
      <c r="A13" s="28">
        <v>8</v>
      </c>
      <c r="B13" s="28" t="s">
        <v>315</v>
      </c>
      <c r="C13" s="30">
        <f>BS!B13/BS!B45</f>
        <v>5.8973541600255024E-2</v>
      </c>
      <c r="D13" s="30">
        <f>BS!C13/BS!C45</f>
        <v>3.2938977790385286E-2</v>
      </c>
      <c r="E13" s="30">
        <f>BS!D13/BS!D45</f>
        <v>7.7554051958439771E-2</v>
      </c>
      <c r="F13" s="50"/>
      <c r="G13" t="s">
        <v>329</v>
      </c>
      <c r="H13" s="50"/>
      <c r="I13" s="50"/>
    </row>
    <row r="14" spans="1:22" x14ac:dyDescent="0.3">
      <c r="A14" s="28">
        <v>9</v>
      </c>
      <c r="B14" s="28" t="s">
        <v>316</v>
      </c>
      <c r="C14" s="30">
        <f>(BS!B28-BS!C28+IS!B16)/BS!B45</f>
        <v>0.16596632567305181</v>
      </c>
      <c r="D14" s="30">
        <f>(BS!C28-BS!D28+IS!C16)/BS!C45</f>
        <v>7.3511989187204904E-2</v>
      </c>
      <c r="E14" s="30">
        <f>(BS!D28-BS!E28+IS!D16)/BS!D45</f>
        <v>0.1826135927718513</v>
      </c>
      <c r="F14" s="50"/>
      <c r="H14" s="50"/>
      <c r="I14" s="50"/>
    </row>
    <row r="15" spans="1:22" x14ac:dyDescent="0.3">
      <c r="A15" s="28">
        <v>10</v>
      </c>
      <c r="B15" s="28" t="s">
        <v>317</v>
      </c>
      <c r="C15" s="30">
        <f>IS!B11/BS!B45</f>
        <v>1.7463630567710897</v>
      </c>
      <c r="D15" s="30">
        <f>IS!C11/BS!C45</f>
        <v>1.4815782008710308</v>
      </c>
      <c r="E15" s="30">
        <f>IS!D11/BS!D45</f>
        <v>1.7375470327535689</v>
      </c>
      <c r="F15" s="50"/>
      <c r="G15" t="s">
        <v>328</v>
      </c>
      <c r="H15" s="50"/>
      <c r="I15" s="50"/>
    </row>
    <row r="16" spans="1:22" x14ac:dyDescent="0.3">
      <c r="A16" s="28">
        <v>11</v>
      </c>
      <c r="B16" s="28" t="s">
        <v>318</v>
      </c>
      <c r="C16" s="34">
        <f>IS!B30/BS!B45</f>
        <v>0.11599820326310605</v>
      </c>
      <c r="D16" s="34">
        <f>IS!C30/BS!C45</f>
        <v>3.7602830015518368E-2</v>
      </c>
      <c r="E16" s="34">
        <f>IS!D30/BS!D45</f>
        <v>7.3546575689065544E-2</v>
      </c>
      <c r="F16" s="50"/>
      <c r="G16" t="s">
        <v>327</v>
      </c>
      <c r="H16" s="50"/>
      <c r="I16" s="50"/>
    </row>
    <row r="17" spans="1:18" x14ac:dyDescent="0.3">
      <c r="A17" s="28">
        <v>12</v>
      </c>
      <c r="B17" s="28" t="s">
        <v>3</v>
      </c>
      <c r="C17" s="34">
        <f>IS!B11/IS!C11-1</f>
        <v>0.35740712584258261</v>
      </c>
      <c r="D17" s="34">
        <f>IS!C11/IS!D11-1</f>
        <v>-0.1658493278092501</v>
      </c>
      <c r="E17" s="34">
        <f>IS!D11/IS!E11-1</f>
        <v>5.3790608603665468E-3</v>
      </c>
      <c r="F17" s="53"/>
      <c r="G17" t="s">
        <v>330</v>
      </c>
      <c r="H17" s="53"/>
      <c r="I17" s="53"/>
    </row>
    <row r="18" spans="1:18" x14ac:dyDescent="0.3">
      <c r="A18" s="28">
        <v>13</v>
      </c>
      <c r="B18" s="28" t="s">
        <v>4</v>
      </c>
      <c r="C18" s="34">
        <f>IS!B30/IS!B11</f>
        <v>6.64227308367248E-2</v>
      </c>
      <c r="D18" s="34">
        <f>IS!C30/IS!C11</f>
        <v>2.5380253295716273E-2</v>
      </c>
      <c r="E18" s="34">
        <f>IS!D30/IS!D11</f>
        <v>4.2327818644720648E-2</v>
      </c>
      <c r="F18" s="53"/>
      <c r="G18" t="s">
        <v>331</v>
      </c>
      <c r="H18" s="53"/>
      <c r="I18" s="53"/>
    </row>
    <row r="19" spans="1:18" x14ac:dyDescent="0.3">
      <c r="A19" s="28">
        <v>14</v>
      </c>
      <c r="B19" s="28" t="s">
        <v>5</v>
      </c>
      <c r="C19" s="30">
        <f>C18*C15*C20</f>
        <v>0.24570691957092217</v>
      </c>
      <c r="D19" s="30">
        <f t="shared" ref="D19:E19" si="3">D18*D15*D20</f>
        <v>7.5476437686304715E-2</v>
      </c>
      <c r="E19" s="30">
        <f t="shared" si="3"/>
        <v>0.14607615867200546</v>
      </c>
      <c r="F19" s="50"/>
      <c r="G19" t="s">
        <v>332</v>
      </c>
      <c r="H19" s="50"/>
      <c r="I19" s="50"/>
    </row>
    <row r="20" spans="1:18" x14ac:dyDescent="0.3">
      <c r="A20" s="28">
        <v>15</v>
      </c>
      <c r="B20" s="28" t="s">
        <v>334</v>
      </c>
      <c r="C20" s="30">
        <f>BS!B45/BS!B11</f>
        <v>2.1181959087212068</v>
      </c>
      <c r="D20" s="30">
        <f>BS!C45/BS!C11</f>
        <v>2.0072009913923035</v>
      </c>
      <c r="E20" s="30">
        <f>BS!D45/BS!D11</f>
        <v>1.9861721270283852</v>
      </c>
      <c r="F20" s="50"/>
      <c r="G20" t="s">
        <v>333</v>
      </c>
      <c r="H20" s="50"/>
      <c r="I20" s="50"/>
    </row>
    <row r="21" spans="1:18" x14ac:dyDescent="0.3">
      <c r="A21" s="18">
        <v>16</v>
      </c>
      <c r="B21" s="18" t="s">
        <v>6</v>
      </c>
      <c r="C21" s="40">
        <f>CF!B6-(BS!B28-BS!C28+IS!B16)</f>
        <v>141.68000000000006</v>
      </c>
      <c r="D21" s="40">
        <f>CF!C6-(BS!C28-BS!D28+IS!C16)</f>
        <v>182.99999999999997</v>
      </c>
      <c r="E21" s="40">
        <f>CF!D6-(BS!D28-BS!E28+IS!D16)</f>
        <v>33.540000000000049</v>
      </c>
      <c r="F21" s="38"/>
      <c r="G21" t="s">
        <v>335</v>
      </c>
      <c r="H21" s="38"/>
      <c r="I21" s="38"/>
    </row>
    <row r="22" spans="1:18" x14ac:dyDescent="0.3">
      <c r="G22" t="s">
        <v>336</v>
      </c>
    </row>
    <row r="24" spans="1:18" x14ac:dyDescent="0.3">
      <c r="A24" t="s">
        <v>362</v>
      </c>
    </row>
    <row r="25" spans="1:18" x14ac:dyDescent="0.3">
      <c r="A25" t="s">
        <v>363</v>
      </c>
    </row>
    <row r="27" spans="1:18" x14ac:dyDescent="0.3">
      <c r="B27" s="1" t="s">
        <v>368</v>
      </c>
      <c r="C27" s="1" t="s">
        <v>366</v>
      </c>
      <c r="D27" s="1" t="s">
        <v>364</v>
      </c>
      <c r="E27" s="1" t="s">
        <v>365</v>
      </c>
      <c r="F27" s="1" t="s">
        <v>367</v>
      </c>
      <c r="G27" s="1"/>
      <c r="H27" s="1"/>
      <c r="I27" s="1" t="s">
        <v>370</v>
      </c>
      <c r="J27" s="1" t="s">
        <v>192</v>
      </c>
    </row>
    <row r="28" spans="1:18" x14ac:dyDescent="0.3">
      <c r="A28" s="1" t="s">
        <v>319</v>
      </c>
      <c r="B28" s="1" t="s">
        <v>303</v>
      </c>
      <c r="K28" s="1"/>
      <c r="L28" s="1"/>
      <c r="M28" s="1"/>
      <c r="N28" s="1"/>
      <c r="O28" s="1"/>
      <c r="P28" s="1"/>
      <c r="Q28" s="1"/>
      <c r="R28" s="1"/>
    </row>
    <row r="29" spans="1:18" x14ac:dyDescent="0.3">
      <c r="A29" s="1">
        <v>1</v>
      </c>
      <c r="B29" s="1" t="s">
        <v>312</v>
      </c>
      <c r="C29">
        <v>33.07</v>
      </c>
      <c r="D29">
        <v>9.2899999999999991</v>
      </c>
      <c r="E29">
        <v>41.26</v>
      </c>
      <c r="F29">
        <v>15.42</v>
      </c>
      <c r="I29">
        <f>AVERAGE(C29:F29)</f>
        <v>24.76</v>
      </c>
      <c r="J29">
        <v>32.1</v>
      </c>
      <c r="K29" t="str">
        <f>IF(J29&gt;I29,"Greater than Industry","Less than Industry")</f>
        <v>Greater than Industry</v>
      </c>
    </row>
    <row r="30" spans="1:18" x14ac:dyDescent="0.3">
      <c r="A30" s="1">
        <v>2</v>
      </c>
      <c r="B30" s="1" t="s">
        <v>1</v>
      </c>
      <c r="C30">
        <v>16.71</v>
      </c>
      <c r="D30">
        <v>5.39</v>
      </c>
      <c r="E30">
        <v>28.4</v>
      </c>
      <c r="F30">
        <v>9.86</v>
      </c>
      <c r="I30">
        <f t="shared" ref="I30:I35" si="4">AVERAGE(C30:F30)</f>
        <v>15.09</v>
      </c>
      <c r="J30">
        <v>13.85</v>
      </c>
      <c r="K30" t="str">
        <f t="shared" ref="K30:K35" si="5">IF(J30&gt;I30,"Greater than Industry","Less than Industry")</f>
        <v>Less than Industry</v>
      </c>
    </row>
    <row r="31" spans="1:18" x14ac:dyDescent="0.3">
      <c r="A31" s="1">
        <v>3</v>
      </c>
      <c r="B31" s="54" t="s">
        <v>369</v>
      </c>
      <c r="C31" s="56">
        <v>1.44E-2</v>
      </c>
      <c r="D31" s="56">
        <v>1.0699999999999999E-2</v>
      </c>
      <c r="E31" s="56">
        <v>5.4000000000000003E-3</v>
      </c>
      <c r="F31" s="56">
        <v>9.4000000000000004E-3</v>
      </c>
      <c r="G31" s="56"/>
      <c r="H31" s="56"/>
      <c r="I31" s="55">
        <f t="shared" si="4"/>
        <v>9.9749999999999995E-3</v>
      </c>
      <c r="J31" s="57">
        <v>1.26E-2</v>
      </c>
      <c r="K31" t="str">
        <f t="shared" si="5"/>
        <v>Greater than Industry</v>
      </c>
    </row>
    <row r="32" spans="1:18" x14ac:dyDescent="0.3">
      <c r="A32" s="1">
        <v>4</v>
      </c>
      <c r="B32" s="1" t="s">
        <v>318</v>
      </c>
      <c r="C32" s="57">
        <v>8.2799999999999999E-2</v>
      </c>
      <c r="D32" s="57">
        <v>0.10780000000000001</v>
      </c>
      <c r="E32" s="57">
        <v>0.21410000000000001</v>
      </c>
      <c r="F32" s="57">
        <v>0.16439999999999999</v>
      </c>
      <c r="G32" s="57"/>
      <c r="H32" s="57"/>
      <c r="I32" s="55">
        <f t="shared" si="4"/>
        <v>0.14227499999999998</v>
      </c>
      <c r="J32" s="57">
        <v>0.1217</v>
      </c>
      <c r="K32" t="str">
        <f t="shared" si="5"/>
        <v>Less than Industry</v>
      </c>
    </row>
    <row r="33" spans="1:11" x14ac:dyDescent="0.3">
      <c r="A33" s="1">
        <v>5</v>
      </c>
      <c r="B33" s="1" t="s">
        <v>3</v>
      </c>
      <c r="C33" s="57">
        <v>6.4899999999999999E-2</v>
      </c>
      <c r="D33" s="57">
        <v>0.18720000000000001</v>
      </c>
      <c r="E33" s="57">
        <v>0.14099999999999999</v>
      </c>
      <c r="F33" s="57">
        <v>0.13769999999999999</v>
      </c>
      <c r="G33" s="57"/>
      <c r="H33" s="57"/>
      <c r="I33" s="55">
        <f t="shared" si="4"/>
        <v>0.13269999999999998</v>
      </c>
      <c r="J33" s="57">
        <v>0.2072</v>
      </c>
      <c r="K33" t="str">
        <f t="shared" si="5"/>
        <v>Greater than Industry</v>
      </c>
    </row>
    <row r="34" spans="1:11" x14ac:dyDescent="0.3">
      <c r="A34" s="1">
        <v>6</v>
      </c>
      <c r="B34" s="1" t="s">
        <v>4</v>
      </c>
      <c r="C34" s="56">
        <f>1150.97/8042.35</f>
        <v>0.14311364215683225</v>
      </c>
      <c r="D34" s="56">
        <f>800.36/20628.63</f>
        <v>3.879850479648915E-2</v>
      </c>
      <c r="E34" s="56">
        <f>136.75/1212.94</f>
        <v>0.11274259237884808</v>
      </c>
      <c r="F34" s="56">
        <f>321.26/3699.43</f>
        <v>8.6840405143495086E-2</v>
      </c>
      <c r="G34" s="56"/>
      <c r="H34" s="56"/>
      <c r="I34" s="55">
        <f t="shared" si="4"/>
        <v>9.5373786118916143E-2</v>
      </c>
      <c r="J34" s="56">
        <f>174.03/2718.24</f>
        <v>6.402304432279711E-2</v>
      </c>
      <c r="K34" t="str">
        <f t="shared" si="5"/>
        <v>Less than Industry</v>
      </c>
    </row>
    <row r="35" spans="1:11" x14ac:dyDescent="0.3">
      <c r="A35" s="1">
        <v>7</v>
      </c>
      <c r="B35" s="1" t="s">
        <v>5</v>
      </c>
      <c r="C35" s="57">
        <v>0.1004</v>
      </c>
      <c r="D35" s="57">
        <v>0.32140000000000002</v>
      </c>
      <c r="E35" s="57">
        <v>0.2656</v>
      </c>
      <c r="F35" s="57">
        <v>0.25140000000000001</v>
      </c>
      <c r="G35" s="57"/>
      <c r="H35" s="57"/>
      <c r="I35" s="55">
        <f t="shared" si="4"/>
        <v>0.23470000000000002</v>
      </c>
      <c r="J35" s="57">
        <v>0.25140000000000001</v>
      </c>
      <c r="K35" t="str">
        <f t="shared" si="5"/>
        <v>Greater than Industry</v>
      </c>
    </row>
    <row r="37" spans="1:11" x14ac:dyDescent="0.3">
      <c r="B37" s="1" t="s">
        <v>391</v>
      </c>
    </row>
    <row r="38" spans="1:11" x14ac:dyDescent="0.3">
      <c r="B38" t="s">
        <v>392</v>
      </c>
    </row>
    <row r="39" spans="1:11" x14ac:dyDescent="0.3">
      <c r="B39" t="s">
        <v>393</v>
      </c>
    </row>
    <row r="40" spans="1:11" x14ac:dyDescent="0.3">
      <c r="B40" t="s">
        <v>394</v>
      </c>
    </row>
    <row r="41" spans="1:11" x14ac:dyDescent="0.3">
      <c r="B41" t="s">
        <v>395</v>
      </c>
    </row>
    <row r="43" spans="1:11" ht="14.4" customHeight="1" x14ac:dyDescent="0.3">
      <c r="A43" s="1" t="s">
        <v>371</v>
      </c>
    </row>
    <row r="44" spans="1:11" ht="15" customHeight="1" x14ac:dyDescent="0.3">
      <c r="B44" s="63" t="s">
        <v>372</v>
      </c>
      <c r="C44" s="63"/>
      <c r="D44" s="63"/>
      <c r="E44" s="63"/>
      <c r="F44" s="63"/>
      <c r="G44" s="63"/>
      <c r="H44" s="63"/>
      <c r="I44" s="63"/>
      <c r="J44" s="63"/>
    </row>
    <row r="45" spans="1:11" ht="14.4" customHeight="1" x14ac:dyDescent="0.3">
      <c r="B45" s="63"/>
      <c r="C45" s="63"/>
      <c r="D45" s="63"/>
      <c r="E45" s="63"/>
      <c r="F45" s="63"/>
      <c r="G45" s="63"/>
      <c r="H45" s="63"/>
      <c r="I45" s="63"/>
      <c r="J45" s="63"/>
    </row>
    <row r="46" spans="1:11" ht="14.4" customHeight="1" x14ac:dyDescent="0.3">
      <c r="B46" s="63"/>
      <c r="C46" s="63"/>
      <c r="D46" s="63"/>
      <c r="E46" s="63"/>
      <c r="F46" s="63"/>
      <c r="G46" s="63"/>
      <c r="H46" s="63"/>
      <c r="I46" s="63"/>
      <c r="J46" s="63"/>
    </row>
    <row r="47" spans="1:11" ht="14.4" customHeight="1" x14ac:dyDescent="0.3">
      <c r="B47" s="63"/>
      <c r="C47" s="63"/>
      <c r="D47" s="63"/>
      <c r="E47" s="63"/>
      <c r="F47" s="63"/>
      <c r="G47" s="63"/>
      <c r="H47" s="63"/>
      <c r="I47" s="63"/>
      <c r="J47" s="63"/>
    </row>
    <row r="48" spans="1:11" ht="14.4" customHeight="1" x14ac:dyDescent="0.3">
      <c r="B48" s="63"/>
      <c r="C48" s="63"/>
      <c r="D48" s="63"/>
      <c r="E48" s="63"/>
      <c r="F48" s="63"/>
      <c r="G48" s="63"/>
      <c r="H48" s="63"/>
      <c r="I48" s="63"/>
      <c r="J48" s="63"/>
    </row>
    <row r="49" spans="2:10" ht="15" customHeight="1" x14ac:dyDescent="0.3">
      <c r="B49" s="63" t="s">
        <v>373</v>
      </c>
      <c r="C49" s="63"/>
      <c r="D49" s="63"/>
      <c r="E49" s="63"/>
      <c r="F49" s="63"/>
      <c r="G49" s="63"/>
      <c r="H49" s="63"/>
      <c r="I49" s="63"/>
      <c r="J49" s="63"/>
    </row>
    <row r="50" spans="2:10" x14ac:dyDescent="0.3">
      <c r="B50" s="63"/>
      <c r="C50" s="63"/>
      <c r="D50" s="63"/>
      <c r="E50" s="63"/>
      <c r="F50" s="63"/>
      <c r="G50" s="63"/>
      <c r="H50" s="63"/>
      <c r="I50" s="63"/>
      <c r="J50" s="63"/>
    </row>
    <row r="51" spans="2:10" x14ac:dyDescent="0.3">
      <c r="B51" s="63"/>
      <c r="C51" s="63"/>
      <c r="D51" s="63"/>
      <c r="E51" s="63"/>
      <c r="F51" s="63"/>
      <c r="G51" s="63"/>
      <c r="H51" s="63"/>
      <c r="I51" s="63"/>
      <c r="J51" s="63"/>
    </row>
    <row r="52" spans="2:10" x14ac:dyDescent="0.3">
      <c r="B52" s="63"/>
      <c r="C52" s="63"/>
      <c r="D52" s="63"/>
      <c r="E52" s="63"/>
      <c r="F52" s="63"/>
      <c r="G52" s="63"/>
      <c r="H52" s="63"/>
      <c r="I52" s="63"/>
      <c r="J52" s="63"/>
    </row>
    <row r="53" spans="2:10" ht="15" customHeight="1" x14ac:dyDescent="0.3">
      <c r="B53" s="63" t="s">
        <v>374</v>
      </c>
      <c r="C53" s="63"/>
      <c r="D53" s="63"/>
      <c r="E53" s="63"/>
      <c r="F53" s="63"/>
      <c r="G53" s="63"/>
      <c r="H53" s="63"/>
      <c r="I53" s="63"/>
      <c r="J53" s="63"/>
    </row>
    <row r="54" spans="2:10" x14ac:dyDescent="0.3">
      <c r="B54" s="63"/>
      <c r="C54" s="63"/>
      <c r="D54" s="63"/>
      <c r="E54" s="63"/>
      <c r="F54" s="63"/>
      <c r="G54" s="63"/>
      <c r="H54" s="63"/>
      <c r="I54" s="63"/>
      <c r="J54" s="63"/>
    </row>
    <row r="55" spans="2:10" x14ac:dyDescent="0.3">
      <c r="B55" s="63"/>
      <c r="C55" s="63"/>
      <c r="D55" s="63"/>
      <c r="E55" s="63"/>
      <c r="F55" s="63"/>
      <c r="G55" s="63"/>
      <c r="H55" s="63"/>
      <c r="I55" s="63"/>
      <c r="J55" s="63"/>
    </row>
    <row r="56" spans="2:10" x14ac:dyDescent="0.3">
      <c r="B56" s="63"/>
      <c r="C56" s="63"/>
      <c r="D56" s="63"/>
      <c r="E56" s="63"/>
      <c r="F56" s="63"/>
      <c r="G56" s="63"/>
      <c r="H56" s="63"/>
      <c r="I56" s="63"/>
      <c r="J56" s="63"/>
    </row>
    <row r="57" spans="2:10" ht="15" customHeight="1" x14ac:dyDescent="0.3">
      <c r="B57" s="63" t="s">
        <v>375</v>
      </c>
      <c r="C57" s="63"/>
      <c r="D57" s="63"/>
      <c r="E57" s="63"/>
      <c r="F57" s="63"/>
      <c r="G57" s="63"/>
      <c r="H57" s="63"/>
      <c r="I57" s="63"/>
      <c r="J57" s="63"/>
    </row>
    <row r="58" spans="2:10" x14ac:dyDescent="0.3">
      <c r="B58" s="63"/>
      <c r="C58" s="63"/>
      <c r="D58" s="63"/>
      <c r="E58" s="63"/>
      <c r="F58" s="63"/>
      <c r="G58" s="63"/>
      <c r="H58" s="63"/>
      <c r="I58" s="63"/>
      <c r="J58" s="63"/>
    </row>
    <row r="59" spans="2:10" x14ac:dyDescent="0.3">
      <c r="B59" s="63"/>
      <c r="C59" s="63"/>
      <c r="D59" s="63"/>
      <c r="E59" s="63"/>
      <c r="F59" s="63"/>
      <c r="G59" s="63"/>
      <c r="H59" s="63"/>
      <c r="I59" s="63"/>
      <c r="J59" s="63"/>
    </row>
    <row r="60" spans="2:10" x14ac:dyDescent="0.3">
      <c r="B60" s="63"/>
      <c r="C60" s="63"/>
      <c r="D60" s="63"/>
      <c r="E60" s="63"/>
      <c r="F60" s="63"/>
      <c r="G60" s="63"/>
      <c r="H60" s="63"/>
      <c r="I60" s="63"/>
      <c r="J60" s="63"/>
    </row>
    <row r="61" spans="2:10" ht="15" customHeight="1" x14ac:dyDescent="0.3">
      <c r="B61" s="63" t="s">
        <v>376</v>
      </c>
      <c r="C61" s="63"/>
      <c r="D61" s="63"/>
      <c r="E61" s="63"/>
      <c r="F61" s="63"/>
      <c r="G61" s="63"/>
      <c r="H61" s="63"/>
      <c r="I61" s="63"/>
      <c r="J61" s="63"/>
    </row>
    <row r="62" spans="2:10" x14ac:dyDescent="0.3">
      <c r="B62" s="63"/>
      <c r="C62" s="63"/>
      <c r="D62" s="63"/>
      <c r="E62" s="63"/>
      <c r="F62" s="63"/>
      <c r="G62" s="63"/>
      <c r="H62" s="63"/>
      <c r="I62" s="63"/>
      <c r="J62" s="63"/>
    </row>
    <row r="63" spans="2:10" x14ac:dyDescent="0.3">
      <c r="B63" s="63"/>
      <c r="C63" s="63"/>
      <c r="D63" s="63"/>
      <c r="E63" s="63"/>
      <c r="F63" s="63"/>
      <c r="G63" s="63"/>
      <c r="H63" s="63"/>
      <c r="I63" s="63"/>
      <c r="J63" s="63"/>
    </row>
    <row r="64" spans="2:10" x14ac:dyDescent="0.3">
      <c r="B64" s="63"/>
      <c r="C64" s="63"/>
      <c r="D64" s="63"/>
      <c r="E64" s="63"/>
      <c r="F64" s="63"/>
      <c r="G64" s="63"/>
      <c r="H64" s="63"/>
      <c r="I64" s="63"/>
      <c r="J64" s="63"/>
    </row>
    <row r="65" spans="2:10" ht="15" customHeight="1" x14ac:dyDescent="0.3">
      <c r="B65" s="63" t="s">
        <v>377</v>
      </c>
      <c r="C65" s="63"/>
      <c r="D65" s="63"/>
      <c r="E65" s="63"/>
      <c r="F65" s="63"/>
      <c r="G65" s="63"/>
      <c r="H65" s="63"/>
      <c r="I65" s="63"/>
      <c r="J65" s="63"/>
    </row>
    <row r="66" spans="2:10" x14ac:dyDescent="0.3">
      <c r="B66" s="63"/>
      <c r="C66" s="63"/>
      <c r="D66" s="63"/>
      <c r="E66" s="63"/>
      <c r="F66" s="63"/>
      <c r="G66" s="63"/>
      <c r="H66" s="63"/>
      <c r="I66" s="63"/>
      <c r="J66" s="63"/>
    </row>
    <row r="67" spans="2:10" x14ac:dyDescent="0.3">
      <c r="B67" s="63"/>
      <c r="C67" s="63"/>
      <c r="D67" s="63"/>
      <c r="E67" s="63"/>
      <c r="F67" s="63"/>
      <c r="G67" s="63"/>
      <c r="H67" s="63"/>
      <c r="I67" s="63"/>
      <c r="J67" s="63"/>
    </row>
    <row r="68" spans="2:10" x14ac:dyDescent="0.3">
      <c r="B68" s="63"/>
      <c r="C68" s="63"/>
      <c r="D68" s="63"/>
      <c r="E68" s="63"/>
      <c r="F68" s="63"/>
      <c r="G68" s="63"/>
      <c r="H68" s="63"/>
      <c r="I68" s="63"/>
      <c r="J68" s="63"/>
    </row>
    <row r="69" spans="2:10" ht="15" customHeight="1" x14ac:dyDescent="0.3">
      <c r="B69" s="63" t="s">
        <v>378</v>
      </c>
      <c r="C69" s="63"/>
      <c r="D69" s="63"/>
      <c r="E69" s="63"/>
      <c r="F69" s="63"/>
      <c r="G69" s="63"/>
      <c r="H69" s="63"/>
      <c r="I69" s="63"/>
      <c r="J69" s="63"/>
    </row>
    <row r="70" spans="2:10" x14ac:dyDescent="0.3">
      <c r="B70" s="63"/>
      <c r="C70" s="63"/>
      <c r="D70" s="63"/>
      <c r="E70" s="63"/>
      <c r="F70" s="63"/>
      <c r="G70" s="63"/>
      <c r="H70" s="63"/>
      <c r="I70" s="63"/>
      <c r="J70" s="63"/>
    </row>
    <row r="71" spans="2:10" x14ac:dyDescent="0.3">
      <c r="B71" s="63"/>
      <c r="C71" s="63"/>
      <c r="D71" s="63"/>
      <c r="E71" s="63"/>
      <c r="F71" s="63"/>
      <c r="G71" s="63"/>
      <c r="H71" s="63"/>
      <c r="I71" s="63"/>
      <c r="J71" s="63"/>
    </row>
    <row r="72" spans="2:10" x14ac:dyDescent="0.3">
      <c r="B72" s="63"/>
      <c r="C72" s="63"/>
      <c r="D72" s="63"/>
      <c r="E72" s="63"/>
      <c r="F72" s="63"/>
      <c r="G72" s="63"/>
      <c r="H72" s="63"/>
      <c r="I72" s="63"/>
      <c r="J72" s="63"/>
    </row>
    <row r="73" spans="2:10" ht="15" customHeight="1" x14ac:dyDescent="0.3">
      <c r="B73" s="64" t="s">
        <v>379</v>
      </c>
      <c r="C73" s="64"/>
      <c r="D73" s="64"/>
      <c r="E73" s="64"/>
      <c r="F73" s="64"/>
      <c r="G73" s="64"/>
      <c r="H73" s="64"/>
      <c r="I73" s="64"/>
      <c r="J73" s="64"/>
    </row>
    <row r="74" spans="2:10" x14ac:dyDescent="0.3">
      <c r="B74" s="64"/>
      <c r="C74" s="64"/>
      <c r="D74" s="64"/>
      <c r="E74" s="64"/>
      <c r="F74" s="64"/>
      <c r="G74" s="64"/>
      <c r="H74" s="64"/>
      <c r="I74" s="64"/>
      <c r="J74" s="64"/>
    </row>
    <row r="75" spans="2:10" x14ac:dyDescent="0.3">
      <c r="B75" s="64"/>
      <c r="C75" s="64"/>
      <c r="D75" s="64"/>
      <c r="E75" s="64"/>
      <c r="F75" s="64"/>
      <c r="G75" s="64"/>
      <c r="H75" s="64"/>
      <c r="I75" s="64"/>
      <c r="J75" s="64"/>
    </row>
    <row r="76" spans="2:10" x14ac:dyDescent="0.3">
      <c r="B76" s="64"/>
      <c r="C76" s="64"/>
      <c r="D76" s="64"/>
      <c r="E76" s="64"/>
      <c r="F76" s="64"/>
      <c r="G76" s="64"/>
      <c r="H76" s="64"/>
      <c r="I76" s="64"/>
      <c r="J76" s="64"/>
    </row>
    <row r="77" spans="2:10" x14ac:dyDescent="0.3">
      <c r="B77" s="64"/>
      <c r="C77" s="64"/>
      <c r="D77" s="64"/>
      <c r="E77" s="64"/>
      <c r="F77" s="64"/>
      <c r="G77" s="64"/>
      <c r="H77" s="64"/>
      <c r="I77" s="64"/>
      <c r="J77" s="64"/>
    </row>
    <row r="78" spans="2:10" x14ac:dyDescent="0.3">
      <c r="B78" s="64"/>
      <c r="C78" s="64"/>
      <c r="D78" s="64"/>
      <c r="E78" s="64"/>
      <c r="F78" s="64"/>
      <c r="G78" s="64"/>
      <c r="H78" s="64"/>
      <c r="I78" s="64"/>
      <c r="J78" s="64"/>
    </row>
  </sheetData>
  <mergeCells count="8">
    <mergeCell ref="B44:J48"/>
    <mergeCell ref="B61:J64"/>
    <mergeCell ref="B65:J68"/>
    <mergeCell ref="B69:J72"/>
    <mergeCell ref="B73:J78"/>
    <mergeCell ref="B49:J52"/>
    <mergeCell ref="B53:J56"/>
    <mergeCell ref="B57:J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F7DFF-F06C-4678-AFBC-1EA476B56F64}">
  <dimension ref="A1:E62"/>
  <sheetViews>
    <sheetView workbookViewId="0">
      <selection activeCell="A16" sqref="A16"/>
    </sheetView>
  </sheetViews>
  <sheetFormatPr defaultRowHeight="14.4" x14ac:dyDescent="0.3"/>
  <cols>
    <col min="1" max="1" width="49" bestFit="1" customWidth="1"/>
    <col min="2" max="5" width="10.6640625" bestFit="1" customWidth="1"/>
  </cols>
  <sheetData>
    <row r="1" spans="1:5" x14ac:dyDescent="0.3">
      <c r="A1" s="1" t="s">
        <v>192</v>
      </c>
      <c r="B1" s="1" t="s">
        <v>305</v>
      </c>
    </row>
    <row r="2" spans="1:5" x14ac:dyDescent="0.3">
      <c r="A2" s="1" t="s">
        <v>191</v>
      </c>
    </row>
    <row r="3" spans="1:5" ht="15" thickBot="1" x14ac:dyDescent="0.35"/>
    <row r="4" spans="1:5" ht="15" thickBot="1" x14ac:dyDescent="0.35">
      <c r="A4" s="19" t="s">
        <v>186</v>
      </c>
      <c r="B4" s="20" t="s">
        <v>187</v>
      </c>
      <c r="C4" s="20" t="s">
        <v>188</v>
      </c>
      <c r="D4" s="20" t="s">
        <v>189</v>
      </c>
      <c r="E4" s="20" t="s">
        <v>190</v>
      </c>
    </row>
    <row r="5" spans="1:5" x14ac:dyDescent="0.3">
      <c r="A5" s="17" t="s">
        <v>15</v>
      </c>
      <c r="B5" s="18"/>
      <c r="C5" s="18"/>
      <c r="D5" s="18"/>
      <c r="E5" s="18"/>
    </row>
    <row r="6" spans="1:5" x14ac:dyDescent="0.3">
      <c r="A6" s="10" t="s">
        <v>16</v>
      </c>
      <c r="B6" s="11"/>
      <c r="C6" s="11"/>
      <c r="D6" s="11"/>
      <c r="E6" s="11"/>
    </row>
    <row r="7" spans="1:5" x14ac:dyDescent="0.3">
      <c r="A7" s="8" t="s">
        <v>17</v>
      </c>
      <c r="B7" s="9" t="s">
        <v>18</v>
      </c>
      <c r="C7" s="9" t="s">
        <v>18</v>
      </c>
      <c r="D7" s="9" t="s">
        <v>19</v>
      </c>
      <c r="E7" s="9" t="s">
        <v>19</v>
      </c>
    </row>
    <row r="8" spans="1:5" x14ac:dyDescent="0.3">
      <c r="A8" s="12" t="s">
        <v>20</v>
      </c>
      <c r="B8" s="13" t="s">
        <v>18</v>
      </c>
      <c r="C8" s="13" t="s">
        <v>18</v>
      </c>
      <c r="D8" s="13" t="s">
        <v>19</v>
      </c>
      <c r="E8" s="13" t="s">
        <v>19</v>
      </c>
    </row>
    <row r="9" spans="1:5" x14ac:dyDescent="0.3">
      <c r="A9" s="8" t="s">
        <v>21</v>
      </c>
      <c r="B9" s="9" t="s">
        <v>22</v>
      </c>
      <c r="C9" s="9" t="s">
        <v>23</v>
      </c>
      <c r="D9" s="9" t="s">
        <v>24</v>
      </c>
      <c r="E9" s="9" t="s">
        <v>25</v>
      </c>
    </row>
    <row r="10" spans="1:5" x14ac:dyDescent="0.3">
      <c r="A10" s="12" t="s">
        <v>26</v>
      </c>
      <c r="B10" s="13" t="s">
        <v>22</v>
      </c>
      <c r="C10" s="13" t="s">
        <v>23</v>
      </c>
      <c r="D10" s="13" t="s">
        <v>24</v>
      </c>
      <c r="E10" s="13" t="s">
        <v>25</v>
      </c>
    </row>
    <row r="11" spans="1:5" x14ac:dyDescent="0.3">
      <c r="A11" s="12" t="s">
        <v>27</v>
      </c>
      <c r="B11" s="13" t="s">
        <v>28</v>
      </c>
      <c r="C11" s="13" t="s">
        <v>29</v>
      </c>
      <c r="D11" s="13" t="s">
        <v>30</v>
      </c>
      <c r="E11" s="13" t="s">
        <v>31</v>
      </c>
    </row>
    <row r="12" spans="1:5" x14ac:dyDescent="0.3">
      <c r="A12" s="10" t="s">
        <v>32</v>
      </c>
      <c r="B12" s="11"/>
      <c r="C12" s="11"/>
      <c r="D12" s="11"/>
      <c r="E12" s="11"/>
    </row>
    <row r="13" spans="1:5" x14ac:dyDescent="0.3">
      <c r="A13" s="8" t="s">
        <v>33</v>
      </c>
      <c r="B13" s="9" t="s">
        <v>34</v>
      </c>
      <c r="C13" s="9" t="s">
        <v>35</v>
      </c>
      <c r="D13" s="9" t="s">
        <v>36</v>
      </c>
      <c r="E13" s="9" t="s">
        <v>37</v>
      </c>
    </row>
    <row r="14" spans="1:5" x14ac:dyDescent="0.3">
      <c r="A14" s="8" t="s">
        <v>38</v>
      </c>
      <c r="B14" s="9" t="s">
        <v>39</v>
      </c>
      <c r="C14" s="9" t="s">
        <v>40</v>
      </c>
      <c r="D14" s="9" t="s">
        <v>41</v>
      </c>
      <c r="E14" s="9" t="s">
        <v>42</v>
      </c>
    </row>
    <row r="15" spans="1:5" x14ac:dyDescent="0.3">
      <c r="A15" s="8" t="s">
        <v>43</v>
      </c>
      <c r="B15" s="9" t="s">
        <v>44</v>
      </c>
      <c r="C15" s="9" t="s">
        <v>45</v>
      </c>
      <c r="D15" s="9" t="s">
        <v>46</v>
      </c>
      <c r="E15" s="9" t="s">
        <v>47</v>
      </c>
    </row>
    <row r="16" spans="1:5" x14ac:dyDescent="0.3">
      <c r="A16" s="8" t="s">
        <v>48</v>
      </c>
      <c r="B16" s="9" t="s">
        <v>49</v>
      </c>
      <c r="C16" s="9" t="s">
        <v>50</v>
      </c>
      <c r="D16" s="9" t="s">
        <v>51</v>
      </c>
      <c r="E16" s="9" t="s">
        <v>52</v>
      </c>
    </row>
    <row r="17" spans="1:5" x14ac:dyDescent="0.3">
      <c r="A17" s="12" t="s">
        <v>53</v>
      </c>
      <c r="B17" s="13" t="s">
        <v>54</v>
      </c>
      <c r="C17" s="13" t="s">
        <v>55</v>
      </c>
      <c r="D17" s="13" t="s">
        <v>56</v>
      </c>
      <c r="E17" s="13" t="s">
        <v>57</v>
      </c>
    </row>
    <row r="18" spans="1:5" x14ac:dyDescent="0.3">
      <c r="A18" s="10" t="s">
        <v>58</v>
      </c>
      <c r="B18" s="11"/>
      <c r="C18" s="11"/>
      <c r="D18" s="11"/>
      <c r="E18" s="11"/>
    </row>
    <row r="19" spans="1:5" x14ac:dyDescent="0.3">
      <c r="A19" s="8" t="s">
        <v>59</v>
      </c>
      <c r="B19" s="9" t="s">
        <v>60</v>
      </c>
      <c r="C19" s="9" t="s">
        <v>61</v>
      </c>
      <c r="D19" s="9" t="s">
        <v>62</v>
      </c>
      <c r="E19" s="9" t="s">
        <v>63</v>
      </c>
    </row>
    <row r="20" spans="1:5" x14ac:dyDescent="0.3">
      <c r="A20" s="8" t="s">
        <v>64</v>
      </c>
      <c r="B20" s="9" t="s">
        <v>65</v>
      </c>
      <c r="C20" s="9" t="s">
        <v>66</v>
      </c>
      <c r="D20" s="9" t="s">
        <v>67</v>
      </c>
      <c r="E20" s="9" t="s">
        <v>68</v>
      </c>
    </row>
    <row r="21" spans="1:5" x14ac:dyDescent="0.3">
      <c r="A21" s="8" t="s">
        <v>69</v>
      </c>
      <c r="B21" s="9" t="s">
        <v>70</v>
      </c>
      <c r="C21" s="9" t="s">
        <v>71</v>
      </c>
      <c r="D21" s="9" t="s">
        <v>72</v>
      </c>
      <c r="E21" s="9" t="s">
        <v>73</v>
      </c>
    </row>
    <row r="22" spans="1:5" x14ac:dyDescent="0.3">
      <c r="A22" s="8" t="s">
        <v>74</v>
      </c>
      <c r="B22" s="9" t="s">
        <v>75</v>
      </c>
      <c r="C22" s="9" t="s">
        <v>76</v>
      </c>
      <c r="D22" s="9" t="s">
        <v>77</v>
      </c>
      <c r="E22" s="9" t="s">
        <v>78</v>
      </c>
    </row>
    <row r="23" spans="1:5" x14ac:dyDescent="0.3">
      <c r="A23" s="12" t="s">
        <v>79</v>
      </c>
      <c r="B23" s="13" t="s">
        <v>80</v>
      </c>
      <c r="C23" s="13" t="s">
        <v>81</v>
      </c>
      <c r="D23" s="13" t="s">
        <v>82</v>
      </c>
      <c r="E23" s="13" t="s">
        <v>83</v>
      </c>
    </row>
    <row r="24" spans="1:5" x14ac:dyDescent="0.3">
      <c r="A24" s="12" t="s">
        <v>84</v>
      </c>
      <c r="B24" s="13" t="s">
        <v>85</v>
      </c>
      <c r="C24" s="13" t="s">
        <v>86</v>
      </c>
      <c r="D24" s="13" t="s">
        <v>87</v>
      </c>
      <c r="E24" s="13" t="s">
        <v>88</v>
      </c>
    </row>
    <row r="25" spans="1:5" x14ac:dyDescent="0.3">
      <c r="A25" s="10" t="s">
        <v>89</v>
      </c>
      <c r="B25" s="11"/>
      <c r="C25" s="11"/>
      <c r="D25" s="11"/>
      <c r="E25" s="11"/>
    </row>
    <row r="26" spans="1:5" x14ac:dyDescent="0.3">
      <c r="A26" s="10" t="s">
        <v>90</v>
      </c>
      <c r="B26" s="11"/>
      <c r="C26" s="11"/>
      <c r="D26" s="11"/>
      <c r="E26" s="11"/>
    </row>
    <row r="27" spans="1:5" x14ac:dyDescent="0.3">
      <c r="A27" s="8" t="s">
        <v>91</v>
      </c>
      <c r="B27" s="9"/>
      <c r="C27" s="9"/>
      <c r="D27" s="9"/>
      <c r="E27" s="9"/>
    </row>
    <row r="28" spans="1:5" x14ac:dyDescent="0.3">
      <c r="A28" s="36" t="s">
        <v>325</v>
      </c>
      <c r="B28" s="9">
        <v>746.93</v>
      </c>
      <c r="C28" s="9">
        <v>685.85</v>
      </c>
      <c r="D28" s="9">
        <v>757.53</v>
      </c>
      <c r="E28" s="9">
        <v>701.32</v>
      </c>
    </row>
    <row r="29" spans="1:5" x14ac:dyDescent="0.3">
      <c r="A29" s="37" t="s">
        <v>326</v>
      </c>
      <c r="B29" s="9">
        <v>349.7700000000001</v>
      </c>
      <c r="C29" s="9">
        <v>265.48</v>
      </c>
      <c r="D29" s="9">
        <v>229.59000000000003</v>
      </c>
      <c r="E29" s="9">
        <v>0</v>
      </c>
    </row>
    <row r="30" spans="1:5" x14ac:dyDescent="0.3">
      <c r="A30" s="37"/>
      <c r="B30" s="11" t="s">
        <v>92</v>
      </c>
      <c r="C30" s="11" t="s">
        <v>93</v>
      </c>
      <c r="D30" s="11" t="s">
        <v>94</v>
      </c>
      <c r="E30" s="11" t="s">
        <v>95</v>
      </c>
    </row>
    <row r="31" spans="1:5" x14ac:dyDescent="0.3">
      <c r="A31" s="37"/>
      <c r="B31" s="11"/>
      <c r="C31" s="11"/>
      <c r="D31" s="11"/>
      <c r="E31" s="11"/>
    </row>
    <row r="32" spans="1:5" x14ac:dyDescent="0.3">
      <c r="A32" s="8" t="s">
        <v>96</v>
      </c>
      <c r="B32" s="9" t="s">
        <v>97</v>
      </c>
      <c r="C32" s="9" t="s">
        <v>98</v>
      </c>
      <c r="D32" s="9" t="s">
        <v>99</v>
      </c>
      <c r="E32" s="9" t="s">
        <v>100</v>
      </c>
    </row>
    <row r="33" spans="1:5" x14ac:dyDescent="0.3">
      <c r="A33" s="8" t="s">
        <v>101</v>
      </c>
      <c r="B33" s="9" t="s">
        <v>102</v>
      </c>
      <c r="C33" s="9" t="s">
        <v>103</v>
      </c>
      <c r="D33" s="9" t="s">
        <v>104</v>
      </c>
      <c r="E33" s="9" t="s">
        <v>105</v>
      </c>
    </row>
    <row r="34" spans="1:5" x14ac:dyDescent="0.3">
      <c r="A34" s="8" t="s">
        <v>106</v>
      </c>
      <c r="B34" s="9" t="s">
        <v>107</v>
      </c>
      <c r="C34" s="9" t="s">
        <v>108</v>
      </c>
      <c r="D34" s="9" t="s">
        <v>109</v>
      </c>
      <c r="E34" s="9" t="s">
        <v>110</v>
      </c>
    </row>
    <row r="35" spans="1:5" x14ac:dyDescent="0.3">
      <c r="A35" s="10" t="s">
        <v>111</v>
      </c>
      <c r="B35" s="11" t="s">
        <v>112</v>
      </c>
      <c r="C35" s="11" t="s">
        <v>113</v>
      </c>
      <c r="D35" s="11" t="s">
        <v>114</v>
      </c>
      <c r="E35" s="11" t="s">
        <v>115</v>
      </c>
    </row>
    <row r="36" spans="1:5" x14ac:dyDescent="0.3">
      <c r="A36" s="8" t="s">
        <v>116</v>
      </c>
      <c r="B36" s="9" t="s">
        <v>117</v>
      </c>
      <c r="C36" s="9" t="s">
        <v>117</v>
      </c>
      <c r="D36" s="9" t="s">
        <v>118</v>
      </c>
      <c r="E36" s="9" t="s">
        <v>118</v>
      </c>
    </row>
    <row r="37" spans="1:5" x14ac:dyDescent="0.3">
      <c r="A37" s="8" t="s">
        <v>119</v>
      </c>
      <c r="B37" s="9" t="s">
        <v>120</v>
      </c>
      <c r="C37" s="9" t="s">
        <v>121</v>
      </c>
      <c r="D37" s="9" t="s">
        <v>122</v>
      </c>
      <c r="E37" s="9" t="s">
        <v>123</v>
      </c>
    </row>
    <row r="38" spans="1:5" x14ac:dyDescent="0.3">
      <c r="A38" s="12" t="s">
        <v>124</v>
      </c>
      <c r="B38" s="13" t="s">
        <v>125</v>
      </c>
      <c r="C38" s="13" t="s">
        <v>126</v>
      </c>
      <c r="D38" s="13" t="s">
        <v>127</v>
      </c>
      <c r="E38" s="13" t="s">
        <v>128</v>
      </c>
    </row>
    <row r="39" spans="1:5" x14ac:dyDescent="0.3">
      <c r="A39" s="10" t="s">
        <v>129</v>
      </c>
      <c r="B39" s="11"/>
      <c r="C39" s="11"/>
      <c r="D39" s="11"/>
      <c r="E39" s="11"/>
    </row>
    <row r="40" spans="1:5" x14ac:dyDescent="0.3">
      <c r="A40" s="8" t="s">
        <v>130</v>
      </c>
      <c r="B40" s="9" t="s">
        <v>131</v>
      </c>
      <c r="C40" s="9" t="s">
        <v>132</v>
      </c>
      <c r="D40" s="9" t="s">
        <v>133</v>
      </c>
      <c r="E40" s="9" t="s">
        <v>134</v>
      </c>
    </row>
    <row r="41" spans="1:5" x14ac:dyDescent="0.3">
      <c r="A41" s="8" t="s">
        <v>135</v>
      </c>
      <c r="B41" s="9" t="s">
        <v>136</v>
      </c>
      <c r="C41" s="9" t="s">
        <v>137</v>
      </c>
      <c r="D41" s="9" t="s">
        <v>138</v>
      </c>
      <c r="E41" s="9" t="s">
        <v>139</v>
      </c>
    </row>
    <row r="42" spans="1:5" x14ac:dyDescent="0.3">
      <c r="A42" s="8" t="s">
        <v>140</v>
      </c>
      <c r="B42" s="9" t="s">
        <v>141</v>
      </c>
      <c r="C42" s="9" t="s">
        <v>142</v>
      </c>
      <c r="D42" s="9" t="s">
        <v>143</v>
      </c>
      <c r="E42" s="9" t="s">
        <v>144</v>
      </c>
    </row>
    <row r="43" spans="1:5" x14ac:dyDescent="0.3">
      <c r="A43" s="8" t="s">
        <v>145</v>
      </c>
      <c r="B43" s="9" t="s">
        <v>146</v>
      </c>
      <c r="C43" s="9" t="s">
        <v>147</v>
      </c>
      <c r="D43" s="9" t="s">
        <v>148</v>
      </c>
      <c r="E43" s="9" t="s">
        <v>149</v>
      </c>
    </row>
    <row r="44" spans="1:5" x14ac:dyDescent="0.3">
      <c r="A44" s="12" t="s">
        <v>150</v>
      </c>
      <c r="B44" s="13" t="s">
        <v>151</v>
      </c>
      <c r="C44" s="13" t="s">
        <v>152</v>
      </c>
      <c r="D44" s="13" t="s">
        <v>153</v>
      </c>
      <c r="E44" s="13" t="s">
        <v>154</v>
      </c>
    </row>
    <row r="45" spans="1:5" x14ac:dyDescent="0.3">
      <c r="A45" s="12" t="s">
        <v>155</v>
      </c>
      <c r="B45" s="13" t="s">
        <v>85</v>
      </c>
      <c r="C45" s="13" t="s">
        <v>86</v>
      </c>
      <c r="D45" s="13" t="s">
        <v>87</v>
      </c>
      <c r="E45" s="13" t="s">
        <v>88</v>
      </c>
    </row>
    <row r="46" spans="1:5" x14ac:dyDescent="0.3">
      <c r="A46" s="10" t="s">
        <v>156</v>
      </c>
      <c r="B46" s="11"/>
      <c r="C46" s="11"/>
      <c r="D46" s="11"/>
      <c r="E46" s="11"/>
    </row>
    <row r="47" spans="1:5" x14ac:dyDescent="0.3">
      <c r="A47" s="10" t="s">
        <v>157</v>
      </c>
      <c r="B47" s="11"/>
      <c r="C47" s="11"/>
      <c r="D47" s="11"/>
      <c r="E47" s="11"/>
    </row>
    <row r="48" spans="1:5" x14ac:dyDescent="0.3">
      <c r="A48" s="8" t="s">
        <v>158</v>
      </c>
      <c r="B48" s="9" t="s">
        <v>159</v>
      </c>
      <c r="C48" s="9" t="s">
        <v>160</v>
      </c>
      <c r="D48" s="9" t="s">
        <v>161</v>
      </c>
      <c r="E48" s="9" t="s">
        <v>162</v>
      </c>
    </row>
    <row r="49" spans="1:5" x14ac:dyDescent="0.3">
      <c r="A49" s="8" t="s">
        <v>163</v>
      </c>
      <c r="B49" s="9" t="s">
        <v>164</v>
      </c>
      <c r="C49" s="9" t="s">
        <v>165</v>
      </c>
      <c r="D49" s="9" t="s">
        <v>166</v>
      </c>
      <c r="E49" s="9" t="s">
        <v>167</v>
      </c>
    </row>
    <row r="50" spans="1:5" x14ac:dyDescent="0.3">
      <c r="A50" s="10" t="s">
        <v>168</v>
      </c>
      <c r="B50" s="11"/>
      <c r="C50" s="11"/>
      <c r="D50" s="11"/>
      <c r="E50" s="11"/>
    </row>
    <row r="51" spans="1:5" x14ac:dyDescent="0.3">
      <c r="A51" s="8" t="s">
        <v>169</v>
      </c>
      <c r="B51" s="9" t="s">
        <v>170</v>
      </c>
      <c r="C51" s="9" t="s">
        <v>170</v>
      </c>
      <c r="D51" s="9" t="s">
        <v>170</v>
      </c>
      <c r="E51" s="9" t="s">
        <v>170</v>
      </c>
    </row>
    <row r="52" spans="1:5" x14ac:dyDescent="0.3">
      <c r="A52" s="10" t="s">
        <v>171</v>
      </c>
      <c r="B52" s="11"/>
      <c r="C52" s="11"/>
      <c r="D52" s="11"/>
      <c r="E52" s="11"/>
    </row>
    <row r="53" spans="1:5" x14ac:dyDescent="0.3">
      <c r="A53" s="8" t="s">
        <v>172</v>
      </c>
      <c r="B53" s="9" t="s">
        <v>170</v>
      </c>
      <c r="C53" s="9" t="s">
        <v>170</v>
      </c>
      <c r="D53" s="9" t="s">
        <v>170</v>
      </c>
      <c r="E53" s="9" t="s">
        <v>170</v>
      </c>
    </row>
    <row r="54" spans="1:5" x14ac:dyDescent="0.3">
      <c r="A54" s="8" t="s">
        <v>173</v>
      </c>
      <c r="B54" s="9" t="s">
        <v>174</v>
      </c>
      <c r="C54" s="9" t="s">
        <v>118</v>
      </c>
      <c r="D54" s="9" t="s">
        <v>175</v>
      </c>
      <c r="E54" s="9" t="s">
        <v>170</v>
      </c>
    </row>
    <row r="55" spans="1:5" x14ac:dyDescent="0.3">
      <c r="A55" s="10" t="s">
        <v>176</v>
      </c>
      <c r="B55" s="11"/>
      <c r="C55" s="11"/>
      <c r="D55" s="11"/>
      <c r="E55" s="11"/>
    </row>
    <row r="56" spans="1:5" x14ac:dyDescent="0.3">
      <c r="A56" s="8" t="s">
        <v>177</v>
      </c>
      <c r="B56" s="9" t="s">
        <v>178</v>
      </c>
      <c r="C56" s="9" t="s">
        <v>178</v>
      </c>
      <c r="D56" s="9" t="s">
        <v>179</v>
      </c>
      <c r="E56" s="9" t="s">
        <v>179</v>
      </c>
    </row>
    <row r="57" spans="1:5" x14ac:dyDescent="0.3">
      <c r="A57" s="10" t="s">
        <v>180</v>
      </c>
      <c r="B57" s="11"/>
      <c r="C57" s="11"/>
      <c r="D57" s="11"/>
      <c r="E57" s="11"/>
    </row>
    <row r="58" spans="1:5" x14ac:dyDescent="0.3">
      <c r="A58" s="8" t="s">
        <v>181</v>
      </c>
      <c r="B58" s="9" t="s">
        <v>170</v>
      </c>
      <c r="C58" s="9" t="s">
        <v>170</v>
      </c>
      <c r="D58" s="9" t="s">
        <v>170</v>
      </c>
      <c r="E58" s="9" t="s">
        <v>170</v>
      </c>
    </row>
    <row r="59" spans="1:5" x14ac:dyDescent="0.3">
      <c r="A59" s="8" t="s">
        <v>182</v>
      </c>
      <c r="B59" s="9" t="s">
        <v>117</v>
      </c>
      <c r="C59" s="9" t="s">
        <v>117</v>
      </c>
      <c r="D59" s="9" t="s">
        <v>118</v>
      </c>
      <c r="E59" s="9" t="s">
        <v>118</v>
      </c>
    </row>
    <row r="60" spans="1:5" x14ac:dyDescent="0.3">
      <c r="A60" s="10" t="s">
        <v>183</v>
      </c>
      <c r="B60" s="11"/>
      <c r="C60" s="11"/>
      <c r="D60" s="11"/>
      <c r="E60" s="11"/>
    </row>
    <row r="61" spans="1:5" x14ac:dyDescent="0.3">
      <c r="A61" s="8" t="s">
        <v>184</v>
      </c>
      <c r="B61" s="9" t="s">
        <v>170</v>
      </c>
      <c r="C61" s="9" t="s">
        <v>170</v>
      </c>
      <c r="D61" s="9" t="s">
        <v>170</v>
      </c>
      <c r="E61" s="9" t="s">
        <v>170</v>
      </c>
    </row>
    <row r="62" spans="1:5" x14ac:dyDescent="0.3">
      <c r="A62" s="14" t="s">
        <v>185</v>
      </c>
      <c r="B62" s="15" t="s">
        <v>170</v>
      </c>
      <c r="C62" s="15" t="s">
        <v>170</v>
      </c>
      <c r="D62" s="15" t="s">
        <v>170</v>
      </c>
      <c r="E62" s="15" t="s">
        <v>170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E670-177C-4807-8ECA-1B693E763FA9}">
  <dimension ref="A1:E40"/>
  <sheetViews>
    <sheetView workbookViewId="0">
      <selection activeCell="B16" sqref="B16"/>
    </sheetView>
  </sheetViews>
  <sheetFormatPr defaultRowHeight="14.4" x14ac:dyDescent="0.3"/>
  <cols>
    <col min="1" max="1" width="52.6640625" bestFit="1" customWidth="1"/>
    <col min="2" max="5" width="10.6640625" bestFit="1" customWidth="1"/>
  </cols>
  <sheetData>
    <row r="1" spans="1:5" x14ac:dyDescent="0.3">
      <c r="A1" s="1" t="s">
        <v>192</v>
      </c>
      <c r="B1" s="1" t="s">
        <v>305</v>
      </c>
    </row>
    <row r="2" spans="1:5" x14ac:dyDescent="0.3">
      <c r="A2" s="1" t="s">
        <v>304</v>
      </c>
    </row>
    <row r="3" spans="1:5" ht="15" thickBot="1" x14ac:dyDescent="0.35">
      <c r="A3" s="1"/>
    </row>
    <row r="4" spans="1:5" ht="15" thickBot="1" x14ac:dyDescent="0.35">
      <c r="A4" s="19" t="s">
        <v>303</v>
      </c>
      <c r="B4" s="20" t="s">
        <v>187</v>
      </c>
      <c r="C4" s="20" t="s">
        <v>188</v>
      </c>
      <c r="D4" s="20" t="s">
        <v>189</v>
      </c>
      <c r="E4" s="21" t="s">
        <v>190</v>
      </c>
    </row>
    <row r="5" spans="1:5" x14ac:dyDescent="0.3">
      <c r="A5" s="17" t="s">
        <v>193</v>
      </c>
      <c r="B5" s="6"/>
      <c r="C5" s="6"/>
      <c r="D5" s="6"/>
      <c r="E5" s="6"/>
    </row>
    <row r="6" spans="1:5" x14ac:dyDescent="0.3">
      <c r="A6" s="10" t="s">
        <v>194</v>
      </c>
      <c r="B6" s="11" t="s">
        <v>195</v>
      </c>
      <c r="C6" s="11" t="s">
        <v>196</v>
      </c>
      <c r="D6" s="11" t="s">
        <v>197</v>
      </c>
      <c r="E6" s="11" t="s">
        <v>198</v>
      </c>
    </row>
    <row r="7" spans="1:5" x14ac:dyDescent="0.3">
      <c r="A7" s="10" t="s">
        <v>199</v>
      </c>
      <c r="B7" s="11" t="s">
        <v>195</v>
      </c>
      <c r="C7" s="11" t="s">
        <v>196</v>
      </c>
      <c r="D7" s="11" t="s">
        <v>197</v>
      </c>
      <c r="E7" s="11" t="s">
        <v>198</v>
      </c>
    </row>
    <row r="8" spans="1:5" x14ac:dyDescent="0.3">
      <c r="A8" s="8" t="s">
        <v>200</v>
      </c>
      <c r="B8" s="9" t="s">
        <v>201</v>
      </c>
      <c r="C8" s="9" t="s">
        <v>202</v>
      </c>
      <c r="D8" s="9" t="s">
        <v>203</v>
      </c>
      <c r="E8" s="9" t="s">
        <v>204</v>
      </c>
    </row>
    <row r="9" spans="1:5" x14ac:dyDescent="0.3">
      <c r="A9" s="10" t="s">
        <v>205</v>
      </c>
      <c r="B9" s="11" t="s">
        <v>206</v>
      </c>
      <c r="C9" s="11" t="s">
        <v>207</v>
      </c>
      <c r="D9" s="11" t="s">
        <v>208</v>
      </c>
      <c r="E9" s="11" t="s">
        <v>209</v>
      </c>
    </row>
    <row r="10" spans="1:5" x14ac:dyDescent="0.3">
      <c r="A10" s="8" t="s">
        <v>210</v>
      </c>
      <c r="B10" s="9" t="s">
        <v>211</v>
      </c>
      <c r="C10" s="9" t="s">
        <v>212</v>
      </c>
      <c r="D10" s="9" t="s">
        <v>213</v>
      </c>
      <c r="E10" s="9" t="s">
        <v>214</v>
      </c>
    </row>
    <row r="11" spans="1:5" x14ac:dyDescent="0.3">
      <c r="A11" s="12" t="s">
        <v>215</v>
      </c>
      <c r="B11" s="13" t="s">
        <v>216</v>
      </c>
      <c r="C11" s="13" t="s">
        <v>217</v>
      </c>
      <c r="D11" s="13" t="s">
        <v>218</v>
      </c>
      <c r="E11" s="13" t="s">
        <v>219</v>
      </c>
    </row>
    <row r="12" spans="1:5" x14ac:dyDescent="0.3">
      <c r="A12" s="10" t="s">
        <v>220</v>
      </c>
      <c r="B12" s="11"/>
      <c r="C12" s="11"/>
      <c r="D12" s="11"/>
      <c r="E12" s="11"/>
    </row>
    <row r="13" spans="1:5" x14ac:dyDescent="0.3">
      <c r="A13" s="8" t="s">
        <v>221</v>
      </c>
      <c r="B13" s="9" t="s">
        <v>222</v>
      </c>
      <c r="C13" s="9" t="s">
        <v>223</v>
      </c>
      <c r="D13" s="9" t="s">
        <v>224</v>
      </c>
      <c r="E13" s="9" t="s">
        <v>225</v>
      </c>
    </row>
    <row r="14" spans="1:5" x14ac:dyDescent="0.3">
      <c r="A14" s="8" t="s">
        <v>226</v>
      </c>
      <c r="B14" s="9" t="s">
        <v>227</v>
      </c>
      <c r="C14" s="9" t="s">
        <v>228</v>
      </c>
      <c r="D14" s="9" t="s">
        <v>229</v>
      </c>
      <c r="E14" s="9" t="s">
        <v>230</v>
      </c>
    </row>
    <row r="15" spans="1:5" x14ac:dyDescent="0.3">
      <c r="A15" s="8" t="s">
        <v>231</v>
      </c>
      <c r="B15" s="9" t="s">
        <v>232</v>
      </c>
      <c r="C15" s="9" t="s">
        <v>233</v>
      </c>
      <c r="D15" s="9" t="s">
        <v>234</v>
      </c>
      <c r="E15" s="9" t="s">
        <v>235</v>
      </c>
    </row>
    <row r="16" spans="1:5" x14ac:dyDescent="0.3">
      <c r="A16" s="8" t="s">
        <v>236</v>
      </c>
      <c r="B16" s="9" t="s">
        <v>237</v>
      </c>
      <c r="C16" s="9" t="s">
        <v>238</v>
      </c>
      <c r="D16" s="9" t="s">
        <v>239</v>
      </c>
      <c r="E16" s="9" t="s">
        <v>240</v>
      </c>
    </row>
    <row r="17" spans="1:5" x14ac:dyDescent="0.3">
      <c r="A17" s="8" t="s">
        <v>241</v>
      </c>
      <c r="B17" s="9" t="s">
        <v>242</v>
      </c>
      <c r="C17" s="9" t="s">
        <v>243</v>
      </c>
      <c r="D17" s="9" t="s">
        <v>244</v>
      </c>
      <c r="E17" s="9" t="s">
        <v>245</v>
      </c>
    </row>
    <row r="18" spans="1:5" x14ac:dyDescent="0.3">
      <c r="A18" s="12" t="s">
        <v>246</v>
      </c>
      <c r="B18" s="13" t="s">
        <v>247</v>
      </c>
      <c r="C18" s="13" t="s">
        <v>248</v>
      </c>
      <c r="D18" s="13" t="s">
        <v>249</v>
      </c>
      <c r="E18" s="13" t="s">
        <v>250</v>
      </c>
    </row>
    <row r="19" spans="1:5" x14ac:dyDescent="0.3">
      <c r="A19" s="8"/>
      <c r="B19" s="9" t="s">
        <v>10</v>
      </c>
      <c r="C19" s="9" t="s">
        <v>11</v>
      </c>
      <c r="D19" s="9" t="s">
        <v>12</v>
      </c>
      <c r="E19" s="9" t="s">
        <v>13</v>
      </c>
    </row>
    <row r="20" spans="1:5" x14ac:dyDescent="0.3">
      <c r="A20" s="8"/>
      <c r="B20" s="9" t="s">
        <v>14</v>
      </c>
      <c r="C20" s="9" t="s">
        <v>14</v>
      </c>
      <c r="D20" s="9" t="s">
        <v>14</v>
      </c>
      <c r="E20" s="9" t="s">
        <v>14</v>
      </c>
    </row>
    <row r="21" spans="1:5" x14ac:dyDescent="0.3">
      <c r="A21" s="12" t="s">
        <v>251</v>
      </c>
      <c r="B21" s="13" t="s">
        <v>252</v>
      </c>
      <c r="C21" s="13" t="s">
        <v>253</v>
      </c>
      <c r="D21" s="13" t="s">
        <v>254</v>
      </c>
      <c r="E21" s="13" t="s">
        <v>255</v>
      </c>
    </row>
    <row r="22" spans="1:5" x14ac:dyDescent="0.3">
      <c r="A22" s="10" t="s">
        <v>256</v>
      </c>
      <c r="B22" s="11" t="s">
        <v>252</v>
      </c>
      <c r="C22" s="11" t="s">
        <v>253</v>
      </c>
      <c r="D22" s="11" t="s">
        <v>254</v>
      </c>
      <c r="E22" s="11" t="s">
        <v>255</v>
      </c>
    </row>
    <row r="23" spans="1:5" x14ac:dyDescent="0.3">
      <c r="A23" s="10" t="s">
        <v>257</v>
      </c>
      <c r="B23" s="11"/>
      <c r="C23" s="11"/>
      <c r="D23" s="11"/>
      <c r="E23" s="11"/>
    </row>
    <row r="24" spans="1:5" x14ac:dyDescent="0.3">
      <c r="A24" s="8" t="s">
        <v>258</v>
      </c>
      <c r="B24" s="9" t="s">
        <v>259</v>
      </c>
      <c r="C24" s="9" t="s">
        <v>260</v>
      </c>
      <c r="D24" s="9" t="s">
        <v>261</v>
      </c>
      <c r="E24" s="9" t="s">
        <v>262</v>
      </c>
    </row>
    <row r="25" spans="1:5" x14ac:dyDescent="0.3">
      <c r="A25" s="8" t="s">
        <v>263</v>
      </c>
      <c r="B25" s="9" t="s">
        <v>264</v>
      </c>
      <c r="C25" s="9" t="s">
        <v>265</v>
      </c>
      <c r="D25" s="9" t="s">
        <v>266</v>
      </c>
      <c r="E25" s="9" t="s">
        <v>267</v>
      </c>
    </row>
    <row r="26" spans="1:5" x14ac:dyDescent="0.3">
      <c r="A26" s="8" t="s">
        <v>268</v>
      </c>
      <c r="B26" s="9" t="s">
        <v>269</v>
      </c>
      <c r="C26" s="9" t="s">
        <v>270</v>
      </c>
      <c r="D26" s="9" t="s">
        <v>270</v>
      </c>
      <c r="E26" s="9" t="s">
        <v>270</v>
      </c>
    </row>
    <row r="27" spans="1:5" x14ac:dyDescent="0.3">
      <c r="A27" s="10" t="s">
        <v>271</v>
      </c>
      <c r="B27" s="11" t="s">
        <v>272</v>
      </c>
      <c r="C27" s="11" t="s">
        <v>273</v>
      </c>
      <c r="D27" s="11" t="s">
        <v>75</v>
      </c>
      <c r="E27" s="11" t="s">
        <v>274</v>
      </c>
    </row>
    <row r="28" spans="1:5" x14ac:dyDescent="0.3">
      <c r="A28" s="10" t="s">
        <v>275</v>
      </c>
      <c r="B28" s="11" t="s">
        <v>276</v>
      </c>
      <c r="C28" s="11" t="s">
        <v>277</v>
      </c>
      <c r="D28" s="11" t="s">
        <v>278</v>
      </c>
      <c r="E28" s="11" t="s">
        <v>279</v>
      </c>
    </row>
    <row r="29" spans="1:5" x14ac:dyDescent="0.3">
      <c r="A29" s="10" t="s">
        <v>280</v>
      </c>
      <c r="B29" s="11" t="s">
        <v>276</v>
      </c>
      <c r="C29" s="11" t="s">
        <v>277</v>
      </c>
      <c r="D29" s="11" t="s">
        <v>278</v>
      </c>
      <c r="E29" s="11" t="s">
        <v>279</v>
      </c>
    </row>
    <row r="30" spans="1:5" x14ac:dyDescent="0.3">
      <c r="A30" s="12" t="s">
        <v>281</v>
      </c>
      <c r="B30" s="13" t="s">
        <v>276</v>
      </c>
      <c r="C30" s="13" t="s">
        <v>277</v>
      </c>
      <c r="D30" s="13" t="s">
        <v>278</v>
      </c>
      <c r="E30" s="13" t="s">
        <v>279</v>
      </c>
    </row>
    <row r="31" spans="1:5" x14ac:dyDescent="0.3">
      <c r="A31" s="10" t="s">
        <v>156</v>
      </c>
      <c r="B31" s="11"/>
      <c r="C31" s="11"/>
      <c r="D31" s="11"/>
      <c r="E31" s="11"/>
    </row>
    <row r="32" spans="1:5" x14ac:dyDescent="0.3">
      <c r="A32" s="10" t="s">
        <v>282</v>
      </c>
      <c r="B32" s="11"/>
      <c r="C32" s="11"/>
      <c r="D32" s="11"/>
      <c r="E32" s="11"/>
    </row>
    <row r="33" spans="1:5" x14ac:dyDescent="0.3">
      <c r="A33" s="8" t="s">
        <v>283</v>
      </c>
      <c r="B33" s="9" t="s">
        <v>284</v>
      </c>
      <c r="C33" s="9" t="s">
        <v>285</v>
      </c>
      <c r="D33" s="9" t="s">
        <v>286</v>
      </c>
      <c r="E33" s="9" t="s">
        <v>287</v>
      </c>
    </row>
    <row r="34" spans="1:5" x14ac:dyDescent="0.3">
      <c r="A34" s="8" t="s">
        <v>288</v>
      </c>
      <c r="B34" s="9" t="s">
        <v>284</v>
      </c>
      <c r="C34" s="9" t="s">
        <v>285</v>
      </c>
      <c r="D34" s="9" t="s">
        <v>286</v>
      </c>
      <c r="E34" s="9" t="s">
        <v>287</v>
      </c>
    </row>
    <row r="35" spans="1:5" x14ac:dyDescent="0.3">
      <c r="A35" s="10" t="s">
        <v>289</v>
      </c>
      <c r="B35" s="11"/>
      <c r="C35" s="11"/>
      <c r="D35" s="11"/>
      <c r="E35" s="11"/>
    </row>
    <row r="36" spans="1:5" x14ac:dyDescent="0.3">
      <c r="A36" s="10" t="s">
        <v>290</v>
      </c>
      <c r="B36" s="11"/>
      <c r="C36" s="11"/>
      <c r="D36" s="11"/>
      <c r="E36" s="11"/>
    </row>
    <row r="37" spans="1:5" x14ac:dyDescent="0.3">
      <c r="A37" s="10" t="s">
        <v>291</v>
      </c>
      <c r="B37" s="11"/>
      <c r="C37" s="11"/>
      <c r="D37" s="11"/>
      <c r="E37" s="11"/>
    </row>
    <row r="38" spans="1:5" x14ac:dyDescent="0.3">
      <c r="A38" s="8" t="s">
        <v>292</v>
      </c>
      <c r="B38" s="9" t="s">
        <v>293</v>
      </c>
      <c r="C38" s="9" t="s">
        <v>270</v>
      </c>
      <c r="D38" s="9" t="s">
        <v>294</v>
      </c>
      <c r="E38" s="9" t="s">
        <v>295</v>
      </c>
    </row>
    <row r="39" spans="1:5" x14ac:dyDescent="0.3">
      <c r="A39" s="8" t="s">
        <v>296</v>
      </c>
      <c r="B39" s="9" t="s">
        <v>270</v>
      </c>
      <c r="C39" s="9" t="s">
        <v>270</v>
      </c>
      <c r="D39" s="9" t="s">
        <v>297</v>
      </c>
      <c r="E39" s="9" t="s">
        <v>298</v>
      </c>
    </row>
    <row r="40" spans="1:5" x14ac:dyDescent="0.3">
      <c r="A40" s="14" t="s">
        <v>299</v>
      </c>
      <c r="B40" s="15" t="s">
        <v>300</v>
      </c>
      <c r="C40" s="15" t="s">
        <v>301</v>
      </c>
      <c r="D40" s="15" t="s">
        <v>302</v>
      </c>
      <c r="E40" s="15" t="s">
        <v>262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7ADD-E953-43BE-9654-88F8AC9DF6E2}">
  <dimension ref="A1:E11"/>
  <sheetViews>
    <sheetView workbookViewId="0">
      <selection activeCell="A17" sqref="A17"/>
    </sheetView>
  </sheetViews>
  <sheetFormatPr defaultRowHeight="14.4" x14ac:dyDescent="0.3"/>
  <cols>
    <col min="1" max="1" width="44.109375" bestFit="1" customWidth="1"/>
    <col min="2" max="5" width="9.33203125" bestFit="1" customWidth="1"/>
  </cols>
  <sheetData>
    <row r="1" spans="1:5" x14ac:dyDescent="0.3">
      <c r="A1" s="1" t="s">
        <v>192</v>
      </c>
      <c r="B1" s="1" t="s">
        <v>305</v>
      </c>
    </row>
    <row r="2" spans="1:5" x14ac:dyDescent="0.3">
      <c r="A2" s="1" t="s">
        <v>337</v>
      </c>
    </row>
    <row r="4" spans="1:5" x14ac:dyDescent="0.3">
      <c r="A4" s="11" t="s">
        <v>303</v>
      </c>
      <c r="B4" s="43" t="s">
        <v>187</v>
      </c>
      <c r="C4" s="44" t="s">
        <v>188</v>
      </c>
      <c r="D4" s="44" t="s">
        <v>189</v>
      </c>
      <c r="E4" s="43" t="s">
        <v>190</v>
      </c>
    </row>
    <row r="5" spans="1:5" s="5" customFormat="1" x14ac:dyDescent="0.3">
      <c r="A5" s="45" t="s">
        <v>338</v>
      </c>
      <c r="B5" s="46" t="s">
        <v>252</v>
      </c>
      <c r="C5" s="47" t="s">
        <v>253</v>
      </c>
      <c r="D5" s="47">
        <v>104.32</v>
      </c>
      <c r="E5" s="48" t="s">
        <v>255</v>
      </c>
    </row>
    <row r="6" spans="1:5" x14ac:dyDescent="0.3">
      <c r="A6" s="29" t="s">
        <v>339</v>
      </c>
      <c r="B6" s="41" t="s">
        <v>340</v>
      </c>
      <c r="C6" s="39" t="s">
        <v>341</v>
      </c>
      <c r="D6" s="39">
        <v>257.27999999999997</v>
      </c>
      <c r="E6" s="38" t="s">
        <v>356</v>
      </c>
    </row>
    <row r="7" spans="1:5" x14ac:dyDescent="0.3">
      <c r="A7" s="29" t="s">
        <v>342</v>
      </c>
      <c r="B7" s="41" t="s">
        <v>343</v>
      </c>
      <c r="C7" s="39" t="s">
        <v>344</v>
      </c>
      <c r="D7" s="39">
        <v>-118.55</v>
      </c>
      <c r="E7" s="38" t="s">
        <v>357</v>
      </c>
    </row>
    <row r="8" spans="1:5" x14ac:dyDescent="0.3">
      <c r="A8" s="29" t="s">
        <v>345</v>
      </c>
      <c r="B8" s="41" t="s">
        <v>346</v>
      </c>
      <c r="C8" s="39" t="s">
        <v>347</v>
      </c>
      <c r="D8" s="39">
        <v>-138.43</v>
      </c>
      <c r="E8" s="38" t="s">
        <v>358</v>
      </c>
    </row>
    <row r="9" spans="1:5" s="5" customFormat="1" x14ac:dyDescent="0.3">
      <c r="A9" s="45" t="s">
        <v>348</v>
      </c>
      <c r="B9" s="49" t="s">
        <v>349</v>
      </c>
      <c r="C9" s="47" t="s">
        <v>350</v>
      </c>
      <c r="D9" s="47">
        <v>0.31</v>
      </c>
      <c r="E9" s="48" t="s">
        <v>359</v>
      </c>
    </row>
    <row r="10" spans="1:5" x14ac:dyDescent="0.3">
      <c r="A10" s="29" t="s">
        <v>351</v>
      </c>
      <c r="B10" s="41" t="s">
        <v>273</v>
      </c>
      <c r="C10" s="39" t="s">
        <v>352</v>
      </c>
      <c r="D10" s="39">
        <v>12.6</v>
      </c>
      <c r="E10" s="38" t="s">
        <v>360</v>
      </c>
    </row>
    <row r="11" spans="1:5" x14ac:dyDescent="0.3">
      <c r="A11" s="6" t="s">
        <v>353</v>
      </c>
      <c r="B11" s="42" t="s">
        <v>354</v>
      </c>
      <c r="C11" s="40" t="s">
        <v>355</v>
      </c>
      <c r="D11" s="40">
        <v>12.91</v>
      </c>
      <c r="E11" s="38" t="s">
        <v>361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3855D-467F-4CF7-992C-60D61F1DE386}">
  <dimension ref="A1:O743"/>
  <sheetViews>
    <sheetView topLeftCell="A148" workbookViewId="0">
      <selection activeCell="G7" sqref="G7"/>
    </sheetView>
  </sheetViews>
  <sheetFormatPr defaultRowHeight="14.4" x14ac:dyDescent="0.3"/>
  <cols>
    <col min="1" max="1" width="10.33203125" bestFit="1" customWidth="1"/>
    <col min="2" max="2" width="10.44140625" customWidth="1"/>
    <col min="3" max="3" width="9.5546875" customWidth="1"/>
    <col min="4" max="4" width="10" customWidth="1"/>
    <col min="5" max="5" width="10.44140625" customWidth="1"/>
    <col min="6" max="6" width="9.6640625" bestFit="1" customWidth="1"/>
    <col min="7" max="7" width="13.109375" bestFit="1" customWidth="1"/>
    <col min="8" max="8" width="24.44140625" bestFit="1" customWidth="1"/>
    <col min="9" max="9" width="26.33203125" bestFit="1" customWidth="1"/>
    <col min="10" max="10" width="24.109375" bestFit="1" customWidth="1"/>
    <col min="11" max="11" width="35.33203125" bestFit="1" customWidth="1"/>
    <col min="12" max="12" width="18.33203125" bestFit="1" customWidth="1"/>
    <col min="13" max="13" width="12.88671875" bestFit="1" customWidth="1"/>
    <col min="14" max="14" width="30.33203125" bestFit="1" customWidth="1"/>
    <col min="15" max="15" width="13.44140625" bestFit="1" customWidth="1"/>
  </cols>
  <sheetData>
    <row r="1" spans="1:15" ht="15" thickBot="1" x14ac:dyDescent="0.35">
      <c r="A1" s="19" t="s">
        <v>306</v>
      </c>
      <c r="B1" s="26" t="s">
        <v>307</v>
      </c>
      <c r="C1" s="26" t="s">
        <v>308</v>
      </c>
      <c r="D1" s="26" t="s">
        <v>309</v>
      </c>
      <c r="E1" s="26" t="s">
        <v>310</v>
      </c>
      <c r="F1" s="27" t="s">
        <v>311</v>
      </c>
    </row>
    <row r="2" spans="1:15" x14ac:dyDescent="0.3">
      <c r="A2" s="25">
        <v>44650</v>
      </c>
      <c r="B2" s="6">
        <v>478</v>
      </c>
      <c r="C2" s="6">
        <v>485</v>
      </c>
      <c r="D2" s="6">
        <v>466</v>
      </c>
      <c r="E2" s="6">
        <v>480.9</v>
      </c>
      <c r="F2" s="7">
        <v>158166</v>
      </c>
    </row>
    <row r="3" spans="1:15" x14ac:dyDescent="0.3">
      <c r="A3" s="22">
        <v>44649</v>
      </c>
      <c r="B3" s="9">
        <v>460</v>
      </c>
      <c r="C3" s="9">
        <v>477</v>
      </c>
      <c r="D3" s="9">
        <v>460</v>
      </c>
      <c r="E3" s="9">
        <v>471.95</v>
      </c>
      <c r="F3" s="23">
        <v>214834</v>
      </c>
      <c r="G3" s="1"/>
      <c r="H3" s="1"/>
      <c r="I3" s="1"/>
      <c r="J3" s="1"/>
      <c r="K3" s="1"/>
      <c r="L3" s="1"/>
      <c r="M3" s="1"/>
      <c r="N3" s="1"/>
      <c r="O3" s="1"/>
    </row>
    <row r="4" spans="1:15" x14ac:dyDescent="0.3">
      <c r="A4" s="22">
        <v>44648</v>
      </c>
      <c r="B4" s="9">
        <v>461.65</v>
      </c>
      <c r="C4" s="9">
        <v>461.65</v>
      </c>
      <c r="D4" s="9">
        <v>444.4</v>
      </c>
      <c r="E4" s="9">
        <v>456.35</v>
      </c>
      <c r="F4" s="23">
        <v>151126</v>
      </c>
      <c r="L4" s="2"/>
    </row>
    <row r="5" spans="1:15" x14ac:dyDescent="0.3">
      <c r="A5" s="22">
        <v>44645</v>
      </c>
      <c r="B5" s="9">
        <v>450</v>
      </c>
      <c r="C5" s="9">
        <v>473.85</v>
      </c>
      <c r="D5" s="9">
        <v>446.3</v>
      </c>
      <c r="E5" s="9">
        <v>454.8</v>
      </c>
      <c r="F5" s="23">
        <v>277135</v>
      </c>
      <c r="L5" s="2"/>
    </row>
    <row r="6" spans="1:15" x14ac:dyDescent="0.3">
      <c r="A6" s="22">
        <v>44644</v>
      </c>
      <c r="B6" s="9">
        <v>439.5</v>
      </c>
      <c r="C6" s="9">
        <v>448.9</v>
      </c>
      <c r="D6" s="9">
        <v>437</v>
      </c>
      <c r="E6" s="9">
        <v>445.15</v>
      </c>
      <c r="F6" s="23">
        <v>84933</v>
      </c>
      <c r="G6" s="4"/>
      <c r="L6" s="2"/>
    </row>
    <row r="7" spans="1:15" x14ac:dyDescent="0.3">
      <c r="A7" s="22">
        <v>44643</v>
      </c>
      <c r="B7" s="9">
        <v>441.8</v>
      </c>
      <c r="C7" s="9">
        <v>445.3</v>
      </c>
      <c r="D7" s="9">
        <v>437</v>
      </c>
      <c r="E7" s="9">
        <v>439.05</v>
      </c>
      <c r="F7" s="23">
        <v>146402</v>
      </c>
    </row>
    <row r="8" spans="1:15" x14ac:dyDescent="0.3">
      <c r="A8" s="22">
        <v>44642</v>
      </c>
      <c r="B8" s="9">
        <v>449.7</v>
      </c>
      <c r="C8" s="9">
        <v>450.4</v>
      </c>
      <c r="D8" s="9">
        <v>436.1</v>
      </c>
      <c r="E8" s="9">
        <v>437.85</v>
      </c>
      <c r="F8" s="23">
        <v>69259</v>
      </c>
    </row>
    <row r="9" spans="1:15" x14ac:dyDescent="0.3">
      <c r="A9" s="22">
        <v>44641</v>
      </c>
      <c r="B9" s="9">
        <v>456.5</v>
      </c>
      <c r="C9" s="9">
        <v>458.5</v>
      </c>
      <c r="D9" s="9">
        <v>443</v>
      </c>
      <c r="E9" s="9">
        <v>445.1</v>
      </c>
      <c r="F9" s="23">
        <v>107615</v>
      </c>
    </row>
    <row r="10" spans="1:15" x14ac:dyDescent="0.3">
      <c r="A10" s="22">
        <v>44637</v>
      </c>
      <c r="B10" s="9">
        <v>449.8</v>
      </c>
      <c r="C10" s="9">
        <v>455.95</v>
      </c>
      <c r="D10" s="9">
        <v>445.1</v>
      </c>
      <c r="E10" s="9">
        <v>451.45</v>
      </c>
      <c r="F10" s="23">
        <v>90416</v>
      </c>
    </row>
    <row r="11" spans="1:15" x14ac:dyDescent="0.3">
      <c r="A11" s="22">
        <v>44636</v>
      </c>
      <c r="B11" s="9">
        <v>446.1</v>
      </c>
      <c r="C11" s="9">
        <v>448.5</v>
      </c>
      <c r="D11" s="9">
        <v>434</v>
      </c>
      <c r="E11" s="9">
        <v>442.7</v>
      </c>
      <c r="F11" s="23">
        <v>108991</v>
      </c>
    </row>
    <row r="12" spans="1:15" x14ac:dyDescent="0.3">
      <c r="A12" s="22">
        <v>44635</v>
      </c>
      <c r="B12" s="9">
        <v>460</v>
      </c>
      <c r="C12" s="9">
        <v>460</v>
      </c>
      <c r="D12" s="9">
        <v>431.25</v>
      </c>
      <c r="E12" s="9">
        <v>434.8</v>
      </c>
      <c r="F12" s="23">
        <v>112951</v>
      </c>
    </row>
    <row r="13" spans="1:15" x14ac:dyDescent="0.3">
      <c r="A13" s="22">
        <v>44634</v>
      </c>
      <c r="B13" s="9">
        <v>443.95</v>
      </c>
      <c r="C13" s="9">
        <v>454</v>
      </c>
      <c r="D13" s="9">
        <v>437</v>
      </c>
      <c r="E13" s="9">
        <v>449.75</v>
      </c>
      <c r="F13" s="23">
        <v>106905</v>
      </c>
    </row>
    <row r="14" spans="1:15" x14ac:dyDescent="0.3">
      <c r="A14" s="22">
        <v>44631</v>
      </c>
      <c r="B14" s="9">
        <v>433</v>
      </c>
      <c r="C14" s="9">
        <v>443.95</v>
      </c>
      <c r="D14" s="9">
        <v>433</v>
      </c>
      <c r="E14" s="9">
        <v>438.85</v>
      </c>
      <c r="F14" s="23">
        <v>109703</v>
      </c>
    </row>
    <row r="15" spans="1:15" x14ac:dyDescent="0.3">
      <c r="A15" s="22">
        <v>44630</v>
      </c>
      <c r="B15" s="9">
        <v>441.9</v>
      </c>
      <c r="C15" s="9">
        <v>445</v>
      </c>
      <c r="D15" s="9">
        <v>431.4</v>
      </c>
      <c r="E15" s="9">
        <v>437.65</v>
      </c>
      <c r="F15" s="23">
        <v>115953</v>
      </c>
    </row>
    <row r="16" spans="1:15" x14ac:dyDescent="0.3">
      <c r="A16" s="22">
        <v>44629</v>
      </c>
      <c r="B16" s="9">
        <v>426.1</v>
      </c>
      <c r="C16" s="9">
        <v>441.35</v>
      </c>
      <c r="D16" s="9">
        <v>425.2</v>
      </c>
      <c r="E16" s="9">
        <v>431.4</v>
      </c>
      <c r="F16" s="23">
        <v>123909</v>
      </c>
    </row>
    <row r="17" spans="1:6" x14ac:dyDescent="0.3">
      <c r="A17" s="22">
        <v>44628</v>
      </c>
      <c r="B17" s="9">
        <v>430</v>
      </c>
      <c r="C17" s="9">
        <v>435</v>
      </c>
      <c r="D17" s="9">
        <v>416.15</v>
      </c>
      <c r="E17" s="9">
        <v>423.95</v>
      </c>
      <c r="F17" s="23">
        <v>700451</v>
      </c>
    </row>
    <row r="18" spans="1:6" x14ac:dyDescent="0.3">
      <c r="A18" s="22">
        <v>44627</v>
      </c>
      <c r="B18" s="9">
        <v>410</v>
      </c>
      <c r="C18" s="9">
        <v>431</v>
      </c>
      <c r="D18" s="9">
        <v>398.2</v>
      </c>
      <c r="E18" s="9">
        <v>425.5</v>
      </c>
      <c r="F18" s="23">
        <v>295029</v>
      </c>
    </row>
    <row r="19" spans="1:6" x14ac:dyDescent="0.3">
      <c r="A19" s="22">
        <v>44624</v>
      </c>
      <c r="B19" s="9">
        <v>425</v>
      </c>
      <c r="C19" s="9">
        <v>439.75</v>
      </c>
      <c r="D19" s="9">
        <v>423.3</v>
      </c>
      <c r="E19" s="9">
        <v>425</v>
      </c>
      <c r="F19" s="23">
        <v>270628</v>
      </c>
    </row>
    <row r="20" spans="1:6" x14ac:dyDescent="0.3">
      <c r="A20" s="22">
        <v>44623</v>
      </c>
      <c r="B20" s="9">
        <v>450.35</v>
      </c>
      <c r="C20" s="9">
        <v>453.9</v>
      </c>
      <c r="D20" s="9">
        <v>427.05</v>
      </c>
      <c r="E20" s="9">
        <v>429.2</v>
      </c>
      <c r="F20" s="23">
        <v>187270</v>
      </c>
    </row>
    <row r="21" spans="1:6" x14ac:dyDescent="0.3">
      <c r="A21" s="22">
        <v>44622</v>
      </c>
      <c r="B21" s="9">
        <v>455.9</v>
      </c>
      <c r="C21" s="9">
        <v>455.95</v>
      </c>
      <c r="D21" s="9">
        <v>432.85</v>
      </c>
      <c r="E21" s="9">
        <v>442.15</v>
      </c>
      <c r="F21" s="23">
        <v>184449</v>
      </c>
    </row>
    <row r="22" spans="1:6" x14ac:dyDescent="0.3">
      <c r="A22" s="22">
        <v>44620</v>
      </c>
      <c r="B22" s="9">
        <v>426</v>
      </c>
      <c r="C22" s="9">
        <v>469</v>
      </c>
      <c r="D22" s="9">
        <v>412.5</v>
      </c>
      <c r="E22" s="9">
        <v>458</v>
      </c>
      <c r="F22" s="23">
        <v>273208</v>
      </c>
    </row>
    <row r="23" spans="1:6" x14ac:dyDescent="0.3">
      <c r="A23" s="22">
        <v>44617</v>
      </c>
      <c r="B23" s="9">
        <v>416.9</v>
      </c>
      <c r="C23" s="9">
        <v>437.3</v>
      </c>
      <c r="D23" s="9">
        <v>415.05</v>
      </c>
      <c r="E23" s="9">
        <v>431.35</v>
      </c>
      <c r="F23" s="23">
        <v>303178</v>
      </c>
    </row>
    <row r="24" spans="1:6" x14ac:dyDescent="0.3">
      <c r="A24" s="22">
        <v>44616</v>
      </c>
      <c r="B24" s="9">
        <v>432.3</v>
      </c>
      <c r="C24" s="9">
        <v>447</v>
      </c>
      <c r="D24" s="9">
        <v>405</v>
      </c>
      <c r="E24" s="9">
        <v>416.9</v>
      </c>
      <c r="F24" s="23">
        <v>211558</v>
      </c>
    </row>
    <row r="25" spans="1:6" x14ac:dyDescent="0.3">
      <c r="A25" s="22">
        <v>44615</v>
      </c>
      <c r="B25" s="9">
        <v>450</v>
      </c>
      <c r="C25" s="9">
        <v>475</v>
      </c>
      <c r="D25" s="9">
        <v>450</v>
      </c>
      <c r="E25" s="9">
        <v>454.2</v>
      </c>
      <c r="F25" s="23">
        <v>173354</v>
      </c>
    </row>
    <row r="26" spans="1:6" x14ac:dyDescent="0.3">
      <c r="A26" s="22">
        <v>44614</v>
      </c>
      <c r="B26" s="9">
        <v>434</v>
      </c>
      <c r="C26" s="9">
        <v>453.5</v>
      </c>
      <c r="D26" s="9">
        <v>434</v>
      </c>
      <c r="E26" s="9">
        <v>451.1</v>
      </c>
      <c r="F26" s="23">
        <v>126288</v>
      </c>
    </row>
    <row r="27" spans="1:6" x14ac:dyDescent="0.3">
      <c r="A27" s="22">
        <v>44613</v>
      </c>
      <c r="B27" s="9">
        <v>472</v>
      </c>
      <c r="C27" s="9">
        <v>477.35</v>
      </c>
      <c r="D27" s="9">
        <v>460.5</v>
      </c>
      <c r="E27" s="9">
        <v>464.4</v>
      </c>
      <c r="F27" s="23">
        <v>141298</v>
      </c>
    </row>
    <row r="28" spans="1:6" x14ac:dyDescent="0.3">
      <c r="A28" s="22">
        <v>44610</v>
      </c>
      <c r="B28" s="9">
        <v>465</v>
      </c>
      <c r="C28" s="9">
        <v>480</v>
      </c>
      <c r="D28" s="9">
        <v>461.65</v>
      </c>
      <c r="E28" s="9">
        <v>476.7</v>
      </c>
      <c r="F28" s="23">
        <v>191801</v>
      </c>
    </row>
    <row r="29" spans="1:6" x14ac:dyDescent="0.3">
      <c r="A29" s="22">
        <v>44609</v>
      </c>
      <c r="B29" s="9">
        <v>484.4</v>
      </c>
      <c r="C29" s="9">
        <v>486.7</v>
      </c>
      <c r="D29" s="9">
        <v>465</v>
      </c>
      <c r="E29" s="9">
        <v>468.8</v>
      </c>
      <c r="F29" s="23">
        <v>137109</v>
      </c>
    </row>
    <row r="30" spans="1:6" x14ac:dyDescent="0.3">
      <c r="A30" s="22">
        <v>44608</v>
      </c>
      <c r="B30" s="9">
        <v>490.9</v>
      </c>
      <c r="C30" s="9">
        <v>513.95000000000005</v>
      </c>
      <c r="D30" s="9">
        <v>477.5</v>
      </c>
      <c r="E30" s="9">
        <v>479.6</v>
      </c>
      <c r="F30" s="23">
        <v>428894</v>
      </c>
    </row>
    <row r="31" spans="1:6" x14ac:dyDescent="0.3">
      <c r="A31" s="22">
        <v>44607</v>
      </c>
      <c r="B31" s="9">
        <v>487</v>
      </c>
      <c r="C31" s="9">
        <v>499</v>
      </c>
      <c r="D31" s="9">
        <v>464.05</v>
      </c>
      <c r="E31" s="9">
        <v>477.55</v>
      </c>
      <c r="F31" s="23">
        <v>307456</v>
      </c>
    </row>
    <row r="32" spans="1:6" x14ac:dyDescent="0.3">
      <c r="A32" s="22">
        <v>44606</v>
      </c>
      <c r="B32" s="9">
        <v>495</v>
      </c>
      <c r="C32" s="9">
        <v>508.95</v>
      </c>
      <c r="D32" s="9">
        <v>475.5</v>
      </c>
      <c r="E32" s="9">
        <v>480.5</v>
      </c>
      <c r="F32" s="23">
        <v>245147</v>
      </c>
    </row>
    <row r="33" spans="1:6" x14ac:dyDescent="0.3">
      <c r="A33" s="22">
        <v>44603</v>
      </c>
      <c r="B33" s="9">
        <v>500</v>
      </c>
      <c r="C33" s="9">
        <v>522</v>
      </c>
      <c r="D33" s="9">
        <v>494.15</v>
      </c>
      <c r="E33" s="9">
        <v>518.25</v>
      </c>
      <c r="F33" s="23">
        <v>184972</v>
      </c>
    </row>
    <row r="34" spans="1:6" x14ac:dyDescent="0.3">
      <c r="A34" s="22">
        <v>44602</v>
      </c>
      <c r="B34" s="9">
        <v>510.95</v>
      </c>
      <c r="C34" s="9">
        <v>525.70000000000005</v>
      </c>
      <c r="D34" s="9">
        <v>501</v>
      </c>
      <c r="E34" s="9">
        <v>507.15</v>
      </c>
      <c r="F34" s="23">
        <v>299249</v>
      </c>
    </row>
    <row r="35" spans="1:6" x14ac:dyDescent="0.3">
      <c r="A35" s="22">
        <v>44601</v>
      </c>
      <c r="B35" s="9">
        <v>536.75</v>
      </c>
      <c r="C35" s="9">
        <v>536.75</v>
      </c>
      <c r="D35" s="9">
        <v>504.8</v>
      </c>
      <c r="E35" s="9">
        <v>508.95</v>
      </c>
      <c r="F35" s="23">
        <v>283278</v>
      </c>
    </row>
    <row r="36" spans="1:6" x14ac:dyDescent="0.3">
      <c r="A36" s="22">
        <v>44600</v>
      </c>
      <c r="B36" s="9">
        <v>553.95000000000005</v>
      </c>
      <c r="C36" s="9">
        <v>553.95000000000005</v>
      </c>
      <c r="D36" s="9">
        <v>512.15</v>
      </c>
      <c r="E36" s="9">
        <v>532.15</v>
      </c>
      <c r="F36" s="23">
        <v>487914</v>
      </c>
    </row>
    <row r="37" spans="1:6" x14ac:dyDescent="0.3">
      <c r="A37" s="22">
        <v>44599</v>
      </c>
      <c r="B37" s="9">
        <v>545</v>
      </c>
      <c r="C37" s="9">
        <v>591.9</v>
      </c>
      <c r="D37" s="9">
        <v>544.04999999999995</v>
      </c>
      <c r="E37" s="9">
        <v>553.4</v>
      </c>
      <c r="F37" s="23">
        <v>1388336</v>
      </c>
    </row>
    <row r="38" spans="1:6" x14ac:dyDescent="0.3">
      <c r="A38" s="22">
        <v>44596</v>
      </c>
      <c r="B38" s="9">
        <v>505</v>
      </c>
      <c r="C38" s="9">
        <v>536.29999999999995</v>
      </c>
      <c r="D38" s="9">
        <v>490.1</v>
      </c>
      <c r="E38" s="9">
        <v>530.15</v>
      </c>
      <c r="F38" s="23">
        <v>1092965</v>
      </c>
    </row>
    <row r="39" spans="1:6" x14ac:dyDescent="0.3">
      <c r="A39" s="22">
        <v>44595</v>
      </c>
      <c r="B39" s="9">
        <v>486</v>
      </c>
      <c r="C39" s="9">
        <v>515</v>
      </c>
      <c r="D39" s="9">
        <v>476.1</v>
      </c>
      <c r="E39" s="9">
        <v>499.3</v>
      </c>
      <c r="F39" s="23">
        <v>767431</v>
      </c>
    </row>
    <row r="40" spans="1:6" x14ac:dyDescent="0.3">
      <c r="A40" s="22">
        <v>44594</v>
      </c>
      <c r="B40" s="9">
        <v>480.8</v>
      </c>
      <c r="C40" s="9">
        <v>496.95</v>
      </c>
      <c r="D40" s="9">
        <v>463.1</v>
      </c>
      <c r="E40" s="9">
        <v>481</v>
      </c>
      <c r="F40" s="23">
        <v>1333734</v>
      </c>
    </row>
    <row r="41" spans="1:6" x14ac:dyDescent="0.3">
      <c r="A41" s="22">
        <v>44593</v>
      </c>
      <c r="B41" s="9">
        <v>452.45</v>
      </c>
      <c r="C41" s="9">
        <v>491</v>
      </c>
      <c r="D41" s="9">
        <v>443.05</v>
      </c>
      <c r="E41" s="9">
        <v>475.4</v>
      </c>
      <c r="F41" s="23">
        <v>187630</v>
      </c>
    </row>
    <row r="42" spans="1:6" x14ac:dyDescent="0.3">
      <c r="A42" s="22">
        <v>44592</v>
      </c>
      <c r="B42" s="9">
        <v>443</v>
      </c>
      <c r="C42" s="9">
        <v>454.5</v>
      </c>
      <c r="D42" s="9">
        <v>437</v>
      </c>
      <c r="E42" s="9">
        <v>444</v>
      </c>
      <c r="F42" s="23">
        <v>71356</v>
      </c>
    </row>
    <row r="43" spans="1:6" x14ac:dyDescent="0.3">
      <c r="A43" s="22">
        <v>44589</v>
      </c>
      <c r="B43" s="9">
        <v>443</v>
      </c>
      <c r="C43" s="9">
        <v>451.65</v>
      </c>
      <c r="D43" s="9">
        <v>440</v>
      </c>
      <c r="E43" s="9">
        <v>441.3</v>
      </c>
      <c r="F43" s="23">
        <v>52863</v>
      </c>
    </row>
    <row r="44" spans="1:6" x14ac:dyDescent="0.3">
      <c r="A44" s="22">
        <v>44588</v>
      </c>
      <c r="B44" s="9">
        <v>455</v>
      </c>
      <c r="C44" s="9">
        <v>462</v>
      </c>
      <c r="D44" s="9">
        <v>427.3</v>
      </c>
      <c r="E44" s="9">
        <v>435.4</v>
      </c>
      <c r="F44" s="23">
        <v>184667</v>
      </c>
    </row>
    <row r="45" spans="1:6" x14ac:dyDescent="0.3">
      <c r="A45" s="22">
        <v>44586</v>
      </c>
      <c r="B45" s="9">
        <v>440.1</v>
      </c>
      <c r="C45" s="9">
        <v>462.5</v>
      </c>
      <c r="D45" s="9">
        <v>433</v>
      </c>
      <c r="E45" s="9">
        <v>458.5</v>
      </c>
      <c r="F45" s="23">
        <v>72582</v>
      </c>
    </row>
    <row r="46" spans="1:6" x14ac:dyDescent="0.3">
      <c r="A46" s="22">
        <v>44585</v>
      </c>
      <c r="B46" s="9">
        <v>470.1</v>
      </c>
      <c r="C46" s="9">
        <v>505</v>
      </c>
      <c r="D46" s="9">
        <v>438</v>
      </c>
      <c r="E46" s="9">
        <v>444.7</v>
      </c>
      <c r="F46" s="23">
        <v>407840</v>
      </c>
    </row>
    <row r="47" spans="1:6" x14ac:dyDescent="0.3">
      <c r="A47" s="22">
        <v>44582</v>
      </c>
      <c r="B47" s="9">
        <v>474</v>
      </c>
      <c r="C47" s="9">
        <v>483.95</v>
      </c>
      <c r="D47" s="9">
        <v>471.2</v>
      </c>
      <c r="E47" s="9">
        <v>475.45</v>
      </c>
      <c r="F47" s="23">
        <v>127974</v>
      </c>
    </row>
    <row r="48" spans="1:6" x14ac:dyDescent="0.3">
      <c r="A48" s="22">
        <v>44581</v>
      </c>
      <c r="B48" s="9">
        <v>484.65</v>
      </c>
      <c r="C48" s="9">
        <v>485</v>
      </c>
      <c r="D48" s="9">
        <v>471.65</v>
      </c>
      <c r="E48" s="9">
        <v>475.6</v>
      </c>
      <c r="F48" s="23">
        <v>66502</v>
      </c>
    </row>
    <row r="49" spans="1:6" x14ac:dyDescent="0.3">
      <c r="A49" s="22">
        <v>44580</v>
      </c>
      <c r="B49" s="9">
        <v>480.25</v>
      </c>
      <c r="C49" s="9">
        <v>494</v>
      </c>
      <c r="D49" s="9">
        <v>473.6</v>
      </c>
      <c r="E49" s="9">
        <v>480.7</v>
      </c>
      <c r="F49" s="23">
        <v>148335</v>
      </c>
    </row>
    <row r="50" spans="1:6" x14ac:dyDescent="0.3">
      <c r="A50" s="22">
        <v>44579</v>
      </c>
      <c r="B50" s="9">
        <v>480.8</v>
      </c>
      <c r="C50" s="9">
        <v>496</v>
      </c>
      <c r="D50" s="9">
        <v>477.25</v>
      </c>
      <c r="E50" s="9">
        <v>483.9</v>
      </c>
      <c r="F50" s="23">
        <v>164716</v>
      </c>
    </row>
    <row r="51" spans="1:6" x14ac:dyDescent="0.3">
      <c r="A51" s="22">
        <v>44578</v>
      </c>
      <c r="B51" s="9">
        <v>489.4</v>
      </c>
      <c r="C51" s="9">
        <v>489.8</v>
      </c>
      <c r="D51" s="9">
        <v>474.5</v>
      </c>
      <c r="E51" s="9">
        <v>477.85</v>
      </c>
      <c r="F51" s="23">
        <v>76464</v>
      </c>
    </row>
    <row r="52" spans="1:6" x14ac:dyDescent="0.3">
      <c r="A52" s="22">
        <v>44575</v>
      </c>
      <c r="B52" s="9">
        <v>481</v>
      </c>
      <c r="C52" s="9">
        <v>490</v>
      </c>
      <c r="D52" s="9">
        <v>471.15</v>
      </c>
      <c r="E52" s="9">
        <v>485.95</v>
      </c>
      <c r="F52" s="23">
        <v>60033</v>
      </c>
    </row>
    <row r="53" spans="1:6" x14ac:dyDescent="0.3">
      <c r="A53" s="22">
        <v>44574</v>
      </c>
      <c r="B53" s="9">
        <v>487</v>
      </c>
      <c r="C53" s="9">
        <v>496.7</v>
      </c>
      <c r="D53" s="9">
        <v>475.65</v>
      </c>
      <c r="E53" s="9">
        <v>482</v>
      </c>
      <c r="F53" s="23">
        <v>152796</v>
      </c>
    </row>
    <row r="54" spans="1:6" x14ac:dyDescent="0.3">
      <c r="A54" s="22">
        <v>44573</v>
      </c>
      <c r="B54" s="9">
        <v>499.4</v>
      </c>
      <c r="C54" s="9">
        <v>508.35</v>
      </c>
      <c r="D54" s="9">
        <v>481</v>
      </c>
      <c r="E54" s="9">
        <v>484.9</v>
      </c>
      <c r="F54" s="23">
        <v>317535</v>
      </c>
    </row>
    <row r="55" spans="1:6" x14ac:dyDescent="0.3">
      <c r="A55" s="22">
        <v>44572</v>
      </c>
      <c r="B55" s="9">
        <v>469.95</v>
      </c>
      <c r="C55" s="9">
        <v>505</v>
      </c>
      <c r="D55" s="9">
        <v>467.95</v>
      </c>
      <c r="E55" s="9">
        <v>494.95</v>
      </c>
      <c r="F55" s="23">
        <v>547300</v>
      </c>
    </row>
    <row r="56" spans="1:6" x14ac:dyDescent="0.3">
      <c r="A56" s="22">
        <v>44571</v>
      </c>
      <c r="B56" s="9">
        <v>467.8</v>
      </c>
      <c r="C56" s="9">
        <v>478</v>
      </c>
      <c r="D56" s="9">
        <v>458.5</v>
      </c>
      <c r="E56" s="9">
        <v>464.6</v>
      </c>
      <c r="F56" s="23">
        <v>227775</v>
      </c>
    </row>
    <row r="57" spans="1:6" x14ac:dyDescent="0.3">
      <c r="A57" s="22">
        <v>44568</v>
      </c>
      <c r="B57" s="9">
        <v>468</v>
      </c>
      <c r="C57" s="9">
        <v>477.35</v>
      </c>
      <c r="D57" s="9">
        <v>459</v>
      </c>
      <c r="E57" s="9">
        <v>462.1</v>
      </c>
      <c r="F57" s="23">
        <v>193213</v>
      </c>
    </row>
    <row r="58" spans="1:6" x14ac:dyDescent="0.3">
      <c r="A58" s="22">
        <v>44567</v>
      </c>
      <c r="B58" s="9">
        <v>464</v>
      </c>
      <c r="C58" s="9">
        <v>471.5</v>
      </c>
      <c r="D58" s="9">
        <v>460</v>
      </c>
      <c r="E58" s="9">
        <v>467.55</v>
      </c>
      <c r="F58" s="23">
        <v>116855</v>
      </c>
    </row>
    <row r="59" spans="1:6" x14ac:dyDescent="0.3">
      <c r="A59" s="22">
        <v>44566</v>
      </c>
      <c r="B59" s="9">
        <v>454.5</v>
      </c>
      <c r="C59" s="9">
        <v>475</v>
      </c>
      <c r="D59" s="9">
        <v>442</v>
      </c>
      <c r="E59" s="9">
        <v>471</v>
      </c>
      <c r="F59" s="23">
        <v>255819</v>
      </c>
    </row>
    <row r="60" spans="1:6" x14ac:dyDescent="0.3">
      <c r="A60" s="22">
        <v>44565</v>
      </c>
      <c r="B60" s="9">
        <v>448.5</v>
      </c>
      <c r="C60" s="9">
        <v>485</v>
      </c>
      <c r="D60" s="9">
        <v>439</v>
      </c>
      <c r="E60" s="9">
        <v>456.7</v>
      </c>
      <c r="F60" s="23">
        <v>403693</v>
      </c>
    </row>
    <row r="61" spans="1:6" x14ac:dyDescent="0.3">
      <c r="A61" s="22">
        <v>44564</v>
      </c>
      <c r="B61" s="9">
        <v>428.4</v>
      </c>
      <c r="C61" s="9">
        <v>448</v>
      </c>
      <c r="D61" s="9">
        <v>425.9</v>
      </c>
      <c r="E61" s="9">
        <v>441.85</v>
      </c>
      <c r="F61" s="23">
        <v>186891</v>
      </c>
    </row>
    <row r="62" spans="1:6" x14ac:dyDescent="0.3">
      <c r="A62" s="22">
        <v>44561</v>
      </c>
      <c r="B62" s="9">
        <v>425.5</v>
      </c>
      <c r="C62" s="9">
        <v>437.4</v>
      </c>
      <c r="D62" s="9">
        <v>424</v>
      </c>
      <c r="E62" s="9">
        <v>428.4</v>
      </c>
      <c r="F62" s="23">
        <v>103449</v>
      </c>
    </row>
    <row r="63" spans="1:6" x14ac:dyDescent="0.3">
      <c r="A63" s="22">
        <v>44560</v>
      </c>
      <c r="B63" s="9">
        <v>434.7</v>
      </c>
      <c r="C63" s="9">
        <v>434.8</v>
      </c>
      <c r="D63" s="9">
        <v>420</v>
      </c>
      <c r="E63" s="9">
        <v>422.35</v>
      </c>
      <c r="F63" s="23">
        <v>87150</v>
      </c>
    </row>
    <row r="64" spans="1:6" x14ac:dyDescent="0.3">
      <c r="A64" s="22">
        <v>44559</v>
      </c>
      <c r="B64" s="9">
        <v>441</v>
      </c>
      <c r="C64" s="9">
        <v>447</v>
      </c>
      <c r="D64" s="9">
        <v>431.35</v>
      </c>
      <c r="E64" s="9">
        <v>432.8</v>
      </c>
      <c r="F64" s="23">
        <v>85138</v>
      </c>
    </row>
    <row r="65" spans="1:6" x14ac:dyDescent="0.3">
      <c r="A65" s="22">
        <v>44558</v>
      </c>
      <c r="B65" s="9">
        <v>437</v>
      </c>
      <c r="C65" s="9">
        <v>445</v>
      </c>
      <c r="D65" s="9">
        <v>436.5</v>
      </c>
      <c r="E65" s="9">
        <v>441.7</v>
      </c>
      <c r="F65" s="23">
        <v>90546</v>
      </c>
    </row>
    <row r="66" spans="1:6" x14ac:dyDescent="0.3">
      <c r="A66" s="22">
        <v>44557</v>
      </c>
      <c r="B66" s="9">
        <v>448.45</v>
      </c>
      <c r="C66" s="9">
        <v>448.45</v>
      </c>
      <c r="D66" s="9">
        <v>430.5</v>
      </c>
      <c r="E66" s="9">
        <v>434.85</v>
      </c>
      <c r="F66" s="23">
        <v>127082</v>
      </c>
    </row>
    <row r="67" spans="1:6" x14ac:dyDescent="0.3">
      <c r="A67" s="22">
        <v>44554</v>
      </c>
      <c r="B67" s="9">
        <v>485</v>
      </c>
      <c r="C67" s="9">
        <v>485</v>
      </c>
      <c r="D67" s="9">
        <v>436</v>
      </c>
      <c r="E67" s="9">
        <v>448.65</v>
      </c>
      <c r="F67" s="23">
        <v>226517</v>
      </c>
    </row>
    <row r="68" spans="1:6" x14ac:dyDescent="0.3">
      <c r="A68" s="22">
        <v>44553</v>
      </c>
      <c r="B68" s="9">
        <v>436.8</v>
      </c>
      <c r="C68" s="9">
        <v>465</v>
      </c>
      <c r="D68" s="9">
        <v>435.9</v>
      </c>
      <c r="E68" s="9">
        <v>462.05</v>
      </c>
      <c r="F68" s="23">
        <v>173804</v>
      </c>
    </row>
    <row r="69" spans="1:6" x14ac:dyDescent="0.3">
      <c r="A69" s="22">
        <v>44552</v>
      </c>
      <c r="B69" s="9">
        <v>443</v>
      </c>
      <c r="C69" s="9">
        <v>447.95</v>
      </c>
      <c r="D69" s="9">
        <v>430.5</v>
      </c>
      <c r="E69" s="9">
        <v>434</v>
      </c>
      <c r="F69" s="23">
        <v>30727</v>
      </c>
    </row>
    <row r="70" spans="1:6" x14ac:dyDescent="0.3">
      <c r="A70" s="22">
        <v>44551</v>
      </c>
      <c r="B70" s="9">
        <v>410.8</v>
      </c>
      <c r="C70" s="9">
        <v>437</v>
      </c>
      <c r="D70" s="9">
        <v>410.8</v>
      </c>
      <c r="E70" s="9">
        <v>433.85</v>
      </c>
      <c r="F70" s="23">
        <v>47309</v>
      </c>
    </row>
    <row r="71" spans="1:6" x14ac:dyDescent="0.3">
      <c r="A71" s="22">
        <v>44550</v>
      </c>
      <c r="B71" s="9">
        <v>436</v>
      </c>
      <c r="C71" s="9">
        <v>436</v>
      </c>
      <c r="D71" s="9">
        <v>405.05</v>
      </c>
      <c r="E71" s="9">
        <v>410.8</v>
      </c>
      <c r="F71" s="23">
        <v>104786</v>
      </c>
    </row>
    <row r="72" spans="1:6" x14ac:dyDescent="0.3">
      <c r="A72" s="22">
        <v>44547</v>
      </c>
      <c r="B72" s="9">
        <v>454.45</v>
      </c>
      <c r="C72" s="9">
        <v>454.45</v>
      </c>
      <c r="D72" s="9">
        <v>436.95</v>
      </c>
      <c r="E72" s="9">
        <v>441.2</v>
      </c>
      <c r="F72" s="23">
        <v>46179</v>
      </c>
    </row>
    <row r="73" spans="1:6" x14ac:dyDescent="0.3">
      <c r="A73" s="22">
        <v>44546</v>
      </c>
      <c r="B73" s="9">
        <v>458.4</v>
      </c>
      <c r="C73" s="9">
        <v>463</v>
      </c>
      <c r="D73" s="9">
        <v>442.7</v>
      </c>
      <c r="E73" s="9">
        <v>450.95</v>
      </c>
      <c r="F73" s="23">
        <v>70024</v>
      </c>
    </row>
    <row r="74" spans="1:6" x14ac:dyDescent="0.3">
      <c r="A74" s="22">
        <v>44545</v>
      </c>
      <c r="B74" s="9">
        <v>467</v>
      </c>
      <c r="C74" s="9">
        <v>468.95</v>
      </c>
      <c r="D74" s="9">
        <v>451.7</v>
      </c>
      <c r="E74" s="9">
        <v>454.15</v>
      </c>
      <c r="F74" s="23">
        <v>60607</v>
      </c>
    </row>
    <row r="75" spans="1:6" x14ac:dyDescent="0.3">
      <c r="A75" s="22">
        <v>44544</v>
      </c>
      <c r="B75" s="9">
        <v>466.5</v>
      </c>
      <c r="C75" s="9">
        <v>473</v>
      </c>
      <c r="D75" s="9">
        <v>461.2</v>
      </c>
      <c r="E75" s="9">
        <v>463.75</v>
      </c>
      <c r="F75" s="23">
        <v>86219</v>
      </c>
    </row>
    <row r="76" spans="1:6" x14ac:dyDescent="0.3">
      <c r="A76" s="22">
        <v>44543</v>
      </c>
      <c r="B76" s="9">
        <v>462.8</v>
      </c>
      <c r="C76" s="9">
        <v>469.8</v>
      </c>
      <c r="D76" s="9">
        <v>445</v>
      </c>
      <c r="E76" s="9">
        <v>463.9</v>
      </c>
      <c r="F76" s="23">
        <v>99340</v>
      </c>
    </row>
    <row r="77" spans="1:6" x14ac:dyDescent="0.3">
      <c r="A77" s="22">
        <v>44540</v>
      </c>
      <c r="B77" s="9">
        <v>466</v>
      </c>
      <c r="C77" s="9">
        <v>469.55</v>
      </c>
      <c r="D77" s="9">
        <v>456.45</v>
      </c>
      <c r="E77" s="9">
        <v>458.7</v>
      </c>
      <c r="F77" s="23">
        <v>70847</v>
      </c>
    </row>
    <row r="78" spans="1:6" x14ac:dyDescent="0.3">
      <c r="A78" s="22">
        <v>44539</v>
      </c>
      <c r="B78" s="9">
        <v>466.65</v>
      </c>
      <c r="C78" s="9">
        <v>474</v>
      </c>
      <c r="D78" s="9">
        <v>460.55</v>
      </c>
      <c r="E78" s="9">
        <v>463.2</v>
      </c>
      <c r="F78" s="23">
        <v>77219</v>
      </c>
    </row>
    <row r="79" spans="1:6" x14ac:dyDescent="0.3">
      <c r="A79" s="22">
        <v>44538</v>
      </c>
      <c r="B79" s="9">
        <v>460</v>
      </c>
      <c r="C79" s="9">
        <v>464.55</v>
      </c>
      <c r="D79" s="9">
        <v>453.85</v>
      </c>
      <c r="E79" s="9">
        <v>460.85</v>
      </c>
      <c r="F79" s="23">
        <v>93371</v>
      </c>
    </row>
    <row r="80" spans="1:6" x14ac:dyDescent="0.3">
      <c r="A80" s="22">
        <v>44537</v>
      </c>
      <c r="B80" s="9">
        <v>464.05</v>
      </c>
      <c r="C80" s="9">
        <v>488</v>
      </c>
      <c r="D80" s="9">
        <v>454</v>
      </c>
      <c r="E80" s="9">
        <v>456.65</v>
      </c>
      <c r="F80" s="23">
        <v>455858</v>
      </c>
    </row>
    <row r="81" spans="1:6" x14ac:dyDescent="0.3">
      <c r="A81" s="22">
        <v>44536</v>
      </c>
      <c r="B81" s="9">
        <v>472</v>
      </c>
      <c r="C81" s="9">
        <v>477.45</v>
      </c>
      <c r="D81" s="9">
        <v>450</v>
      </c>
      <c r="E81" s="9">
        <v>453.1</v>
      </c>
      <c r="F81" s="23">
        <v>72459</v>
      </c>
    </row>
    <row r="82" spans="1:6" x14ac:dyDescent="0.3">
      <c r="A82" s="22">
        <v>44533</v>
      </c>
      <c r="B82" s="9">
        <v>477</v>
      </c>
      <c r="C82" s="9">
        <v>486.35</v>
      </c>
      <c r="D82" s="9">
        <v>470.1</v>
      </c>
      <c r="E82" s="9">
        <v>472.45</v>
      </c>
      <c r="F82" s="23">
        <v>65198</v>
      </c>
    </row>
    <row r="83" spans="1:6" x14ac:dyDescent="0.3">
      <c r="A83" s="22">
        <v>44532</v>
      </c>
      <c r="B83" s="9">
        <v>472</v>
      </c>
      <c r="C83" s="9">
        <v>482</v>
      </c>
      <c r="D83" s="9">
        <v>471.5</v>
      </c>
      <c r="E83" s="9">
        <v>479.55</v>
      </c>
      <c r="F83" s="23">
        <v>85751</v>
      </c>
    </row>
    <row r="84" spans="1:6" x14ac:dyDescent="0.3">
      <c r="A84" s="22">
        <v>44531</v>
      </c>
      <c r="B84" s="9">
        <v>469</v>
      </c>
      <c r="C84" s="9">
        <v>480</v>
      </c>
      <c r="D84" s="9">
        <v>460</v>
      </c>
      <c r="E84" s="9">
        <v>471.3</v>
      </c>
      <c r="F84" s="23">
        <v>131977</v>
      </c>
    </row>
    <row r="85" spans="1:6" x14ac:dyDescent="0.3">
      <c r="A85" s="22">
        <v>44530</v>
      </c>
      <c r="B85" s="9">
        <v>440.3</v>
      </c>
      <c r="C85" s="9">
        <v>472.45</v>
      </c>
      <c r="D85" s="9">
        <v>440.3</v>
      </c>
      <c r="E85" s="9">
        <v>454.55</v>
      </c>
      <c r="F85" s="23">
        <v>121847</v>
      </c>
    </row>
    <row r="86" spans="1:6" x14ac:dyDescent="0.3">
      <c r="A86" s="22">
        <v>44529</v>
      </c>
      <c r="B86" s="9">
        <v>453</v>
      </c>
      <c r="C86" s="9">
        <v>460.05</v>
      </c>
      <c r="D86" s="9">
        <v>430.1</v>
      </c>
      <c r="E86" s="9">
        <v>440.3</v>
      </c>
      <c r="F86" s="23">
        <v>121674</v>
      </c>
    </row>
    <row r="87" spans="1:6" x14ac:dyDescent="0.3">
      <c r="A87" s="22">
        <v>44526</v>
      </c>
      <c r="B87" s="9">
        <v>488.35</v>
      </c>
      <c r="C87" s="9">
        <v>492.3</v>
      </c>
      <c r="D87" s="9">
        <v>461.1</v>
      </c>
      <c r="E87" s="9">
        <v>465.7</v>
      </c>
      <c r="F87" s="23">
        <v>218973</v>
      </c>
    </row>
    <row r="88" spans="1:6" x14ac:dyDescent="0.3">
      <c r="A88" s="22">
        <v>44525</v>
      </c>
      <c r="B88" s="9">
        <v>485</v>
      </c>
      <c r="C88" s="9">
        <v>499</v>
      </c>
      <c r="D88" s="9">
        <v>465.1</v>
      </c>
      <c r="E88" s="9">
        <v>488.35</v>
      </c>
      <c r="F88" s="23">
        <v>418165</v>
      </c>
    </row>
    <row r="89" spans="1:6" x14ac:dyDescent="0.3">
      <c r="A89" s="22">
        <v>44524</v>
      </c>
      <c r="B89" s="9">
        <v>466</v>
      </c>
      <c r="C89" s="9">
        <v>472</v>
      </c>
      <c r="D89" s="9">
        <v>452.1</v>
      </c>
      <c r="E89" s="9">
        <v>458.65</v>
      </c>
      <c r="F89" s="23">
        <v>132467</v>
      </c>
    </row>
    <row r="90" spans="1:6" x14ac:dyDescent="0.3">
      <c r="A90" s="22">
        <v>44523</v>
      </c>
      <c r="B90" s="9">
        <v>428</v>
      </c>
      <c r="C90" s="9">
        <v>465</v>
      </c>
      <c r="D90" s="9">
        <v>428</v>
      </c>
      <c r="E90" s="9">
        <v>461.35</v>
      </c>
      <c r="F90" s="23">
        <v>276216</v>
      </c>
    </row>
    <row r="91" spans="1:6" x14ac:dyDescent="0.3">
      <c r="A91" s="22">
        <v>44522</v>
      </c>
      <c r="B91" s="9">
        <v>458.5</v>
      </c>
      <c r="C91" s="9">
        <v>469.65</v>
      </c>
      <c r="D91" s="9">
        <v>423.55</v>
      </c>
      <c r="E91" s="9">
        <v>429.4</v>
      </c>
      <c r="F91" s="23">
        <v>248409</v>
      </c>
    </row>
    <row r="92" spans="1:6" x14ac:dyDescent="0.3">
      <c r="A92" s="22">
        <v>44518</v>
      </c>
      <c r="B92" s="9">
        <v>462.8</v>
      </c>
      <c r="C92" s="9">
        <v>471.35</v>
      </c>
      <c r="D92" s="9">
        <v>431.4</v>
      </c>
      <c r="E92" s="9">
        <v>455.7</v>
      </c>
      <c r="F92" s="23">
        <v>217513</v>
      </c>
    </row>
    <row r="93" spans="1:6" x14ac:dyDescent="0.3">
      <c r="A93" s="22">
        <v>44517</v>
      </c>
      <c r="B93" s="9">
        <v>469</v>
      </c>
      <c r="C93" s="9">
        <v>488.4</v>
      </c>
      <c r="D93" s="9">
        <v>458.05</v>
      </c>
      <c r="E93" s="9">
        <v>459.95</v>
      </c>
      <c r="F93" s="23">
        <v>179567</v>
      </c>
    </row>
    <row r="94" spans="1:6" x14ac:dyDescent="0.3">
      <c r="A94" s="22">
        <v>44516</v>
      </c>
      <c r="B94" s="9">
        <v>478.95</v>
      </c>
      <c r="C94" s="9">
        <v>493</v>
      </c>
      <c r="D94" s="9">
        <v>466</v>
      </c>
      <c r="E94" s="9">
        <v>469.1</v>
      </c>
      <c r="F94" s="23">
        <v>144395</v>
      </c>
    </row>
    <row r="95" spans="1:6" x14ac:dyDescent="0.3">
      <c r="A95" s="22">
        <v>44515</v>
      </c>
      <c r="B95" s="9">
        <v>486.9</v>
      </c>
      <c r="C95" s="9">
        <v>495.85</v>
      </c>
      <c r="D95" s="9">
        <v>471</v>
      </c>
      <c r="E95" s="9">
        <v>476.4</v>
      </c>
      <c r="F95" s="23">
        <v>138484</v>
      </c>
    </row>
    <row r="96" spans="1:6" x14ac:dyDescent="0.3">
      <c r="A96" s="22">
        <v>44512</v>
      </c>
      <c r="B96" s="9">
        <v>524.95000000000005</v>
      </c>
      <c r="C96" s="9">
        <v>528</v>
      </c>
      <c r="D96" s="9">
        <v>477.35</v>
      </c>
      <c r="E96" s="9">
        <v>486.9</v>
      </c>
      <c r="F96" s="23">
        <v>339273</v>
      </c>
    </row>
    <row r="97" spans="1:6" x14ac:dyDescent="0.3">
      <c r="A97" s="22">
        <v>44511</v>
      </c>
      <c r="B97" s="9">
        <v>510</v>
      </c>
      <c r="C97" s="9">
        <v>534.79999999999995</v>
      </c>
      <c r="D97" s="9">
        <v>494.35</v>
      </c>
      <c r="E97" s="9">
        <v>524.20000000000005</v>
      </c>
      <c r="F97" s="23">
        <v>477623</v>
      </c>
    </row>
    <row r="98" spans="1:6" x14ac:dyDescent="0.3">
      <c r="A98" s="22">
        <v>44510</v>
      </c>
      <c r="B98" s="9">
        <v>513</v>
      </c>
      <c r="C98" s="9">
        <v>517.54999999999995</v>
      </c>
      <c r="D98" s="9">
        <v>496.55</v>
      </c>
      <c r="E98" s="9">
        <v>509.85</v>
      </c>
      <c r="F98" s="23">
        <v>371879</v>
      </c>
    </row>
    <row r="99" spans="1:6" x14ac:dyDescent="0.3">
      <c r="A99" s="22">
        <v>44509</v>
      </c>
      <c r="B99" s="9">
        <v>493.7</v>
      </c>
      <c r="C99" s="9">
        <v>528.85</v>
      </c>
      <c r="D99" s="9">
        <v>482.65</v>
      </c>
      <c r="E99" s="9">
        <v>515.25</v>
      </c>
      <c r="F99" s="23">
        <v>2237671</v>
      </c>
    </row>
    <row r="100" spans="1:6" x14ac:dyDescent="0.3">
      <c r="A100" s="22">
        <v>44508</v>
      </c>
      <c r="B100" s="9">
        <v>440</v>
      </c>
      <c r="C100" s="9">
        <v>520</v>
      </c>
      <c r="D100" s="9">
        <v>439.65</v>
      </c>
      <c r="E100" s="9">
        <v>501.25</v>
      </c>
      <c r="F100" s="23">
        <v>2348344</v>
      </c>
    </row>
    <row r="101" spans="1:6" x14ac:dyDescent="0.3">
      <c r="A101" s="22">
        <v>44504</v>
      </c>
      <c r="B101" s="9">
        <v>431</v>
      </c>
      <c r="C101" s="9">
        <v>442.9</v>
      </c>
      <c r="D101" s="9">
        <v>430</v>
      </c>
      <c r="E101" s="9">
        <v>438.8</v>
      </c>
      <c r="F101" s="23">
        <v>257806</v>
      </c>
    </row>
    <row r="102" spans="1:6" x14ac:dyDescent="0.3">
      <c r="A102" s="22">
        <v>44503</v>
      </c>
      <c r="B102" s="9">
        <v>401</v>
      </c>
      <c r="C102" s="9">
        <v>433.7</v>
      </c>
      <c r="D102" s="9">
        <v>390.5</v>
      </c>
      <c r="E102" s="9">
        <v>427.65</v>
      </c>
      <c r="F102" s="23">
        <v>1510799</v>
      </c>
    </row>
    <row r="103" spans="1:6" x14ac:dyDescent="0.3">
      <c r="A103" s="22">
        <v>44502</v>
      </c>
      <c r="B103" s="9">
        <v>400.6</v>
      </c>
      <c r="C103" s="9">
        <v>429.2</v>
      </c>
      <c r="D103" s="9">
        <v>394.5</v>
      </c>
      <c r="E103" s="9">
        <v>398.35</v>
      </c>
      <c r="F103" s="23">
        <v>2056198</v>
      </c>
    </row>
    <row r="104" spans="1:6" x14ac:dyDescent="0.3">
      <c r="A104" s="22">
        <v>44501</v>
      </c>
      <c r="B104" s="9">
        <v>380.95</v>
      </c>
      <c r="C104" s="9">
        <v>388</v>
      </c>
      <c r="D104" s="9">
        <v>367.9</v>
      </c>
      <c r="E104" s="9">
        <v>379.45</v>
      </c>
      <c r="F104" s="23">
        <v>225114</v>
      </c>
    </row>
    <row r="105" spans="1:6" x14ac:dyDescent="0.3">
      <c r="A105" s="22">
        <v>44498</v>
      </c>
      <c r="B105" s="9">
        <v>376.25</v>
      </c>
      <c r="C105" s="9">
        <v>382.9</v>
      </c>
      <c r="D105" s="9">
        <v>366.8</v>
      </c>
      <c r="E105" s="9">
        <v>374.1</v>
      </c>
      <c r="F105" s="23">
        <v>199482</v>
      </c>
    </row>
    <row r="106" spans="1:6" x14ac:dyDescent="0.3">
      <c r="A106" s="22">
        <v>44497</v>
      </c>
      <c r="B106" s="9">
        <v>376.9</v>
      </c>
      <c r="C106" s="9">
        <v>387.15</v>
      </c>
      <c r="D106" s="9">
        <v>371.05</v>
      </c>
      <c r="E106" s="9">
        <v>376.4</v>
      </c>
      <c r="F106" s="23">
        <v>161227</v>
      </c>
    </row>
    <row r="107" spans="1:6" x14ac:dyDescent="0.3">
      <c r="A107" s="22">
        <v>44496</v>
      </c>
      <c r="B107" s="9">
        <v>377</v>
      </c>
      <c r="C107" s="9">
        <v>382.2</v>
      </c>
      <c r="D107" s="9">
        <v>371.05</v>
      </c>
      <c r="E107" s="9">
        <v>375</v>
      </c>
      <c r="F107" s="23">
        <v>97449</v>
      </c>
    </row>
    <row r="108" spans="1:6" x14ac:dyDescent="0.3">
      <c r="A108" s="22">
        <v>44495</v>
      </c>
      <c r="B108" s="9">
        <v>379</v>
      </c>
      <c r="C108" s="9">
        <v>388</v>
      </c>
      <c r="D108" s="9">
        <v>372.85</v>
      </c>
      <c r="E108" s="9">
        <v>380.25</v>
      </c>
      <c r="F108" s="23">
        <v>122030</v>
      </c>
    </row>
    <row r="109" spans="1:6" x14ac:dyDescent="0.3">
      <c r="A109" s="22">
        <v>44494</v>
      </c>
      <c r="B109" s="9">
        <v>383</v>
      </c>
      <c r="C109" s="9">
        <v>385</v>
      </c>
      <c r="D109" s="9">
        <v>352.05</v>
      </c>
      <c r="E109" s="9">
        <v>380.05</v>
      </c>
      <c r="F109" s="23">
        <v>187218</v>
      </c>
    </row>
    <row r="110" spans="1:6" x14ac:dyDescent="0.3">
      <c r="A110" s="22">
        <v>44491</v>
      </c>
      <c r="B110" s="9">
        <v>384</v>
      </c>
      <c r="C110" s="9">
        <v>387.1</v>
      </c>
      <c r="D110" s="9">
        <v>367.5</v>
      </c>
      <c r="E110" s="9">
        <v>375.3</v>
      </c>
      <c r="F110" s="23">
        <v>111374</v>
      </c>
    </row>
    <row r="111" spans="1:6" x14ac:dyDescent="0.3">
      <c r="A111" s="22">
        <v>44490</v>
      </c>
      <c r="B111" s="9">
        <v>383.3</v>
      </c>
      <c r="C111" s="9">
        <v>388.65</v>
      </c>
      <c r="D111" s="9">
        <v>376.3</v>
      </c>
      <c r="E111" s="9">
        <v>379.7</v>
      </c>
      <c r="F111" s="23">
        <v>112428</v>
      </c>
    </row>
    <row r="112" spans="1:6" x14ac:dyDescent="0.3">
      <c r="A112" s="22">
        <v>44489</v>
      </c>
      <c r="B112" s="9">
        <v>384.95</v>
      </c>
      <c r="C112" s="9">
        <v>388.65</v>
      </c>
      <c r="D112" s="9">
        <v>376.1</v>
      </c>
      <c r="E112" s="9">
        <v>381.85</v>
      </c>
      <c r="F112" s="23">
        <v>552516</v>
      </c>
    </row>
    <row r="113" spans="1:6" x14ac:dyDescent="0.3">
      <c r="A113" s="22">
        <v>44488</v>
      </c>
      <c r="B113" s="9">
        <v>384</v>
      </c>
      <c r="C113" s="9">
        <v>397.7</v>
      </c>
      <c r="D113" s="9">
        <v>372</v>
      </c>
      <c r="E113" s="9">
        <v>378</v>
      </c>
      <c r="F113" s="23">
        <v>244412</v>
      </c>
    </row>
    <row r="114" spans="1:6" x14ac:dyDescent="0.3">
      <c r="A114" s="22">
        <v>44487</v>
      </c>
      <c r="B114" s="9">
        <v>386.3</v>
      </c>
      <c r="C114" s="9">
        <v>399</v>
      </c>
      <c r="D114" s="9">
        <v>379.15</v>
      </c>
      <c r="E114" s="9">
        <v>381.15</v>
      </c>
      <c r="F114" s="23">
        <v>240130</v>
      </c>
    </row>
    <row r="115" spans="1:6" x14ac:dyDescent="0.3">
      <c r="A115" s="22">
        <v>44483</v>
      </c>
      <c r="B115" s="9">
        <v>394.5</v>
      </c>
      <c r="C115" s="9">
        <v>394.8</v>
      </c>
      <c r="D115" s="9">
        <v>382.4</v>
      </c>
      <c r="E115" s="9">
        <v>385.05</v>
      </c>
      <c r="F115" s="23">
        <v>106128</v>
      </c>
    </row>
    <row r="116" spans="1:6" x14ac:dyDescent="0.3">
      <c r="A116" s="22">
        <v>44482</v>
      </c>
      <c r="B116" s="9">
        <v>398.7</v>
      </c>
      <c r="C116" s="9">
        <v>405.8</v>
      </c>
      <c r="D116" s="9">
        <v>382.05</v>
      </c>
      <c r="E116" s="9">
        <v>388.75</v>
      </c>
      <c r="F116" s="23">
        <v>324598</v>
      </c>
    </row>
    <row r="117" spans="1:6" x14ac:dyDescent="0.3">
      <c r="A117" s="22">
        <v>44481</v>
      </c>
      <c r="B117" s="9">
        <v>408.75</v>
      </c>
      <c r="C117" s="9">
        <v>409.7</v>
      </c>
      <c r="D117" s="9">
        <v>395.15</v>
      </c>
      <c r="E117" s="9">
        <v>396.6</v>
      </c>
      <c r="F117" s="23">
        <v>114442</v>
      </c>
    </row>
    <row r="118" spans="1:6" x14ac:dyDescent="0.3">
      <c r="A118" s="22">
        <v>44480</v>
      </c>
      <c r="B118" s="9">
        <v>413.8</v>
      </c>
      <c r="C118" s="9">
        <v>430</v>
      </c>
      <c r="D118" s="9">
        <v>402.05</v>
      </c>
      <c r="E118" s="9">
        <v>404.3</v>
      </c>
      <c r="F118" s="23">
        <v>395110</v>
      </c>
    </row>
    <row r="119" spans="1:6" x14ac:dyDescent="0.3">
      <c r="A119" s="22">
        <v>44477</v>
      </c>
      <c r="B119" s="9">
        <v>405</v>
      </c>
      <c r="C119" s="9">
        <v>425.9</v>
      </c>
      <c r="D119" s="9">
        <v>404.25</v>
      </c>
      <c r="E119" s="9">
        <v>409.25</v>
      </c>
      <c r="F119" s="23">
        <v>410055</v>
      </c>
    </row>
    <row r="120" spans="1:6" x14ac:dyDescent="0.3">
      <c r="A120" s="22">
        <v>44476</v>
      </c>
      <c r="B120" s="9">
        <v>392</v>
      </c>
      <c r="C120" s="9">
        <v>419</v>
      </c>
      <c r="D120" s="9">
        <v>392</v>
      </c>
      <c r="E120" s="9">
        <v>403.2</v>
      </c>
      <c r="F120" s="23">
        <v>499492</v>
      </c>
    </row>
    <row r="121" spans="1:6" x14ac:dyDescent="0.3">
      <c r="A121" s="22">
        <v>44475</v>
      </c>
      <c r="B121" s="9">
        <v>392.7</v>
      </c>
      <c r="C121" s="9">
        <v>393.45</v>
      </c>
      <c r="D121" s="9">
        <v>386.4</v>
      </c>
      <c r="E121" s="9">
        <v>388.65</v>
      </c>
      <c r="F121" s="23">
        <v>150191</v>
      </c>
    </row>
    <row r="122" spans="1:6" x14ac:dyDescent="0.3">
      <c r="A122" s="22">
        <v>44474</v>
      </c>
      <c r="B122" s="9">
        <v>368</v>
      </c>
      <c r="C122" s="9">
        <v>397.9</v>
      </c>
      <c r="D122" s="9">
        <v>367.85</v>
      </c>
      <c r="E122" s="9">
        <v>394.35</v>
      </c>
      <c r="F122" s="23">
        <v>565347</v>
      </c>
    </row>
    <row r="123" spans="1:6" x14ac:dyDescent="0.3">
      <c r="A123" s="22">
        <v>44473</v>
      </c>
      <c r="B123" s="9">
        <v>370</v>
      </c>
      <c r="C123" s="9">
        <v>375</v>
      </c>
      <c r="D123" s="9">
        <v>302.2</v>
      </c>
      <c r="E123" s="9">
        <v>365.6</v>
      </c>
      <c r="F123" s="23">
        <v>87216</v>
      </c>
    </row>
    <row r="124" spans="1:6" x14ac:dyDescent="0.3">
      <c r="A124" s="22">
        <v>44470</v>
      </c>
      <c r="B124" s="9">
        <v>376.5</v>
      </c>
      <c r="C124" s="9">
        <v>383.85</v>
      </c>
      <c r="D124" s="9">
        <v>366.1</v>
      </c>
      <c r="E124" s="9">
        <v>368.55</v>
      </c>
      <c r="F124" s="23">
        <v>146500</v>
      </c>
    </row>
    <row r="125" spans="1:6" x14ac:dyDescent="0.3">
      <c r="A125" s="22">
        <v>44469</v>
      </c>
      <c r="B125" s="9">
        <v>378</v>
      </c>
      <c r="C125" s="9">
        <v>387.6</v>
      </c>
      <c r="D125" s="9">
        <v>376.45</v>
      </c>
      <c r="E125" s="9">
        <v>381.95</v>
      </c>
      <c r="F125" s="23">
        <v>80990</v>
      </c>
    </row>
    <row r="126" spans="1:6" x14ac:dyDescent="0.3">
      <c r="A126" s="22">
        <v>44468</v>
      </c>
      <c r="B126" s="9">
        <v>375</v>
      </c>
      <c r="C126" s="9">
        <v>383.95</v>
      </c>
      <c r="D126" s="9">
        <v>372.35</v>
      </c>
      <c r="E126" s="9">
        <v>375.7</v>
      </c>
      <c r="F126" s="23">
        <v>68912</v>
      </c>
    </row>
    <row r="127" spans="1:6" x14ac:dyDescent="0.3">
      <c r="A127" s="22">
        <v>44467</v>
      </c>
      <c r="B127" s="9">
        <v>385.1</v>
      </c>
      <c r="C127" s="9">
        <v>390.95</v>
      </c>
      <c r="D127" s="9">
        <v>372</v>
      </c>
      <c r="E127" s="9">
        <v>374.55</v>
      </c>
      <c r="F127" s="23">
        <v>128645</v>
      </c>
    </row>
    <row r="128" spans="1:6" x14ac:dyDescent="0.3">
      <c r="A128" s="22">
        <v>44466</v>
      </c>
      <c r="B128" s="9">
        <v>380.05</v>
      </c>
      <c r="C128" s="9">
        <v>405.7</v>
      </c>
      <c r="D128" s="9">
        <v>380.05</v>
      </c>
      <c r="E128" s="9">
        <v>387.15</v>
      </c>
      <c r="F128" s="23">
        <v>429579</v>
      </c>
    </row>
    <row r="129" spans="1:6" x14ac:dyDescent="0.3">
      <c r="A129" s="22">
        <v>44463</v>
      </c>
      <c r="B129" s="9">
        <v>387.65</v>
      </c>
      <c r="C129" s="9">
        <v>401.5</v>
      </c>
      <c r="D129" s="9">
        <v>376.05</v>
      </c>
      <c r="E129" s="9">
        <v>385.25</v>
      </c>
      <c r="F129" s="23">
        <v>663379</v>
      </c>
    </row>
    <row r="130" spans="1:6" x14ac:dyDescent="0.3">
      <c r="A130" s="22">
        <v>44462</v>
      </c>
      <c r="B130" s="9">
        <v>403</v>
      </c>
      <c r="C130" s="9">
        <v>412</v>
      </c>
      <c r="D130" s="9">
        <v>382</v>
      </c>
      <c r="E130" s="9">
        <v>384.1</v>
      </c>
      <c r="F130" s="23">
        <v>763516</v>
      </c>
    </row>
    <row r="131" spans="1:6" x14ac:dyDescent="0.3">
      <c r="A131" s="22">
        <v>44461</v>
      </c>
      <c r="B131" s="9">
        <v>337</v>
      </c>
      <c r="C131" s="9">
        <v>402.6</v>
      </c>
      <c r="D131" s="9">
        <v>335</v>
      </c>
      <c r="E131" s="9">
        <v>399.4</v>
      </c>
      <c r="F131" s="23">
        <v>2987439</v>
      </c>
    </row>
    <row r="132" spans="1:6" x14ac:dyDescent="0.3">
      <c r="A132" s="22">
        <v>44460</v>
      </c>
      <c r="B132" s="9">
        <v>331.2</v>
      </c>
      <c r="C132" s="9">
        <v>343.8</v>
      </c>
      <c r="D132" s="9">
        <v>327</v>
      </c>
      <c r="E132" s="9">
        <v>335.5</v>
      </c>
      <c r="F132" s="23">
        <v>113590</v>
      </c>
    </row>
    <row r="133" spans="1:6" x14ac:dyDescent="0.3">
      <c r="A133" s="22">
        <v>44459</v>
      </c>
      <c r="B133" s="9">
        <v>341.8</v>
      </c>
      <c r="C133" s="9">
        <v>344.35</v>
      </c>
      <c r="D133" s="9">
        <v>332.15</v>
      </c>
      <c r="E133" s="9">
        <v>336.75</v>
      </c>
      <c r="F133" s="23">
        <v>100501</v>
      </c>
    </row>
    <row r="134" spans="1:6" x14ac:dyDescent="0.3">
      <c r="A134" s="22">
        <v>44456</v>
      </c>
      <c r="B134" s="9">
        <v>346.05</v>
      </c>
      <c r="C134" s="9">
        <v>354.8</v>
      </c>
      <c r="D134" s="9">
        <v>326.39999999999998</v>
      </c>
      <c r="E134" s="9">
        <v>344.05</v>
      </c>
      <c r="F134" s="23">
        <v>213184</v>
      </c>
    </row>
    <row r="135" spans="1:6" x14ac:dyDescent="0.3">
      <c r="A135" s="22">
        <v>44455</v>
      </c>
      <c r="B135" s="9">
        <v>344.9</v>
      </c>
      <c r="C135" s="9">
        <v>352.5</v>
      </c>
      <c r="D135" s="9">
        <v>341.1</v>
      </c>
      <c r="E135" s="9">
        <v>347.25</v>
      </c>
      <c r="F135" s="23">
        <v>193046</v>
      </c>
    </row>
    <row r="136" spans="1:6" x14ac:dyDescent="0.3">
      <c r="A136" s="22">
        <v>44454</v>
      </c>
      <c r="B136" s="9">
        <v>345.95</v>
      </c>
      <c r="C136" s="9">
        <v>353.5</v>
      </c>
      <c r="D136" s="9">
        <v>342</v>
      </c>
      <c r="E136" s="9">
        <v>343.7</v>
      </c>
      <c r="F136" s="23">
        <v>338156</v>
      </c>
    </row>
    <row r="137" spans="1:6" x14ac:dyDescent="0.3">
      <c r="A137" s="22">
        <v>44453</v>
      </c>
      <c r="B137" s="9">
        <v>333.85</v>
      </c>
      <c r="C137" s="9">
        <v>348</v>
      </c>
      <c r="D137" s="9">
        <v>333.85</v>
      </c>
      <c r="E137" s="9">
        <v>344.2</v>
      </c>
      <c r="F137" s="23">
        <v>199959</v>
      </c>
    </row>
    <row r="138" spans="1:6" x14ac:dyDescent="0.3">
      <c r="A138" s="22">
        <v>44452</v>
      </c>
      <c r="B138" s="9">
        <v>341.3</v>
      </c>
      <c r="C138" s="9">
        <v>352.85</v>
      </c>
      <c r="D138" s="9">
        <v>332.65</v>
      </c>
      <c r="E138" s="9">
        <v>344.1</v>
      </c>
      <c r="F138" s="23">
        <v>181371</v>
      </c>
    </row>
    <row r="139" spans="1:6" x14ac:dyDescent="0.3">
      <c r="A139" s="22">
        <v>44448</v>
      </c>
      <c r="B139" s="9">
        <v>349</v>
      </c>
      <c r="C139" s="9">
        <v>355</v>
      </c>
      <c r="D139" s="9">
        <v>333.25</v>
      </c>
      <c r="E139" s="9">
        <v>338.4</v>
      </c>
      <c r="F139" s="23">
        <v>293637</v>
      </c>
    </row>
    <row r="140" spans="1:6" x14ac:dyDescent="0.3">
      <c r="A140" s="22">
        <v>44447</v>
      </c>
      <c r="B140" s="9">
        <v>323.5</v>
      </c>
      <c r="C140" s="9">
        <v>354</v>
      </c>
      <c r="D140" s="9">
        <v>318</v>
      </c>
      <c r="E140" s="9">
        <v>349.6</v>
      </c>
      <c r="F140" s="23">
        <v>891210</v>
      </c>
    </row>
    <row r="141" spans="1:6" x14ac:dyDescent="0.3">
      <c r="A141" s="22">
        <v>44446</v>
      </c>
      <c r="B141" s="9">
        <v>325.39999999999998</v>
      </c>
      <c r="C141" s="9">
        <v>325.39999999999998</v>
      </c>
      <c r="D141" s="9">
        <v>318.55</v>
      </c>
      <c r="E141" s="9">
        <v>322.2</v>
      </c>
      <c r="F141" s="23">
        <v>48841</v>
      </c>
    </row>
    <row r="142" spans="1:6" x14ac:dyDescent="0.3">
      <c r="A142" s="22">
        <v>44445</v>
      </c>
      <c r="B142" s="9">
        <v>329.35</v>
      </c>
      <c r="C142" s="9">
        <v>332.7</v>
      </c>
      <c r="D142" s="9">
        <v>322.05</v>
      </c>
      <c r="E142" s="9">
        <v>324</v>
      </c>
      <c r="F142" s="23">
        <v>56990</v>
      </c>
    </row>
    <row r="143" spans="1:6" x14ac:dyDescent="0.3">
      <c r="A143" s="22">
        <v>44442</v>
      </c>
      <c r="B143" s="9">
        <v>341.4</v>
      </c>
      <c r="C143" s="9">
        <v>341.4</v>
      </c>
      <c r="D143" s="9">
        <v>326.5</v>
      </c>
      <c r="E143" s="9">
        <v>329.35</v>
      </c>
      <c r="F143" s="23">
        <v>151287</v>
      </c>
    </row>
    <row r="144" spans="1:6" x14ac:dyDescent="0.3">
      <c r="A144" s="22">
        <v>44441</v>
      </c>
      <c r="B144" s="9">
        <v>313</v>
      </c>
      <c r="C144" s="9">
        <v>352</v>
      </c>
      <c r="D144" s="9">
        <v>313</v>
      </c>
      <c r="E144" s="9">
        <v>337.15</v>
      </c>
      <c r="F144" s="23">
        <v>454682</v>
      </c>
    </row>
    <row r="145" spans="1:6" x14ac:dyDescent="0.3">
      <c r="A145" s="22">
        <v>44440</v>
      </c>
      <c r="B145" s="9">
        <v>317.5</v>
      </c>
      <c r="C145" s="9">
        <v>318.10000000000002</v>
      </c>
      <c r="D145" s="9">
        <v>307.05</v>
      </c>
      <c r="E145" s="9">
        <v>311.95</v>
      </c>
      <c r="F145" s="23">
        <v>68088</v>
      </c>
    </row>
    <row r="146" spans="1:6" x14ac:dyDescent="0.3">
      <c r="A146" s="22">
        <v>44439</v>
      </c>
      <c r="B146" s="9">
        <v>314</v>
      </c>
      <c r="C146" s="9">
        <v>322.60000000000002</v>
      </c>
      <c r="D146" s="9">
        <v>313.5</v>
      </c>
      <c r="E146" s="9">
        <v>316.2</v>
      </c>
      <c r="F146" s="23">
        <v>94811</v>
      </c>
    </row>
    <row r="147" spans="1:6" x14ac:dyDescent="0.3">
      <c r="A147" s="22">
        <v>44438</v>
      </c>
      <c r="B147" s="9">
        <v>314</v>
      </c>
      <c r="C147" s="9">
        <v>318.45</v>
      </c>
      <c r="D147" s="9">
        <v>313</v>
      </c>
      <c r="E147" s="9">
        <v>314.05</v>
      </c>
      <c r="F147" s="23">
        <v>76811</v>
      </c>
    </row>
    <row r="148" spans="1:6" x14ac:dyDescent="0.3">
      <c r="A148" s="22">
        <v>44435</v>
      </c>
      <c r="B148" s="9">
        <v>315</v>
      </c>
      <c r="C148" s="9">
        <v>315.60000000000002</v>
      </c>
      <c r="D148" s="9">
        <v>310</v>
      </c>
      <c r="E148" s="9">
        <v>313.75</v>
      </c>
      <c r="F148" s="23">
        <v>85515</v>
      </c>
    </row>
    <row r="149" spans="1:6" x14ac:dyDescent="0.3">
      <c r="A149" s="22">
        <v>44434</v>
      </c>
      <c r="B149" s="9">
        <v>309.89999999999998</v>
      </c>
      <c r="C149" s="9">
        <v>316.39999999999998</v>
      </c>
      <c r="D149" s="9">
        <v>308.5</v>
      </c>
      <c r="E149" s="9">
        <v>314.45</v>
      </c>
      <c r="F149" s="23">
        <v>113102</v>
      </c>
    </row>
    <row r="150" spans="1:6" x14ac:dyDescent="0.3">
      <c r="A150" s="22">
        <v>44433</v>
      </c>
      <c r="B150" s="9">
        <v>311</v>
      </c>
      <c r="C150" s="9">
        <v>319.14999999999998</v>
      </c>
      <c r="D150" s="9">
        <v>307</v>
      </c>
      <c r="E150" s="9">
        <v>308.8</v>
      </c>
      <c r="F150" s="23">
        <v>80395</v>
      </c>
    </row>
    <row r="151" spans="1:6" x14ac:dyDescent="0.3">
      <c r="A151" s="22">
        <v>44432</v>
      </c>
      <c r="B151" s="9">
        <v>307.89999999999998</v>
      </c>
      <c r="C151" s="9">
        <v>313.25</v>
      </c>
      <c r="D151" s="9">
        <v>302.35000000000002</v>
      </c>
      <c r="E151" s="9">
        <v>310.95</v>
      </c>
      <c r="F151" s="23">
        <v>125339</v>
      </c>
    </row>
    <row r="152" spans="1:6" x14ac:dyDescent="0.3">
      <c r="A152" s="22">
        <v>44431</v>
      </c>
      <c r="B152" s="9">
        <v>324</v>
      </c>
      <c r="C152" s="9">
        <v>327.45</v>
      </c>
      <c r="D152" s="9">
        <v>297</v>
      </c>
      <c r="E152" s="9">
        <v>303.05</v>
      </c>
      <c r="F152" s="23">
        <v>229141</v>
      </c>
    </row>
    <row r="153" spans="1:6" x14ac:dyDescent="0.3">
      <c r="A153" s="22">
        <v>44428</v>
      </c>
      <c r="B153" s="9">
        <v>325</v>
      </c>
      <c r="C153" s="9">
        <v>335.45</v>
      </c>
      <c r="D153" s="9">
        <v>320</v>
      </c>
      <c r="E153" s="9">
        <v>324.3</v>
      </c>
      <c r="F153" s="23">
        <v>219856</v>
      </c>
    </row>
    <row r="154" spans="1:6" x14ac:dyDescent="0.3">
      <c r="A154" s="22">
        <v>44426</v>
      </c>
      <c r="B154" s="9">
        <v>329</v>
      </c>
      <c r="C154" s="9">
        <v>340.9</v>
      </c>
      <c r="D154" s="9">
        <v>325.35000000000002</v>
      </c>
      <c r="E154" s="9">
        <v>334.1</v>
      </c>
      <c r="F154" s="23">
        <v>303599</v>
      </c>
    </row>
    <row r="155" spans="1:6" x14ac:dyDescent="0.3">
      <c r="A155" s="22">
        <v>44425</v>
      </c>
      <c r="B155" s="9">
        <v>318.10000000000002</v>
      </c>
      <c r="C155" s="9">
        <v>332.3</v>
      </c>
      <c r="D155" s="9">
        <v>317</v>
      </c>
      <c r="E155" s="9">
        <v>330.05</v>
      </c>
      <c r="F155" s="23">
        <v>239241</v>
      </c>
    </row>
    <row r="156" spans="1:6" x14ac:dyDescent="0.3">
      <c r="A156" s="22">
        <v>44424</v>
      </c>
      <c r="B156" s="9">
        <v>334.8</v>
      </c>
      <c r="C156" s="9">
        <v>336.25</v>
      </c>
      <c r="D156" s="9">
        <v>320.5</v>
      </c>
      <c r="E156" s="9">
        <v>322.55</v>
      </c>
      <c r="F156" s="23">
        <v>469759</v>
      </c>
    </row>
    <row r="157" spans="1:6" x14ac:dyDescent="0.3">
      <c r="A157" s="22">
        <v>44421</v>
      </c>
      <c r="B157" s="9">
        <v>330</v>
      </c>
      <c r="C157" s="9">
        <v>342.45</v>
      </c>
      <c r="D157" s="9">
        <v>327.9</v>
      </c>
      <c r="E157" s="9">
        <v>331.9</v>
      </c>
      <c r="F157" s="23">
        <v>1068218</v>
      </c>
    </row>
    <row r="158" spans="1:6" x14ac:dyDescent="0.3">
      <c r="A158" s="22">
        <v>44420</v>
      </c>
      <c r="B158" s="9">
        <v>307.5</v>
      </c>
      <c r="C158" s="9">
        <v>332.7</v>
      </c>
      <c r="D158" s="9">
        <v>306.5</v>
      </c>
      <c r="E158" s="9">
        <v>326.95</v>
      </c>
      <c r="F158" s="23">
        <v>995108</v>
      </c>
    </row>
    <row r="159" spans="1:6" x14ac:dyDescent="0.3">
      <c r="A159" s="22">
        <v>44419</v>
      </c>
      <c r="B159" s="9">
        <v>320</v>
      </c>
      <c r="C159" s="9">
        <v>320</v>
      </c>
      <c r="D159" s="9">
        <v>300.5</v>
      </c>
      <c r="E159" s="9">
        <v>304.14999999999998</v>
      </c>
      <c r="F159" s="23">
        <v>270905</v>
      </c>
    </row>
    <row r="160" spans="1:6" x14ac:dyDescent="0.3">
      <c r="A160" s="22">
        <v>44418</v>
      </c>
      <c r="B160" s="9">
        <v>309</v>
      </c>
      <c r="C160" s="9">
        <v>316.45</v>
      </c>
      <c r="D160" s="9">
        <v>300</v>
      </c>
      <c r="E160" s="9">
        <v>314.60000000000002</v>
      </c>
      <c r="F160" s="23">
        <v>977000</v>
      </c>
    </row>
    <row r="161" spans="1:6" x14ac:dyDescent="0.3">
      <c r="A161" s="22">
        <v>44417</v>
      </c>
      <c r="B161" s="9">
        <v>296</v>
      </c>
      <c r="C161" s="9">
        <v>310</v>
      </c>
      <c r="D161" s="9">
        <v>290.10000000000002</v>
      </c>
      <c r="E161" s="9">
        <v>304.64999999999998</v>
      </c>
      <c r="F161" s="23">
        <v>293575</v>
      </c>
    </row>
    <row r="162" spans="1:6" x14ac:dyDescent="0.3">
      <c r="A162" s="22">
        <v>44414</v>
      </c>
      <c r="B162" s="9">
        <v>300</v>
      </c>
      <c r="C162" s="9">
        <v>309.45</v>
      </c>
      <c r="D162" s="9">
        <v>299.39999999999998</v>
      </c>
      <c r="E162" s="9">
        <v>300.25</v>
      </c>
      <c r="F162" s="23">
        <v>162568</v>
      </c>
    </row>
    <row r="163" spans="1:6" x14ac:dyDescent="0.3">
      <c r="A163" s="22">
        <v>44413</v>
      </c>
      <c r="B163" s="9">
        <v>298.3</v>
      </c>
      <c r="C163" s="9">
        <v>302</v>
      </c>
      <c r="D163" s="9">
        <v>295</v>
      </c>
      <c r="E163" s="9">
        <v>299.3</v>
      </c>
      <c r="F163" s="23">
        <v>247688</v>
      </c>
    </row>
    <row r="164" spans="1:6" x14ac:dyDescent="0.3">
      <c r="A164" s="22">
        <v>44412</v>
      </c>
      <c r="B164" s="9">
        <v>306</v>
      </c>
      <c r="C164" s="9">
        <v>311.55</v>
      </c>
      <c r="D164" s="9">
        <v>296</v>
      </c>
      <c r="E164" s="9">
        <v>296.8</v>
      </c>
      <c r="F164" s="23">
        <v>137472</v>
      </c>
    </row>
    <row r="165" spans="1:6" x14ac:dyDescent="0.3">
      <c r="A165" s="22">
        <v>44411</v>
      </c>
      <c r="B165" s="9">
        <v>306.7</v>
      </c>
      <c r="C165" s="9">
        <v>309.5</v>
      </c>
      <c r="D165" s="9">
        <v>301.35000000000002</v>
      </c>
      <c r="E165" s="9">
        <v>305.25</v>
      </c>
      <c r="F165" s="23">
        <v>231412</v>
      </c>
    </row>
    <row r="166" spans="1:6" x14ac:dyDescent="0.3">
      <c r="A166" s="22">
        <v>44410</v>
      </c>
      <c r="B166" s="9">
        <v>306.85000000000002</v>
      </c>
      <c r="C166" s="9">
        <v>312.95</v>
      </c>
      <c r="D166" s="9">
        <v>304.45</v>
      </c>
      <c r="E166" s="9">
        <v>305.25</v>
      </c>
      <c r="F166" s="23">
        <v>180618</v>
      </c>
    </row>
    <row r="167" spans="1:6" x14ac:dyDescent="0.3">
      <c r="A167" s="22">
        <v>44407</v>
      </c>
      <c r="B167" s="9">
        <v>300.25</v>
      </c>
      <c r="C167" s="9">
        <v>314.10000000000002</v>
      </c>
      <c r="D167" s="9">
        <v>300</v>
      </c>
      <c r="E167" s="9">
        <v>304.14999999999998</v>
      </c>
      <c r="F167" s="23">
        <v>376950</v>
      </c>
    </row>
    <row r="168" spans="1:6" x14ac:dyDescent="0.3">
      <c r="A168" s="22">
        <v>44406</v>
      </c>
      <c r="B168" s="9">
        <v>299</v>
      </c>
      <c r="C168" s="9">
        <v>303.75</v>
      </c>
      <c r="D168" s="9">
        <v>296.7</v>
      </c>
      <c r="E168" s="9">
        <v>300.14999999999998</v>
      </c>
      <c r="F168" s="23">
        <v>121589</v>
      </c>
    </row>
    <row r="169" spans="1:6" x14ac:dyDescent="0.3">
      <c r="A169" s="22">
        <v>44405</v>
      </c>
      <c r="B169" s="9">
        <v>302.55</v>
      </c>
      <c r="C169" s="9">
        <v>305.64999999999998</v>
      </c>
      <c r="D169" s="9">
        <v>294</v>
      </c>
      <c r="E169" s="9">
        <v>297.14999999999998</v>
      </c>
      <c r="F169" s="23">
        <v>136109</v>
      </c>
    </row>
    <row r="170" spans="1:6" x14ac:dyDescent="0.3">
      <c r="A170" s="22">
        <v>44404</v>
      </c>
      <c r="B170" s="9">
        <v>310.8</v>
      </c>
      <c r="C170" s="9">
        <v>310.8</v>
      </c>
      <c r="D170" s="9">
        <v>297.89999999999998</v>
      </c>
      <c r="E170" s="9">
        <v>299</v>
      </c>
      <c r="F170" s="23">
        <v>156633</v>
      </c>
    </row>
    <row r="171" spans="1:6" x14ac:dyDescent="0.3">
      <c r="A171" s="22">
        <v>44403</v>
      </c>
      <c r="B171" s="9">
        <v>298.89999999999998</v>
      </c>
      <c r="C171" s="9">
        <v>310.39999999999998</v>
      </c>
      <c r="D171" s="9">
        <v>295</v>
      </c>
      <c r="E171" s="9">
        <v>308.85000000000002</v>
      </c>
      <c r="F171" s="23">
        <v>304093</v>
      </c>
    </row>
    <row r="172" spans="1:6" x14ac:dyDescent="0.3">
      <c r="A172" s="22">
        <v>44400</v>
      </c>
      <c r="B172" s="9">
        <v>305</v>
      </c>
      <c r="C172" s="9">
        <v>305</v>
      </c>
      <c r="D172" s="9">
        <v>295.5</v>
      </c>
      <c r="E172" s="9">
        <v>296.8</v>
      </c>
      <c r="F172" s="23">
        <v>109798</v>
      </c>
    </row>
    <row r="173" spans="1:6" x14ac:dyDescent="0.3">
      <c r="A173" s="22">
        <v>44399</v>
      </c>
      <c r="B173" s="9">
        <v>300</v>
      </c>
      <c r="C173" s="9">
        <v>312.25</v>
      </c>
      <c r="D173" s="9">
        <v>300</v>
      </c>
      <c r="E173" s="9">
        <v>302.5</v>
      </c>
      <c r="F173" s="23">
        <v>183707</v>
      </c>
    </row>
    <row r="174" spans="1:6" x14ac:dyDescent="0.3">
      <c r="A174" s="22">
        <v>44397</v>
      </c>
      <c r="B174" s="9">
        <v>306</v>
      </c>
      <c r="C174" s="9">
        <v>310.85000000000002</v>
      </c>
      <c r="D174" s="9">
        <v>295</v>
      </c>
      <c r="E174" s="9">
        <v>297.25</v>
      </c>
      <c r="F174" s="23">
        <v>202800</v>
      </c>
    </row>
    <row r="175" spans="1:6" x14ac:dyDescent="0.3">
      <c r="A175" s="22">
        <v>44396</v>
      </c>
      <c r="B175" s="9">
        <v>309.64999999999998</v>
      </c>
      <c r="C175" s="9">
        <v>313.7</v>
      </c>
      <c r="D175" s="9">
        <v>303</v>
      </c>
      <c r="E175" s="9">
        <v>304.89999999999998</v>
      </c>
      <c r="F175" s="23">
        <v>207865</v>
      </c>
    </row>
    <row r="176" spans="1:6" x14ac:dyDescent="0.3">
      <c r="A176" s="22">
        <v>44393</v>
      </c>
      <c r="B176" s="9">
        <v>320</v>
      </c>
      <c r="C176" s="9">
        <v>320</v>
      </c>
      <c r="D176" s="9">
        <v>310.25</v>
      </c>
      <c r="E176" s="9">
        <v>311.60000000000002</v>
      </c>
      <c r="F176" s="23">
        <v>174781</v>
      </c>
    </row>
    <row r="177" spans="1:6" x14ac:dyDescent="0.3">
      <c r="A177" s="22">
        <v>44392</v>
      </c>
      <c r="B177" s="9">
        <v>317</v>
      </c>
      <c r="C177" s="9">
        <v>324</v>
      </c>
      <c r="D177" s="9">
        <v>311.45</v>
      </c>
      <c r="E177" s="9">
        <v>320.3</v>
      </c>
      <c r="F177" s="23">
        <v>432929</v>
      </c>
    </row>
    <row r="178" spans="1:6" x14ac:dyDescent="0.3">
      <c r="A178" s="22">
        <v>44391</v>
      </c>
      <c r="B178" s="9">
        <v>308.8</v>
      </c>
      <c r="C178" s="9">
        <v>320.5</v>
      </c>
      <c r="D178" s="9">
        <v>306.89999999999998</v>
      </c>
      <c r="E178" s="9">
        <v>315.7</v>
      </c>
      <c r="F178" s="23">
        <v>729611</v>
      </c>
    </row>
    <row r="179" spans="1:6" x14ac:dyDescent="0.3">
      <c r="A179" s="22">
        <v>44390</v>
      </c>
      <c r="B179" s="9">
        <v>314.95</v>
      </c>
      <c r="C179" s="9">
        <v>318.25</v>
      </c>
      <c r="D179" s="9">
        <v>303.2</v>
      </c>
      <c r="E179" s="9">
        <v>305.3</v>
      </c>
      <c r="F179" s="23">
        <v>282576</v>
      </c>
    </row>
    <row r="180" spans="1:6" x14ac:dyDescent="0.3">
      <c r="A180" s="22">
        <v>44389</v>
      </c>
      <c r="B180" s="9">
        <v>318</v>
      </c>
      <c r="C180" s="9">
        <v>321.95</v>
      </c>
      <c r="D180" s="9">
        <v>311.10000000000002</v>
      </c>
      <c r="E180" s="9">
        <v>315.60000000000002</v>
      </c>
      <c r="F180" s="23">
        <v>637349</v>
      </c>
    </row>
    <row r="181" spans="1:6" x14ac:dyDescent="0.3">
      <c r="A181" s="22">
        <v>44386</v>
      </c>
      <c r="B181" s="9">
        <v>309</v>
      </c>
      <c r="C181" s="9">
        <v>319.3</v>
      </c>
      <c r="D181" s="9">
        <v>302.55</v>
      </c>
      <c r="E181" s="9">
        <v>317.5</v>
      </c>
      <c r="F181" s="23">
        <v>1323834</v>
      </c>
    </row>
    <row r="182" spans="1:6" x14ac:dyDescent="0.3">
      <c r="A182" s="22">
        <v>44385</v>
      </c>
      <c r="B182" s="9">
        <v>300</v>
      </c>
      <c r="C182" s="9">
        <v>314</v>
      </c>
      <c r="D182" s="9">
        <v>295.05</v>
      </c>
      <c r="E182" s="9">
        <v>307.35000000000002</v>
      </c>
      <c r="F182" s="23">
        <v>2816461</v>
      </c>
    </row>
    <row r="183" spans="1:6" x14ac:dyDescent="0.3">
      <c r="A183" s="22">
        <v>44384</v>
      </c>
      <c r="B183" s="9">
        <v>283.89999999999998</v>
      </c>
      <c r="C183" s="9">
        <v>299.7</v>
      </c>
      <c r="D183" s="9">
        <v>280.2</v>
      </c>
      <c r="E183" s="9">
        <v>294.3</v>
      </c>
      <c r="F183" s="23">
        <v>917777</v>
      </c>
    </row>
    <row r="184" spans="1:6" x14ac:dyDescent="0.3">
      <c r="A184" s="22">
        <v>44383</v>
      </c>
      <c r="B184" s="9">
        <v>289.7</v>
      </c>
      <c r="C184" s="9">
        <v>294.89999999999998</v>
      </c>
      <c r="D184" s="9">
        <v>281</v>
      </c>
      <c r="E184" s="9">
        <v>282.55</v>
      </c>
      <c r="F184" s="23">
        <v>287471</v>
      </c>
    </row>
    <row r="185" spans="1:6" x14ac:dyDescent="0.3">
      <c r="A185" s="22">
        <v>44382</v>
      </c>
      <c r="B185" s="9">
        <v>283.39999999999998</v>
      </c>
      <c r="C185" s="9">
        <v>293.89999999999998</v>
      </c>
      <c r="D185" s="9">
        <v>281.05</v>
      </c>
      <c r="E185" s="9">
        <v>289.7</v>
      </c>
      <c r="F185" s="23">
        <v>402424</v>
      </c>
    </row>
    <row r="186" spans="1:6" x14ac:dyDescent="0.3">
      <c r="A186" s="22">
        <v>44379</v>
      </c>
      <c r="B186" s="9">
        <v>288</v>
      </c>
      <c r="C186" s="9">
        <v>289.5</v>
      </c>
      <c r="D186" s="9">
        <v>280.05</v>
      </c>
      <c r="E186" s="9">
        <v>281.95</v>
      </c>
      <c r="F186" s="23">
        <v>181279</v>
      </c>
    </row>
    <row r="187" spans="1:6" x14ac:dyDescent="0.3">
      <c r="A187" s="22">
        <v>44378</v>
      </c>
      <c r="B187" s="9">
        <v>283.7</v>
      </c>
      <c r="C187" s="9">
        <v>292.3</v>
      </c>
      <c r="D187" s="9">
        <v>276.39999999999998</v>
      </c>
      <c r="E187" s="9">
        <v>286.35000000000002</v>
      </c>
      <c r="F187" s="23">
        <v>408394</v>
      </c>
    </row>
    <row r="188" spans="1:6" x14ac:dyDescent="0.3">
      <c r="A188" s="22">
        <v>44377</v>
      </c>
      <c r="B188" s="9">
        <v>277.39999999999998</v>
      </c>
      <c r="C188" s="9">
        <v>285</v>
      </c>
      <c r="D188" s="9">
        <v>275.60000000000002</v>
      </c>
      <c r="E188" s="9">
        <v>282.3</v>
      </c>
      <c r="F188" s="23">
        <v>234409</v>
      </c>
    </row>
    <row r="189" spans="1:6" x14ac:dyDescent="0.3">
      <c r="A189" s="22">
        <v>44376</v>
      </c>
      <c r="B189" s="9">
        <v>277.5</v>
      </c>
      <c r="C189" s="9">
        <v>282.45</v>
      </c>
      <c r="D189" s="9">
        <v>273.64999999999998</v>
      </c>
      <c r="E189" s="9">
        <v>275.60000000000002</v>
      </c>
      <c r="F189" s="23">
        <v>127128</v>
      </c>
    </row>
    <row r="190" spans="1:6" x14ac:dyDescent="0.3">
      <c r="A190" s="22">
        <v>44375</v>
      </c>
      <c r="B190" s="9">
        <v>282.3</v>
      </c>
      <c r="C190" s="9">
        <v>283.10000000000002</v>
      </c>
      <c r="D190" s="9">
        <v>275</v>
      </c>
      <c r="E190" s="9">
        <v>276.64999999999998</v>
      </c>
      <c r="F190" s="23">
        <v>129061</v>
      </c>
    </row>
    <row r="191" spans="1:6" x14ac:dyDescent="0.3">
      <c r="A191" s="22">
        <v>44372</v>
      </c>
      <c r="B191" s="9">
        <v>271.25</v>
      </c>
      <c r="C191" s="9">
        <v>287.8</v>
      </c>
      <c r="D191" s="9">
        <v>271.25</v>
      </c>
      <c r="E191" s="9">
        <v>280.85000000000002</v>
      </c>
      <c r="F191" s="23">
        <v>594954</v>
      </c>
    </row>
    <row r="192" spans="1:6" x14ac:dyDescent="0.3">
      <c r="A192" s="22">
        <v>44371</v>
      </c>
      <c r="B192" s="9">
        <v>273.85000000000002</v>
      </c>
      <c r="C192" s="9">
        <v>278.5</v>
      </c>
      <c r="D192" s="9">
        <v>270.10000000000002</v>
      </c>
      <c r="E192" s="9">
        <v>270.89999999999998</v>
      </c>
      <c r="F192" s="23">
        <v>318256</v>
      </c>
    </row>
    <row r="193" spans="1:6" x14ac:dyDescent="0.3">
      <c r="A193" s="22">
        <v>44370</v>
      </c>
      <c r="B193" s="9">
        <v>281.89999999999998</v>
      </c>
      <c r="C193" s="9">
        <v>281.89999999999998</v>
      </c>
      <c r="D193" s="9">
        <v>270</v>
      </c>
      <c r="E193" s="9">
        <v>271.95</v>
      </c>
      <c r="F193" s="23">
        <v>145357</v>
      </c>
    </row>
    <row r="194" spans="1:6" x14ac:dyDescent="0.3">
      <c r="A194" s="22">
        <v>44369</v>
      </c>
      <c r="B194" s="9">
        <v>279.64999999999998</v>
      </c>
      <c r="C194" s="9">
        <v>286.64999999999998</v>
      </c>
      <c r="D194" s="9">
        <v>274.8</v>
      </c>
      <c r="E194" s="9">
        <v>276.89999999999998</v>
      </c>
      <c r="F194" s="23">
        <v>367694</v>
      </c>
    </row>
    <row r="195" spans="1:6" x14ac:dyDescent="0.3">
      <c r="A195" s="22">
        <v>44368</v>
      </c>
      <c r="B195" s="9">
        <v>274.10000000000002</v>
      </c>
      <c r="C195" s="9">
        <v>280.05</v>
      </c>
      <c r="D195" s="9">
        <v>268</v>
      </c>
      <c r="E195" s="9">
        <v>275.95</v>
      </c>
      <c r="F195" s="23">
        <v>179842</v>
      </c>
    </row>
    <row r="196" spans="1:6" x14ac:dyDescent="0.3">
      <c r="A196" s="22">
        <v>44365</v>
      </c>
      <c r="B196" s="9">
        <v>288.3</v>
      </c>
      <c r="C196" s="9">
        <v>290.45</v>
      </c>
      <c r="D196" s="9">
        <v>272.2</v>
      </c>
      <c r="E196" s="9">
        <v>274.45</v>
      </c>
      <c r="F196" s="23">
        <v>413191</v>
      </c>
    </row>
    <row r="197" spans="1:6" x14ac:dyDescent="0.3">
      <c r="A197" s="22">
        <v>44364</v>
      </c>
      <c r="B197" s="9">
        <v>287.5</v>
      </c>
      <c r="C197" s="9">
        <v>293.89999999999998</v>
      </c>
      <c r="D197" s="9">
        <v>280.05</v>
      </c>
      <c r="E197" s="9">
        <v>285.75</v>
      </c>
      <c r="F197" s="23">
        <v>373139</v>
      </c>
    </row>
    <row r="198" spans="1:6" x14ac:dyDescent="0.3">
      <c r="A198" s="22">
        <v>44363</v>
      </c>
      <c r="B198" s="9">
        <v>283</v>
      </c>
      <c r="C198" s="9">
        <v>294.39999999999998</v>
      </c>
      <c r="D198" s="9">
        <v>280.55</v>
      </c>
      <c r="E198" s="9">
        <v>289.5</v>
      </c>
      <c r="F198" s="23">
        <v>1286440</v>
      </c>
    </row>
    <row r="199" spans="1:6" x14ac:dyDescent="0.3">
      <c r="A199" s="22">
        <v>44362</v>
      </c>
      <c r="B199" s="9">
        <v>284.89999999999998</v>
      </c>
      <c r="C199" s="9">
        <v>288</v>
      </c>
      <c r="D199" s="9">
        <v>277.5</v>
      </c>
      <c r="E199" s="9">
        <v>278.75</v>
      </c>
      <c r="F199" s="23">
        <v>429963</v>
      </c>
    </row>
    <row r="200" spans="1:6" x14ac:dyDescent="0.3">
      <c r="A200" s="22">
        <v>44361</v>
      </c>
      <c r="B200" s="9">
        <v>298</v>
      </c>
      <c r="C200" s="9">
        <v>298</v>
      </c>
      <c r="D200" s="9">
        <v>280</v>
      </c>
      <c r="E200" s="9">
        <v>282.05</v>
      </c>
      <c r="F200" s="23">
        <v>1436882</v>
      </c>
    </row>
    <row r="201" spans="1:6" x14ac:dyDescent="0.3">
      <c r="A201" s="22">
        <v>44358</v>
      </c>
      <c r="B201" s="9">
        <v>270.75</v>
      </c>
      <c r="C201" s="9">
        <v>309.89999999999998</v>
      </c>
      <c r="D201" s="9">
        <v>270.75</v>
      </c>
      <c r="E201" s="9">
        <v>296.35000000000002</v>
      </c>
      <c r="F201" s="23">
        <v>7771476</v>
      </c>
    </row>
    <row r="202" spans="1:6" x14ac:dyDescent="0.3">
      <c r="A202" s="22">
        <v>44357</v>
      </c>
      <c r="B202" s="9">
        <v>260.5</v>
      </c>
      <c r="C202" s="9">
        <v>272</v>
      </c>
      <c r="D202" s="9">
        <v>258.55</v>
      </c>
      <c r="E202" s="9">
        <v>267.64999999999998</v>
      </c>
      <c r="F202" s="23">
        <v>363798</v>
      </c>
    </row>
    <row r="203" spans="1:6" x14ac:dyDescent="0.3">
      <c r="A203" s="22">
        <v>44356</v>
      </c>
      <c r="B203" s="9">
        <v>267</v>
      </c>
      <c r="C203" s="9">
        <v>281</v>
      </c>
      <c r="D203" s="9">
        <v>255</v>
      </c>
      <c r="E203" s="9">
        <v>257.39999999999998</v>
      </c>
      <c r="F203" s="23">
        <v>1120505</v>
      </c>
    </row>
    <row r="204" spans="1:6" x14ac:dyDescent="0.3">
      <c r="A204" s="22">
        <v>44355</v>
      </c>
      <c r="B204" s="9">
        <v>266.64999999999998</v>
      </c>
      <c r="C204" s="9">
        <v>270</v>
      </c>
      <c r="D204" s="9">
        <v>256</v>
      </c>
      <c r="E204" s="9">
        <v>267.5</v>
      </c>
      <c r="F204" s="23">
        <v>339790</v>
      </c>
    </row>
    <row r="205" spans="1:6" x14ac:dyDescent="0.3">
      <c r="A205" s="22">
        <v>44354</v>
      </c>
      <c r="B205" s="9">
        <v>257.5</v>
      </c>
      <c r="C205" s="9">
        <v>277.45</v>
      </c>
      <c r="D205" s="9">
        <v>256.75</v>
      </c>
      <c r="E205" s="9">
        <v>263.25</v>
      </c>
      <c r="F205" s="23">
        <v>550533</v>
      </c>
    </row>
    <row r="206" spans="1:6" x14ac:dyDescent="0.3">
      <c r="A206" s="22">
        <v>44351</v>
      </c>
      <c r="B206" s="9">
        <v>261</v>
      </c>
      <c r="C206" s="9">
        <v>261</v>
      </c>
      <c r="D206" s="9">
        <v>252</v>
      </c>
      <c r="E206" s="9">
        <v>256.75</v>
      </c>
      <c r="F206" s="23">
        <v>175357</v>
      </c>
    </row>
    <row r="207" spans="1:6" x14ac:dyDescent="0.3">
      <c r="A207" s="22">
        <v>44350</v>
      </c>
      <c r="B207" s="9">
        <v>257.8</v>
      </c>
      <c r="C207" s="9">
        <v>262.75</v>
      </c>
      <c r="D207" s="9">
        <v>254.55</v>
      </c>
      <c r="E207" s="9">
        <v>260</v>
      </c>
      <c r="F207" s="23">
        <v>205103</v>
      </c>
    </row>
    <row r="208" spans="1:6" x14ac:dyDescent="0.3">
      <c r="A208" s="22">
        <v>44349</v>
      </c>
      <c r="B208" s="9">
        <v>251.45</v>
      </c>
      <c r="C208" s="9">
        <v>258</v>
      </c>
      <c r="D208" s="9">
        <v>246.8</v>
      </c>
      <c r="E208" s="9">
        <v>256</v>
      </c>
      <c r="F208" s="23">
        <v>219236</v>
      </c>
    </row>
    <row r="209" spans="1:6" x14ac:dyDescent="0.3">
      <c r="A209" s="22">
        <v>44348</v>
      </c>
      <c r="B209" s="9">
        <v>257.5</v>
      </c>
      <c r="C209" s="9">
        <v>260.89999999999998</v>
      </c>
      <c r="D209" s="9">
        <v>248.2</v>
      </c>
      <c r="E209" s="9">
        <v>250.85</v>
      </c>
      <c r="F209" s="23">
        <v>181978</v>
      </c>
    </row>
    <row r="210" spans="1:6" x14ac:dyDescent="0.3">
      <c r="A210" s="22">
        <v>44347</v>
      </c>
      <c r="B210" s="9">
        <v>247.5</v>
      </c>
      <c r="C210" s="9">
        <v>268.14999999999998</v>
      </c>
      <c r="D210" s="9">
        <v>246.25</v>
      </c>
      <c r="E210" s="9">
        <v>257.5</v>
      </c>
      <c r="F210" s="23">
        <v>1501320</v>
      </c>
    </row>
    <row r="211" spans="1:6" x14ac:dyDescent="0.3">
      <c r="A211" s="22">
        <v>44344</v>
      </c>
      <c r="B211" s="9">
        <v>245.55</v>
      </c>
      <c r="C211" s="9">
        <v>254.1</v>
      </c>
      <c r="D211" s="9">
        <v>244.05</v>
      </c>
      <c r="E211" s="9">
        <v>247.5</v>
      </c>
      <c r="F211" s="23">
        <v>213844</v>
      </c>
    </row>
    <row r="212" spans="1:6" x14ac:dyDescent="0.3">
      <c r="A212" s="22">
        <v>44343</v>
      </c>
      <c r="B212" s="9">
        <v>249.4</v>
      </c>
      <c r="C212" s="9">
        <v>249.4</v>
      </c>
      <c r="D212" s="9">
        <v>245</v>
      </c>
      <c r="E212" s="9">
        <v>245.55</v>
      </c>
      <c r="F212" s="23">
        <v>62770</v>
      </c>
    </row>
    <row r="213" spans="1:6" x14ac:dyDescent="0.3">
      <c r="A213" s="22">
        <v>44342</v>
      </c>
      <c r="B213" s="9">
        <v>250.9</v>
      </c>
      <c r="C213" s="9">
        <v>252.45</v>
      </c>
      <c r="D213" s="9">
        <v>247</v>
      </c>
      <c r="E213" s="9">
        <v>248.15</v>
      </c>
      <c r="F213" s="23">
        <v>118575</v>
      </c>
    </row>
    <row r="214" spans="1:6" x14ac:dyDescent="0.3">
      <c r="A214" s="22">
        <v>44341</v>
      </c>
      <c r="B214" s="9">
        <v>245.95</v>
      </c>
      <c r="C214" s="9">
        <v>251</v>
      </c>
      <c r="D214" s="9">
        <v>241</v>
      </c>
      <c r="E214" s="9">
        <v>248.75</v>
      </c>
      <c r="F214" s="23">
        <v>237380</v>
      </c>
    </row>
    <row r="215" spans="1:6" x14ac:dyDescent="0.3">
      <c r="A215" s="22">
        <v>44340</v>
      </c>
      <c r="B215" s="9">
        <v>245.65</v>
      </c>
      <c r="C215" s="9">
        <v>251.7</v>
      </c>
      <c r="D215" s="9">
        <v>242.5</v>
      </c>
      <c r="E215" s="9">
        <v>243.55</v>
      </c>
      <c r="F215" s="23">
        <v>125584</v>
      </c>
    </row>
    <row r="216" spans="1:6" x14ac:dyDescent="0.3">
      <c r="A216" s="22">
        <v>44337</v>
      </c>
      <c r="B216" s="9">
        <v>247.6</v>
      </c>
      <c r="C216" s="9">
        <v>255.55</v>
      </c>
      <c r="D216" s="9">
        <v>242.55</v>
      </c>
      <c r="E216" s="9">
        <v>244.45</v>
      </c>
      <c r="F216" s="23">
        <v>233840</v>
      </c>
    </row>
    <row r="217" spans="1:6" x14ac:dyDescent="0.3">
      <c r="A217" s="22">
        <v>44336</v>
      </c>
      <c r="B217" s="9">
        <v>246.05</v>
      </c>
      <c r="C217" s="9">
        <v>255</v>
      </c>
      <c r="D217" s="9">
        <v>241</v>
      </c>
      <c r="E217" s="9">
        <v>246.35</v>
      </c>
      <c r="F217" s="23">
        <v>305310</v>
      </c>
    </row>
    <row r="218" spans="1:6" x14ac:dyDescent="0.3">
      <c r="A218" s="22">
        <v>44335</v>
      </c>
      <c r="B218" s="9">
        <v>255</v>
      </c>
      <c r="C218" s="9">
        <v>255</v>
      </c>
      <c r="D218" s="9">
        <v>242.65</v>
      </c>
      <c r="E218" s="9">
        <v>246.05</v>
      </c>
      <c r="F218" s="23">
        <v>539102</v>
      </c>
    </row>
    <row r="219" spans="1:6" x14ac:dyDescent="0.3">
      <c r="A219" s="22">
        <v>44334</v>
      </c>
      <c r="B219" s="9">
        <v>232</v>
      </c>
      <c r="C219" s="9">
        <v>264.25</v>
      </c>
      <c r="D219" s="9">
        <v>226.5</v>
      </c>
      <c r="E219" s="9">
        <v>258.60000000000002</v>
      </c>
      <c r="F219" s="23">
        <v>2799193</v>
      </c>
    </row>
    <row r="220" spans="1:6" x14ac:dyDescent="0.3">
      <c r="A220" s="22">
        <v>44333</v>
      </c>
      <c r="B220" s="9">
        <v>220.45</v>
      </c>
      <c r="C220" s="9">
        <v>231</v>
      </c>
      <c r="D220" s="9">
        <v>218.1</v>
      </c>
      <c r="E220" s="9">
        <v>229.25</v>
      </c>
      <c r="F220" s="23">
        <v>326587</v>
      </c>
    </row>
    <row r="221" spans="1:6" x14ac:dyDescent="0.3">
      <c r="A221" s="22">
        <v>44330</v>
      </c>
      <c r="B221" s="9">
        <v>220.45</v>
      </c>
      <c r="C221" s="9">
        <v>223.7</v>
      </c>
      <c r="D221" s="9">
        <v>218</v>
      </c>
      <c r="E221" s="9">
        <v>218.65</v>
      </c>
      <c r="F221" s="23">
        <v>42912</v>
      </c>
    </row>
    <row r="222" spans="1:6" x14ac:dyDescent="0.3">
      <c r="A222" s="22">
        <v>44328</v>
      </c>
      <c r="B222" s="9">
        <v>217.7</v>
      </c>
      <c r="C222" s="9">
        <v>223.25</v>
      </c>
      <c r="D222" s="9">
        <v>217.7</v>
      </c>
      <c r="E222" s="9">
        <v>220.45</v>
      </c>
      <c r="F222" s="23">
        <v>106805</v>
      </c>
    </row>
    <row r="223" spans="1:6" x14ac:dyDescent="0.3">
      <c r="A223" s="22">
        <v>44327</v>
      </c>
      <c r="B223" s="9">
        <v>216.25</v>
      </c>
      <c r="C223" s="9">
        <v>220.05</v>
      </c>
      <c r="D223" s="9">
        <v>215</v>
      </c>
      <c r="E223" s="9">
        <v>217.7</v>
      </c>
      <c r="F223" s="23">
        <v>84891</v>
      </c>
    </row>
    <row r="224" spans="1:6" x14ac:dyDescent="0.3">
      <c r="A224" s="22">
        <v>44326</v>
      </c>
      <c r="B224" s="9">
        <v>219</v>
      </c>
      <c r="C224" s="9">
        <v>221.5</v>
      </c>
      <c r="D224" s="9">
        <v>214.85</v>
      </c>
      <c r="E224" s="9">
        <v>216.4</v>
      </c>
      <c r="F224" s="23">
        <v>92239</v>
      </c>
    </row>
    <row r="225" spans="1:6" x14ac:dyDescent="0.3">
      <c r="A225" s="22">
        <v>44323</v>
      </c>
      <c r="B225" s="9">
        <v>216.95</v>
      </c>
      <c r="C225" s="9">
        <v>219.55</v>
      </c>
      <c r="D225" s="9">
        <v>216.45</v>
      </c>
      <c r="E225" s="9">
        <v>217.5</v>
      </c>
      <c r="F225" s="23">
        <v>47083</v>
      </c>
    </row>
    <row r="226" spans="1:6" x14ac:dyDescent="0.3">
      <c r="A226" s="22">
        <v>44322</v>
      </c>
      <c r="B226" s="9">
        <v>218.1</v>
      </c>
      <c r="C226" s="9">
        <v>220.05</v>
      </c>
      <c r="D226" s="9">
        <v>214.5</v>
      </c>
      <c r="E226" s="9">
        <v>215.85</v>
      </c>
      <c r="F226" s="23">
        <v>54970</v>
      </c>
    </row>
    <row r="227" spans="1:6" x14ac:dyDescent="0.3">
      <c r="A227" s="22">
        <v>44321</v>
      </c>
      <c r="B227" s="9">
        <v>219.75</v>
      </c>
      <c r="C227" s="9">
        <v>221.85</v>
      </c>
      <c r="D227" s="9">
        <v>216.2</v>
      </c>
      <c r="E227" s="9">
        <v>217.55</v>
      </c>
      <c r="F227" s="23">
        <v>50598</v>
      </c>
    </row>
    <row r="228" spans="1:6" x14ac:dyDescent="0.3">
      <c r="A228" s="22">
        <v>44320</v>
      </c>
      <c r="B228" s="9">
        <v>227.7</v>
      </c>
      <c r="C228" s="9">
        <v>227.7</v>
      </c>
      <c r="D228" s="9">
        <v>218.05</v>
      </c>
      <c r="E228" s="9">
        <v>219.65</v>
      </c>
      <c r="F228" s="23">
        <v>52139</v>
      </c>
    </row>
    <row r="229" spans="1:6" x14ac:dyDescent="0.3">
      <c r="A229" s="22">
        <v>44319</v>
      </c>
      <c r="B229" s="9">
        <v>216.65</v>
      </c>
      <c r="C229" s="9">
        <v>229</v>
      </c>
      <c r="D229" s="9">
        <v>215.15</v>
      </c>
      <c r="E229" s="9">
        <v>225.75</v>
      </c>
      <c r="F229" s="23">
        <v>97582</v>
      </c>
    </row>
    <row r="230" spans="1:6" x14ac:dyDescent="0.3">
      <c r="A230" s="22">
        <v>44316</v>
      </c>
      <c r="B230" s="9">
        <v>218</v>
      </c>
      <c r="C230" s="9">
        <v>222.55</v>
      </c>
      <c r="D230" s="9">
        <v>213.45</v>
      </c>
      <c r="E230" s="9">
        <v>216.65</v>
      </c>
      <c r="F230" s="23">
        <v>57929</v>
      </c>
    </row>
    <row r="231" spans="1:6" x14ac:dyDescent="0.3">
      <c r="A231" s="22">
        <v>44315</v>
      </c>
      <c r="B231" s="9">
        <v>221.7</v>
      </c>
      <c r="C231" s="9">
        <v>223.8</v>
      </c>
      <c r="D231" s="9">
        <v>218.5</v>
      </c>
      <c r="E231" s="9">
        <v>219.5</v>
      </c>
      <c r="F231" s="23">
        <v>29784</v>
      </c>
    </row>
    <row r="232" spans="1:6" x14ac:dyDescent="0.3">
      <c r="A232" s="22">
        <v>44314</v>
      </c>
      <c r="B232" s="9">
        <v>221</v>
      </c>
      <c r="C232" s="9">
        <v>225</v>
      </c>
      <c r="D232" s="9">
        <v>219.05</v>
      </c>
      <c r="E232" s="9">
        <v>220.55</v>
      </c>
      <c r="F232" s="23">
        <v>54144</v>
      </c>
    </row>
    <row r="233" spans="1:6" x14ac:dyDescent="0.3">
      <c r="A233" s="22">
        <v>44313</v>
      </c>
      <c r="B233" s="9">
        <v>216</v>
      </c>
      <c r="C233" s="9">
        <v>222.5</v>
      </c>
      <c r="D233" s="9">
        <v>216</v>
      </c>
      <c r="E233" s="9">
        <v>220.75</v>
      </c>
      <c r="F233" s="23">
        <v>114563</v>
      </c>
    </row>
    <row r="234" spans="1:6" x14ac:dyDescent="0.3">
      <c r="A234" s="22">
        <v>44312</v>
      </c>
      <c r="B234" s="9">
        <v>218.25</v>
      </c>
      <c r="C234" s="9">
        <v>219.1</v>
      </c>
      <c r="D234" s="9">
        <v>215.2</v>
      </c>
      <c r="E234" s="9">
        <v>216.35</v>
      </c>
      <c r="F234" s="23">
        <v>49844</v>
      </c>
    </row>
    <row r="235" spans="1:6" x14ac:dyDescent="0.3">
      <c r="A235" s="22">
        <v>44309</v>
      </c>
      <c r="B235" s="9">
        <v>219</v>
      </c>
      <c r="C235" s="9">
        <v>223.3</v>
      </c>
      <c r="D235" s="9">
        <v>215</v>
      </c>
      <c r="E235" s="9">
        <v>217.15</v>
      </c>
      <c r="F235" s="23">
        <v>74022</v>
      </c>
    </row>
    <row r="236" spans="1:6" x14ac:dyDescent="0.3">
      <c r="A236" s="22">
        <v>44308</v>
      </c>
      <c r="B236" s="9">
        <v>211</v>
      </c>
      <c r="C236" s="9">
        <v>224.8</v>
      </c>
      <c r="D236" s="9">
        <v>210</v>
      </c>
      <c r="E236" s="9">
        <v>223.1</v>
      </c>
      <c r="F236" s="23">
        <v>244167</v>
      </c>
    </row>
    <row r="237" spans="1:6" x14ac:dyDescent="0.3">
      <c r="A237" s="22">
        <v>44306</v>
      </c>
      <c r="B237" s="9">
        <v>219.35</v>
      </c>
      <c r="C237" s="9">
        <v>223.45</v>
      </c>
      <c r="D237" s="9">
        <v>210.2</v>
      </c>
      <c r="E237" s="9">
        <v>213.2</v>
      </c>
      <c r="F237" s="23">
        <v>160259</v>
      </c>
    </row>
    <row r="238" spans="1:6" x14ac:dyDescent="0.3">
      <c r="A238" s="22">
        <v>44305</v>
      </c>
      <c r="B238" s="9">
        <v>225.5</v>
      </c>
      <c r="C238" s="9">
        <v>225.5</v>
      </c>
      <c r="D238" s="9">
        <v>216.5</v>
      </c>
      <c r="E238" s="9">
        <v>218.25</v>
      </c>
      <c r="F238" s="23">
        <v>87593</v>
      </c>
    </row>
    <row r="239" spans="1:6" x14ac:dyDescent="0.3">
      <c r="A239" s="22">
        <v>44302</v>
      </c>
      <c r="B239" s="9">
        <v>232.45</v>
      </c>
      <c r="C239" s="9">
        <v>233.35</v>
      </c>
      <c r="D239" s="9">
        <v>225.8</v>
      </c>
      <c r="E239" s="9">
        <v>227.55</v>
      </c>
      <c r="F239" s="23">
        <v>57180</v>
      </c>
    </row>
    <row r="240" spans="1:6" x14ac:dyDescent="0.3">
      <c r="A240" s="22">
        <v>44301</v>
      </c>
      <c r="B240" s="9">
        <v>241.4</v>
      </c>
      <c r="C240" s="9">
        <v>241.4</v>
      </c>
      <c r="D240" s="9">
        <v>225.5</v>
      </c>
      <c r="E240" s="9">
        <v>232.4</v>
      </c>
      <c r="F240" s="23">
        <v>158960</v>
      </c>
    </row>
    <row r="241" spans="1:6" x14ac:dyDescent="0.3">
      <c r="A241" s="22">
        <v>44299</v>
      </c>
      <c r="B241" s="9">
        <v>222.95</v>
      </c>
      <c r="C241" s="9">
        <v>245.85</v>
      </c>
      <c r="D241" s="9">
        <v>222</v>
      </c>
      <c r="E241" s="9">
        <v>239.25</v>
      </c>
      <c r="F241" s="23">
        <v>129072</v>
      </c>
    </row>
    <row r="242" spans="1:6" x14ac:dyDescent="0.3">
      <c r="A242" s="22">
        <v>44298</v>
      </c>
      <c r="B242" s="9">
        <v>225.55</v>
      </c>
      <c r="C242" s="9">
        <v>229.85</v>
      </c>
      <c r="D242" s="9">
        <v>220</v>
      </c>
      <c r="E242" s="9">
        <v>222.9</v>
      </c>
      <c r="F242" s="23">
        <v>133421</v>
      </c>
    </row>
    <row r="243" spans="1:6" x14ac:dyDescent="0.3">
      <c r="A243" s="22">
        <v>44295</v>
      </c>
      <c r="B243" s="9">
        <v>225.5</v>
      </c>
      <c r="C243" s="9">
        <v>233</v>
      </c>
      <c r="D243" s="9">
        <v>225.5</v>
      </c>
      <c r="E243" s="9">
        <v>232.1</v>
      </c>
      <c r="F243" s="23">
        <v>93735</v>
      </c>
    </row>
    <row r="244" spans="1:6" x14ac:dyDescent="0.3">
      <c r="A244" s="22">
        <v>44294</v>
      </c>
      <c r="B244" s="9">
        <v>226.1</v>
      </c>
      <c r="C244" s="9">
        <v>233.8</v>
      </c>
      <c r="D244" s="9">
        <v>224.65</v>
      </c>
      <c r="E244" s="9">
        <v>229.85</v>
      </c>
      <c r="F244" s="23">
        <v>102940</v>
      </c>
    </row>
    <row r="245" spans="1:6" x14ac:dyDescent="0.3">
      <c r="A245" s="22">
        <v>44293</v>
      </c>
      <c r="B245" s="9">
        <v>226.1</v>
      </c>
      <c r="C245" s="9">
        <v>228.5</v>
      </c>
      <c r="D245" s="9">
        <v>225.3</v>
      </c>
      <c r="E245" s="9">
        <v>226.1</v>
      </c>
      <c r="F245" s="23">
        <v>38672</v>
      </c>
    </row>
    <row r="246" spans="1:6" x14ac:dyDescent="0.3">
      <c r="A246" s="22">
        <v>44292</v>
      </c>
      <c r="B246" s="9">
        <v>224.85</v>
      </c>
      <c r="C246" s="9">
        <v>229.1</v>
      </c>
      <c r="D246" s="9">
        <v>221</v>
      </c>
      <c r="E246" s="9">
        <v>225.3</v>
      </c>
      <c r="F246" s="23">
        <v>63555</v>
      </c>
    </row>
    <row r="247" spans="1:6" x14ac:dyDescent="0.3">
      <c r="A247" s="22">
        <v>44291</v>
      </c>
      <c r="B247" s="9">
        <v>233.4</v>
      </c>
      <c r="C247" s="9">
        <v>234.25</v>
      </c>
      <c r="D247" s="9">
        <v>223.75</v>
      </c>
      <c r="E247" s="9">
        <v>224.85</v>
      </c>
      <c r="F247" s="23">
        <v>109123</v>
      </c>
    </row>
    <row r="248" spans="1:6" x14ac:dyDescent="0.3">
      <c r="A248" s="22">
        <v>44287</v>
      </c>
      <c r="B248" s="9">
        <v>237</v>
      </c>
      <c r="C248" s="9">
        <v>237</v>
      </c>
      <c r="D248" s="9">
        <v>231.8</v>
      </c>
      <c r="E248" s="9">
        <v>233.4</v>
      </c>
      <c r="F248" s="23">
        <v>37572</v>
      </c>
    </row>
    <row r="249" spans="1:6" x14ac:dyDescent="0.3">
      <c r="A249" s="22">
        <v>44286</v>
      </c>
      <c r="B249" s="9">
        <v>231.1</v>
      </c>
      <c r="C249" s="9">
        <v>235.85</v>
      </c>
      <c r="D249" s="9">
        <v>229</v>
      </c>
      <c r="E249" s="9">
        <v>232.05</v>
      </c>
      <c r="F249" s="23">
        <v>84194</v>
      </c>
    </row>
    <row r="250" spans="1:6" x14ac:dyDescent="0.3">
      <c r="A250" s="22">
        <v>44285</v>
      </c>
      <c r="B250" s="9">
        <v>238.55</v>
      </c>
      <c r="C250" s="9">
        <v>240.9</v>
      </c>
      <c r="D250" s="9">
        <v>228.4</v>
      </c>
      <c r="E250" s="9">
        <v>231.05</v>
      </c>
      <c r="F250" s="23">
        <v>120474</v>
      </c>
    </row>
    <row r="251" spans="1:6" x14ac:dyDescent="0.3">
      <c r="A251" s="22">
        <v>44281</v>
      </c>
      <c r="B251" s="9">
        <v>235.65</v>
      </c>
      <c r="C251" s="9">
        <v>243.1</v>
      </c>
      <c r="D251" s="9">
        <v>231.05</v>
      </c>
      <c r="E251" s="9">
        <v>239.75</v>
      </c>
      <c r="F251" s="23">
        <v>130166</v>
      </c>
    </row>
    <row r="252" spans="1:6" x14ac:dyDescent="0.3">
      <c r="A252" s="22">
        <v>44280</v>
      </c>
      <c r="B252" s="9">
        <v>236.9</v>
      </c>
      <c r="C252" s="9">
        <v>240.8</v>
      </c>
      <c r="D252" s="9">
        <v>225.2</v>
      </c>
      <c r="E252" s="9">
        <v>235.65</v>
      </c>
      <c r="F252" s="23">
        <v>219190</v>
      </c>
    </row>
    <row r="253" spans="1:6" x14ac:dyDescent="0.3">
      <c r="A253" s="22">
        <v>44279</v>
      </c>
      <c r="B253" s="9">
        <v>231.3</v>
      </c>
      <c r="C253" s="9">
        <v>237</v>
      </c>
      <c r="D253" s="9">
        <v>227.3</v>
      </c>
      <c r="E253" s="9">
        <v>235.75</v>
      </c>
      <c r="F253" s="23">
        <v>130389</v>
      </c>
    </row>
    <row r="254" spans="1:6" x14ac:dyDescent="0.3">
      <c r="A254" s="22">
        <v>44278</v>
      </c>
      <c r="B254" s="9">
        <v>232.05</v>
      </c>
      <c r="C254" s="9">
        <v>236.6</v>
      </c>
      <c r="D254" s="9">
        <v>230.3</v>
      </c>
      <c r="E254" s="9">
        <v>231.8</v>
      </c>
      <c r="F254" s="23">
        <v>106094</v>
      </c>
    </row>
    <row r="255" spans="1:6" x14ac:dyDescent="0.3">
      <c r="A255" s="22">
        <v>44277</v>
      </c>
      <c r="B255" s="9">
        <v>241</v>
      </c>
      <c r="C255" s="9">
        <v>242.5</v>
      </c>
      <c r="D255" s="9">
        <v>230.4</v>
      </c>
      <c r="E255" s="9">
        <v>232.85</v>
      </c>
      <c r="F255" s="23">
        <v>187888</v>
      </c>
    </row>
    <row r="256" spans="1:6" x14ac:dyDescent="0.3">
      <c r="A256" s="22">
        <v>44274</v>
      </c>
      <c r="B256" s="9">
        <v>231.55</v>
      </c>
      <c r="C256" s="9">
        <v>247.95</v>
      </c>
      <c r="D256" s="9">
        <v>220</v>
      </c>
      <c r="E256" s="9">
        <v>241.55</v>
      </c>
      <c r="F256" s="23">
        <v>387455</v>
      </c>
    </row>
    <row r="257" spans="1:6" x14ac:dyDescent="0.3">
      <c r="A257" s="22">
        <v>44273</v>
      </c>
      <c r="B257" s="9">
        <v>237</v>
      </c>
      <c r="C257" s="9">
        <v>242.8</v>
      </c>
      <c r="D257" s="9">
        <v>229.85</v>
      </c>
      <c r="E257" s="9">
        <v>231.55</v>
      </c>
      <c r="F257" s="23">
        <v>247528</v>
      </c>
    </row>
    <row r="258" spans="1:6" x14ac:dyDescent="0.3">
      <c r="A258" s="22">
        <v>44272</v>
      </c>
      <c r="B258" s="9">
        <v>249.25</v>
      </c>
      <c r="C258" s="9">
        <v>249.85</v>
      </c>
      <c r="D258" s="9">
        <v>233</v>
      </c>
      <c r="E258" s="9">
        <v>234.9</v>
      </c>
      <c r="F258" s="23">
        <v>124227</v>
      </c>
    </row>
    <row r="259" spans="1:6" x14ac:dyDescent="0.3">
      <c r="A259" s="22">
        <v>44271</v>
      </c>
      <c r="B259" s="9">
        <v>247</v>
      </c>
      <c r="C259" s="9">
        <v>254.95</v>
      </c>
      <c r="D259" s="9">
        <v>239.05</v>
      </c>
      <c r="E259" s="9">
        <v>248</v>
      </c>
      <c r="F259" s="23">
        <v>175127</v>
      </c>
    </row>
    <row r="260" spans="1:6" x14ac:dyDescent="0.3">
      <c r="A260" s="22">
        <v>44270</v>
      </c>
      <c r="B260" s="9">
        <v>243.9</v>
      </c>
      <c r="C260" s="9">
        <v>247.4</v>
      </c>
      <c r="D260" s="9">
        <v>232.5</v>
      </c>
      <c r="E260" s="9">
        <v>246.4</v>
      </c>
      <c r="F260" s="23">
        <v>176201</v>
      </c>
    </row>
    <row r="261" spans="1:6" x14ac:dyDescent="0.3">
      <c r="A261" s="22">
        <v>44267</v>
      </c>
      <c r="B261" s="9">
        <v>249.7</v>
      </c>
      <c r="C261" s="9">
        <v>251.05</v>
      </c>
      <c r="D261" s="9">
        <v>242</v>
      </c>
      <c r="E261" s="9">
        <v>244.05</v>
      </c>
      <c r="F261" s="23">
        <v>126043</v>
      </c>
    </row>
    <row r="262" spans="1:6" x14ac:dyDescent="0.3">
      <c r="A262" s="22">
        <v>44265</v>
      </c>
      <c r="B262" s="9">
        <v>259.8</v>
      </c>
      <c r="C262" s="9">
        <v>259.8</v>
      </c>
      <c r="D262" s="9">
        <v>245.15</v>
      </c>
      <c r="E262" s="9">
        <v>250.2</v>
      </c>
      <c r="F262" s="23">
        <v>392284</v>
      </c>
    </row>
    <row r="263" spans="1:6" x14ac:dyDescent="0.3">
      <c r="A263" s="22">
        <v>44264</v>
      </c>
      <c r="B263" s="9">
        <v>255.9</v>
      </c>
      <c r="C263" s="9">
        <v>261.10000000000002</v>
      </c>
      <c r="D263" s="9">
        <v>251.7</v>
      </c>
      <c r="E263" s="9">
        <v>258.10000000000002</v>
      </c>
      <c r="F263" s="23">
        <v>586490</v>
      </c>
    </row>
    <row r="264" spans="1:6" x14ac:dyDescent="0.3">
      <c r="A264" s="22">
        <v>44263</v>
      </c>
      <c r="B264" s="9">
        <v>265.39999999999998</v>
      </c>
      <c r="C264" s="9">
        <v>265.39999999999998</v>
      </c>
      <c r="D264" s="9">
        <v>253</v>
      </c>
      <c r="E264" s="9">
        <v>254.65</v>
      </c>
      <c r="F264" s="23">
        <v>418445</v>
      </c>
    </row>
    <row r="265" spans="1:6" x14ac:dyDescent="0.3">
      <c r="A265" s="22">
        <v>44260</v>
      </c>
      <c r="B265" s="9">
        <v>260.3</v>
      </c>
      <c r="C265" s="9">
        <v>269</v>
      </c>
      <c r="D265" s="9">
        <v>251.15</v>
      </c>
      <c r="E265" s="9">
        <v>263.60000000000002</v>
      </c>
      <c r="F265" s="23">
        <v>930695</v>
      </c>
    </row>
    <row r="266" spans="1:6" x14ac:dyDescent="0.3">
      <c r="A266" s="22">
        <v>44259</v>
      </c>
      <c r="B266" s="9">
        <v>253.05</v>
      </c>
      <c r="C266" s="9">
        <v>262.5</v>
      </c>
      <c r="D266" s="9">
        <v>250</v>
      </c>
      <c r="E266" s="9">
        <v>255.6</v>
      </c>
      <c r="F266" s="23">
        <v>474182</v>
      </c>
    </row>
    <row r="267" spans="1:6" x14ac:dyDescent="0.3">
      <c r="A267" s="22">
        <v>44258</v>
      </c>
      <c r="B267" s="9">
        <v>259.95</v>
      </c>
      <c r="C267" s="9">
        <v>262.64999999999998</v>
      </c>
      <c r="D267" s="9">
        <v>252.3</v>
      </c>
      <c r="E267" s="9">
        <v>254.85</v>
      </c>
      <c r="F267" s="23">
        <v>346931</v>
      </c>
    </row>
    <row r="268" spans="1:6" x14ac:dyDescent="0.3">
      <c r="A268" s="22">
        <v>44257</v>
      </c>
      <c r="B268" s="9">
        <v>269</v>
      </c>
      <c r="C268" s="9">
        <v>269</v>
      </c>
      <c r="D268" s="9">
        <v>258</v>
      </c>
      <c r="E268" s="9">
        <v>259.64999999999998</v>
      </c>
      <c r="F268" s="23">
        <v>102779</v>
      </c>
    </row>
    <row r="269" spans="1:6" x14ac:dyDescent="0.3">
      <c r="A269" s="22">
        <v>44256</v>
      </c>
      <c r="B269" s="9">
        <v>259</v>
      </c>
      <c r="C269" s="9">
        <v>267</v>
      </c>
      <c r="D269" s="9">
        <v>256.10000000000002</v>
      </c>
      <c r="E269" s="9">
        <v>258.75</v>
      </c>
      <c r="F269" s="23">
        <v>112145</v>
      </c>
    </row>
    <row r="270" spans="1:6" x14ac:dyDescent="0.3">
      <c r="A270" s="22">
        <v>44253</v>
      </c>
      <c r="B270" s="9">
        <v>261</v>
      </c>
      <c r="C270" s="9">
        <v>263.95</v>
      </c>
      <c r="D270" s="9">
        <v>257.05</v>
      </c>
      <c r="E270" s="9">
        <v>258</v>
      </c>
      <c r="F270" s="23">
        <v>436321</v>
      </c>
    </row>
    <row r="271" spans="1:6" x14ac:dyDescent="0.3">
      <c r="A271" s="22">
        <v>44252</v>
      </c>
      <c r="B271" s="9">
        <v>262</v>
      </c>
      <c r="C271" s="9">
        <v>266</v>
      </c>
      <c r="D271" s="9">
        <v>258.5</v>
      </c>
      <c r="E271" s="9">
        <v>264.89999999999998</v>
      </c>
      <c r="F271" s="23">
        <v>435861</v>
      </c>
    </row>
    <row r="272" spans="1:6" x14ac:dyDescent="0.3">
      <c r="A272" s="22">
        <v>44251</v>
      </c>
      <c r="B272" s="9">
        <v>251.7</v>
      </c>
      <c r="C272" s="9">
        <v>279</v>
      </c>
      <c r="D272" s="9">
        <v>248</v>
      </c>
      <c r="E272" s="9">
        <v>257.35000000000002</v>
      </c>
      <c r="F272" s="23">
        <v>614942</v>
      </c>
    </row>
    <row r="273" spans="1:6" x14ac:dyDescent="0.3">
      <c r="A273" s="22">
        <v>44250</v>
      </c>
      <c r="B273" s="9">
        <v>247.9</v>
      </c>
      <c r="C273" s="9">
        <v>254.85</v>
      </c>
      <c r="D273" s="9">
        <v>243.35</v>
      </c>
      <c r="E273" s="9">
        <v>250.15</v>
      </c>
      <c r="F273" s="23">
        <v>257233</v>
      </c>
    </row>
    <row r="274" spans="1:6" x14ac:dyDescent="0.3">
      <c r="A274" s="22">
        <v>44249</v>
      </c>
      <c r="B274" s="9">
        <v>244.35</v>
      </c>
      <c r="C274" s="9">
        <v>251.35</v>
      </c>
      <c r="D274" s="9">
        <v>242</v>
      </c>
      <c r="E274" s="9">
        <v>246.5</v>
      </c>
      <c r="F274" s="23">
        <v>413827</v>
      </c>
    </row>
    <row r="275" spans="1:6" x14ac:dyDescent="0.3">
      <c r="A275" s="22">
        <v>44246</v>
      </c>
      <c r="B275" s="9">
        <v>241.4</v>
      </c>
      <c r="C275" s="9">
        <v>244.7</v>
      </c>
      <c r="D275" s="9">
        <v>238</v>
      </c>
      <c r="E275" s="9">
        <v>241.95</v>
      </c>
      <c r="F275" s="23">
        <v>155262</v>
      </c>
    </row>
    <row r="276" spans="1:6" x14ac:dyDescent="0.3">
      <c r="A276" s="22">
        <v>44245</v>
      </c>
      <c r="B276" s="9">
        <v>246.5</v>
      </c>
      <c r="C276" s="9">
        <v>249.95</v>
      </c>
      <c r="D276" s="9">
        <v>242.25</v>
      </c>
      <c r="E276" s="9">
        <v>245.85</v>
      </c>
      <c r="F276" s="23">
        <v>286213</v>
      </c>
    </row>
    <row r="277" spans="1:6" x14ac:dyDescent="0.3">
      <c r="A277" s="22">
        <v>44244</v>
      </c>
      <c r="B277" s="9">
        <v>228.95</v>
      </c>
      <c r="C277" s="9">
        <v>246.65</v>
      </c>
      <c r="D277" s="9">
        <v>228</v>
      </c>
      <c r="E277" s="9">
        <v>245.25</v>
      </c>
      <c r="F277" s="23">
        <v>774637</v>
      </c>
    </row>
    <row r="278" spans="1:6" x14ac:dyDescent="0.3">
      <c r="A278" s="22">
        <v>44243</v>
      </c>
      <c r="B278" s="9">
        <v>229.7</v>
      </c>
      <c r="C278" s="9">
        <v>233.45</v>
      </c>
      <c r="D278" s="9">
        <v>228</v>
      </c>
      <c r="E278" s="9">
        <v>229.05</v>
      </c>
      <c r="F278" s="23">
        <v>319876</v>
      </c>
    </row>
    <row r="279" spans="1:6" x14ac:dyDescent="0.3">
      <c r="A279" s="22">
        <v>44242</v>
      </c>
      <c r="B279" s="9">
        <v>228.5</v>
      </c>
      <c r="C279" s="9">
        <v>233</v>
      </c>
      <c r="D279" s="9">
        <v>224.9</v>
      </c>
      <c r="E279" s="9">
        <v>228.75</v>
      </c>
      <c r="F279" s="23">
        <v>252783</v>
      </c>
    </row>
    <row r="280" spans="1:6" x14ac:dyDescent="0.3">
      <c r="A280" s="22">
        <v>44239</v>
      </c>
      <c r="B280" s="9">
        <v>229.3</v>
      </c>
      <c r="C280" s="9">
        <v>233.5</v>
      </c>
      <c r="D280" s="9">
        <v>227</v>
      </c>
      <c r="E280" s="9">
        <v>228.5</v>
      </c>
      <c r="F280" s="23">
        <v>326321</v>
      </c>
    </row>
    <row r="281" spans="1:6" x14ac:dyDescent="0.3">
      <c r="A281" s="22">
        <v>44238</v>
      </c>
      <c r="B281" s="9">
        <v>220</v>
      </c>
      <c r="C281" s="9">
        <v>233.65</v>
      </c>
      <c r="D281" s="9">
        <v>215.1</v>
      </c>
      <c r="E281" s="9">
        <v>231.4</v>
      </c>
      <c r="F281" s="23">
        <v>852205</v>
      </c>
    </row>
    <row r="282" spans="1:6" x14ac:dyDescent="0.3">
      <c r="A282" s="22">
        <v>44237</v>
      </c>
      <c r="B282" s="9">
        <v>226.1</v>
      </c>
      <c r="C282" s="9">
        <v>227.25</v>
      </c>
      <c r="D282" s="9">
        <v>216.95</v>
      </c>
      <c r="E282" s="9">
        <v>220.4</v>
      </c>
      <c r="F282" s="23">
        <v>334329</v>
      </c>
    </row>
    <row r="283" spans="1:6" x14ac:dyDescent="0.3">
      <c r="A283" s="22">
        <v>44236</v>
      </c>
      <c r="B283" s="9">
        <v>229.9</v>
      </c>
      <c r="C283" s="9">
        <v>232.4</v>
      </c>
      <c r="D283" s="9">
        <v>222.25</v>
      </c>
      <c r="E283" s="9">
        <v>223.9</v>
      </c>
      <c r="F283" s="23">
        <v>924755</v>
      </c>
    </row>
    <row r="284" spans="1:6" x14ac:dyDescent="0.3">
      <c r="A284" s="22">
        <v>44235</v>
      </c>
      <c r="B284" s="9">
        <v>235</v>
      </c>
      <c r="C284" s="9">
        <v>235</v>
      </c>
      <c r="D284" s="9">
        <v>222.6</v>
      </c>
      <c r="E284" s="9">
        <v>226.1</v>
      </c>
      <c r="F284" s="23">
        <v>3374227</v>
      </c>
    </row>
    <row r="285" spans="1:6" x14ac:dyDescent="0.3">
      <c r="A285" s="22">
        <v>44232</v>
      </c>
      <c r="B285" s="9">
        <v>201</v>
      </c>
      <c r="C285" s="9">
        <v>207.9</v>
      </c>
      <c r="D285" s="9">
        <v>199.2</v>
      </c>
      <c r="E285" s="9">
        <v>204.7</v>
      </c>
      <c r="F285" s="23">
        <v>842518</v>
      </c>
    </row>
    <row r="286" spans="1:6" x14ac:dyDescent="0.3">
      <c r="A286" s="22">
        <v>44231</v>
      </c>
      <c r="B286" s="9">
        <v>200</v>
      </c>
      <c r="C286" s="9">
        <v>203</v>
      </c>
      <c r="D286" s="9">
        <v>191.5</v>
      </c>
      <c r="E286" s="9">
        <v>199.45</v>
      </c>
      <c r="F286" s="23">
        <v>331236</v>
      </c>
    </row>
    <row r="287" spans="1:6" x14ac:dyDescent="0.3">
      <c r="A287" s="22">
        <v>44230</v>
      </c>
      <c r="B287" s="9">
        <v>200.4</v>
      </c>
      <c r="C287" s="9">
        <v>202.85</v>
      </c>
      <c r="D287" s="9">
        <v>197.6</v>
      </c>
      <c r="E287" s="9">
        <v>199.7</v>
      </c>
      <c r="F287" s="23">
        <v>234548</v>
      </c>
    </row>
    <row r="288" spans="1:6" x14ac:dyDescent="0.3">
      <c r="A288" s="22">
        <v>44229</v>
      </c>
      <c r="B288" s="9">
        <v>196.8</v>
      </c>
      <c r="C288" s="9">
        <v>202</v>
      </c>
      <c r="D288" s="9">
        <v>194.5</v>
      </c>
      <c r="E288" s="9">
        <v>200.4</v>
      </c>
      <c r="F288" s="23">
        <v>357354</v>
      </c>
    </row>
    <row r="289" spans="1:6" x14ac:dyDescent="0.3">
      <c r="A289" s="22">
        <v>44228</v>
      </c>
      <c r="B289" s="9">
        <v>196.5</v>
      </c>
      <c r="C289" s="9">
        <v>196.5</v>
      </c>
      <c r="D289" s="9">
        <v>188.5</v>
      </c>
      <c r="E289" s="9">
        <v>195.3</v>
      </c>
      <c r="F289" s="23">
        <v>264646</v>
      </c>
    </row>
    <row r="290" spans="1:6" x14ac:dyDescent="0.3">
      <c r="A290" s="22">
        <v>44225</v>
      </c>
      <c r="B290" s="9">
        <v>198</v>
      </c>
      <c r="C290" s="9">
        <v>198.3</v>
      </c>
      <c r="D290" s="9">
        <v>190.3</v>
      </c>
      <c r="E290" s="9">
        <v>194.4</v>
      </c>
      <c r="F290" s="23">
        <v>348807</v>
      </c>
    </row>
    <row r="291" spans="1:6" x14ac:dyDescent="0.3">
      <c r="A291" s="22">
        <v>44224</v>
      </c>
      <c r="B291" s="9">
        <v>185</v>
      </c>
      <c r="C291" s="9">
        <v>197</v>
      </c>
      <c r="D291" s="9">
        <v>182.1</v>
      </c>
      <c r="E291" s="9">
        <v>193.8</v>
      </c>
      <c r="F291" s="23">
        <v>1091434</v>
      </c>
    </row>
    <row r="292" spans="1:6" x14ac:dyDescent="0.3">
      <c r="A292" s="22">
        <v>44223</v>
      </c>
      <c r="B292" s="9">
        <v>183</v>
      </c>
      <c r="C292" s="9">
        <v>184.8</v>
      </c>
      <c r="D292" s="9">
        <v>179.25</v>
      </c>
      <c r="E292" s="9">
        <v>180.55</v>
      </c>
      <c r="F292" s="23">
        <v>311831</v>
      </c>
    </row>
    <row r="293" spans="1:6" x14ac:dyDescent="0.3">
      <c r="A293" s="22">
        <v>44221</v>
      </c>
      <c r="B293" s="9">
        <v>188</v>
      </c>
      <c r="C293" s="9">
        <v>189.4</v>
      </c>
      <c r="D293" s="9">
        <v>180.05</v>
      </c>
      <c r="E293" s="9">
        <v>183.15</v>
      </c>
      <c r="F293" s="23">
        <v>354875</v>
      </c>
    </row>
    <row r="294" spans="1:6" x14ac:dyDescent="0.3">
      <c r="A294" s="22">
        <v>44218</v>
      </c>
      <c r="B294" s="9">
        <v>189.6</v>
      </c>
      <c r="C294" s="9">
        <v>190.75</v>
      </c>
      <c r="D294" s="9">
        <v>185.1</v>
      </c>
      <c r="E294" s="9">
        <v>186.25</v>
      </c>
      <c r="F294" s="23">
        <v>143729</v>
      </c>
    </row>
    <row r="295" spans="1:6" x14ac:dyDescent="0.3">
      <c r="A295" s="22">
        <v>44217</v>
      </c>
      <c r="B295" s="9">
        <v>192.7</v>
      </c>
      <c r="C295" s="9">
        <v>193.3</v>
      </c>
      <c r="D295" s="9">
        <v>188</v>
      </c>
      <c r="E295" s="9">
        <v>189.6</v>
      </c>
      <c r="F295" s="23">
        <v>155243</v>
      </c>
    </row>
    <row r="296" spans="1:6" x14ac:dyDescent="0.3">
      <c r="A296" s="22">
        <v>44216</v>
      </c>
      <c r="B296" s="9">
        <v>192.15</v>
      </c>
      <c r="C296" s="9">
        <v>195</v>
      </c>
      <c r="D296" s="9">
        <v>190.35</v>
      </c>
      <c r="E296" s="9">
        <v>191.55</v>
      </c>
      <c r="F296" s="23">
        <v>276062</v>
      </c>
    </row>
    <row r="297" spans="1:6" x14ac:dyDescent="0.3">
      <c r="A297" s="22">
        <v>44215</v>
      </c>
      <c r="B297" s="9">
        <v>196.5</v>
      </c>
      <c r="C297" s="9">
        <v>196.55</v>
      </c>
      <c r="D297" s="9">
        <v>190.4</v>
      </c>
      <c r="E297" s="9">
        <v>191.2</v>
      </c>
      <c r="F297" s="23">
        <v>263675</v>
      </c>
    </row>
    <row r="298" spans="1:6" x14ac:dyDescent="0.3">
      <c r="A298" s="22">
        <v>44214</v>
      </c>
      <c r="B298" s="9">
        <v>193.4</v>
      </c>
      <c r="C298" s="9">
        <v>193.55</v>
      </c>
      <c r="D298" s="9">
        <v>190</v>
      </c>
      <c r="E298" s="9">
        <v>191.6</v>
      </c>
      <c r="F298" s="23">
        <v>209611</v>
      </c>
    </row>
    <row r="299" spans="1:6" x14ac:dyDescent="0.3">
      <c r="A299" s="22">
        <v>44211</v>
      </c>
      <c r="B299" s="9">
        <v>194.6</v>
      </c>
      <c r="C299" s="9">
        <v>198.8</v>
      </c>
      <c r="D299" s="9">
        <v>190.5</v>
      </c>
      <c r="E299" s="9">
        <v>190.85</v>
      </c>
      <c r="F299" s="23">
        <v>235545</v>
      </c>
    </row>
    <row r="300" spans="1:6" x14ac:dyDescent="0.3">
      <c r="A300" s="22">
        <v>44210</v>
      </c>
      <c r="B300" s="9">
        <v>198.1</v>
      </c>
      <c r="C300" s="9">
        <v>199.8</v>
      </c>
      <c r="D300" s="9">
        <v>193.45</v>
      </c>
      <c r="E300" s="9">
        <v>194.9</v>
      </c>
      <c r="F300" s="23">
        <v>305395</v>
      </c>
    </row>
    <row r="301" spans="1:6" x14ac:dyDescent="0.3">
      <c r="A301" s="22">
        <v>44209</v>
      </c>
      <c r="B301" s="9">
        <v>200.5</v>
      </c>
      <c r="C301" s="9">
        <v>201.6</v>
      </c>
      <c r="D301" s="9">
        <v>197</v>
      </c>
      <c r="E301" s="9">
        <v>197.85</v>
      </c>
      <c r="F301" s="23">
        <v>189975</v>
      </c>
    </row>
    <row r="302" spans="1:6" x14ac:dyDescent="0.3">
      <c r="A302" s="22">
        <v>44208</v>
      </c>
      <c r="B302" s="9">
        <v>201.2</v>
      </c>
      <c r="C302" s="9">
        <v>204</v>
      </c>
      <c r="D302" s="9">
        <v>199</v>
      </c>
      <c r="E302" s="9">
        <v>199.55</v>
      </c>
      <c r="F302" s="23">
        <v>147788</v>
      </c>
    </row>
    <row r="303" spans="1:6" x14ac:dyDescent="0.3">
      <c r="A303" s="22">
        <v>44207</v>
      </c>
      <c r="B303" s="9">
        <v>206.3</v>
      </c>
      <c r="C303" s="9">
        <v>206.55</v>
      </c>
      <c r="D303" s="9">
        <v>200</v>
      </c>
      <c r="E303" s="9">
        <v>201.05</v>
      </c>
      <c r="F303" s="23">
        <v>234040</v>
      </c>
    </row>
    <row r="304" spans="1:6" x14ac:dyDescent="0.3">
      <c r="A304" s="22">
        <v>44204</v>
      </c>
      <c r="B304" s="9">
        <v>206</v>
      </c>
      <c r="C304" s="9">
        <v>207.8</v>
      </c>
      <c r="D304" s="9">
        <v>202.95</v>
      </c>
      <c r="E304" s="9">
        <v>204.85</v>
      </c>
      <c r="F304" s="23">
        <v>231464</v>
      </c>
    </row>
    <row r="305" spans="1:6" x14ac:dyDescent="0.3">
      <c r="A305" s="22">
        <v>44203</v>
      </c>
      <c r="B305" s="9">
        <v>204.6</v>
      </c>
      <c r="C305" s="9">
        <v>209.7</v>
      </c>
      <c r="D305" s="9">
        <v>202.9</v>
      </c>
      <c r="E305" s="9">
        <v>206</v>
      </c>
      <c r="F305" s="23">
        <v>302257</v>
      </c>
    </row>
    <row r="306" spans="1:6" x14ac:dyDescent="0.3">
      <c r="A306" s="22">
        <v>44202</v>
      </c>
      <c r="B306" s="9">
        <v>205.7</v>
      </c>
      <c r="C306" s="9">
        <v>206.95</v>
      </c>
      <c r="D306" s="9">
        <v>200.9</v>
      </c>
      <c r="E306" s="9">
        <v>204.6</v>
      </c>
      <c r="F306" s="23">
        <v>239298</v>
      </c>
    </row>
    <row r="307" spans="1:6" x14ac:dyDescent="0.3">
      <c r="A307" s="22">
        <v>44201</v>
      </c>
      <c r="B307" s="9">
        <v>206.3</v>
      </c>
      <c r="C307" s="9">
        <v>207.4</v>
      </c>
      <c r="D307" s="9">
        <v>203.5</v>
      </c>
      <c r="E307" s="9">
        <v>205.7</v>
      </c>
      <c r="F307" s="23">
        <v>172094</v>
      </c>
    </row>
    <row r="308" spans="1:6" x14ac:dyDescent="0.3">
      <c r="A308" s="22">
        <v>44200</v>
      </c>
      <c r="B308" s="9">
        <v>208.5</v>
      </c>
      <c r="C308" s="9">
        <v>209.5</v>
      </c>
      <c r="D308" s="9">
        <v>204.35</v>
      </c>
      <c r="E308" s="9">
        <v>206.35</v>
      </c>
      <c r="F308" s="23">
        <v>224887</v>
      </c>
    </row>
    <row r="309" spans="1:6" x14ac:dyDescent="0.3">
      <c r="A309" s="22">
        <v>44197</v>
      </c>
      <c r="B309" s="9">
        <v>202.2</v>
      </c>
      <c r="C309" s="9">
        <v>207.5</v>
      </c>
      <c r="D309" s="9">
        <v>202.2</v>
      </c>
      <c r="E309" s="9">
        <v>206.1</v>
      </c>
      <c r="F309" s="23">
        <v>255302</v>
      </c>
    </row>
    <row r="310" spans="1:6" x14ac:dyDescent="0.3">
      <c r="A310" s="22">
        <v>44196</v>
      </c>
      <c r="B310" s="9">
        <v>204.15</v>
      </c>
      <c r="C310" s="9">
        <v>205.25</v>
      </c>
      <c r="D310" s="9">
        <v>201.65</v>
      </c>
      <c r="E310" s="9">
        <v>202.85</v>
      </c>
      <c r="F310" s="23">
        <v>181772</v>
      </c>
    </row>
    <row r="311" spans="1:6" x14ac:dyDescent="0.3">
      <c r="A311" s="22">
        <v>44195</v>
      </c>
      <c r="B311" s="9">
        <v>202.65</v>
      </c>
      <c r="C311" s="9">
        <v>206.5</v>
      </c>
      <c r="D311" s="9">
        <v>199.4</v>
      </c>
      <c r="E311" s="9">
        <v>205.15</v>
      </c>
      <c r="F311" s="23">
        <v>361714</v>
      </c>
    </row>
    <row r="312" spans="1:6" x14ac:dyDescent="0.3">
      <c r="A312" s="22">
        <v>44194</v>
      </c>
      <c r="B312" s="9">
        <v>206</v>
      </c>
      <c r="C312" s="9">
        <v>207</v>
      </c>
      <c r="D312" s="9">
        <v>200.3</v>
      </c>
      <c r="E312" s="9">
        <v>202.65</v>
      </c>
      <c r="F312" s="23">
        <v>274902</v>
      </c>
    </row>
    <row r="313" spans="1:6" x14ac:dyDescent="0.3">
      <c r="A313" s="22">
        <v>44193</v>
      </c>
      <c r="B313" s="9">
        <v>201.95</v>
      </c>
      <c r="C313" s="9">
        <v>206.85</v>
      </c>
      <c r="D313" s="9">
        <v>199</v>
      </c>
      <c r="E313" s="9">
        <v>204.95</v>
      </c>
      <c r="F313" s="23">
        <v>442022</v>
      </c>
    </row>
    <row r="314" spans="1:6" x14ac:dyDescent="0.3">
      <c r="A314" s="22">
        <v>44189</v>
      </c>
      <c r="B314" s="9">
        <v>195</v>
      </c>
      <c r="C314" s="9">
        <v>200.2</v>
      </c>
      <c r="D314" s="9">
        <v>195</v>
      </c>
      <c r="E314" s="9">
        <v>198.6</v>
      </c>
      <c r="F314" s="23">
        <v>320156</v>
      </c>
    </row>
    <row r="315" spans="1:6" x14ac:dyDescent="0.3">
      <c r="A315" s="22">
        <v>44188</v>
      </c>
      <c r="B315" s="9">
        <v>194</v>
      </c>
      <c r="C315" s="9">
        <v>196.85</v>
      </c>
      <c r="D315" s="9">
        <v>191.4</v>
      </c>
      <c r="E315" s="9">
        <v>194.7</v>
      </c>
      <c r="F315" s="23">
        <v>281622</v>
      </c>
    </row>
    <row r="316" spans="1:6" x14ac:dyDescent="0.3">
      <c r="A316" s="22">
        <v>44187</v>
      </c>
      <c r="B316" s="9">
        <v>182.2</v>
      </c>
      <c r="C316" s="9">
        <v>192.8</v>
      </c>
      <c r="D316" s="9">
        <v>171.75</v>
      </c>
      <c r="E316" s="9">
        <v>190.55</v>
      </c>
      <c r="F316" s="23">
        <v>472762</v>
      </c>
    </row>
    <row r="317" spans="1:6" x14ac:dyDescent="0.3">
      <c r="A317" s="22">
        <v>44186</v>
      </c>
      <c r="B317" s="9">
        <v>199.65</v>
      </c>
      <c r="C317" s="9">
        <v>200.6</v>
      </c>
      <c r="D317" s="9">
        <v>180.6</v>
      </c>
      <c r="E317" s="9">
        <v>186.05</v>
      </c>
      <c r="F317" s="23">
        <v>307018</v>
      </c>
    </row>
    <row r="318" spans="1:6" x14ac:dyDescent="0.3">
      <c r="A318" s="22">
        <v>44183</v>
      </c>
      <c r="B318" s="9">
        <v>206.7</v>
      </c>
      <c r="C318" s="9">
        <v>207.25</v>
      </c>
      <c r="D318" s="9">
        <v>197.05</v>
      </c>
      <c r="E318" s="9">
        <v>199.5</v>
      </c>
      <c r="F318" s="23">
        <v>401603</v>
      </c>
    </row>
    <row r="319" spans="1:6" x14ac:dyDescent="0.3">
      <c r="A319" s="22">
        <v>44182</v>
      </c>
      <c r="B319" s="9">
        <v>210.5</v>
      </c>
      <c r="C319" s="9">
        <v>211</v>
      </c>
      <c r="D319" s="9">
        <v>203.65</v>
      </c>
      <c r="E319" s="9">
        <v>204.95</v>
      </c>
      <c r="F319" s="23">
        <v>177248</v>
      </c>
    </row>
    <row r="320" spans="1:6" x14ac:dyDescent="0.3">
      <c r="A320" s="22">
        <v>44181</v>
      </c>
      <c r="B320" s="9">
        <v>208.85</v>
      </c>
      <c r="C320" s="9">
        <v>211.2</v>
      </c>
      <c r="D320" s="9">
        <v>207.7</v>
      </c>
      <c r="E320" s="9">
        <v>209.05</v>
      </c>
      <c r="F320" s="23">
        <v>320732</v>
      </c>
    </row>
    <row r="321" spans="1:6" x14ac:dyDescent="0.3">
      <c r="A321" s="22">
        <v>44180</v>
      </c>
      <c r="B321" s="9">
        <v>207.9</v>
      </c>
      <c r="C321" s="9">
        <v>209.6</v>
      </c>
      <c r="D321" s="9">
        <v>201.3</v>
      </c>
      <c r="E321" s="9">
        <v>207.35</v>
      </c>
      <c r="F321" s="23">
        <v>301604</v>
      </c>
    </row>
    <row r="322" spans="1:6" x14ac:dyDescent="0.3">
      <c r="A322" s="22">
        <v>44179</v>
      </c>
      <c r="B322" s="9">
        <v>208.9</v>
      </c>
      <c r="C322" s="9">
        <v>209.5</v>
      </c>
      <c r="D322" s="9">
        <v>203.5</v>
      </c>
      <c r="E322" s="9">
        <v>207.9</v>
      </c>
      <c r="F322" s="23">
        <v>379261</v>
      </c>
    </row>
    <row r="323" spans="1:6" x14ac:dyDescent="0.3">
      <c r="A323" s="22">
        <v>44176</v>
      </c>
      <c r="B323" s="9">
        <v>210</v>
      </c>
      <c r="C323" s="9">
        <v>214.25</v>
      </c>
      <c r="D323" s="9">
        <v>204.5</v>
      </c>
      <c r="E323" s="9">
        <v>206.4</v>
      </c>
      <c r="F323" s="23">
        <v>803688</v>
      </c>
    </row>
    <row r="324" spans="1:6" x14ac:dyDescent="0.3">
      <c r="A324" s="22">
        <v>44175</v>
      </c>
      <c r="B324" s="9">
        <v>199.7</v>
      </c>
      <c r="C324" s="9">
        <v>206.35</v>
      </c>
      <c r="D324" s="9">
        <v>193.8</v>
      </c>
      <c r="E324" s="9">
        <v>203.85</v>
      </c>
      <c r="F324" s="23">
        <v>663960</v>
      </c>
    </row>
    <row r="325" spans="1:6" x14ac:dyDescent="0.3">
      <c r="A325" s="22">
        <v>44174</v>
      </c>
      <c r="B325" s="9">
        <v>199</v>
      </c>
      <c r="C325" s="9">
        <v>204.25</v>
      </c>
      <c r="D325" s="9">
        <v>189.3</v>
      </c>
      <c r="E325" s="9">
        <v>198.75</v>
      </c>
      <c r="F325" s="23">
        <v>781546</v>
      </c>
    </row>
    <row r="326" spans="1:6" x14ac:dyDescent="0.3">
      <c r="A326" s="22">
        <v>44173</v>
      </c>
      <c r="B326" s="9">
        <v>194.75</v>
      </c>
      <c r="C326" s="9">
        <v>199</v>
      </c>
      <c r="D326" s="9">
        <v>189.1</v>
      </c>
      <c r="E326" s="9">
        <v>194.35</v>
      </c>
      <c r="F326" s="23">
        <v>717367</v>
      </c>
    </row>
    <row r="327" spans="1:6" x14ac:dyDescent="0.3">
      <c r="A327" s="22">
        <v>44172</v>
      </c>
      <c r="B327" s="9">
        <v>187</v>
      </c>
      <c r="C327" s="9">
        <v>195</v>
      </c>
      <c r="D327" s="9">
        <v>187</v>
      </c>
      <c r="E327" s="9">
        <v>191.95</v>
      </c>
      <c r="F327" s="23">
        <v>598182</v>
      </c>
    </row>
    <row r="328" spans="1:6" x14ac:dyDescent="0.3">
      <c r="A328" s="22">
        <v>44169</v>
      </c>
      <c r="B328" s="9">
        <v>185.7</v>
      </c>
      <c r="C328" s="9">
        <v>189.95</v>
      </c>
      <c r="D328" s="9">
        <v>183.9</v>
      </c>
      <c r="E328" s="9">
        <v>186.8</v>
      </c>
      <c r="F328" s="23">
        <v>698227</v>
      </c>
    </row>
    <row r="329" spans="1:6" x14ac:dyDescent="0.3">
      <c r="A329" s="22">
        <v>44168</v>
      </c>
      <c r="B329" s="9">
        <v>182.5</v>
      </c>
      <c r="C329" s="9">
        <v>187</v>
      </c>
      <c r="D329" s="9">
        <v>181.05</v>
      </c>
      <c r="E329" s="9">
        <v>184.2</v>
      </c>
      <c r="F329" s="23">
        <v>431588</v>
      </c>
    </row>
    <row r="330" spans="1:6" x14ac:dyDescent="0.3">
      <c r="A330" s="22">
        <v>44167</v>
      </c>
      <c r="B330" s="9">
        <v>181.4</v>
      </c>
      <c r="C330" s="9">
        <v>184</v>
      </c>
      <c r="D330" s="9">
        <v>179.6</v>
      </c>
      <c r="E330" s="9">
        <v>180.95</v>
      </c>
      <c r="F330" s="23">
        <v>214494</v>
      </c>
    </row>
    <row r="331" spans="1:6" x14ac:dyDescent="0.3">
      <c r="A331" s="22">
        <v>44166</v>
      </c>
      <c r="B331" s="9">
        <v>180.55</v>
      </c>
      <c r="C331" s="9">
        <v>183.25</v>
      </c>
      <c r="D331" s="9">
        <v>178.25</v>
      </c>
      <c r="E331" s="9">
        <v>179.4</v>
      </c>
      <c r="F331" s="23">
        <v>209203</v>
      </c>
    </row>
    <row r="332" spans="1:6" x14ac:dyDescent="0.3">
      <c r="A332" s="22">
        <v>44162</v>
      </c>
      <c r="B332" s="9">
        <v>173.75</v>
      </c>
      <c r="C332" s="9">
        <v>184</v>
      </c>
      <c r="D332" s="9">
        <v>172</v>
      </c>
      <c r="E332" s="9">
        <v>179.35</v>
      </c>
      <c r="F332" s="23">
        <v>508115</v>
      </c>
    </row>
    <row r="333" spans="1:6" x14ac:dyDescent="0.3">
      <c r="A333" s="22">
        <v>44161</v>
      </c>
      <c r="B333" s="9">
        <v>172.2</v>
      </c>
      <c r="C333" s="9">
        <v>175.55</v>
      </c>
      <c r="D333" s="9">
        <v>170</v>
      </c>
      <c r="E333" s="9">
        <v>173</v>
      </c>
      <c r="F333" s="23">
        <v>232366</v>
      </c>
    </row>
    <row r="334" spans="1:6" x14ac:dyDescent="0.3">
      <c r="A334" s="22">
        <v>44160</v>
      </c>
      <c r="B334" s="9">
        <v>175</v>
      </c>
      <c r="C334" s="9">
        <v>177</v>
      </c>
      <c r="D334" s="9">
        <v>168.9</v>
      </c>
      <c r="E334" s="9">
        <v>171.6</v>
      </c>
      <c r="F334" s="23">
        <v>213828</v>
      </c>
    </row>
    <row r="335" spans="1:6" x14ac:dyDescent="0.3">
      <c r="A335" s="22">
        <v>44159</v>
      </c>
      <c r="B335" s="9">
        <v>175.95</v>
      </c>
      <c r="C335" s="9">
        <v>175.95</v>
      </c>
      <c r="D335" s="9">
        <v>173.1</v>
      </c>
      <c r="E335" s="9">
        <v>174.35</v>
      </c>
      <c r="F335" s="23">
        <v>142334</v>
      </c>
    </row>
    <row r="336" spans="1:6" x14ac:dyDescent="0.3">
      <c r="A336" s="22">
        <v>44158</v>
      </c>
      <c r="B336" s="9">
        <v>176.1</v>
      </c>
      <c r="C336" s="9">
        <v>178.55</v>
      </c>
      <c r="D336" s="9">
        <v>172.05</v>
      </c>
      <c r="E336" s="9">
        <v>175.95</v>
      </c>
      <c r="F336" s="23">
        <v>259557</v>
      </c>
    </row>
    <row r="337" spans="1:6" x14ac:dyDescent="0.3">
      <c r="A337" s="22">
        <v>44155</v>
      </c>
      <c r="B337" s="9">
        <v>184</v>
      </c>
      <c r="C337" s="9">
        <v>184.05</v>
      </c>
      <c r="D337" s="9">
        <v>174.75</v>
      </c>
      <c r="E337" s="9">
        <v>175.9</v>
      </c>
      <c r="F337" s="23">
        <v>321591</v>
      </c>
    </row>
    <row r="338" spans="1:6" x14ac:dyDescent="0.3">
      <c r="A338" s="22">
        <v>44154</v>
      </c>
      <c r="B338" s="9">
        <v>186.95</v>
      </c>
      <c r="C338" s="9">
        <v>187.85</v>
      </c>
      <c r="D338" s="9">
        <v>179</v>
      </c>
      <c r="E338" s="9">
        <v>181.95</v>
      </c>
      <c r="F338" s="23">
        <v>424242</v>
      </c>
    </row>
    <row r="339" spans="1:6" x14ac:dyDescent="0.3">
      <c r="A339" s="22">
        <v>44153</v>
      </c>
      <c r="B339" s="9">
        <v>182</v>
      </c>
      <c r="C339" s="9">
        <v>193.05</v>
      </c>
      <c r="D339" s="9">
        <v>181.75</v>
      </c>
      <c r="E339" s="9">
        <v>187.5</v>
      </c>
      <c r="F339" s="23">
        <v>1285330</v>
      </c>
    </row>
    <row r="340" spans="1:6" x14ac:dyDescent="0.3">
      <c r="A340" s="22">
        <v>44152</v>
      </c>
      <c r="B340" s="9">
        <v>172</v>
      </c>
      <c r="C340" s="9">
        <v>183</v>
      </c>
      <c r="D340" s="9">
        <v>168.6</v>
      </c>
      <c r="E340" s="9">
        <v>181.25</v>
      </c>
      <c r="F340" s="23">
        <v>1356186</v>
      </c>
    </row>
    <row r="341" spans="1:6" x14ac:dyDescent="0.3">
      <c r="A341" s="22">
        <v>44149</v>
      </c>
      <c r="B341" s="9">
        <v>167</v>
      </c>
      <c r="C341" s="9">
        <v>170.7</v>
      </c>
      <c r="D341" s="9">
        <v>166</v>
      </c>
      <c r="E341" s="9">
        <v>169.05</v>
      </c>
      <c r="F341" s="23">
        <v>288097</v>
      </c>
    </row>
    <row r="342" spans="1:6" x14ac:dyDescent="0.3">
      <c r="A342" s="22">
        <v>44148</v>
      </c>
      <c r="B342" s="9">
        <v>159.4</v>
      </c>
      <c r="C342" s="9">
        <v>167.3</v>
      </c>
      <c r="D342" s="9">
        <v>158.1</v>
      </c>
      <c r="E342" s="9">
        <v>165.5</v>
      </c>
      <c r="F342" s="23">
        <v>383911</v>
      </c>
    </row>
    <row r="343" spans="1:6" x14ac:dyDescent="0.3">
      <c r="A343" s="22">
        <v>44147</v>
      </c>
      <c r="B343" s="9">
        <v>161.1</v>
      </c>
      <c r="C343" s="9">
        <v>163.5</v>
      </c>
      <c r="D343" s="9">
        <v>158.6</v>
      </c>
      <c r="E343" s="9">
        <v>159.1</v>
      </c>
      <c r="F343" s="23">
        <v>168775</v>
      </c>
    </row>
    <row r="344" spans="1:6" x14ac:dyDescent="0.3">
      <c r="A344" s="22">
        <v>44146</v>
      </c>
      <c r="B344" s="9">
        <v>163</v>
      </c>
      <c r="C344" s="9">
        <v>163.05000000000001</v>
      </c>
      <c r="D344" s="9">
        <v>158.4</v>
      </c>
      <c r="E344" s="9">
        <v>161.1</v>
      </c>
      <c r="F344" s="23">
        <v>161452</v>
      </c>
    </row>
    <row r="345" spans="1:6" x14ac:dyDescent="0.3">
      <c r="A345" s="22">
        <v>44145</v>
      </c>
      <c r="B345" s="9">
        <v>157.05000000000001</v>
      </c>
      <c r="C345" s="9">
        <v>164</v>
      </c>
      <c r="D345" s="9">
        <v>155.30000000000001</v>
      </c>
      <c r="E345" s="9">
        <v>161.6</v>
      </c>
      <c r="F345" s="23">
        <v>314381</v>
      </c>
    </row>
    <row r="346" spans="1:6" x14ac:dyDescent="0.3">
      <c r="A346" s="22">
        <v>44144</v>
      </c>
      <c r="B346" s="9">
        <v>157</v>
      </c>
      <c r="C346" s="9">
        <v>160</v>
      </c>
      <c r="D346" s="9">
        <v>153.5</v>
      </c>
      <c r="E346" s="9">
        <v>156.85</v>
      </c>
      <c r="F346" s="23">
        <v>436780</v>
      </c>
    </row>
    <row r="347" spans="1:6" x14ac:dyDescent="0.3">
      <c r="A347" s="22">
        <v>44141</v>
      </c>
      <c r="B347" s="9">
        <v>151</v>
      </c>
      <c r="C347" s="9">
        <v>154.9</v>
      </c>
      <c r="D347" s="9">
        <v>150.69999999999999</v>
      </c>
      <c r="E347" s="9">
        <v>152.69999999999999</v>
      </c>
      <c r="F347" s="23">
        <v>93798</v>
      </c>
    </row>
    <row r="348" spans="1:6" x14ac:dyDescent="0.3">
      <c r="A348" s="22">
        <v>44140</v>
      </c>
      <c r="B348" s="9">
        <v>150.6</v>
      </c>
      <c r="C348" s="9">
        <v>153.15</v>
      </c>
      <c r="D348" s="9">
        <v>149.65</v>
      </c>
      <c r="E348" s="9">
        <v>149.94999999999999</v>
      </c>
      <c r="F348" s="23">
        <v>144261</v>
      </c>
    </row>
    <row r="349" spans="1:6" x14ac:dyDescent="0.3">
      <c r="A349" s="22">
        <v>44139</v>
      </c>
      <c r="B349" s="9">
        <v>152.65</v>
      </c>
      <c r="C349" s="9">
        <v>152.65</v>
      </c>
      <c r="D349" s="9">
        <v>149.55000000000001</v>
      </c>
      <c r="E349" s="9">
        <v>149.85</v>
      </c>
      <c r="F349" s="23">
        <v>47335</v>
      </c>
    </row>
    <row r="350" spans="1:6" x14ac:dyDescent="0.3">
      <c r="A350" s="22">
        <v>44138</v>
      </c>
      <c r="B350" s="9">
        <v>150</v>
      </c>
      <c r="C350" s="9">
        <v>152.94999999999999</v>
      </c>
      <c r="D350" s="9">
        <v>149.94999999999999</v>
      </c>
      <c r="E350" s="9">
        <v>150.65</v>
      </c>
      <c r="F350" s="23">
        <v>38962</v>
      </c>
    </row>
    <row r="351" spans="1:6" x14ac:dyDescent="0.3">
      <c r="A351" s="22">
        <v>44137</v>
      </c>
      <c r="B351" s="9">
        <v>150.5</v>
      </c>
      <c r="C351" s="9">
        <v>154</v>
      </c>
      <c r="D351" s="9">
        <v>149</v>
      </c>
      <c r="E351" s="9">
        <v>149.25</v>
      </c>
      <c r="F351" s="23">
        <v>56503</v>
      </c>
    </row>
    <row r="352" spans="1:6" x14ac:dyDescent="0.3">
      <c r="A352" s="22">
        <v>44134</v>
      </c>
      <c r="B352" s="9">
        <v>150.75</v>
      </c>
      <c r="C352" s="9">
        <v>151.6</v>
      </c>
      <c r="D352" s="9">
        <v>149.44999999999999</v>
      </c>
      <c r="E352" s="9">
        <v>149.75</v>
      </c>
      <c r="F352" s="23">
        <v>62515</v>
      </c>
    </row>
    <row r="353" spans="1:6" x14ac:dyDescent="0.3">
      <c r="A353" s="22">
        <v>44133</v>
      </c>
      <c r="B353" s="9">
        <v>152</v>
      </c>
      <c r="C353" s="9">
        <v>153</v>
      </c>
      <c r="D353" s="9">
        <v>149.25</v>
      </c>
      <c r="E353" s="9">
        <v>150</v>
      </c>
      <c r="F353" s="23">
        <v>62107</v>
      </c>
    </row>
    <row r="354" spans="1:6" x14ac:dyDescent="0.3">
      <c r="A354" s="22">
        <v>44132</v>
      </c>
      <c r="B354" s="9">
        <v>155</v>
      </c>
      <c r="C354" s="9">
        <v>155.15</v>
      </c>
      <c r="D354" s="9">
        <v>152.4</v>
      </c>
      <c r="E354" s="9">
        <v>152.69999999999999</v>
      </c>
      <c r="F354" s="23">
        <v>58031</v>
      </c>
    </row>
    <row r="355" spans="1:6" x14ac:dyDescent="0.3">
      <c r="A355" s="22">
        <v>44131</v>
      </c>
      <c r="B355" s="9">
        <v>157</v>
      </c>
      <c r="C355" s="9">
        <v>164.5</v>
      </c>
      <c r="D355" s="9">
        <v>153.30000000000001</v>
      </c>
      <c r="E355" s="9">
        <v>154.4</v>
      </c>
      <c r="F355" s="23">
        <v>303927</v>
      </c>
    </row>
    <row r="356" spans="1:6" x14ac:dyDescent="0.3">
      <c r="A356" s="22">
        <v>44130</v>
      </c>
      <c r="B356" s="9">
        <v>155</v>
      </c>
      <c r="C356" s="9">
        <v>156.69999999999999</v>
      </c>
      <c r="D356" s="9">
        <v>154</v>
      </c>
      <c r="E356" s="9">
        <v>154.69999999999999</v>
      </c>
      <c r="F356" s="23">
        <v>68098</v>
      </c>
    </row>
    <row r="357" spans="1:6" x14ac:dyDescent="0.3">
      <c r="A357" s="22">
        <v>44127</v>
      </c>
      <c r="B357" s="9">
        <v>155.65</v>
      </c>
      <c r="C357" s="9">
        <v>157.1</v>
      </c>
      <c r="D357" s="9">
        <v>154.55000000000001</v>
      </c>
      <c r="E357" s="9">
        <v>155.44999999999999</v>
      </c>
      <c r="F357" s="23">
        <v>52114</v>
      </c>
    </row>
    <row r="358" spans="1:6" x14ac:dyDescent="0.3">
      <c r="A358" s="22">
        <v>44126</v>
      </c>
      <c r="B358" s="9">
        <v>154.6</v>
      </c>
      <c r="C358" s="9">
        <v>155.85</v>
      </c>
      <c r="D358" s="9">
        <v>153.44999999999999</v>
      </c>
      <c r="E358" s="9">
        <v>154.85</v>
      </c>
      <c r="F358" s="23">
        <v>26476</v>
      </c>
    </row>
    <row r="359" spans="1:6" x14ac:dyDescent="0.3">
      <c r="A359" s="22">
        <v>44125</v>
      </c>
      <c r="B359" s="9">
        <v>154</v>
      </c>
      <c r="C359" s="9">
        <v>157.25</v>
      </c>
      <c r="D359" s="9">
        <v>153</v>
      </c>
      <c r="E359" s="9">
        <v>153.80000000000001</v>
      </c>
      <c r="F359" s="23">
        <v>69921</v>
      </c>
    </row>
    <row r="360" spans="1:6" x14ac:dyDescent="0.3">
      <c r="A360" s="22">
        <v>44124</v>
      </c>
      <c r="B360" s="9">
        <v>153.25</v>
      </c>
      <c r="C360" s="9">
        <v>155.5</v>
      </c>
      <c r="D360" s="9">
        <v>153</v>
      </c>
      <c r="E360" s="9">
        <v>153.94999999999999</v>
      </c>
      <c r="F360" s="23">
        <v>43039</v>
      </c>
    </row>
    <row r="361" spans="1:6" x14ac:dyDescent="0.3">
      <c r="A361" s="22">
        <v>44123</v>
      </c>
      <c r="B361" s="9">
        <v>157.94999999999999</v>
      </c>
      <c r="C361" s="9">
        <v>157.94999999999999</v>
      </c>
      <c r="D361" s="9">
        <v>153.80000000000001</v>
      </c>
      <c r="E361" s="9">
        <v>154.69999999999999</v>
      </c>
      <c r="F361" s="23">
        <v>50248</v>
      </c>
    </row>
    <row r="362" spans="1:6" x14ac:dyDescent="0.3">
      <c r="A362" s="22">
        <v>44120</v>
      </c>
      <c r="B362" s="9">
        <v>153.69999999999999</v>
      </c>
      <c r="C362" s="9">
        <v>157.4</v>
      </c>
      <c r="D362" s="9">
        <v>152.25</v>
      </c>
      <c r="E362" s="9">
        <v>156.35</v>
      </c>
      <c r="F362" s="23">
        <v>41419</v>
      </c>
    </row>
    <row r="363" spans="1:6" x14ac:dyDescent="0.3">
      <c r="A363" s="22">
        <v>44119</v>
      </c>
      <c r="B363" s="9">
        <v>155</v>
      </c>
      <c r="C363" s="9">
        <v>159.6</v>
      </c>
      <c r="D363" s="9">
        <v>153.30000000000001</v>
      </c>
      <c r="E363" s="9">
        <v>153.65</v>
      </c>
      <c r="F363" s="23">
        <v>66486</v>
      </c>
    </row>
    <row r="364" spans="1:6" x14ac:dyDescent="0.3">
      <c r="A364" s="22">
        <v>44118</v>
      </c>
      <c r="B364" s="9">
        <v>157</v>
      </c>
      <c r="C364" s="9">
        <v>157.19999999999999</v>
      </c>
      <c r="D364" s="9">
        <v>153.35</v>
      </c>
      <c r="E364" s="9">
        <v>154.94999999999999</v>
      </c>
      <c r="F364" s="23">
        <v>77012</v>
      </c>
    </row>
    <row r="365" spans="1:6" x14ac:dyDescent="0.3">
      <c r="A365" s="22">
        <v>44117</v>
      </c>
      <c r="B365" s="9">
        <v>160.55000000000001</v>
      </c>
      <c r="C365" s="9">
        <v>160.55000000000001</v>
      </c>
      <c r="D365" s="9">
        <v>156</v>
      </c>
      <c r="E365" s="9">
        <v>156.4</v>
      </c>
      <c r="F365" s="23">
        <v>77286</v>
      </c>
    </row>
    <row r="366" spans="1:6" x14ac:dyDescent="0.3">
      <c r="A366" s="22">
        <v>44116</v>
      </c>
      <c r="B366" s="9">
        <v>164.85</v>
      </c>
      <c r="C366" s="9">
        <v>164.85</v>
      </c>
      <c r="D366" s="9">
        <v>158.30000000000001</v>
      </c>
      <c r="E366" s="9">
        <v>160.5</v>
      </c>
      <c r="F366" s="23">
        <v>93308</v>
      </c>
    </row>
    <row r="367" spans="1:6" x14ac:dyDescent="0.3">
      <c r="A367" s="22">
        <v>44113</v>
      </c>
      <c r="B367" s="9">
        <v>161.94999999999999</v>
      </c>
      <c r="C367" s="9">
        <v>164</v>
      </c>
      <c r="D367" s="9">
        <v>159.05000000000001</v>
      </c>
      <c r="E367" s="9">
        <v>162.30000000000001</v>
      </c>
      <c r="F367" s="23">
        <v>56380</v>
      </c>
    </row>
    <row r="368" spans="1:6" x14ac:dyDescent="0.3">
      <c r="A368" s="22">
        <v>44112</v>
      </c>
      <c r="B368" s="9">
        <v>162.4</v>
      </c>
      <c r="C368" s="9">
        <v>163.95</v>
      </c>
      <c r="D368" s="9">
        <v>159.25</v>
      </c>
      <c r="E368" s="9">
        <v>161.55000000000001</v>
      </c>
      <c r="F368" s="23">
        <v>58646</v>
      </c>
    </row>
    <row r="369" spans="1:6" x14ac:dyDescent="0.3">
      <c r="A369" s="22">
        <v>44111</v>
      </c>
      <c r="B369" s="9">
        <v>162.5</v>
      </c>
      <c r="C369" s="9">
        <v>164.95</v>
      </c>
      <c r="D369" s="9">
        <v>161.05000000000001</v>
      </c>
      <c r="E369" s="9">
        <v>161.80000000000001</v>
      </c>
      <c r="F369" s="23">
        <v>61554</v>
      </c>
    </row>
    <row r="370" spans="1:6" x14ac:dyDescent="0.3">
      <c r="A370" s="22">
        <v>44110</v>
      </c>
      <c r="B370" s="9">
        <v>167</v>
      </c>
      <c r="C370" s="9">
        <v>167.65</v>
      </c>
      <c r="D370" s="9">
        <v>164</v>
      </c>
      <c r="E370" s="9">
        <v>164.35</v>
      </c>
      <c r="F370" s="23">
        <v>52249</v>
      </c>
    </row>
    <row r="371" spans="1:6" x14ac:dyDescent="0.3">
      <c r="A371" s="22">
        <v>44109</v>
      </c>
      <c r="B371" s="9">
        <v>166.55</v>
      </c>
      <c r="C371" s="9">
        <v>168.5</v>
      </c>
      <c r="D371" s="9">
        <v>163.65</v>
      </c>
      <c r="E371" s="9">
        <v>166.15</v>
      </c>
      <c r="F371" s="23">
        <v>105009</v>
      </c>
    </row>
    <row r="372" spans="1:6" x14ac:dyDescent="0.3">
      <c r="A372" s="22">
        <v>44105</v>
      </c>
      <c r="B372" s="9">
        <v>164.55</v>
      </c>
      <c r="C372" s="9">
        <v>170.55</v>
      </c>
      <c r="D372" s="9">
        <v>164</v>
      </c>
      <c r="E372" s="9">
        <v>165.9</v>
      </c>
      <c r="F372" s="23">
        <v>291282</v>
      </c>
    </row>
    <row r="373" spans="1:6" x14ac:dyDescent="0.3">
      <c r="A373" s="22">
        <v>44104</v>
      </c>
      <c r="B373" s="9">
        <v>164.4</v>
      </c>
      <c r="C373" s="9">
        <v>168</v>
      </c>
      <c r="D373" s="9">
        <v>161.65</v>
      </c>
      <c r="E373" s="9">
        <v>165.4</v>
      </c>
      <c r="F373" s="23">
        <v>85931</v>
      </c>
    </row>
    <row r="374" spans="1:6" x14ac:dyDescent="0.3">
      <c r="A374" s="22">
        <v>44103</v>
      </c>
      <c r="B374" s="9">
        <v>163.30000000000001</v>
      </c>
      <c r="C374" s="9">
        <v>168.5</v>
      </c>
      <c r="D374" s="9">
        <v>161.1</v>
      </c>
      <c r="E374" s="9">
        <v>164.05</v>
      </c>
      <c r="F374" s="23">
        <v>165281</v>
      </c>
    </row>
    <row r="375" spans="1:6" x14ac:dyDescent="0.3">
      <c r="A375" s="22">
        <v>44102</v>
      </c>
      <c r="B375" s="9">
        <v>162.15</v>
      </c>
      <c r="C375" s="9">
        <v>165</v>
      </c>
      <c r="D375" s="9">
        <v>161.35</v>
      </c>
      <c r="E375" s="9">
        <v>164.5</v>
      </c>
      <c r="F375" s="23">
        <v>89586</v>
      </c>
    </row>
    <row r="376" spans="1:6" x14ac:dyDescent="0.3">
      <c r="A376" s="22">
        <v>44099</v>
      </c>
      <c r="B376" s="9">
        <v>158.4</v>
      </c>
      <c r="C376" s="9">
        <v>162.65</v>
      </c>
      <c r="D376" s="9">
        <v>158</v>
      </c>
      <c r="E376" s="9">
        <v>161.30000000000001</v>
      </c>
      <c r="F376" s="23">
        <v>119566</v>
      </c>
    </row>
    <row r="377" spans="1:6" x14ac:dyDescent="0.3">
      <c r="A377" s="22">
        <v>44098</v>
      </c>
      <c r="B377" s="9">
        <v>160</v>
      </c>
      <c r="C377" s="9">
        <v>160</v>
      </c>
      <c r="D377" s="9">
        <v>155.15</v>
      </c>
      <c r="E377" s="9">
        <v>158.35</v>
      </c>
      <c r="F377" s="23">
        <v>110427</v>
      </c>
    </row>
    <row r="378" spans="1:6" x14ac:dyDescent="0.3">
      <c r="A378" s="22">
        <v>44097</v>
      </c>
      <c r="B378" s="9">
        <v>160.6</v>
      </c>
      <c r="C378" s="9">
        <v>163.9</v>
      </c>
      <c r="D378" s="9">
        <v>157.1</v>
      </c>
      <c r="E378" s="9">
        <v>161.35</v>
      </c>
      <c r="F378" s="23">
        <v>82636</v>
      </c>
    </row>
    <row r="379" spans="1:6" x14ac:dyDescent="0.3">
      <c r="A379" s="22">
        <v>44096</v>
      </c>
      <c r="B379" s="9">
        <v>160.05000000000001</v>
      </c>
      <c r="C379" s="9">
        <v>162.5</v>
      </c>
      <c r="D379" s="9">
        <v>153.6</v>
      </c>
      <c r="E379" s="9">
        <v>161.85</v>
      </c>
      <c r="F379" s="23">
        <v>146469</v>
      </c>
    </row>
    <row r="380" spans="1:6" x14ac:dyDescent="0.3">
      <c r="A380" s="22">
        <v>44095</v>
      </c>
      <c r="B380" s="9">
        <v>166.75</v>
      </c>
      <c r="C380" s="9">
        <v>168.3</v>
      </c>
      <c r="D380" s="9">
        <v>155.85</v>
      </c>
      <c r="E380" s="9">
        <v>162.15</v>
      </c>
      <c r="F380" s="23">
        <v>176525</v>
      </c>
    </row>
    <row r="381" spans="1:6" x14ac:dyDescent="0.3">
      <c r="A381" s="22">
        <v>44092</v>
      </c>
      <c r="B381" s="9">
        <v>169</v>
      </c>
      <c r="C381" s="9">
        <v>169.15</v>
      </c>
      <c r="D381" s="9">
        <v>165</v>
      </c>
      <c r="E381" s="9">
        <v>166.75</v>
      </c>
      <c r="F381" s="23">
        <v>142931</v>
      </c>
    </row>
    <row r="382" spans="1:6" x14ac:dyDescent="0.3">
      <c r="A382" s="22">
        <v>44091</v>
      </c>
      <c r="B382" s="9">
        <v>166.95</v>
      </c>
      <c r="C382" s="9">
        <v>169.3</v>
      </c>
      <c r="D382" s="9">
        <v>160.44999999999999</v>
      </c>
      <c r="E382" s="9">
        <v>168.3</v>
      </c>
      <c r="F382" s="23">
        <v>207179</v>
      </c>
    </row>
    <row r="383" spans="1:6" x14ac:dyDescent="0.3">
      <c r="A383" s="22">
        <v>44090</v>
      </c>
      <c r="B383" s="9">
        <v>162</v>
      </c>
      <c r="C383" s="9">
        <v>169.1</v>
      </c>
      <c r="D383" s="9">
        <v>162</v>
      </c>
      <c r="E383" s="9">
        <v>167.25</v>
      </c>
      <c r="F383" s="23">
        <v>221270</v>
      </c>
    </row>
    <row r="384" spans="1:6" x14ac:dyDescent="0.3">
      <c r="A384" s="22">
        <v>44089</v>
      </c>
      <c r="B384" s="9">
        <v>161.15</v>
      </c>
      <c r="C384" s="9">
        <v>165</v>
      </c>
      <c r="D384" s="9">
        <v>161.15</v>
      </c>
      <c r="E384" s="9">
        <v>162.5</v>
      </c>
      <c r="F384" s="23">
        <v>135809</v>
      </c>
    </row>
    <row r="385" spans="1:6" x14ac:dyDescent="0.3">
      <c r="A385" s="22">
        <v>44088</v>
      </c>
      <c r="B385" s="9">
        <v>160.85</v>
      </c>
      <c r="C385" s="9">
        <v>164.05</v>
      </c>
      <c r="D385" s="9">
        <v>160.15</v>
      </c>
      <c r="E385" s="9">
        <v>161.1</v>
      </c>
      <c r="F385" s="23">
        <v>118348</v>
      </c>
    </row>
    <row r="386" spans="1:6" x14ac:dyDescent="0.3">
      <c r="A386" s="22">
        <v>44085</v>
      </c>
      <c r="B386" s="9">
        <v>161.4</v>
      </c>
      <c r="C386" s="9">
        <v>162.80000000000001</v>
      </c>
      <c r="D386" s="9">
        <v>158.5</v>
      </c>
      <c r="E386" s="9">
        <v>159.05000000000001</v>
      </c>
      <c r="F386" s="23">
        <v>97508</v>
      </c>
    </row>
    <row r="387" spans="1:6" x14ac:dyDescent="0.3">
      <c r="A387" s="22">
        <v>44084</v>
      </c>
      <c r="B387" s="9">
        <v>156.05000000000001</v>
      </c>
      <c r="C387" s="9">
        <v>163.44999999999999</v>
      </c>
      <c r="D387" s="9">
        <v>156.05000000000001</v>
      </c>
      <c r="E387" s="9">
        <v>161.4</v>
      </c>
      <c r="F387" s="23">
        <v>143474</v>
      </c>
    </row>
    <row r="388" spans="1:6" x14ac:dyDescent="0.3">
      <c r="A388" s="22">
        <v>44083</v>
      </c>
      <c r="B388" s="9">
        <v>155.05000000000001</v>
      </c>
      <c r="C388" s="9">
        <v>156</v>
      </c>
      <c r="D388" s="9">
        <v>152.05000000000001</v>
      </c>
      <c r="E388" s="9">
        <v>153.94999999999999</v>
      </c>
      <c r="F388" s="23">
        <v>159704</v>
      </c>
    </row>
    <row r="389" spans="1:6" x14ac:dyDescent="0.3">
      <c r="A389" s="22">
        <v>44082</v>
      </c>
      <c r="B389" s="9">
        <v>158.80000000000001</v>
      </c>
      <c r="C389" s="9">
        <v>161.69999999999999</v>
      </c>
      <c r="D389" s="9">
        <v>156</v>
      </c>
      <c r="E389" s="9">
        <v>156.55000000000001</v>
      </c>
      <c r="F389" s="23">
        <v>111326</v>
      </c>
    </row>
    <row r="390" spans="1:6" x14ac:dyDescent="0.3">
      <c r="A390" s="22">
        <v>44081</v>
      </c>
      <c r="B390" s="9">
        <v>162.9</v>
      </c>
      <c r="C390" s="9">
        <v>163.9</v>
      </c>
      <c r="D390" s="9">
        <v>159.25</v>
      </c>
      <c r="E390" s="9">
        <v>160</v>
      </c>
      <c r="F390" s="23">
        <v>120569</v>
      </c>
    </row>
    <row r="391" spans="1:6" x14ac:dyDescent="0.3">
      <c r="A391" s="22">
        <v>44078</v>
      </c>
      <c r="B391" s="9">
        <v>163</v>
      </c>
      <c r="C391" s="9">
        <v>165.45</v>
      </c>
      <c r="D391" s="9">
        <v>162</v>
      </c>
      <c r="E391" s="9">
        <v>162.9</v>
      </c>
      <c r="F391" s="23">
        <v>117441</v>
      </c>
    </row>
    <row r="392" spans="1:6" x14ac:dyDescent="0.3">
      <c r="A392" s="22">
        <v>44077</v>
      </c>
      <c r="B392" s="9">
        <v>168.05</v>
      </c>
      <c r="C392" s="9">
        <v>171</v>
      </c>
      <c r="D392" s="9">
        <v>164.6</v>
      </c>
      <c r="E392" s="9">
        <v>166.05</v>
      </c>
      <c r="F392" s="23">
        <v>166787</v>
      </c>
    </row>
    <row r="393" spans="1:6" x14ac:dyDescent="0.3">
      <c r="A393" s="22">
        <v>44076</v>
      </c>
      <c r="B393" s="9">
        <v>166</v>
      </c>
      <c r="C393" s="9">
        <v>169.4</v>
      </c>
      <c r="D393" s="9">
        <v>163.1</v>
      </c>
      <c r="E393" s="9">
        <v>167.2</v>
      </c>
      <c r="F393" s="23">
        <v>144318</v>
      </c>
    </row>
    <row r="394" spans="1:6" x14ac:dyDescent="0.3">
      <c r="A394" s="22">
        <v>44075</v>
      </c>
      <c r="B394" s="9">
        <v>164.7</v>
      </c>
      <c r="C394" s="9">
        <v>165.8</v>
      </c>
      <c r="D394" s="9">
        <v>160</v>
      </c>
      <c r="E394" s="9">
        <v>163.75</v>
      </c>
      <c r="F394" s="23">
        <v>136587</v>
      </c>
    </row>
    <row r="395" spans="1:6" x14ac:dyDescent="0.3">
      <c r="A395" s="22">
        <v>44074</v>
      </c>
      <c r="B395" s="9">
        <v>185</v>
      </c>
      <c r="C395" s="9">
        <v>185</v>
      </c>
      <c r="D395" s="9">
        <v>159</v>
      </c>
      <c r="E395" s="9">
        <v>164.7</v>
      </c>
      <c r="F395" s="23">
        <v>470777</v>
      </c>
    </row>
    <row r="396" spans="1:6" x14ac:dyDescent="0.3">
      <c r="A396" s="22">
        <v>44071</v>
      </c>
      <c r="B396" s="9">
        <v>180.5</v>
      </c>
      <c r="C396" s="9">
        <v>183.85</v>
      </c>
      <c r="D396" s="9">
        <v>171.9</v>
      </c>
      <c r="E396" s="9">
        <v>174.5</v>
      </c>
      <c r="F396" s="23">
        <v>522299</v>
      </c>
    </row>
    <row r="397" spans="1:6" x14ac:dyDescent="0.3">
      <c r="A397" s="22">
        <v>44070</v>
      </c>
      <c r="B397" s="9">
        <v>177.85</v>
      </c>
      <c r="C397" s="9">
        <v>187</v>
      </c>
      <c r="D397" s="9">
        <v>177</v>
      </c>
      <c r="E397" s="9">
        <v>180.05</v>
      </c>
      <c r="F397" s="23">
        <v>1483853</v>
      </c>
    </row>
    <row r="398" spans="1:6" x14ac:dyDescent="0.3">
      <c r="A398" s="22">
        <v>44069</v>
      </c>
      <c r="B398" s="9">
        <v>169.1</v>
      </c>
      <c r="C398" s="9">
        <v>181.35</v>
      </c>
      <c r="D398" s="9">
        <v>164.95</v>
      </c>
      <c r="E398" s="9">
        <v>175.8</v>
      </c>
      <c r="F398" s="23">
        <v>1713414</v>
      </c>
    </row>
    <row r="399" spans="1:6" x14ac:dyDescent="0.3">
      <c r="A399" s="22">
        <v>44068</v>
      </c>
      <c r="B399" s="9">
        <v>166.1</v>
      </c>
      <c r="C399" s="9">
        <v>169.9</v>
      </c>
      <c r="D399" s="9">
        <v>165.65</v>
      </c>
      <c r="E399" s="9">
        <v>167.95</v>
      </c>
      <c r="F399" s="23">
        <v>474411</v>
      </c>
    </row>
    <row r="400" spans="1:6" x14ac:dyDescent="0.3">
      <c r="A400" s="22">
        <v>44067</v>
      </c>
      <c r="B400" s="9">
        <v>166.4</v>
      </c>
      <c r="C400" s="9">
        <v>167.65</v>
      </c>
      <c r="D400" s="9">
        <v>164</v>
      </c>
      <c r="E400" s="9">
        <v>165.15</v>
      </c>
      <c r="F400" s="23">
        <v>389423</v>
      </c>
    </row>
    <row r="401" spans="1:6" x14ac:dyDescent="0.3">
      <c r="A401" s="22">
        <v>44064</v>
      </c>
      <c r="B401" s="9">
        <v>170</v>
      </c>
      <c r="C401" s="9">
        <v>171.75</v>
      </c>
      <c r="D401" s="9">
        <v>163.9</v>
      </c>
      <c r="E401" s="9">
        <v>164.65</v>
      </c>
      <c r="F401" s="23">
        <v>767638</v>
      </c>
    </row>
    <row r="402" spans="1:6" x14ac:dyDescent="0.3">
      <c r="A402" s="22">
        <v>44063</v>
      </c>
      <c r="B402" s="9">
        <v>158.80000000000001</v>
      </c>
      <c r="C402" s="9">
        <v>173</v>
      </c>
      <c r="D402" s="9">
        <v>156.55000000000001</v>
      </c>
      <c r="E402" s="9">
        <v>168.4</v>
      </c>
      <c r="F402" s="23">
        <v>3207306</v>
      </c>
    </row>
    <row r="403" spans="1:6" x14ac:dyDescent="0.3">
      <c r="A403" s="22">
        <v>44062</v>
      </c>
      <c r="B403" s="9">
        <v>152.80000000000001</v>
      </c>
      <c r="C403" s="9">
        <v>162</v>
      </c>
      <c r="D403" s="9">
        <v>151.19999999999999</v>
      </c>
      <c r="E403" s="9">
        <v>159.19999999999999</v>
      </c>
      <c r="F403" s="23">
        <v>1368784</v>
      </c>
    </row>
    <row r="404" spans="1:6" x14ac:dyDescent="0.3">
      <c r="A404" s="22">
        <v>44061</v>
      </c>
      <c r="B404" s="9">
        <v>152.44999999999999</v>
      </c>
      <c r="C404" s="9">
        <v>153.19999999999999</v>
      </c>
      <c r="D404" s="9">
        <v>149.25</v>
      </c>
      <c r="E404" s="9">
        <v>150.85</v>
      </c>
      <c r="F404" s="23">
        <v>828818</v>
      </c>
    </row>
    <row r="405" spans="1:6" x14ac:dyDescent="0.3">
      <c r="A405" s="22">
        <v>44060</v>
      </c>
      <c r="B405" s="9">
        <v>149.85</v>
      </c>
      <c r="C405" s="9">
        <v>154.9</v>
      </c>
      <c r="D405" s="9">
        <v>148.35</v>
      </c>
      <c r="E405" s="9">
        <v>151.19999999999999</v>
      </c>
      <c r="F405" s="23">
        <v>399412</v>
      </c>
    </row>
    <row r="406" spans="1:6" x14ac:dyDescent="0.3">
      <c r="A406" s="22">
        <v>44057</v>
      </c>
      <c r="B406" s="9">
        <v>154</v>
      </c>
      <c r="C406" s="9">
        <v>154.19999999999999</v>
      </c>
      <c r="D406" s="9">
        <v>149.5</v>
      </c>
      <c r="E406" s="9">
        <v>149.9</v>
      </c>
      <c r="F406" s="23">
        <v>378007</v>
      </c>
    </row>
    <row r="407" spans="1:6" x14ac:dyDescent="0.3">
      <c r="A407" s="22">
        <v>44056</v>
      </c>
      <c r="B407" s="9">
        <v>151.80000000000001</v>
      </c>
      <c r="C407" s="9">
        <v>155</v>
      </c>
      <c r="D407" s="9">
        <v>150.05000000000001</v>
      </c>
      <c r="E407" s="9">
        <v>153.25</v>
      </c>
      <c r="F407" s="23">
        <v>331598</v>
      </c>
    </row>
    <row r="408" spans="1:6" x14ac:dyDescent="0.3">
      <c r="A408" s="22">
        <v>44055</v>
      </c>
      <c r="B408" s="9">
        <v>149.80000000000001</v>
      </c>
      <c r="C408" s="9">
        <v>152.6</v>
      </c>
      <c r="D408" s="9">
        <v>149</v>
      </c>
      <c r="E408" s="9">
        <v>149.9</v>
      </c>
      <c r="F408" s="23">
        <v>109752</v>
      </c>
    </row>
    <row r="409" spans="1:6" x14ac:dyDescent="0.3">
      <c r="A409" s="22">
        <v>44054</v>
      </c>
      <c r="B409" s="9">
        <v>151.9</v>
      </c>
      <c r="C409" s="9">
        <v>151.9</v>
      </c>
      <c r="D409" s="9">
        <v>149.19999999999999</v>
      </c>
      <c r="E409" s="9">
        <v>150.05000000000001</v>
      </c>
      <c r="F409" s="23">
        <v>96165</v>
      </c>
    </row>
    <row r="410" spans="1:6" x14ac:dyDescent="0.3">
      <c r="A410" s="22">
        <v>44053</v>
      </c>
      <c r="B410" s="9">
        <v>148.30000000000001</v>
      </c>
      <c r="C410" s="9">
        <v>154</v>
      </c>
      <c r="D410" s="9">
        <v>148.30000000000001</v>
      </c>
      <c r="E410" s="9">
        <v>149.55000000000001</v>
      </c>
      <c r="F410" s="23">
        <v>147895</v>
      </c>
    </row>
    <row r="411" spans="1:6" x14ac:dyDescent="0.3">
      <c r="A411" s="22">
        <v>44050</v>
      </c>
      <c r="B411" s="9">
        <v>149.80000000000001</v>
      </c>
      <c r="C411" s="9">
        <v>149.80000000000001</v>
      </c>
      <c r="D411" s="9">
        <v>147.75</v>
      </c>
      <c r="E411" s="9">
        <v>148.19999999999999</v>
      </c>
      <c r="F411" s="23">
        <v>50727</v>
      </c>
    </row>
    <row r="412" spans="1:6" x14ac:dyDescent="0.3">
      <c r="A412" s="22">
        <v>44049</v>
      </c>
      <c r="B412" s="9">
        <v>148.19999999999999</v>
      </c>
      <c r="C412" s="9">
        <v>150.5</v>
      </c>
      <c r="D412" s="9">
        <v>148</v>
      </c>
      <c r="E412" s="9">
        <v>148.55000000000001</v>
      </c>
      <c r="F412" s="23">
        <v>57445</v>
      </c>
    </row>
    <row r="413" spans="1:6" x14ac:dyDescent="0.3">
      <c r="A413" s="22">
        <v>44048</v>
      </c>
      <c r="B413" s="9">
        <v>150.5</v>
      </c>
      <c r="C413" s="9">
        <v>150.75</v>
      </c>
      <c r="D413" s="9">
        <v>148.05000000000001</v>
      </c>
      <c r="E413" s="9">
        <v>148.69999999999999</v>
      </c>
      <c r="F413" s="23">
        <v>33799</v>
      </c>
    </row>
    <row r="414" spans="1:6" x14ac:dyDescent="0.3">
      <c r="A414" s="22">
        <v>44047</v>
      </c>
      <c r="B414" s="9">
        <v>147.5</v>
      </c>
      <c r="C414" s="9">
        <v>151.19999999999999</v>
      </c>
      <c r="D414" s="9">
        <v>146.19999999999999</v>
      </c>
      <c r="E414" s="9">
        <v>149.9</v>
      </c>
      <c r="F414" s="23">
        <v>69657</v>
      </c>
    </row>
    <row r="415" spans="1:6" x14ac:dyDescent="0.3">
      <c r="A415" s="22">
        <v>44046</v>
      </c>
      <c r="B415" s="9">
        <v>144</v>
      </c>
      <c r="C415" s="9">
        <v>150.75</v>
      </c>
      <c r="D415" s="9">
        <v>144</v>
      </c>
      <c r="E415" s="9">
        <v>146.94999999999999</v>
      </c>
      <c r="F415" s="23">
        <v>44348</v>
      </c>
    </row>
    <row r="416" spans="1:6" x14ac:dyDescent="0.3">
      <c r="A416" s="22">
        <v>44043</v>
      </c>
      <c r="B416" s="9">
        <v>148.5</v>
      </c>
      <c r="C416" s="9">
        <v>148.85</v>
      </c>
      <c r="D416" s="9">
        <v>146.55000000000001</v>
      </c>
      <c r="E416" s="9">
        <v>147.9</v>
      </c>
      <c r="F416" s="23">
        <v>26025</v>
      </c>
    </row>
    <row r="417" spans="1:6" x14ac:dyDescent="0.3">
      <c r="A417" s="22">
        <v>44042</v>
      </c>
      <c r="B417" s="9">
        <v>151.55000000000001</v>
      </c>
      <c r="C417" s="9">
        <v>151.55000000000001</v>
      </c>
      <c r="D417" s="9">
        <v>147</v>
      </c>
      <c r="E417" s="9">
        <v>147.35</v>
      </c>
      <c r="F417" s="23">
        <v>64169</v>
      </c>
    </row>
    <row r="418" spans="1:6" x14ac:dyDescent="0.3">
      <c r="A418" s="22">
        <v>44041</v>
      </c>
      <c r="B418" s="9">
        <v>150.75</v>
      </c>
      <c r="C418" s="9">
        <v>151</v>
      </c>
      <c r="D418" s="9">
        <v>148.30000000000001</v>
      </c>
      <c r="E418" s="9">
        <v>149.44999999999999</v>
      </c>
      <c r="F418" s="23">
        <v>54091</v>
      </c>
    </row>
    <row r="419" spans="1:6" x14ac:dyDescent="0.3">
      <c r="A419" s="22">
        <v>44040</v>
      </c>
      <c r="B419" s="9">
        <v>148.6</v>
      </c>
      <c r="C419" s="9">
        <v>151.80000000000001</v>
      </c>
      <c r="D419" s="9">
        <v>148.1</v>
      </c>
      <c r="E419" s="9">
        <v>148.85</v>
      </c>
      <c r="F419" s="23">
        <v>38157</v>
      </c>
    </row>
    <row r="420" spans="1:6" x14ac:dyDescent="0.3">
      <c r="A420" s="22">
        <v>44039</v>
      </c>
      <c r="B420" s="9">
        <v>151.05000000000001</v>
      </c>
      <c r="C420" s="9">
        <v>152</v>
      </c>
      <c r="D420" s="9">
        <v>148</v>
      </c>
      <c r="E420" s="9">
        <v>148.55000000000001</v>
      </c>
      <c r="F420" s="23">
        <v>55023</v>
      </c>
    </row>
    <row r="421" spans="1:6" x14ac:dyDescent="0.3">
      <c r="A421" s="22">
        <v>44036</v>
      </c>
      <c r="B421" s="9">
        <v>154</v>
      </c>
      <c r="C421" s="9">
        <v>154</v>
      </c>
      <c r="D421" s="9">
        <v>149.1</v>
      </c>
      <c r="E421" s="9">
        <v>150.5</v>
      </c>
      <c r="F421" s="23">
        <v>86202</v>
      </c>
    </row>
    <row r="422" spans="1:6" x14ac:dyDescent="0.3">
      <c r="A422" s="22">
        <v>44035</v>
      </c>
      <c r="B422" s="9">
        <v>153.94999999999999</v>
      </c>
      <c r="C422" s="9">
        <v>155.15</v>
      </c>
      <c r="D422" s="9">
        <v>153</v>
      </c>
      <c r="E422" s="9">
        <v>153.44999999999999</v>
      </c>
      <c r="F422" s="23">
        <v>46700</v>
      </c>
    </row>
    <row r="423" spans="1:6" x14ac:dyDescent="0.3">
      <c r="A423" s="22">
        <v>44034</v>
      </c>
      <c r="B423" s="9">
        <v>156.80000000000001</v>
      </c>
      <c r="C423" s="9">
        <v>156.80000000000001</v>
      </c>
      <c r="D423" s="9">
        <v>152.05000000000001</v>
      </c>
      <c r="E423" s="9">
        <v>153.05000000000001</v>
      </c>
      <c r="F423" s="23">
        <v>52560</v>
      </c>
    </row>
    <row r="424" spans="1:6" x14ac:dyDescent="0.3">
      <c r="A424" s="22">
        <v>44033</v>
      </c>
      <c r="B424" s="9">
        <v>156</v>
      </c>
      <c r="C424" s="9">
        <v>157.75</v>
      </c>
      <c r="D424" s="9">
        <v>154.9</v>
      </c>
      <c r="E424" s="9">
        <v>155.1</v>
      </c>
      <c r="F424" s="23">
        <v>51409</v>
      </c>
    </row>
    <row r="425" spans="1:6" x14ac:dyDescent="0.3">
      <c r="A425" s="22">
        <v>44032</v>
      </c>
      <c r="B425" s="9">
        <v>155</v>
      </c>
      <c r="C425" s="9">
        <v>157</v>
      </c>
      <c r="D425" s="9">
        <v>153.05000000000001</v>
      </c>
      <c r="E425" s="9">
        <v>155.69999999999999</v>
      </c>
      <c r="F425" s="23">
        <v>74971</v>
      </c>
    </row>
    <row r="426" spans="1:6" x14ac:dyDescent="0.3">
      <c r="A426" s="22">
        <v>44029</v>
      </c>
      <c r="B426" s="9">
        <v>151.94999999999999</v>
      </c>
      <c r="C426" s="9">
        <v>155.15</v>
      </c>
      <c r="D426" s="9">
        <v>150.80000000000001</v>
      </c>
      <c r="E426" s="9">
        <v>153.6</v>
      </c>
      <c r="F426" s="23">
        <v>58042</v>
      </c>
    </row>
    <row r="427" spans="1:6" x14ac:dyDescent="0.3">
      <c r="A427" s="22">
        <v>44028</v>
      </c>
      <c r="B427" s="9">
        <v>150.05000000000001</v>
      </c>
      <c r="C427" s="9">
        <v>151.75</v>
      </c>
      <c r="D427" s="9">
        <v>149.05000000000001</v>
      </c>
      <c r="E427" s="9">
        <v>150.35</v>
      </c>
      <c r="F427" s="23">
        <v>46977</v>
      </c>
    </row>
    <row r="428" spans="1:6" x14ac:dyDescent="0.3">
      <c r="A428" s="22">
        <v>44027</v>
      </c>
      <c r="B428" s="9">
        <v>152.05000000000001</v>
      </c>
      <c r="C428" s="9">
        <v>153.5</v>
      </c>
      <c r="D428" s="9">
        <v>150.05000000000001</v>
      </c>
      <c r="E428" s="9">
        <v>150.94999999999999</v>
      </c>
      <c r="F428" s="23">
        <v>61299</v>
      </c>
    </row>
    <row r="429" spans="1:6" x14ac:dyDescent="0.3">
      <c r="A429" s="22">
        <v>44026</v>
      </c>
      <c r="B429" s="9">
        <v>155.5</v>
      </c>
      <c r="C429" s="9">
        <v>156.5</v>
      </c>
      <c r="D429" s="9">
        <v>148.69999999999999</v>
      </c>
      <c r="E429" s="9">
        <v>150.05000000000001</v>
      </c>
      <c r="F429" s="23">
        <v>277098</v>
      </c>
    </row>
    <row r="430" spans="1:6" x14ac:dyDescent="0.3">
      <c r="A430" s="22">
        <v>44025</v>
      </c>
      <c r="B430" s="9">
        <v>158.69999999999999</v>
      </c>
      <c r="C430" s="9">
        <v>161.30000000000001</v>
      </c>
      <c r="D430" s="9">
        <v>155.19999999999999</v>
      </c>
      <c r="E430" s="9">
        <v>156.44999999999999</v>
      </c>
      <c r="F430" s="23">
        <v>210455</v>
      </c>
    </row>
    <row r="431" spans="1:6" x14ac:dyDescent="0.3">
      <c r="A431" s="22">
        <v>44022</v>
      </c>
      <c r="B431" s="9">
        <v>158.69999999999999</v>
      </c>
      <c r="C431" s="9">
        <v>161.4</v>
      </c>
      <c r="D431" s="9">
        <v>156.1</v>
      </c>
      <c r="E431" s="9">
        <v>159.05000000000001</v>
      </c>
      <c r="F431" s="23">
        <v>88386</v>
      </c>
    </row>
    <row r="432" spans="1:6" x14ac:dyDescent="0.3">
      <c r="A432" s="22">
        <v>44021</v>
      </c>
      <c r="B432" s="9">
        <v>160.55000000000001</v>
      </c>
      <c r="C432" s="9">
        <v>161</v>
      </c>
      <c r="D432" s="9">
        <v>158.5</v>
      </c>
      <c r="E432" s="9">
        <v>158.9</v>
      </c>
      <c r="F432" s="23">
        <v>83326</v>
      </c>
    </row>
    <row r="433" spans="1:6" x14ac:dyDescent="0.3">
      <c r="A433" s="22">
        <v>44020</v>
      </c>
      <c r="B433" s="9">
        <v>161.69999999999999</v>
      </c>
      <c r="C433" s="9">
        <v>164.25</v>
      </c>
      <c r="D433" s="9">
        <v>157.5</v>
      </c>
      <c r="E433" s="9">
        <v>158.5</v>
      </c>
      <c r="F433" s="23">
        <v>240054</v>
      </c>
    </row>
    <row r="434" spans="1:6" x14ac:dyDescent="0.3">
      <c r="A434" s="22">
        <v>44019</v>
      </c>
      <c r="B434" s="9">
        <v>161</v>
      </c>
      <c r="C434" s="9">
        <v>164.25</v>
      </c>
      <c r="D434" s="9">
        <v>160.05000000000001</v>
      </c>
      <c r="E434" s="9">
        <v>160.6</v>
      </c>
      <c r="F434" s="23">
        <v>139106</v>
      </c>
    </row>
    <row r="435" spans="1:6" x14ac:dyDescent="0.3">
      <c r="A435" s="22">
        <v>44018</v>
      </c>
      <c r="B435" s="9">
        <v>161.25</v>
      </c>
      <c r="C435" s="9">
        <v>163.95</v>
      </c>
      <c r="D435" s="9">
        <v>159.5</v>
      </c>
      <c r="E435" s="9">
        <v>160.25</v>
      </c>
      <c r="F435" s="23">
        <v>181630</v>
      </c>
    </row>
    <row r="436" spans="1:6" x14ac:dyDescent="0.3">
      <c r="A436" s="22">
        <v>44015</v>
      </c>
      <c r="B436" s="9">
        <v>162.69999999999999</v>
      </c>
      <c r="C436" s="9">
        <v>164.15</v>
      </c>
      <c r="D436" s="9">
        <v>159</v>
      </c>
      <c r="E436" s="9">
        <v>160.4</v>
      </c>
      <c r="F436" s="23">
        <v>52290</v>
      </c>
    </row>
    <row r="437" spans="1:6" x14ac:dyDescent="0.3">
      <c r="A437" s="22">
        <v>44014</v>
      </c>
      <c r="B437" s="9">
        <v>162.9</v>
      </c>
      <c r="C437" s="9">
        <v>163</v>
      </c>
      <c r="D437" s="9">
        <v>160.44999999999999</v>
      </c>
      <c r="E437" s="9">
        <v>161.1</v>
      </c>
      <c r="F437" s="23">
        <v>65457</v>
      </c>
    </row>
    <row r="438" spans="1:6" x14ac:dyDescent="0.3">
      <c r="A438" s="22">
        <v>44013</v>
      </c>
      <c r="B438" s="9">
        <v>163.19999999999999</v>
      </c>
      <c r="C438" s="9">
        <v>163.19999999999999</v>
      </c>
      <c r="D438" s="9">
        <v>158.65</v>
      </c>
      <c r="E438" s="9">
        <v>159.75</v>
      </c>
      <c r="F438" s="23">
        <v>83351</v>
      </c>
    </row>
    <row r="439" spans="1:6" x14ac:dyDescent="0.3">
      <c r="A439" s="22">
        <v>44012</v>
      </c>
      <c r="B439" s="9">
        <v>168</v>
      </c>
      <c r="C439" s="9">
        <v>168</v>
      </c>
      <c r="D439" s="9">
        <v>160.5</v>
      </c>
      <c r="E439" s="9">
        <v>161.25</v>
      </c>
      <c r="F439" s="23">
        <v>160799</v>
      </c>
    </row>
    <row r="440" spans="1:6" x14ac:dyDescent="0.3">
      <c r="A440" s="22">
        <v>44011</v>
      </c>
      <c r="B440" s="9">
        <v>165</v>
      </c>
      <c r="C440" s="9">
        <v>166.9</v>
      </c>
      <c r="D440" s="9">
        <v>155.15</v>
      </c>
      <c r="E440" s="9">
        <v>158.69999999999999</v>
      </c>
      <c r="F440" s="23">
        <v>111323</v>
      </c>
    </row>
    <row r="441" spans="1:6" x14ac:dyDescent="0.3">
      <c r="A441" s="22">
        <v>44008</v>
      </c>
      <c r="B441" s="9">
        <v>169</v>
      </c>
      <c r="C441" s="9">
        <v>169.45</v>
      </c>
      <c r="D441" s="9">
        <v>165.75</v>
      </c>
      <c r="E441" s="9">
        <v>166.55</v>
      </c>
      <c r="F441" s="23">
        <v>85844</v>
      </c>
    </row>
    <row r="442" spans="1:6" x14ac:dyDescent="0.3">
      <c r="A442" s="22">
        <v>44007</v>
      </c>
      <c r="B442" s="9">
        <v>166</v>
      </c>
      <c r="C442" s="9">
        <v>169.5</v>
      </c>
      <c r="D442" s="9">
        <v>162.30000000000001</v>
      </c>
      <c r="E442" s="9">
        <v>166.35</v>
      </c>
      <c r="F442" s="23">
        <v>104716</v>
      </c>
    </row>
    <row r="443" spans="1:6" x14ac:dyDescent="0.3">
      <c r="A443" s="22">
        <v>44006</v>
      </c>
      <c r="B443" s="9">
        <v>174.5</v>
      </c>
      <c r="C443" s="9">
        <v>174.5</v>
      </c>
      <c r="D443" s="9">
        <v>165.15</v>
      </c>
      <c r="E443" s="9">
        <v>166.1</v>
      </c>
      <c r="F443" s="23">
        <v>233947</v>
      </c>
    </row>
    <row r="444" spans="1:6" x14ac:dyDescent="0.3">
      <c r="A444" s="22">
        <v>44005</v>
      </c>
      <c r="B444" s="9">
        <v>156</v>
      </c>
      <c r="C444" s="9">
        <v>184.7</v>
      </c>
      <c r="D444" s="9">
        <v>154.69999999999999</v>
      </c>
      <c r="E444" s="9">
        <v>168.65</v>
      </c>
      <c r="F444" s="23">
        <v>952079</v>
      </c>
    </row>
    <row r="445" spans="1:6" x14ac:dyDescent="0.3">
      <c r="A445" s="22">
        <v>44004</v>
      </c>
      <c r="B445" s="9">
        <v>152</v>
      </c>
      <c r="C445" s="9">
        <v>157</v>
      </c>
      <c r="D445" s="9">
        <v>152</v>
      </c>
      <c r="E445" s="9">
        <v>154.69999999999999</v>
      </c>
      <c r="F445" s="23">
        <v>143567</v>
      </c>
    </row>
    <row r="446" spans="1:6" x14ac:dyDescent="0.3">
      <c r="A446" s="22">
        <v>44001</v>
      </c>
      <c r="B446" s="9">
        <v>156.80000000000001</v>
      </c>
      <c r="C446" s="9">
        <v>158.94999999999999</v>
      </c>
      <c r="D446" s="9">
        <v>155.44999999999999</v>
      </c>
      <c r="E446" s="9">
        <v>157.35</v>
      </c>
      <c r="F446" s="23">
        <v>75955</v>
      </c>
    </row>
    <row r="447" spans="1:6" x14ac:dyDescent="0.3">
      <c r="A447" s="22">
        <v>44000</v>
      </c>
      <c r="B447" s="9">
        <v>154</v>
      </c>
      <c r="C447" s="9">
        <v>156.4</v>
      </c>
      <c r="D447" s="9">
        <v>151.25</v>
      </c>
      <c r="E447" s="9">
        <v>154.44999999999999</v>
      </c>
      <c r="F447" s="23">
        <v>72113</v>
      </c>
    </row>
    <row r="448" spans="1:6" x14ac:dyDescent="0.3">
      <c r="A448" s="22">
        <v>43999</v>
      </c>
      <c r="B448" s="9">
        <v>155.30000000000001</v>
      </c>
      <c r="C448" s="9">
        <v>156.80000000000001</v>
      </c>
      <c r="D448" s="9">
        <v>148</v>
      </c>
      <c r="E448" s="9">
        <v>151.9</v>
      </c>
      <c r="F448" s="23">
        <v>96426</v>
      </c>
    </row>
    <row r="449" spans="1:6" x14ac:dyDescent="0.3">
      <c r="A449" s="22">
        <v>43998</v>
      </c>
      <c r="B449" s="9">
        <v>159.85</v>
      </c>
      <c r="C449" s="9">
        <v>159.85</v>
      </c>
      <c r="D449" s="9">
        <v>154.85</v>
      </c>
      <c r="E449" s="9">
        <v>155.30000000000001</v>
      </c>
      <c r="F449" s="23">
        <v>60364</v>
      </c>
    </row>
    <row r="450" spans="1:6" x14ac:dyDescent="0.3">
      <c r="A450" s="22">
        <v>43997</v>
      </c>
      <c r="B450" s="9">
        <v>156.9</v>
      </c>
      <c r="C450" s="9">
        <v>157.69999999999999</v>
      </c>
      <c r="D450" s="9">
        <v>144</v>
      </c>
      <c r="E450" s="9">
        <v>155.19999999999999</v>
      </c>
      <c r="F450" s="23">
        <v>119145</v>
      </c>
    </row>
    <row r="451" spans="1:6" x14ac:dyDescent="0.3">
      <c r="A451" s="22">
        <v>43994</v>
      </c>
      <c r="B451" s="9">
        <v>148</v>
      </c>
      <c r="C451" s="9">
        <v>154.44999999999999</v>
      </c>
      <c r="D451" s="9">
        <v>147</v>
      </c>
      <c r="E451" s="9">
        <v>153.5</v>
      </c>
      <c r="F451" s="23">
        <v>68653</v>
      </c>
    </row>
    <row r="452" spans="1:6" x14ac:dyDescent="0.3">
      <c r="A452" s="22">
        <v>43993</v>
      </c>
      <c r="B452" s="9">
        <v>159.35</v>
      </c>
      <c r="C452" s="9">
        <v>159.9</v>
      </c>
      <c r="D452" s="9">
        <v>154</v>
      </c>
      <c r="E452" s="9">
        <v>154.9</v>
      </c>
      <c r="F452" s="23">
        <v>72679</v>
      </c>
    </row>
    <row r="453" spans="1:6" x14ac:dyDescent="0.3">
      <c r="A453" s="22">
        <v>43992</v>
      </c>
      <c r="B453" s="9">
        <v>159</v>
      </c>
      <c r="C453" s="9">
        <v>161.80000000000001</v>
      </c>
      <c r="D453" s="9">
        <v>156.5</v>
      </c>
      <c r="E453" s="9">
        <v>159.35</v>
      </c>
      <c r="F453" s="23">
        <v>84568</v>
      </c>
    </row>
    <row r="454" spans="1:6" x14ac:dyDescent="0.3">
      <c r="A454" s="22">
        <v>43991</v>
      </c>
      <c r="B454" s="9">
        <v>170</v>
      </c>
      <c r="C454" s="9">
        <v>170.05</v>
      </c>
      <c r="D454" s="9">
        <v>158.5</v>
      </c>
      <c r="E454" s="9">
        <v>159.9</v>
      </c>
      <c r="F454" s="23">
        <v>155193</v>
      </c>
    </row>
    <row r="455" spans="1:6" x14ac:dyDescent="0.3">
      <c r="A455" s="22">
        <v>43990</v>
      </c>
      <c r="B455" s="9">
        <v>158.9</v>
      </c>
      <c r="C455" s="9">
        <v>167.7</v>
      </c>
      <c r="D455" s="9">
        <v>158.19999999999999</v>
      </c>
      <c r="E455" s="9">
        <v>162.55000000000001</v>
      </c>
      <c r="F455" s="23">
        <v>248014</v>
      </c>
    </row>
    <row r="456" spans="1:6" x14ac:dyDescent="0.3">
      <c r="A456" s="22">
        <v>43987</v>
      </c>
      <c r="B456" s="9">
        <v>156.9</v>
      </c>
      <c r="C456" s="9">
        <v>157.94999999999999</v>
      </c>
      <c r="D456" s="9">
        <v>153.80000000000001</v>
      </c>
      <c r="E456" s="9">
        <v>156.05000000000001</v>
      </c>
      <c r="F456" s="23">
        <v>264456</v>
      </c>
    </row>
    <row r="457" spans="1:6" x14ac:dyDescent="0.3">
      <c r="A457" s="22">
        <v>43986</v>
      </c>
      <c r="B457" s="9">
        <v>154.69999999999999</v>
      </c>
      <c r="C457" s="9">
        <v>156.5</v>
      </c>
      <c r="D457" s="9">
        <v>152.25</v>
      </c>
      <c r="E457" s="9">
        <v>153.9</v>
      </c>
      <c r="F457" s="23">
        <v>81128</v>
      </c>
    </row>
    <row r="458" spans="1:6" x14ac:dyDescent="0.3">
      <c r="A458" s="22">
        <v>43985</v>
      </c>
      <c r="B458" s="9">
        <v>152.55000000000001</v>
      </c>
      <c r="C458" s="9">
        <v>168.7</v>
      </c>
      <c r="D458" s="9">
        <v>151.15</v>
      </c>
      <c r="E458" s="9">
        <v>153.69999999999999</v>
      </c>
      <c r="F458" s="23">
        <v>199231</v>
      </c>
    </row>
    <row r="459" spans="1:6" x14ac:dyDescent="0.3">
      <c r="A459" s="22">
        <v>43984</v>
      </c>
      <c r="B459" s="9">
        <v>152.69999999999999</v>
      </c>
      <c r="C459" s="9">
        <v>154.55000000000001</v>
      </c>
      <c r="D459" s="9">
        <v>149.55000000000001</v>
      </c>
      <c r="E459" s="9">
        <v>150.85</v>
      </c>
      <c r="F459" s="23">
        <v>157955</v>
      </c>
    </row>
    <row r="460" spans="1:6" x14ac:dyDescent="0.3">
      <c r="A460" s="22">
        <v>43983</v>
      </c>
      <c r="B460" s="9">
        <v>151.9</v>
      </c>
      <c r="C460" s="9">
        <v>153.80000000000001</v>
      </c>
      <c r="D460" s="9">
        <v>148.25</v>
      </c>
      <c r="E460" s="9">
        <v>149.25</v>
      </c>
      <c r="F460" s="23">
        <v>105541</v>
      </c>
    </row>
    <row r="461" spans="1:6" x14ac:dyDescent="0.3">
      <c r="A461" s="22">
        <v>43980</v>
      </c>
      <c r="B461" s="9">
        <v>149</v>
      </c>
      <c r="C461" s="9">
        <v>149.5</v>
      </c>
      <c r="D461" s="9">
        <v>145.5</v>
      </c>
      <c r="E461" s="9">
        <v>147.15</v>
      </c>
      <c r="F461" s="23">
        <v>41111</v>
      </c>
    </row>
    <row r="462" spans="1:6" x14ac:dyDescent="0.3">
      <c r="A462" s="22">
        <v>43979</v>
      </c>
      <c r="B462" s="9">
        <v>147.05000000000001</v>
      </c>
      <c r="C462" s="9">
        <v>151.35</v>
      </c>
      <c r="D462" s="9">
        <v>145.05000000000001</v>
      </c>
      <c r="E462" s="9">
        <v>146.94999999999999</v>
      </c>
      <c r="F462" s="23">
        <v>47483</v>
      </c>
    </row>
    <row r="463" spans="1:6" x14ac:dyDescent="0.3">
      <c r="A463" s="22">
        <v>43978</v>
      </c>
      <c r="B463" s="9">
        <v>152.80000000000001</v>
      </c>
      <c r="C463" s="9">
        <v>152.80000000000001</v>
      </c>
      <c r="D463" s="9">
        <v>149</v>
      </c>
      <c r="E463" s="9">
        <v>149.65</v>
      </c>
      <c r="F463" s="23">
        <v>16711</v>
      </c>
    </row>
    <row r="464" spans="1:6" x14ac:dyDescent="0.3">
      <c r="A464" s="22">
        <v>43977</v>
      </c>
      <c r="B464" s="9">
        <v>149.1</v>
      </c>
      <c r="C464" s="9">
        <v>151.80000000000001</v>
      </c>
      <c r="D464" s="9">
        <v>148</v>
      </c>
      <c r="E464" s="9">
        <v>149</v>
      </c>
      <c r="F464" s="23">
        <v>20428</v>
      </c>
    </row>
    <row r="465" spans="1:6" x14ac:dyDescent="0.3">
      <c r="A465" s="22">
        <v>43973</v>
      </c>
      <c r="B465" s="9">
        <v>154.5</v>
      </c>
      <c r="C465" s="9">
        <v>154.5</v>
      </c>
      <c r="D465" s="9">
        <v>147.25</v>
      </c>
      <c r="E465" s="9">
        <v>149</v>
      </c>
      <c r="F465" s="23">
        <v>13545</v>
      </c>
    </row>
    <row r="466" spans="1:6" x14ac:dyDescent="0.3">
      <c r="A466" s="22">
        <v>43972</v>
      </c>
      <c r="B466" s="9">
        <v>154.5</v>
      </c>
      <c r="C466" s="9">
        <v>154.5</v>
      </c>
      <c r="D466" s="9">
        <v>151.55000000000001</v>
      </c>
      <c r="E466" s="9">
        <v>152.05000000000001</v>
      </c>
      <c r="F466" s="23">
        <v>12224</v>
      </c>
    </row>
    <row r="467" spans="1:6" x14ac:dyDescent="0.3">
      <c r="A467" s="22">
        <v>43971</v>
      </c>
      <c r="B467" s="9">
        <v>151</v>
      </c>
      <c r="C467" s="9">
        <v>152.9</v>
      </c>
      <c r="D467" s="9">
        <v>146.85</v>
      </c>
      <c r="E467" s="9">
        <v>151.55000000000001</v>
      </c>
      <c r="F467" s="23">
        <v>23401</v>
      </c>
    </row>
    <row r="468" spans="1:6" x14ac:dyDescent="0.3">
      <c r="A468" s="22">
        <v>43970</v>
      </c>
      <c r="B468" s="9">
        <v>146</v>
      </c>
      <c r="C468" s="9">
        <v>157.80000000000001</v>
      </c>
      <c r="D468" s="9">
        <v>142.5</v>
      </c>
      <c r="E468" s="9">
        <v>147.80000000000001</v>
      </c>
      <c r="F468" s="23">
        <v>62256</v>
      </c>
    </row>
    <row r="469" spans="1:6" x14ac:dyDescent="0.3">
      <c r="A469" s="22">
        <v>43969</v>
      </c>
      <c r="B469" s="9">
        <v>155.94999999999999</v>
      </c>
      <c r="C469" s="9">
        <v>155.94999999999999</v>
      </c>
      <c r="D469" s="9">
        <v>146.25</v>
      </c>
      <c r="E469" s="9">
        <v>147.19999999999999</v>
      </c>
      <c r="F469" s="23">
        <v>42169</v>
      </c>
    </row>
    <row r="470" spans="1:6" x14ac:dyDescent="0.3">
      <c r="A470" s="22">
        <v>43966</v>
      </c>
      <c r="B470" s="9">
        <v>153.85</v>
      </c>
      <c r="C470" s="9">
        <v>157.15</v>
      </c>
      <c r="D470" s="9">
        <v>150.19999999999999</v>
      </c>
      <c r="E470" s="9">
        <v>152.15</v>
      </c>
      <c r="F470" s="23">
        <v>28185</v>
      </c>
    </row>
    <row r="471" spans="1:6" x14ac:dyDescent="0.3">
      <c r="A471" s="22">
        <v>43965</v>
      </c>
      <c r="B471" s="9">
        <v>156</v>
      </c>
      <c r="C471" s="9">
        <v>158</v>
      </c>
      <c r="D471" s="9">
        <v>153</v>
      </c>
      <c r="E471" s="9">
        <v>153.75</v>
      </c>
      <c r="F471" s="23">
        <v>23870</v>
      </c>
    </row>
    <row r="472" spans="1:6" x14ac:dyDescent="0.3">
      <c r="A472" s="22">
        <v>43964</v>
      </c>
      <c r="B472" s="9">
        <v>160</v>
      </c>
      <c r="C472" s="9">
        <v>160</v>
      </c>
      <c r="D472" s="9">
        <v>153.5</v>
      </c>
      <c r="E472" s="9">
        <v>155.85</v>
      </c>
      <c r="F472" s="23">
        <v>56075</v>
      </c>
    </row>
    <row r="473" spans="1:6" x14ac:dyDescent="0.3">
      <c r="A473" s="22">
        <v>43963</v>
      </c>
      <c r="B473" s="9">
        <v>155.9</v>
      </c>
      <c r="C473" s="9">
        <v>155.9</v>
      </c>
      <c r="D473" s="9">
        <v>150.5</v>
      </c>
      <c r="E473" s="9">
        <v>153.6</v>
      </c>
      <c r="F473" s="23">
        <v>45240</v>
      </c>
    </row>
    <row r="474" spans="1:6" x14ac:dyDescent="0.3">
      <c r="A474" s="22">
        <v>43962</v>
      </c>
      <c r="B474" s="9">
        <v>157</v>
      </c>
      <c r="C474" s="9">
        <v>158.35</v>
      </c>
      <c r="D474" s="9">
        <v>153.1</v>
      </c>
      <c r="E474" s="9">
        <v>154.5</v>
      </c>
      <c r="F474" s="23">
        <v>62519</v>
      </c>
    </row>
    <row r="475" spans="1:6" x14ac:dyDescent="0.3">
      <c r="A475" s="22">
        <v>43959</v>
      </c>
      <c r="B475" s="9">
        <v>162.94999999999999</v>
      </c>
      <c r="C475" s="9">
        <v>162.94999999999999</v>
      </c>
      <c r="D475" s="9">
        <v>155.6</v>
      </c>
      <c r="E475" s="9">
        <v>157.05000000000001</v>
      </c>
      <c r="F475" s="23">
        <v>36670</v>
      </c>
    </row>
    <row r="476" spans="1:6" x14ac:dyDescent="0.3">
      <c r="A476" s="22">
        <v>43958</v>
      </c>
      <c r="B476" s="9">
        <v>161.25</v>
      </c>
      <c r="C476" s="9">
        <v>163.55000000000001</v>
      </c>
      <c r="D476" s="9">
        <v>157</v>
      </c>
      <c r="E476" s="9">
        <v>159.4</v>
      </c>
      <c r="F476" s="23">
        <v>41745</v>
      </c>
    </row>
    <row r="477" spans="1:6" x14ac:dyDescent="0.3">
      <c r="A477" s="22">
        <v>43957</v>
      </c>
      <c r="B477" s="9">
        <v>160.85</v>
      </c>
      <c r="C477" s="9">
        <v>162.4</v>
      </c>
      <c r="D477" s="9">
        <v>157</v>
      </c>
      <c r="E477" s="9">
        <v>161.5</v>
      </c>
      <c r="F477" s="23">
        <v>30859</v>
      </c>
    </row>
    <row r="478" spans="1:6" x14ac:dyDescent="0.3">
      <c r="A478" s="22">
        <v>43956</v>
      </c>
      <c r="B478" s="9">
        <v>162.80000000000001</v>
      </c>
      <c r="C478" s="9">
        <v>163.4</v>
      </c>
      <c r="D478" s="9">
        <v>157.5</v>
      </c>
      <c r="E478" s="9">
        <v>158.65</v>
      </c>
      <c r="F478" s="23">
        <v>32605</v>
      </c>
    </row>
    <row r="479" spans="1:6" x14ac:dyDescent="0.3">
      <c r="A479" s="22">
        <v>43955</v>
      </c>
      <c r="B479" s="9">
        <v>163.85</v>
      </c>
      <c r="C479" s="9">
        <v>163.85</v>
      </c>
      <c r="D479" s="9">
        <v>155.30000000000001</v>
      </c>
      <c r="E479" s="9">
        <v>160.1</v>
      </c>
      <c r="F479" s="23">
        <v>104273</v>
      </c>
    </row>
    <row r="480" spans="1:6" x14ac:dyDescent="0.3">
      <c r="A480" s="22">
        <v>43951</v>
      </c>
      <c r="B480" s="9">
        <v>169.9</v>
      </c>
      <c r="C480" s="9">
        <v>171.1</v>
      </c>
      <c r="D480" s="9">
        <v>163.30000000000001</v>
      </c>
      <c r="E480" s="9">
        <v>164.05</v>
      </c>
      <c r="F480" s="23">
        <v>117327</v>
      </c>
    </row>
    <row r="481" spans="1:6" x14ac:dyDescent="0.3">
      <c r="A481" s="22">
        <v>43950</v>
      </c>
      <c r="B481" s="9">
        <v>170</v>
      </c>
      <c r="C481" s="9">
        <v>172</v>
      </c>
      <c r="D481" s="9">
        <v>165.3</v>
      </c>
      <c r="E481" s="9">
        <v>167.55</v>
      </c>
      <c r="F481" s="23">
        <v>102046</v>
      </c>
    </row>
    <row r="482" spans="1:6" x14ac:dyDescent="0.3">
      <c r="A482" s="22">
        <v>43949</v>
      </c>
      <c r="B482" s="9">
        <v>167.1</v>
      </c>
      <c r="C482" s="9">
        <v>174.5</v>
      </c>
      <c r="D482" s="9">
        <v>163.5</v>
      </c>
      <c r="E482" s="9">
        <v>168.9</v>
      </c>
      <c r="F482" s="23">
        <v>92258</v>
      </c>
    </row>
    <row r="483" spans="1:6" x14ac:dyDescent="0.3">
      <c r="A483" s="22">
        <v>43948</v>
      </c>
      <c r="B483" s="9">
        <v>167</v>
      </c>
      <c r="C483" s="9">
        <v>169</v>
      </c>
      <c r="D483" s="9">
        <v>164.1</v>
      </c>
      <c r="E483" s="9">
        <v>166.4</v>
      </c>
      <c r="F483" s="23">
        <v>58861</v>
      </c>
    </row>
    <row r="484" spans="1:6" x14ac:dyDescent="0.3">
      <c r="A484" s="22">
        <v>43945</v>
      </c>
      <c r="B484" s="9">
        <v>160.5</v>
      </c>
      <c r="C484" s="9">
        <v>167</v>
      </c>
      <c r="D484" s="9">
        <v>160.5</v>
      </c>
      <c r="E484" s="9">
        <v>163.9</v>
      </c>
      <c r="F484" s="23">
        <v>51255</v>
      </c>
    </row>
    <row r="485" spans="1:6" x14ac:dyDescent="0.3">
      <c r="A485" s="22">
        <v>43944</v>
      </c>
      <c r="B485" s="9">
        <v>166.6</v>
      </c>
      <c r="C485" s="9">
        <v>168</v>
      </c>
      <c r="D485" s="9">
        <v>163.65</v>
      </c>
      <c r="E485" s="9">
        <v>165.3</v>
      </c>
      <c r="F485" s="23">
        <v>35185</v>
      </c>
    </row>
    <row r="486" spans="1:6" x14ac:dyDescent="0.3">
      <c r="A486" s="22">
        <v>43943</v>
      </c>
      <c r="B486" s="9">
        <v>170</v>
      </c>
      <c r="C486" s="9">
        <v>170.5</v>
      </c>
      <c r="D486" s="9">
        <v>162.4</v>
      </c>
      <c r="E486" s="9">
        <v>163.5</v>
      </c>
      <c r="F486" s="23">
        <v>53982</v>
      </c>
    </row>
    <row r="487" spans="1:6" x14ac:dyDescent="0.3">
      <c r="A487" s="22">
        <v>43942</v>
      </c>
      <c r="B487" s="9">
        <v>168.25</v>
      </c>
      <c r="C487" s="9">
        <v>170.45</v>
      </c>
      <c r="D487" s="9">
        <v>162</v>
      </c>
      <c r="E487" s="9">
        <v>166.6</v>
      </c>
      <c r="F487" s="23">
        <v>81369</v>
      </c>
    </row>
    <row r="488" spans="1:6" x14ac:dyDescent="0.3">
      <c r="A488" s="22">
        <v>43941</v>
      </c>
      <c r="B488" s="9">
        <v>176.6</v>
      </c>
      <c r="C488" s="9">
        <v>176.6</v>
      </c>
      <c r="D488" s="9">
        <v>167.8</v>
      </c>
      <c r="E488" s="9">
        <v>168.7</v>
      </c>
      <c r="F488" s="23">
        <v>70260</v>
      </c>
    </row>
    <row r="489" spans="1:6" x14ac:dyDescent="0.3">
      <c r="A489" s="22">
        <v>43938</v>
      </c>
      <c r="B489" s="9">
        <v>174</v>
      </c>
      <c r="C489" s="9">
        <v>176.4</v>
      </c>
      <c r="D489" s="9">
        <v>168</v>
      </c>
      <c r="E489" s="9">
        <v>171.25</v>
      </c>
      <c r="F489" s="23">
        <v>117473</v>
      </c>
    </row>
    <row r="490" spans="1:6" x14ac:dyDescent="0.3">
      <c r="A490" s="22">
        <v>43937</v>
      </c>
      <c r="B490" s="9">
        <v>176</v>
      </c>
      <c r="C490" s="9">
        <v>177</v>
      </c>
      <c r="D490" s="9">
        <v>168</v>
      </c>
      <c r="E490" s="9">
        <v>170.65</v>
      </c>
      <c r="F490" s="23">
        <v>126929</v>
      </c>
    </row>
    <row r="491" spans="1:6" x14ac:dyDescent="0.3">
      <c r="A491" s="22">
        <v>43936</v>
      </c>
      <c r="B491" s="9">
        <v>168.85</v>
      </c>
      <c r="C491" s="9">
        <v>183.9</v>
      </c>
      <c r="D491" s="9">
        <v>159.1</v>
      </c>
      <c r="E491" s="9">
        <v>173.55</v>
      </c>
      <c r="F491" s="23">
        <v>210804</v>
      </c>
    </row>
    <row r="492" spans="1:6" x14ac:dyDescent="0.3">
      <c r="A492" s="22">
        <v>43934</v>
      </c>
      <c r="B492" s="9">
        <v>169.5</v>
      </c>
      <c r="C492" s="9">
        <v>169.5</v>
      </c>
      <c r="D492" s="9">
        <v>156.35</v>
      </c>
      <c r="E492" s="9">
        <v>159.94999999999999</v>
      </c>
      <c r="F492" s="23">
        <v>50195</v>
      </c>
    </row>
    <row r="493" spans="1:6" x14ac:dyDescent="0.3">
      <c r="A493" s="22">
        <v>43930</v>
      </c>
      <c r="B493" s="9">
        <v>159</v>
      </c>
      <c r="C493" s="9">
        <v>164</v>
      </c>
      <c r="D493" s="9">
        <v>156</v>
      </c>
      <c r="E493" s="9">
        <v>161.44999999999999</v>
      </c>
      <c r="F493" s="23">
        <v>50324</v>
      </c>
    </row>
    <row r="494" spans="1:6" x14ac:dyDescent="0.3">
      <c r="A494" s="22">
        <v>43929</v>
      </c>
      <c r="B494" s="9">
        <v>150</v>
      </c>
      <c r="C494" s="9">
        <v>159.69999999999999</v>
      </c>
      <c r="D494" s="9">
        <v>149.94999999999999</v>
      </c>
      <c r="E494" s="9">
        <v>156.15</v>
      </c>
      <c r="F494" s="23">
        <v>47544</v>
      </c>
    </row>
    <row r="495" spans="1:6" x14ac:dyDescent="0.3">
      <c r="A495" s="22">
        <v>43928</v>
      </c>
      <c r="B495" s="9">
        <v>147</v>
      </c>
      <c r="C495" s="9">
        <v>151</v>
      </c>
      <c r="D495" s="9">
        <v>144.44999999999999</v>
      </c>
      <c r="E495" s="9">
        <v>150.30000000000001</v>
      </c>
      <c r="F495" s="23">
        <v>18668</v>
      </c>
    </row>
    <row r="496" spans="1:6" x14ac:dyDescent="0.3">
      <c r="A496" s="22">
        <v>43924</v>
      </c>
      <c r="B496" s="9">
        <v>147.9</v>
      </c>
      <c r="C496" s="9">
        <v>147.94999999999999</v>
      </c>
      <c r="D496" s="9">
        <v>141.4</v>
      </c>
      <c r="E496" s="9">
        <v>143.05000000000001</v>
      </c>
      <c r="F496" s="23">
        <v>26143</v>
      </c>
    </row>
    <row r="497" spans="1:6" x14ac:dyDescent="0.3">
      <c r="A497" s="22">
        <v>43922</v>
      </c>
      <c r="B497" s="9">
        <v>158.9</v>
      </c>
      <c r="C497" s="9">
        <v>158.9</v>
      </c>
      <c r="D497" s="9">
        <v>147.30000000000001</v>
      </c>
      <c r="E497" s="9">
        <v>149.44999999999999</v>
      </c>
      <c r="F497" s="23">
        <v>20418</v>
      </c>
    </row>
    <row r="498" spans="1:6" x14ac:dyDescent="0.3">
      <c r="A498" s="22">
        <v>43921</v>
      </c>
      <c r="B498" s="9">
        <v>154.4</v>
      </c>
      <c r="C498" s="9">
        <v>154.4</v>
      </c>
      <c r="D498" s="9">
        <v>150</v>
      </c>
      <c r="E498" s="9">
        <v>154.4</v>
      </c>
      <c r="F498" s="23">
        <v>53518</v>
      </c>
    </row>
    <row r="499" spans="1:6" x14ac:dyDescent="0.3">
      <c r="A499" s="22">
        <v>43920</v>
      </c>
      <c r="B499" s="9">
        <v>142</v>
      </c>
      <c r="C499" s="9">
        <v>149.1</v>
      </c>
      <c r="D499" s="9">
        <v>135.15</v>
      </c>
      <c r="E499" s="9">
        <v>140.4</v>
      </c>
      <c r="F499" s="23">
        <v>33195</v>
      </c>
    </row>
    <row r="500" spans="1:6" x14ac:dyDescent="0.3">
      <c r="A500" s="22">
        <v>43917</v>
      </c>
      <c r="B500" s="9">
        <v>148.94999999999999</v>
      </c>
      <c r="C500" s="9">
        <v>153.15</v>
      </c>
      <c r="D500" s="9">
        <v>148</v>
      </c>
      <c r="E500" s="9">
        <v>148.94999999999999</v>
      </c>
      <c r="F500" s="23">
        <v>18726</v>
      </c>
    </row>
    <row r="501" spans="1:6" x14ac:dyDescent="0.3">
      <c r="A501" s="22">
        <v>43916</v>
      </c>
      <c r="B501" s="9">
        <v>143.9</v>
      </c>
      <c r="C501" s="9">
        <v>150</v>
      </c>
      <c r="D501" s="9">
        <v>138.55000000000001</v>
      </c>
      <c r="E501" s="9">
        <v>144.19999999999999</v>
      </c>
      <c r="F501" s="23">
        <v>19909</v>
      </c>
    </row>
    <row r="502" spans="1:6" x14ac:dyDescent="0.3">
      <c r="A502" s="22">
        <v>43915</v>
      </c>
      <c r="B502" s="9">
        <v>131.19999999999999</v>
      </c>
      <c r="C502" s="9">
        <v>140</v>
      </c>
      <c r="D502" s="9">
        <v>130.6</v>
      </c>
      <c r="E502" s="9">
        <v>137.94999999999999</v>
      </c>
      <c r="F502" s="23">
        <v>13000</v>
      </c>
    </row>
    <row r="503" spans="1:6" x14ac:dyDescent="0.3">
      <c r="A503" s="22">
        <v>43914</v>
      </c>
      <c r="B503" s="9">
        <v>130</v>
      </c>
      <c r="C503" s="9">
        <v>138.6</v>
      </c>
      <c r="D503" s="9">
        <v>130</v>
      </c>
      <c r="E503" s="9">
        <v>131.25</v>
      </c>
      <c r="F503" s="23">
        <v>11563</v>
      </c>
    </row>
    <row r="504" spans="1:6" x14ac:dyDescent="0.3">
      <c r="A504" s="22">
        <v>43913</v>
      </c>
      <c r="B504" s="9">
        <v>143</v>
      </c>
      <c r="C504" s="9">
        <v>145</v>
      </c>
      <c r="D504" s="9">
        <v>131</v>
      </c>
      <c r="E504" s="9">
        <v>133.94999999999999</v>
      </c>
      <c r="F504" s="23">
        <v>20640</v>
      </c>
    </row>
    <row r="505" spans="1:6" x14ac:dyDescent="0.3">
      <c r="A505" s="22">
        <v>43910</v>
      </c>
      <c r="B505" s="9">
        <v>148</v>
      </c>
      <c r="C505" s="9">
        <v>161.69999999999999</v>
      </c>
      <c r="D505" s="9">
        <v>142.30000000000001</v>
      </c>
      <c r="E505" s="9">
        <v>147.6</v>
      </c>
      <c r="F505" s="23">
        <v>33924</v>
      </c>
    </row>
    <row r="506" spans="1:6" x14ac:dyDescent="0.3">
      <c r="A506" s="22">
        <v>43909</v>
      </c>
      <c r="B506" s="9">
        <v>150.05000000000001</v>
      </c>
      <c r="C506" s="9">
        <v>164.35</v>
      </c>
      <c r="D506" s="9">
        <v>135</v>
      </c>
      <c r="E506" s="9">
        <v>149.69999999999999</v>
      </c>
      <c r="F506" s="23">
        <v>80352</v>
      </c>
    </row>
    <row r="507" spans="1:6" x14ac:dyDescent="0.3">
      <c r="A507" s="22">
        <v>43908</v>
      </c>
      <c r="B507" s="9">
        <v>180.1</v>
      </c>
      <c r="C507" s="9">
        <v>189.4</v>
      </c>
      <c r="D507" s="9">
        <v>165</v>
      </c>
      <c r="E507" s="9">
        <v>168.75</v>
      </c>
      <c r="F507" s="23">
        <v>24239</v>
      </c>
    </row>
    <row r="508" spans="1:6" x14ac:dyDescent="0.3">
      <c r="A508" s="22">
        <v>43907</v>
      </c>
      <c r="B508" s="9">
        <v>194.95</v>
      </c>
      <c r="C508" s="9">
        <v>194.95</v>
      </c>
      <c r="D508" s="9">
        <v>178</v>
      </c>
      <c r="E508" s="9">
        <v>179.65</v>
      </c>
      <c r="F508" s="23">
        <v>23771</v>
      </c>
    </row>
    <row r="509" spans="1:6" x14ac:dyDescent="0.3">
      <c r="A509" s="22">
        <v>43906</v>
      </c>
      <c r="B509" s="9">
        <v>199.65</v>
      </c>
      <c r="C509" s="9">
        <v>199.65</v>
      </c>
      <c r="D509" s="9">
        <v>186</v>
      </c>
      <c r="E509" s="9">
        <v>194.45</v>
      </c>
      <c r="F509" s="23">
        <v>49596</v>
      </c>
    </row>
    <row r="510" spans="1:6" x14ac:dyDescent="0.3">
      <c r="A510" s="22">
        <v>43903</v>
      </c>
      <c r="B510" s="9">
        <v>180</v>
      </c>
      <c r="C510" s="9">
        <v>210</v>
      </c>
      <c r="D510" s="9">
        <v>160.6</v>
      </c>
      <c r="E510" s="9">
        <v>200.7</v>
      </c>
      <c r="F510" s="23">
        <v>57326</v>
      </c>
    </row>
    <row r="511" spans="1:6" x14ac:dyDescent="0.3">
      <c r="A511" s="22">
        <v>43902</v>
      </c>
      <c r="B511" s="9">
        <v>200.65</v>
      </c>
      <c r="C511" s="9">
        <v>210</v>
      </c>
      <c r="D511" s="9">
        <v>196</v>
      </c>
      <c r="E511" s="9">
        <v>200.6</v>
      </c>
      <c r="F511" s="23">
        <v>65176</v>
      </c>
    </row>
    <row r="512" spans="1:6" x14ac:dyDescent="0.3">
      <c r="A512" s="22">
        <v>43901</v>
      </c>
      <c r="B512" s="9">
        <v>224.8</v>
      </c>
      <c r="C512" s="9">
        <v>224.95</v>
      </c>
      <c r="D512" s="9">
        <v>204.6</v>
      </c>
      <c r="E512" s="9">
        <v>214</v>
      </c>
      <c r="F512" s="23">
        <v>33419</v>
      </c>
    </row>
    <row r="513" spans="1:6" x14ac:dyDescent="0.3">
      <c r="A513" s="22">
        <v>43899</v>
      </c>
      <c r="B513" s="9">
        <v>220</v>
      </c>
      <c r="C513" s="9">
        <v>235.25</v>
      </c>
      <c r="D513" s="9">
        <v>195.2</v>
      </c>
      <c r="E513" s="9">
        <v>224.8</v>
      </c>
      <c r="F513" s="23">
        <v>71270</v>
      </c>
    </row>
    <row r="514" spans="1:6" x14ac:dyDescent="0.3">
      <c r="A514" s="22">
        <v>43896</v>
      </c>
      <c r="B514" s="9">
        <v>214.55</v>
      </c>
      <c r="C514" s="9">
        <v>224.1</v>
      </c>
      <c r="D514" s="9">
        <v>214</v>
      </c>
      <c r="E514" s="9">
        <v>223.1</v>
      </c>
      <c r="F514" s="23">
        <v>16166</v>
      </c>
    </row>
    <row r="515" spans="1:6" x14ac:dyDescent="0.3">
      <c r="A515" s="22">
        <v>43895</v>
      </c>
      <c r="B515" s="9">
        <v>224.7</v>
      </c>
      <c r="C515" s="9">
        <v>227.6</v>
      </c>
      <c r="D515" s="9">
        <v>221.1</v>
      </c>
      <c r="E515" s="9">
        <v>225.1</v>
      </c>
      <c r="F515" s="23">
        <v>14738</v>
      </c>
    </row>
    <row r="516" spans="1:6" x14ac:dyDescent="0.3">
      <c r="A516" s="22">
        <v>43894</v>
      </c>
      <c r="B516" s="9">
        <v>233.2</v>
      </c>
      <c r="C516" s="9">
        <v>233.2</v>
      </c>
      <c r="D516" s="9">
        <v>217.55</v>
      </c>
      <c r="E516" s="9">
        <v>224.7</v>
      </c>
      <c r="F516" s="23">
        <v>34670</v>
      </c>
    </row>
    <row r="517" spans="1:6" x14ac:dyDescent="0.3">
      <c r="A517" s="22">
        <v>43893</v>
      </c>
      <c r="B517" s="9">
        <v>229.1</v>
      </c>
      <c r="C517" s="9">
        <v>232.95</v>
      </c>
      <c r="D517" s="9">
        <v>226</v>
      </c>
      <c r="E517" s="9">
        <v>228.45</v>
      </c>
      <c r="F517" s="23">
        <v>7789</v>
      </c>
    </row>
    <row r="518" spans="1:6" x14ac:dyDescent="0.3">
      <c r="A518" s="22">
        <v>43892</v>
      </c>
      <c r="B518" s="9">
        <v>235</v>
      </c>
      <c r="C518" s="9">
        <v>239.5</v>
      </c>
      <c r="D518" s="9">
        <v>226.55</v>
      </c>
      <c r="E518" s="9">
        <v>229</v>
      </c>
      <c r="F518" s="23">
        <v>39341</v>
      </c>
    </row>
    <row r="519" spans="1:6" x14ac:dyDescent="0.3">
      <c r="A519" s="22">
        <v>43889</v>
      </c>
      <c r="B519" s="9">
        <v>224.95</v>
      </c>
      <c r="C519" s="9">
        <v>236</v>
      </c>
      <c r="D519" s="9">
        <v>213.55</v>
      </c>
      <c r="E519" s="9">
        <v>230.1</v>
      </c>
      <c r="F519" s="23">
        <v>103967</v>
      </c>
    </row>
    <row r="520" spans="1:6" x14ac:dyDescent="0.3">
      <c r="A520" s="22">
        <v>43888</v>
      </c>
      <c r="B520" s="9">
        <v>226.65</v>
      </c>
      <c r="C520" s="9">
        <v>230.2</v>
      </c>
      <c r="D520" s="9">
        <v>222.7</v>
      </c>
      <c r="E520" s="9">
        <v>228.05</v>
      </c>
      <c r="F520" s="23">
        <v>49199</v>
      </c>
    </row>
    <row r="521" spans="1:6" x14ac:dyDescent="0.3">
      <c r="A521" s="22">
        <v>43887</v>
      </c>
      <c r="B521" s="9">
        <v>235.5</v>
      </c>
      <c r="C521" s="9">
        <v>235.5</v>
      </c>
      <c r="D521" s="9">
        <v>227.15</v>
      </c>
      <c r="E521" s="9">
        <v>230.75</v>
      </c>
      <c r="F521" s="23">
        <v>32854</v>
      </c>
    </row>
    <row r="522" spans="1:6" x14ac:dyDescent="0.3">
      <c r="A522" s="22">
        <v>43886</v>
      </c>
      <c r="B522" s="9">
        <v>233.1</v>
      </c>
      <c r="C522" s="9">
        <v>236.95</v>
      </c>
      <c r="D522" s="9">
        <v>232.15</v>
      </c>
      <c r="E522" s="9">
        <v>233.8</v>
      </c>
      <c r="F522" s="23">
        <v>41981</v>
      </c>
    </row>
    <row r="523" spans="1:6" x14ac:dyDescent="0.3">
      <c r="A523" s="22">
        <v>43885</v>
      </c>
      <c r="B523" s="9">
        <v>242.65</v>
      </c>
      <c r="C523" s="9">
        <v>244.75</v>
      </c>
      <c r="D523" s="9">
        <v>231.25</v>
      </c>
      <c r="E523" s="9">
        <v>237.2</v>
      </c>
      <c r="F523" s="23">
        <v>56898</v>
      </c>
    </row>
    <row r="524" spans="1:6" x14ac:dyDescent="0.3">
      <c r="A524" s="22">
        <v>43881</v>
      </c>
      <c r="B524" s="9">
        <v>243.25</v>
      </c>
      <c r="C524" s="9">
        <v>257.7</v>
      </c>
      <c r="D524" s="9">
        <v>243.25</v>
      </c>
      <c r="E524" s="9">
        <v>245.8</v>
      </c>
      <c r="F524" s="23">
        <v>188186</v>
      </c>
    </row>
    <row r="525" spans="1:6" x14ac:dyDescent="0.3">
      <c r="A525" s="22">
        <v>43880</v>
      </c>
      <c r="B525" s="9">
        <v>247.5</v>
      </c>
      <c r="C525" s="9">
        <v>248</v>
      </c>
      <c r="D525" s="9">
        <v>242</v>
      </c>
      <c r="E525" s="9">
        <v>243.1</v>
      </c>
      <c r="F525" s="23">
        <v>37392</v>
      </c>
    </row>
    <row r="526" spans="1:6" x14ac:dyDescent="0.3">
      <c r="A526" s="22">
        <v>43879</v>
      </c>
      <c r="B526" s="9">
        <v>248.95</v>
      </c>
      <c r="C526" s="9">
        <v>249.45</v>
      </c>
      <c r="D526" s="9">
        <v>245</v>
      </c>
      <c r="E526" s="9">
        <v>245.25</v>
      </c>
      <c r="F526" s="23">
        <v>24961</v>
      </c>
    </row>
    <row r="527" spans="1:6" x14ac:dyDescent="0.3">
      <c r="A527" s="22">
        <v>43878</v>
      </c>
      <c r="B527" s="9">
        <v>253.75</v>
      </c>
      <c r="C527" s="9">
        <v>256.5</v>
      </c>
      <c r="D527" s="9">
        <v>250.05</v>
      </c>
      <c r="E527" s="9">
        <v>250.8</v>
      </c>
      <c r="F527" s="23">
        <v>33401</v>
      </c>
    </row>
    <row r="528" spans="1:6" x14ac:dyDescent="0.3">
      <c r="A528" s="22">
        <v>43875</v>
      </c>
      <c r="B528" s="9">
        <v>262.89999999999998</v>
      </c>
      <c r="C528" s="9">
        <v>262.89999999999998</v>
      </c>
      <c r="D528" s="9">
        <v>250</v>
      </c>
      <c r="E528" s="9">
        <v>253</v>
      </c>
      <c r="F528" s="23">
        <v>31736</v>
      </c>
    </row>
    <row r="529" spans="1:6" x14ac:dyDescent="0.3">
      <c r="A529" s="22">
        <v>43874</v>
      </c>
      <c r="B529" s="9">
        <v>264</v>
      </c>
      <c r="C529" s="9">
        <v>264</v>
      </c>
      <c r="D529" s="9">
        <v>259.5</v>
      </c>
      <c r="E529" s="9">
        <v>260.7</v>
      </c>
      <c r="F529" s="23">
        <v>25298</v>
      </c>
    </row>
    <row r="530" spans="1:6" x14ac:dyDescent="0.3">
      <c r="A530" s="22">
        <v>43873</v>
      </c>
      <c r="B530" s="9">
        <v>265</v>
      </c>
      <c r="C530" s="9">
        <v>266.5</v>
      </c>
      <c r="D530" s="9">
        <v>260</v>
      </c>
      <c r="E530" s="9">
        <v>262.05</v>
      </c>
      <c r="F530" s="23">
        <v>32292</v>
      </c>
    </row>
    <row r="531" spans="1:6" x14ac:dyDescent="0.3">
      <c r="A531" s="22">
        <v>43872</v>
      </c>
      <c r="B531" s="9">
        <v>265.10000000000002</v>
      </c>
      <c r="C531" s="9">
        <v>267.45</v>
      </c>
      <c r="D531" s="9">
        <v>262.45</v>
      </c>
      <c r="E531" s="9">
        <v>263.35000000000002</v>
      </c>
      <c r="F531" s="23">
        <v>37942</v>
      </c>
    </row>
    <row r="532" spans="1:6" x14ac:dyDescent="0.3">
      <c r="A532" s="22">
        <v>43871</v>
      </c>
      <c r="B532" s="9">
        <v>263.75</v>
      </c>
      <c r="C532" s="9">
        <v>265.95</v>
      </c>
      <c r="D532" s="9">
        <v>261.85000000000002</v>
      </c>
      <c r="E532" s="9">
        <v>263.10000000000002</v>
      </c>
      <c r="F532" s="23">
        <v>25906</v>
      </c>
    </row>
    <row r="533" spans="1:6" x14ac:dyDescent="0.3">
      <c r="A533" s="22">
        <v>43868</v>
      </c>
      <c r="B533" s="9">
        <v>265.60000000000002</v>
      </c>
      <c r="C533" s="9">
        <v>267.95</v>
      </c>
      <c r="D533" s="9">
        <v>263</v>
      </c>
      <c r="E533" s="9">
        <v>263.7</v>
      </c>
      <c r="F533" s="23">
        <v>38960</v>
      </c>
    </row>
    <row r="534" spans="1:6" x14ac:dyDescent="0.3">
      <c r="A534" s="22">
        <v>43867</v>
      </c>
      <c r="B534" s="9">
        <v>275.39999999999998</v>
      </c>
      <c r="C534" s="9">
        <v>277.89999999999998</v>
      </c>
      <c r="D534" s="9">
        <v>265</v>
      </c>
      <c r="E534" s="9">
        <v>265.5</v>
      </c>
      <c r="F534" s="23">
        <v>158993</v>
      </c>
    </row>
    <row r="535" spans="1:6" x14ac:dyDescent="0.3">
      <c r="A535" s="22">
        <v>43866</v>
      </c>
      <c r="B535" s="9">
        <v>277.95</v>
      </c>
      <c r="C535" s="9">
        <v>280</v>
      </c>
      <c r="D535" s="9">
        <v>275</v>
      </c>
      <c r="E535" s="9">
        <v>275.39999999999998</v>
      </c>
      <c r="F535" s="23">
        <v>36121</v>
      </c>
    </row>
    <row r="536" spans="1:6" x14ac:dyDescent="0.3">
      <c r="A536" s="22">
        <v>43865</v>
      </c>
      <c r="B536" s="9">
        <v>283.39999999999998</v>
      </c>
      <c r="C536" s="9">
        <v>288</v>
      </c>
      <c r="D536" s="9">
        <v>275</v>
      </c>
      <c r="E536" s="9">
        <v>276.60000000000002</v>
      </c>
      <c r="F536" s="23">
        <v>165985</v>
      </c>
    </row>
    <row r="537" spans="1:6" x14ac:dyDescent="0.3">
      <c r="A537" s="22">
        <v>43864</v>
      </c>
      <c r="B537" s="9">
        <v>271.5</v>
      </c>
      <c r="C537" s="9">
        <v>281.95</v>
      </c>
      <c r="D537" s="9">
        <v>270.14999999999998</v>
      </c>
      <c r="E537" s="9">
        <v>278.10000000000002</v>
      </c>
      <c r="F537" s="23">
        <v>46104</v>
      </c>
    </row>
    <row r="538" spans="1:6" x14ac:dyDescent="0.3">
      <c r="A538" s="22">
        <v>43861</v>
      </c>
      <c r="B538" s="9">
        <v>280.35000000000002</v>
      </c>
      <c r="C538" s="9">
        <v>282.60000000000002</v>
      </c>
      <c r="D538" s="9">
        <v>275</v>
      </c>
      <c r="E538" s="9">
        <v>278.75</v>
      </c>
      <c r="F538" s="23">
        <v>36045</v>
      </c>
    </row>
    <row r="539" spans="1:6" x14ac:dyDescent="0.3">
      <c r="A539" s="22">
        <v>43860</v>
      </c>
      <c r="B539" s="9">
        <v>288</v>
      </c>
      <c r="C539" s="9">
        <v>288</v>
      </c>
      <c r="D539" s="9">
        <v>276</v>
      </c>
      <c r="E539" s="9">
        <v>280.10000000000002</v>
      </c>
      <c r="F539" s="23">
        <v>103309</v>
      </c>
    </row>
    <row r="540" spans="1:6" x14ac:dyDescent="0.3">
      <c r="A540" s="22">
        <v>43859</v>
      </c>
      <c r="B540" s="9">
        <v>289</v>
      </c>
      <c r="C540" s="9">
        <v>289</v>
      </c>
      <c r="D540" s="9">
        <v>280.3</v>
      </c>
      <c r="E540" s="9">
        <v>287.7</v>
      </c>
      <c r="F540" s="23">
        <v>97720</v>
      </c>
    </row>
    <row r="541" spans="1:6" x14ac:dyDescent="0.3">
      <c r="A541" s="22">
        <v>43858</v>
      </c>
      <c r="B541" s="9">
        <v>282.5</v>
      </c>
      <c r="C541" s="9">
        <v>295</v>
      </c>
      <c r="D541" s="9">
        <v>282.05</v>
      </c>
      <c r="E541" s="9">
        <v>288.45</v>
      </c>
      <c r="F541" s="23">
        <v>738334</v>
      </c>
    </row>
    <row r="542" spans="1:6" x14ac:dyDescent="0.3">
      <c r="A542" s="22">
        <v>43857</v>
      </c>
      <c r="B542" s="9">
        <v>265</v>
      </c>
      <c r="C542" s="9">
        <v>276</v>
      </c>
      <c r="D542" s="9">
        <v>265</v>
      </c>
      <c r="E542" s="9">
        <v>273.60000000000002</v>
      </c>
      <c r="F542" s="23">
        <v>120853</v>
      </c>
    </row>
    <row r="543" spans="1:6" x14ac:dyDescent="0.3">
      <c r="A543" s="22">
        <v>43854</v>
      </c>
      <c r="B543" s="9">
        <v>265.55</v>
      </c>
      <c r="C543" s="9">
        <v>268.75</v>
      </c>
      <c r="D543" s="9">
        <v>265</v>
      </c>
      <c r="E543" s="9">
        <v>267.75</v>
      </c>
      <c r="F543" s="23">
        <v>12898</v>
      </c>
    </row>
    <row r="544" spans="1:6" x14ac:dyDescent="0.3">
      <c r="A544" s="22">
        <v>43853</v>
      </c>
      <c r="B544" s="9">
        <v>266.2</v>
      </c>
      <c r="C544" s="9">
        <v>268.60000000000002</v>
      </c>
      <c r="D544" s="9">
        <v>265.5</v>
      </c>
      <c r="E544" s="9">
        <v>266.45</v>
      </c>
      <c r="F544" s="23">
        <v>7019</v>
      </c>
    </row>
    <row r="545" spans="1:6" x14ac:dyDescent="0.3">
      <c r="A545" s="22">
        <v>43852</v>
      </c>
      <c r="B545" s="9">
        <v>265.25</v>
      </c>
      <c r="C545" s="9">
        <v>268.89999999999998</v>
      </c>
      <c r="D545" s="9">
        <v>265.25</v>
      </c>
      <c r="E545" s="9">
        <v>266.25</v>
      </c>
      <c r="F545" s="23">
        <v>11894</v>
      </c>
    </row>
    <row r="546" spans="1:6" x14ac:dyDescent="0.3">
      <c r="A546" s="22">
        <v>43851</v>
      </c>
      <c r="B546" s="9">
        <v>266.60000000000002</v>
      </c>
      <c r="C546" s="9">
        <v>269.8</v>
      </c>
      <c r="D546" s="9">
        <v>265.10000000000002</v>
      </c>
      <c r="E546" s="9">
        <v>265.85000000000002</v>
      </c>
      <c r="F546" s="23">
        <v>14217</v>
      </c>
    </row>
    <row r="547" spans="1:6" x14ac:dyDescent="0.3">
      <c r="A547" s="22">
        <v>43850</v>
      </c>
      <c r="B547" s="9">
        <v>271</v>
      </c>
      <c r="C547" s="9">
        <v>272.25</v>
      </c>
      <c r="D547" s="9">
        <v>267.10000000000002</v>
      </c>
      <c r="E547" s="9">
        <v>267.75</v>
      </c>
      <c r="F547" s="23">
        <v>8024</v>
      </c>
    </row>
    <row r="548" spans="1:6" x14ac:dyDescent="0.3">
      <c r="A548" s="22">
        <v>43847</v>
      </c>
      <c r="B548" s="9">
        <v>272.64999999999998</v>
      </c>
      <c r="C548" s="9">
        <v>273.85000000000002</v>
      </c>
      <c r="D548" s="9">
        <v>270</v>
      </c>
      <c r="E548" s="9">
        <v>272</v>
      </c>
      <c r="F548" s="23">
        <v>70616</v>
      </c>
    </row>
    <row r="549" spans="1:6" x14ac:dyDescent="0.3">
      <c r="A549" s="22">
        <v>43846</v>
      </c>
      <c r="B549" s="9">
        <v>272.2</v>
      </c>
      <c r="C549" s="9">
        <v>274.5</v>
      </c>
      <c r="D549" s="9">
        <v>267.55</v>
      </c>
      <c r="E549" s="9">
        <v>272.7</v>
      </c>
      <c r="F549" s="23">
        <v>33322</v>
      </c>
    </row>
    <row r="550" spans="1:6" x14ac:dyDescent="0.3">
      <c r="A550" s="22">
        <v>43845</v>
      </c>
      <c r="B550" s="9">
        <v>269.8</v>
      </c>
      <c r="C550" s="9">
        <v>275.7</v>
      </c>
      <c r="D550" s="9">
        <v>265.14999999999998</v>
      </c>
      <c r="E550" s="9">
        <v>272.55</v>
      </c>
      <c r="F550" s="23">
        <v>36218</v>
      </c>
    </row>
    <row r="551" spans="1:6" x14ac:dyDescent="0.3">
      <c r="A551" s="22">
        <v>43844</v>
      </c>
      <c r="B551" s="9">
        <v>269.75</v>
      </c>
      <c r="C551" s="9">
        <v>271.75</v>
      </c>
      <c r="D551" s="9">
        <v>267.35000000000002</v>
      </c>
      <c r="E551" s="9">
        <v>268.3</v>
      </c>
      <c r="F551" s="23">
        <v>18834</v>
      </c>
    </row>
    <row r="552" spans="1:6" x14ac:dyDescent="0.3">
      <c r="A552" s="22">
        <v>43843</v>
      </c>
      <c r="B552" s="9">
        <v>264.39999999999998</v>
      </c>
      <c r="C552" s="9">
        <v>272.45</v>
      </c>
      <c r="D552" s="9">
        <v>264.39999999999998</v>
      </c>
      <c r="E552" s="9">
        <v>267.7</v>
      </c>
      <c r="F552" s="23">
        <v>17392</v>
      </c>
    </row>
    <row r="553" spans="1:6" x14ac:dyDescent="0.3">
      <c r="A553" s="22">
        <v>43840</v>
      </c>
      <c r="B553" s="9">
        <v>266.95</v>
      </c>
      <c r="C553" s="9">
        <v>268</v>
      </c>
      <c r="D553" s="9">
        <v>264.14999999999998</v>
      </c>
      <c r="E553" s="9">
        <v>264.89999999999998</v>
      </c>
      <c r="F553" s="23">
        <v>12693</v>
      </c>
    </row>
    <row r="554" spans="1:6" x14ac:dyDescent="0.3">
      <c r="A554" s="22">
        <v>43839</v>
      </c>
      <c r="B554" s="9">
        <v>262.89999999999998</v>
      </c>
      <c r="C554" s="9">
        <v>266.2</v>
      </c>
      <c r="D554" s="9">
        <v>259.64999999999998</v>
      </c>
      <c r="E554" s="9">
        <v>265</v>
      </c>
      <c r="F554" s="23">
        <v>93625</v>
      </c>
    </row>
    <row r="555" spans="1:6" x14ac:dyDescent="0.3">
      <c r="A555" s="22">
        <v>43838</v>
      </c>
      <c r="B555" s="9">
        <v>264</v>
      </c>
      <c r="C555" s="9">
        <v>265.64999999999998</v>
      </c>
      <c r="D555" s="9">
        <v>259.2</v>
      </c>
      <c r="E555" s="9">
        <v>260.25</v>
      </c>
      <c r="F555" s="23">
        <v>36215</v>
      </c>
    </row>
    <row r="556" spans="1:6" x14ac:dyDescent="0.3">
      <c r="A556" s="22">
        <v>43837</v>
      </c>
      <c r="B556" s="9">
        <v>267.39999999999998</v>
      </c>
      <c r="C556" s="9">
        <v>268.95</v>
      </c>
      <c r="D556" s="9">
        <v>263.14999999999998</v>
      </c>
      <c r="E556" s="9">
        <v>264</v>
      </c>
      <c r="F556" s="23">
        <v>41819</v>
      </c>
    </row>
    <row r="557" spans="1:6" x14ac:dyDescent="0.3">
      <c r="A557" s="22">
        <v>43836</v>
      </c>
      <c r="B557" s="9">
        <v>272.10000000000002</v>
      </c>
      <c r="C557" s="9">
        <v>272.35000000000002</v>
      </c>
      <c r="D557" s="9">
        <v>263.64999999999998</v>
      </c>
      <c r="E557" s="9">
        <v>265.39999999999998</v>
      </c>
      <c r="F557" s="23">
        <v>39203</v>
      </c>
    </row>
    <row r="558" spans="1:6" x14ac:dyDescent="0.3">
      <c r="A558" s="22">
        <v>43833</v>
      </c>
      <c r="B558" s="9">
        <v>279.2</v>
      </c>
      <c r="C558" s="9">
        <v>279.2</v>
      </c>
      <c r="D558" s="9">
        <v>272.2</v>
      </c>
      <c r="E558" s="9">
        <v>273.7</v>
      </c>
      <c r="F558" s="23">
        <v>19303</v>
      </c>
    </row>
    <row r="559" spans="1:6" x14ac:dyDescent="0.3">
      <c r="A559" s="22">
        <v>43832</v>
      </c>
      <c r="B559" s="9">
        <v>274.75</v>
      </c>
      <c r="C559" s="9">
        <v>279.25</v>
      </c>
      <c r="D559" s="9">
        <v>272</v>
      </c>
      <c r="E559" s="9">
        <v>278.2</v>
      </c>
      <c r="F559" s="23">
        <v>17196</v>
      </c>
    </row>
    <row r="560" spans="1:6" x14ac:dyDescent="0.3">
      <c r="A560" s="22">
        <v>43831</v>
      </c>
      <c r="B560" s="9">
        <v>279</v>
      </c>
      <c r="C560" s="9">
        <v>279</v>
      </c>
      <c r="D560" s="9">
        <v>271.64999999999998</v>
      </c>
      <c r="E560" s="9">
        <v>272.95</v>
      </c>
      <c r="F560" s="23">
        <v>11667</v>
      </c>
    </row>
    <row r="561" spans="1:6" x14ac:dyDescent="0.3">
      <c r="A561" s="22">
        <v>43830</v>
      </c>
      <c r="B561" s="9">
        <v>279.60000000000002</v>
      </c>
      <c r="C561" s="9">
        <v>283.10000000000002</v>
      </c>
      <c r="D561" s="9">
        <v>273</v>
      </c>
      <c r="E561" s="9">
        <v>274.95</v>
      </c>
      <c r="F561" s="23">
        <v>27199</v>
      </c>
    </row>
    <row r="562" spans="1:6" x14ac:dyDescent="0.3">
      <c r="A562" s="22">
        <v>43829</v>
      </c>
      <c r="B562" s="9">
        <v>272</v>
      </c>
      <c r="C562" s="9">
        <v>283</v>
      </c>
      <c r="D562" s="9">
        <v>268.25</v>
      </c>
      <c r="E562" s="9">
        <v>280.5</v>
      </c>
      <c r="F562" s="23">
        <v>156520</v>
      </c>
    </row>
    <row r="563" spans="1:6" x14ac:dyDescent="0.3">
      <c r="A563" s="22">
        <v>43826</v>
      </c>
      <c r="B563" s="9">
        <v>264.39999999999998</v>
      </c>
      <c r="C563" s="9">
        <v>272</v>
      </c>
      <c r="D563" s="9">
        <v>263.2</v>
      </c>
      <c r="E563" s="9">
        <v>271.14999999999998</v>
      </c>
      <c r="F563" s="23">
        <v>64864</v>
      </c>
    </row>
    <row r="564" spans="1:6" x14ac:dyDescent="0.3">
      <c r="A564" s="22">
        <v>43825</v>
      </c>
      <c r="B564" s="9">
        <v>265.5</v>
      </c>
      <c r="C564" s="9">
        <v>267.45</v>
      </c>
      <c r="D564" s="9">
        <v>263.95</v>
      </c>
      <c r="E564" s="9">
        <v>264.35000000000002</v>
      </c>
      <c r="F564" s="23">
        <v>17386</v>
      </c>
    </row>
    <row r="565" spans="1:6" x14ac:dyDescent="0.3">
      <c r="A565" s="22">
        <v>43823</v>
      </c>
      <c r="B565" s="9">
        <v>265.85000000000002</v>
      </c>
      <c r="C565" s="9">
        <v>269.45</v>
      </c>
      <c r="D565" s="9">
        <v>265.05</v>
      </c>
      <c r="E565" s="9">
        <v>266.2</v>
      </c>
      <c r="F565" s="23">
        <v>14030</v>
      </c>
    </row>
    <row r="566" spans="1:6" x14ac:dyDescent="0.3">
      <c r="A566" s="22">
        <v>43822</v>
      </c>
      <c r="B566" s="9">
        <v>265.85000000000002</v>
      </c>
      <c r="C566" s="9">
        <v>271.14999999999998</v>
      </c>
      <c r="D566" s="9">
        <v>265.10000000000002</v>
      </c>
      <c r="E566" s="9">
        <v>268.60000000000002</v>
      </c>
      <c r="F566" s="23">
        <v>20759</v>
      </c>
    </row>
    <row r="567" spans="1:6" x14ac:dyDescent="0.3">
      <c r="A567" s="22">
        <v>43819</v>
      </c>
      <c r="B567" s="9">
        <v>266.95</v>
      </c>
      <c r="C567" s="9">
        <v>268.60000000000002</v>
      </c>
      <c r="D567" s="9">
        <v>264.10000000000002</v>
      </c>
      <c r="E567" s="9">
        <v>265.55</v>
      </c>
      <c r="F567" s="23">
        <v>14252</v>
      </c>
    </row>
    <row r="568" spans="1:6" x14ac:dyDescent="0.3">
      <c r="A568" s="22">
        <v>43818</v>
      </c>
      <c r="B568" s="9">
        <v>268.14999999999998</v>
      </c>
      <c r="C568" s="9">
        <v>269.3</v>
      </c>
      <c r="D568" s="9">
        <v>265.35000000000002</v>
      </c>
      <c r="E568" s="9">
        <v>266.25</v>
      </c>
      <c r="F568" s="23">
        <v>15353</v>
      </c>
    </row>
    <row r="569" spans="1:6" x14ac:dyDescent="0.3">
      <c r="A569" s="22">
        <v>43817</v>
      </c>
      <c r="B569" s="9">
        <v>270</v>
      </c>
      <c r="C569" s="9">
        <v>270.7</v>
      </c>
      <c r="D569" s="9">
        <v>267</v>
      </c>
      <c r="E569" s="9">
        <v>268.14999999999998</v>
      </c>
      <c r="F569" s="23">
        <v>20148</v>
      </c>
    </row>
    <row r="570" spans="1:6" x14ac:dyDescent="0.3">
      <c r="A570" s="22">
        <v>43816</v>
      </c>
      <c r="B570" s="9">
        <v>270.10000000000002</v>
      </c>
      <c r="C570" s="9">
        <v>273.55</v>
      </c>
      <c r="D570" s="9">
        <v>266.2</v>
      </c>
      <c r="E570" s="9">
        <v>270</v>
      </c>
      <c r="F570" s="23">
        <v>77121</v>
      </c>
    </row>
    <row r="571" spans="1:6" x14ac:dyDescent="0.3">
      <c r="A571" s="22">
        <v>43815</v>
      </c>
      <c r="B571" s="9">
        <v>274.45</v>
      </c>
      <c r="C571" s="9">
        <v>274.45</v>
      </c>
      <c r="D571" s="9">
        <v>268.25</v>
      </c>
      <c r="E571" s="9">
        <v>270.10000000000002</v>
      </c>
      <c r="F571" s="23">
        <v>31059</v>
      </c>
    </row>
    <row r="572" spans="1:6" x14ac:dyDescent="0.3">
      <c r="A572" s="22">
        <v>43812</v>
      </c>
      <c r="B572" s="9">
        <v>270.7</v>
      </c>
      <c r="C572" s="9">
        <v>274.85000000000002</v>
      </c>
      <c r="D572" s="9">
        <v>268.3</v>
      </c>
      <c r="E572" s="9">
        <v>272.5</v>
      </c>
      <c r="F572" s="23">
        <v>31704</v>
      </c>
    </row>
    <row r="573" spans="1:6" x14ac:dyDescent="0.3">
      <c r="A573" s="22">
        <v>43811</v>
      </c>
      <c r="B573" s="9">
        <v>268.3</v>
      </c>
      <c r="C573" s="9">
        <v>274.7</v>
      </c>
      <c r="D573" s="9">
        <v>264.2</v>
      </c>
      <c r="E573" s="9">
        <v>271.75</v>
      </c>
      <c r="F573" s="23">
        <v>128887</v>
      </c>
    </row>
    <row r="574" spans="1:6" x14ac:dyDescent="0.3">
      <c r="A574" s="22">
        <v>43810</v>
      </c>
      <c r="B574" s="9">
        <v>270.45</v>
      </c>
      <c r="C574" s="9">
        <v>274.45</v>
      </c>
      <c r="D574" s="9">
        <v>266.5</v>
      </c>
      <c r="E574" s="9">
        <v>269.3</v>
      </c>
      <c r="F574" s="23">
        <v>21656</v>
      </c>
    </row>
    <row r="575" spans="1:6" x14ac:dyDescent="0.3">
      <c r="A575" s="22">
        <v>43809</v>
      </c>
      <c r="B575" s="9">
        <v>275.89999999999998</v>
      </c>
      <c r="C575" s="9">
        <v>276.75</v>
      </c>
      <c r="D575" s="9">
        <v>268.5</v>
      </c>
      <c r="E575" s="9">
        <v>269.95</v>
      </c>
      <c r="F575" s="23">
        <v>11875</v>
      </c>
    </row>
    <row r="576" spans="1:6" x14ac:dyDescent="0.3">
      <c r="A576" s="22">
        <v>43808</v>
      </c>
      <c r="B576" s="9">
        <v>280</v>
      </c>
      <c r="C576" s="9">
        <v>283.3</v>
      </c>
      <c r="D576" s="9">
        <v>272.8</v>
      </c>
      <c r="E576" s="9">
        <v>274.05</v>
      </c>
      <c r="F576" s="23">
        <v>29189</v>
      </c>
    </row>
    <row r="577" spans="1:6" x14ac:dyDescent="0.3">
      <c r="A577" s="22">
        <v>43805</v>
      </c>
      <c r="B577" s="9">
        <v>277.10000000000002</v>
      </c>
      <c r="C577" s="9">
        <v>282</v>
      </c>
      <c r="D577" s="9">
        <v>272</v>
      </c>
      <c r="E577" s="9">
        <v>280.75</v>
      </c>
      <c r="F577" s="23">
        <v>62028</v>
      </c>
    </row>
    <row r="578" spans="1:6" x14ac:dyDescent="0.3">
      <c r="A578" s="22">
        <v>43804</v>
      </c>
      <c r="B578" s="9">
        <v>276.64999999999998</v>
      </c>
      <c r="C578" s="9">
        <v>279.25</v>
      </c>
      <c r="D578" s="9">
        <v>272.75</v>
      </c>
      <c r="E578" s="9">
        <v>274.75</v>
      </c>
      <c r="F578" s="23">
        <v>11592</v>
      </c>
    </row>
    <row r="579" spans="1:6" x14ac:dyDescent="0.3">
      <c r="A579" s="22">
        <v>43803</v>
      </c>
      <c r="B579" s="9">
        <v>281.89999999999998</v>
      </c>
      <c r="C579" s="9">
        <v>281.89999999999998</v>
      </c>
      <c r="D579" s="9">
        <v>275</v>
      </c>
      <c r="E579" s="9">
        <v>275.89999999999998</v>
      </c>
      <c r="F579" s="23">
        <v>35953</v>
      </c>
    </row>
    <row r="580" spans="1:6" x14ac:dyDescent="0.3">
      <c r="A580" s="22">
        <v>43802</v>
      </c>
      <c r="B580" s="9">
        <v>284</v>
      </c>
      <c r="C580" s="9">
        <v>284</v>
      </c>
      <c r="D580" s="9">
        <v>274.7</v>
      </c>
      <c r="E580" s="9">
        <v>282</v>
      </c>
      <c r="F580" s="23">
        <v>61923</v>
      </c>
    </row>
    <row r="581" spans="1:6" x14ac:dyDescent="0.3">
      <c r="A581" s="22">
        <v>43801</v>
      </c>
      <c r="B581" s="9">
        <v>273.75</v>
      </c>
      <c r="C581" s="9">
        <v>285.85000000000002</v>
      </c>
      <c r="D581" s="9">
        <v>268</v>
      </c>
      <c r="E581" s="9">
        <v>280.64999999999998</v>
      </c>
      <c r="F581" s="23">
        <v>153893</v>
      </c>
    </row>
    <row r="582" spans="1:6" x14ac:dyDescent="0.3">
      <c r="A582" s="22">
        <v>43798</v>
      </c>
      <c r="B582" s="9">
        <v>267.95</v>
      </c>
      <c r="C582" s="9">
        <v>281.8</v>
      </c>
      <c r="D582" s="9">
        <v>266</v>
      </c>
      <c r="E582" s="9">
        <v>274.10000000000002</v>
      </c>
      <c r="F582" s="23">
        <v>235918</v>
      </c>
    </row>
    <row r="583" spans="1:6" x14ac:dyDescent="0.3">
      <c r="A583" s="22">
        <v>43797</v>
      </c>
      <c r="B583" s="9">
        <v>268</v>
      </c>
      <c r="C583" s="9">
        <v>273</v>
      </c>
      <c r="D583" s="9">
        <v>265.10000000000002</v>
      </c>
      <c r="E583" s="9">
        <v>266.25</v>
      </c>
      <c r="F583" s="23">
        <v>42801</v>
      </c>
    </row>
    <row r="584" spans="1:6" x14ac:dyDescent="0.3">
      <c r="A584" s="22">
        <v>43796</v>
      </c>
      <c r="B584" s="9">
        <v>286</v>
      </c>
      <c r="C584" s="9">
        <v>287</v>
      </c>
      <c r="D584" s="9">
        <v>261.5</v>
      </c>
      <c r="E584" s="9">
        <v>268.60000000000002</v>
      </c>
      <c r="F584" s="23">
        <v>468870</v>
      </c>
    </row>
    <row r="585" spans="1:6" x14ac:dyDescent="0.3">
      <c r="A585" s="22">
        <v>43795</v>
      </c>
      <c r="B585" s="9">
        <v>286.60000000000002</v>
      </c>
      <c r="C585" s="9">
        <v>287.95</v>
      </c>
      <c r="D585" s="9">
        <v>268</v>
      </c>
      <c r="E585" s="9">
        <v>285.2</v>
      </c>
      <c r="F585" s="23">
        <v>221368</v>
      </c>
    </row>
    <row r="586" spans="1:6" x14ac:dyDescent="0.3">
      <c r="A586" s="22">
        <v>43794</v>
      </c>
      <c r="B586" s="9">
        <v>266.39999999999998</v>
      </c>
      <c r="C586" s="9">
        <v>288.3</v>
      </c>
      <c r="D586" s="9">
        <v>263.10000000000002</v>
      </c>
      <c r="E586" s="9">
        <v>285.39999999999998</v>
      </c>
      <c r="F586" s="23">
        <v>286727</v>
      </c>
    </row>
    <row r="587" spans="1:6" x14ac:dyDescent="0.3">
      <c r="A587" s="22">
        <v>43791</v>
      </c>
      <c r="B587" s="9">
        <v>271.95</v>
      </c>
      <c r="C587" s="9">
        <v>271.95</v>
      </c>
      <c r="D587" s="9">
        <v>260.35000000000002</v>
      </c>
      <c r="E587" s="9">
        <v>269.89999999999998</v>
      </c>
      <c r="F587" s="23">
        <v>106851</v>
      </c>
    </row>
    <row r="588" spans="1:6" x14ac:dyDescent="0.3">
      <c r="A588" s="22">
        <v>43790</v>
      </c>
      <c r="B588" s="9">
        <v>264</v>
      </c>
      <c r="C588" s="9">
        <v>272.95</v>
      </c>
      <c r="D588" s="9">
        <v>261.05</v>
      </c>
      <c r="E588" s="9">
        <v>269.55</v>
      </c>
      <c r="F588" s="23">
        <v>88833</v>
      </c>
    </row>
    <row r="589" spans="1:6" x14ac:dyDescent="0.3">
      <c r="A589" s="22">
        <v>43789</v>
      </c>
      <c r="B589" s="9">
        <v>265.89999999999998</v>
      </c>
      <c r="C589" s="9">
        <v>268.75</v>
      </c>
      <c r="D589" s="9">
        <v>263.35000000000002</v>
      </c>
      <c r="E589" s="9">
        <v>265.55</v>
      </c>
      <c r="F589" s="23">
        <v>54663</v>
      </c>
    </row>
    <row r="590" spans="1:6" x14ac:dyDescent="0.3">
      <c r="A590" s="22">
        <v>43788</v>
      </c>
      <c r="B590" s="9">
        <v>269</v>
      </c>
      <c r="C590" s="9">
        <v>270.7</v>
      </c>
      <c r="D590" s="9">
        <v>263</v>
      </c>
      <c r="E590" s="9">
        <v>267</v>
      </c>
      <c r="F590" s="23">
        <v>58907</v>
      </c>
    </row>
    <row r="591" spans="1:6" x14ac:dyDescent="0.3">
      <c r="A591" s="22">
        <v>43787</v>
      </c>
      <c r="B591" s="9">
        <v>266.45</v>
      </c>
      <c r="C591" s="9">
        <v>271.89999999999998</v>
      </c>
      <c r="D591" s="9">
        <v>262.39999999999998</v>
      </c>
      <c r="E591" s="9">
        <v>269.60000000000002</v>
      </c>
      <c r="F591" s="23">
        <v>80007</v>
      </c>
    </row>
    <row r="592" spans="1:6" x14ac:dyDescent="0.3">
      <c r="A592" s="22">
        <v>43784</v>
      </c>
      <c r="B592" s="9">
        <v>263.25</v>
      </c>
      <c r="C592" s="9">
        <v>264.89999999999998</v>
      </c>
      <c r="D592" s="9">
        <v>255.1</v>
      </c>
      <c r="E592" s="9">
        <v>263.39999999999998</v>
      </c>
      <c r="F592" s="23">
        <v>45714</v>
      </c>
    </row>
    <row r="593" spans="1:6" x14ac:dyDescent="0.3">
      <c r="A593" s="22">
        <v>43783</v>
      </c>
      <c r="B593" s="9">
        <v>266.8</v>
      </c>
      <c r="C593" s="9">
        <v>266.8</v>
      </c>
      <c r="D593" s="9">
        <v>260.10000000000002</v>
      </c>
      <c r="E593" s="9">
        <v>261.75</v>
      </c>
      <c r="F593" s="23">
        <v>27107</v>
      </c>
    </row>
    <row r="594" spans="1:6" x14ac:dyDescent="0.3">
      <c r="A594" s="22">
        <v>43782</v>
      </c>
      <c r="B594" s="9">
        <v>268.8</v>
      </c>
      <c r="C594" s="9">
        <v>271</v>
      </c>
      <c r="D594" s="9">
        <v>263.7</v>
      </c>
      <c r="E594" s="9">
        <v>266.60000000000002</v>
      </c>
      <c r="F594" s="23">
        <v>36556</v>
      </c>
    </row>
    <row r="595" spans="1:6" x14ac:dyDescent="0.3">
      <c r="A595" s="22">
        <v>43780</v>
      </c>
      <c r="B595" s="9">
        <v>268</v>
      </c>
      <c r="C595" s="9">
        <v>273.85000000000002</v>
      </c>
      <c r="D595" s="9">
        <v>262.85000000000002</v>
      </c>
      <c r="E595" s="9">
        <v>267.7</v>
      </c>
      <c r="F595" s="23">
        <v>222847</v>
      </c>
    </row>
    <row r="596" spans="1:6" x14ac:dyDescent="0.3">
      <c r="A596" s="22">
        <v>43777</v>
      </c>
      <c r="B596" s="9">
        <v>266.85000000000002</v>
      </c>
      <c r="C596" s="9">
        <v>269.10000000000002</v>
      </c>
      <c r="D596" s="9">
        <v>261</v>
      </c>
      <c r="E596" s="9">
        <v>262.60000000000002</v>
      </c>
      <c r="F596" s="23">
        <v>32693</v>
      </c>
    </row>
    <row r="597" spans="1:6" x14ac:dyDescent="0.3">
      <c r="A597" s="22">
        <v>43776</v>
      </c>
      <c r="B597" s="9">
        <v>261.5</v>
      </c>
      <c r="C597" s="9">
        <v>267.5</v>
      </c>
      <c r="D597" s="9">
        <v>261.5</v>
      </c>
      <c r="E597" s="9">
        <v>266.25</v>
      </c>
      <c r="F597" s="23">
        <v>10680</v>
      </c>
    </row>
    <row r="598" spans="1:6" x14ac:dyDescent="0.3">
      <c r="A598" s="22">
        <v>43775</v>
      </c>
      <c r="B598" s="9">
        <v>266.85000000000002</v>
      </c>
      <c r="C598" s="9">
        <v>269.55</v>
      </c>
      <c r="D598" s="9">
        <v>263.75</v>
      </c>
      <c r="E598" s="9">
        <v>265.14999999999998</v>
      </c>
      <c r="F598" s="23">
        <v>25244</v>
      </c>
    </row>
    <row r="599" spans="1:6" x14ac:dyDescent="0.3">
      <c r="A599" s="22">
        <v>43774</v>
      </c>
      <c r="B599" s="9">
        <v>270.7</v>
      </c>
      <c r="C599" s="9">
        <v>271.7</v>
      </c>
      <c r="D599" s="9">
        <v>266.55</v>
      </c>
      <c r="E599" s="9">
        <v>268.8</v>
      </c>
      <c r="F599" s="23">
        <v>13403</v>
      </c>
    </row>
    <row r="600" spans="1:6" x14ac:dyDescent="0.3">
      <c r="A600" s="22">
        <v>43773</v>
      </c>
      <c r="B600" s="9">
        <v>266.2</v>
      </c>
      <c r="C600" s="9">
        <v>275</v>
      </c>
      <c r="D600" s="9">
        <v>266.2</v>
      </c>
      <c r="E600" s="9">
        <v>270.75</v>
      </c>
      <c r="F600" s="23">
        <v>132034</v>
      </c>
    </row>
    <row r="601" spans="1:6" x14ac:dyDescent="0.3">
      <c r="A601" s="22">
        <v>43770</v>
      </c>
      <c r="B601" s="9">
        <v>268.95</v>
      </c>
      <c r="C601" s="9">
        <v>270.8</v>
      </c>
      <c r="D601" s="9">
        <v>266.55</v>
      </c>
      <c r="E601" s="9">
        <v>267.85000000000002</v>
      </c>
      <c r="F601" s="23">
        <v>17553</v>
      </c>
    </row>
    <row r="602" spans="1:6" x14ac:dyDescent="0.3">
      <c r="A602" s="22">
        <v>43769</v>
      </c>
      <c r="B602" s="9">
        <v>265</v>
      </c>
      <c r="C602" s="9">
        <v>273.7</v>
      </c>
      <c r="D602" s="9">
        <v>265</v>
      </c>
      <c r="E602" s="9">
        <v>266.45</v>
      </c>
      <c r="F602" s="23">
        <v>26364</v>
      </c>
    </row>
    <row r="603" spans="1:6" x14ac:dyDescent="0.3">
      <c r="A603" s="22">
        <v>43768</v>
      </c>
      <c r="B603" s="9">
        <v>265.2</v>
      </c>
      <c r="C603" s="9">
        <v>269.64999999999998</v>
      </c>
      <c r="D603" s="9">
        <v>265.10000000000002</v>
      </c>
      <c r="E603" s="9">
        <v>265.75</v>
      </c>
      <c r="F603" s="23">
        <v>12140</v>
      </c>
    </row>
    <row r="604" spans="1:6" x14ac:dyDescent="0.3">
      <c r="A604" s="22">
        <v>43767</v>
      </c>
      <c r="B604" s="9">
        <v>265.14999999999998</v>
      </c>
      <c r="C604" s="9">
        <v>267.7</v>
      </c>
      <c r="D604" s="9">
        <v>264</v>
      </c>
      <c r="E604" s="9">
        <v>265.05</v>
      </c>
      <c r="F604" s="23">
        <v>14141</v>
      </c>
    </row>
    <row r="605" spans="1:6" x14ac:dyDescent="0.3">
      <c r="A605" s="22">
        <v>43765</v>
      </c>
      <c r="B605" s="9">
        <v>263.5</v>
      </c>
      <c r="C605" s="9">
        <v>268</v>
      </c>
      <c r="D605" s="9">
        <v>263.5</v>
      </c>
      <c r="E605" s="9">
        <v>266.45</v>
      </c>
      <c r="F605" s="23">
        <v>4381</v>
      </c>
    </row>
    <row r="606" spans="1:6" x14ac:dyDescent="0.3">
      <c r="A606" s="22">
        <v>43763</v>
      </c>
      <c r="B606" s="9">
        <v>266.35000000000002</v>
      </c>
      <c r="C606" s="9">
        <v>268.89999999999998</v>
      </c>
      <c r="D606" s="9">
        <v>261.39999999999998</v>
      </c>
      <c r="E606" s="9">
        <v>265.89999999999998</v>
      </c>
      <c r="F606" s="23">
        <v>31490</v>
      </c>
    </row>
    <row r="607" spans="1:6" x14ac:dyDescent="0.3">
      <c r="A607" s="22">
        <v>43762</v>
      </c>
      <c r="B607" s="9">
        <v>267</v>
      </c>
      <c r="C607" s="9">
        <v>267</v>
      </c>
      <c r="D607" s="9">
        <v>262.14999999999998</v>
      </c>
      <c r="E607" s="9">
        <v>262.95</v>
      </c>
      <c r="F607" s="23">
        <v>22137</v>
      </c>
    </row>
    <row r="608" spans="1:6" x14ac:dyDescent="0.3">
      <c r="A608" s="22">
        <v>43761</v>
      </c>
      <c r="B608" s="9">
        <v>264</v>
      </c>
      <c r="C608" s="9">
        <v>269.8</v>
      </c>
      <c r="D608" s="9">
        <v>262.55</v>
      </c>
      <c r="E608" s="9">
        <v>265.39999999999998</v>
      </c>
      <c r="F608" s="23">
        <v>31146</v>
      </c>
    </row>
    <row r="609" spans="1:6" x14ac:dyDescent="0.3">
      <c r="A609" s="22">
        <v>43760</v>
      </c>
      <c r="B609" s="9">
        <v>270</v>
      </c>
      <c r="C609" s="9">
        <v>272.55</v>
      </c>
      <c r="D609" s="9">
        <v>267.5</v>
      </c>
      <c r="E609" s="9">
        <v>268.35000000000002</v>
      </c>
      <c r="F609" s="23">
        <v>24166</v>
      </c>
    </row>
    <row r="610" spans="1:6" x14ac:dyDescent="0.3">
      <c r="A610" s="22">
        <v>43756</v>
      </c>
      <c r="B610" s="9">
        <v>267</v>
      </c>
      <c r="C610" s="9">
        <v>276.5</v>
      </c>
      <c r="D610" s="9">
        <v>263.7</v>
      </c>
      <c r="E610" s="9">
        <v>273.95</v>
      </c>
      <c r="F610" s="23">
        <v>86369</v>
      </c>
    </row>
    <row r="611" spans="1:6" x14ac:dyDescent="0.3">
      <c r="A611" s="22">
        <v>43755</v>
      </c>
      <c r="B611" s="9">
        <v>264.5</v>
      </c>
      <c r="C611" s="9">
        <v>267.64999999999998</v>
      </c>
      <c r="D611" s="9">
        <v>264.5</v>
      </c>
      <c r="E611" s="9">
        <v>265.85000000000002</v>
      </c>
      <c r="F611" s="23">
        <v>15032</v>
      </c>
    </row>
    <row r="612" spans="1:6" x14ac:dyDescent="0.3">
      <c r="A612" s="22">
        <v>43754</v>
      </c>
      <c r="B612" s="9">
        <v>267</v>
      </c>
      <c r="C612" s="9">
        <v>267.39999999999998</v>
      </c>
      <c r="D612" s="9">
        <v>263</v>
      </c>
      <c r="E612" s="9">
        <v>265.39999999999998</v>
      </c>
      <c r="F612" s="23">
        <v>34496</v>
      </c>
    </row>
    <row r="613" spans="1:6" x14ac:dyDescent="0.3">
      <c r="A613" s="22">
        <v>43753</v>
      </c>
      <c r="B613" s="9">
        <v>264.95</v>
      </c>
      <c r="C613" s="9">
        <v>269.8</v>
      </c>
      <c r="D613" s="9">
        <v>262.25</v>
      </c>
      <c r="E613" s="9">
        <v>265.10000000000002</v>
      </c>
      <c r="F613" s="23">
        <v>52145</v>
      </c>
    </row>
    <row r="614" spans="1:6" x14ac:dyDescent="0.3">
      <c r="A614" s="22">
        <v>43752</v>
      </c>
      <c r="B614" s="9">
        <v>265.05</v>
      </c>
      <c r="C614" s="9">
        <v>268</v>
      </c>
      <c r="D614" s="9">
        <v>262.55</v>
      </c>
      <c r="E614" s="9">
        <v>264.85000000000002</v>
      </c>
      <c r="F614" s="23">
        <v>29436</v>
      </c>
    </row>
    <row r="615" spans="1:6" x14ac:dyDescent="0.3">
      <c r="A615" s="22">
        <v>43749</v>
      </c>
      <c r="B615" s="9">
        <v>270.89999999999998</v>
      </c>
      <c r="C615" s="9">
        <v>274.75</v>
      </c>
      <c r="D615" s="9">
        <v>264.5</v>
      </c>
      <c r="E615" s="9">
        <v>266.05</v>
      </c>
      <c r="F615" s="23">
        <v>24769</v>
      </c>
    </row>
    <row r="616" spans="1:6" x14ac:dyDescent="0.3">
      <c r="A616" s="22">
        <v>43748</v>
      </c>
      <c r="B616" s="9">
        <v>262.89999999999998</v>
      </c>
      <c r="C616" s="9">
        <v>269.7</v>
      </c>
      <c r="D616" s="9">
        <v>260.3</v>
      </c>
      <c r="E616" s="9">
        <v>267.25</v>
      </c>
      <c r="F616" s="23">
        <v>99609</v>
      </c>
    </row>
    <row r="617" spans="1:6" x14ac:dyDescent="0.3">
      <c r="A617" s="22">
        <v>43747</v>
      </c>
      <c r="B617" s="9">
        <v>262.64999999999998</v>
      </c>
      <c r="C617" s="9">
        <v>264.85000000000002</v>
      </c>
      <c r="D617" s="9">
        <v>260.3</v>
      </c>
      <c r="E617" s="9">
        <v>261.89999999999998</v>
      </c>
      <c r="F617" s="23">
        <v>30615</v>
      </c>
    </row>
    <row r="618" spans="1:6" x14ac:dyDescent="0.3">
      <c r="A618" s="22">
        <v>43745</v>
      </c>
      <c r="B618" s="9">
        <v>271.5</v>
      </c>
      <c r="C618" s="9">
        <v>271.85000000000002</v>
      </c>
      <c r="D618" s="9">
        <v>261.05</v>
      </c>
      <c r="E618" s="9">
        <v>263.89999999999998</v>
      </c>
      <c r="F618" s="23">
        <v>34446</v>
      </c>
    </row>
    <row r="619" spans="1:6" x14ac:dyDescent="0.3">
      <c r="A619" s="22">
        <v>43742</v>
      </c>
      <c r="B619" s="9">
        <v>276</v>
      </c>
      <c r="C619" s="9">
        <v>277.60000000000002</v>
      </c>
      <c r="D619" s="9">
        <v>268.5</v>
      </c>
      <c r="E619" s="9">
        <v>271.5</v>
      </c>
      <c r="F619" s="23">
        <v>65001</v>
      </c>
    </row>
    <row r="620" spans="1:6" x14ac:dyDescent="0.3">
      <c r="A620" s="22">
        <v>43741</v>
      </c>
      <c r="B620" s="9">
        <v>276</v>
      </c>
      <c r="C620" s="9">
        <v>278.5</v>
      </c>
      <c r="D620" s="9">
        <v>269</v>
      </c>
      <c r="E620" s="9">
        <v>273.55</v>
      </c>
      <c r="F620" s="23">
        <v>75919</v>
      </c>
    </row>
    <row r="621" spans="1:6" x14ac:dyDescent="0.3">
      <c r="A621" s="22">
        <v>43739</v>
      </c>
      <c r="B621" s="9">
        <v>275.8</v>
      </c>
      <c r="C621" s="9">
        <v>282</v>
      </c>
      <c r="D621" s="9">
        <v>268.5</v>
      </c>
      <c r="E621" s="9">
        <v>275.85000000000002</v>
      </c>
      <c r="F621" s="23">
        <v>64548</v>
      </c>
    </row>
    <row r="622" spans="1:6" x14ac:dyDescent="0.3">
      <c r="A622" s="22">
        <v>43738</v>
      </c>
      <c r="B622" s="9">
        <v>278</v>
      </c>
      <c r="C622" s="9">
        <v>279.5</v>
      </c>
      <c r="D622" s="9">
        <v>270.25</v>
      </c>
      <c r="E622" s="9">
        <v>276.7</v>
      </c>
      <c r="F622" s="23">
        <v>91134</v>
      </c>
    </row>
    <row r="623" spans="1:6" x14ac:dyDescent="0.3">
      <c r="A623" s="22">
        <v>43735</v>
      </c>
      <c r="B623" s="9">
        <v>276</v>
      </c>
      <c r="C623" s="9">
        <v>289</v>
      </c>
      <c r="D623" s="9">
        <v>274</v>
      </c>
      <c r="E623" s="9">
        <v>276.3</v>
      </c>
      <c r="F623" s="23">
        <v>179006</v>
      </c>
    </row>
    <row r="624" spans="1:6" x14ac:dyDescent="0.3">
      <c r="A624" s="22">
        <v>43734</v>
      </c>
      <c r="B624" s="9">
        <v>278</v>
      </c>
      <c r="C624" s="9">
        <v>278</v>
      </c>
      <c r="D624" s="9">
        <v>271</v>
      </c>
      <c r="E624" s="9">
        <v>271.95</v>
      </c>
      <c r="F624" s="23">
        <v>51000</v>
      </c>
    </row>
    <row r="625" spans="1:6" x14ac:dyDescent="0.3">
      <c r="A625" s="22">
        <v>43733</v>
      </c>
      <c r="B625" s="9">
        <v>278</v>
      </c>
      <c r="C625" s="9">
        <v>280.39999999999998</v>
      </c>
      <c r="D625" s="9">
        <v>267.2</v>
      </c>
      <c r="E625" s="9">
        <v>277.25</v>
      </c>
      <c r="F625" s="23">
        <v>114846</v>
      </c>
    </row>
    <row r="626" spans="1:6" x14ac:dyDescent="0.3">
      <c r="A626" s="22">
        <v>43732</v>
      </c>
      <c r="B626" s="9">
        <v>284.5</v>
      </c>
      <c r="C626" s="9">
        <v>291</v>
      </c>
      <c r="D626" s="9">
        <v>275</v>
      </c>
      <c r="E626" s="9">
        <v>276.95</v>
      </c>
      <c r="F626" s="23">
        <v>133120</v>
      </c>
    </row>
    <row r="627" spans="1:6" x14ac:dyDescent="0.3">
      <c r="A627" s="22">
        <v>43731</v>
      </c>
      <c r="B627" s="9">
        <v>269.25</v>
      </c>
      <c r="C627" s="9">
        <v>282.89999999999998</v>
      </c>
      <c r="D627" s="9">
        <v>264.10000000000002</v>
      </c>
      <c r="E627" s="9">
        <v>278.60000000000002</v>
      </c>
      <c r="F627" s="23">
        <v>252307</v>
      </c>
    </row>
    <row r="628" spans="1:6" x14ac:dyDescent="0.3">
      <c r="A628" s="22">
        <v>43728</v>
      </c>
      <c r="B628" s="9">
        <v>267.89999999999998</v>
      </c>
      <c r="C628" s="9">
        <v>276.25</v>
      </c>
      <c r="D628" s="9">
        <v>264.05</v>
      </c>
      <c r="E628" s="9">
        <v>266.60000000000002</v>
      </c>
      <c r="F628" s="23">
        <v>152786</v>
      </c>
    </row>
    <row r="629" spans="1:6" x14ac:dyDescent="0.3">
      <c r="A629" s="22">
        <v>43727</v>
      </c>
      <c r="B629" s="9">
        <v>271.89999999999998</v>
      </c>
      <c r="C629" s="9">
        <v>279.7</v>
      </c>
      <c r="D629" s="9">
        <v>265.60000000000002</v>
      </c>
      <c r="E629" s="9">
        <v>269.05</v>
      </c>
      <c r="F629" s="23">
        <v>293632</v>
      </c>
    </row>
    <row r="630" spans="1:6" x14ac:dyDescent="0.3">
      <c r="A630" s="22">
        <v>43726</v>
      </c>
      <c r="B630" s="9">
        <v>266.95</v>
      </c>
      <c r="C630" s="9">
        <v>275.60000000000002</v>
      </c>
      <c r="D630" s="9">
        <v>261.14999999999998</v>
      </c>
      <c r="E630" s="9">
        <v>269.95</v>
      </c>
      <c r="F630" s="23">
        <v>95089</v>
      </c>
    </row>
    <row r="631" spans="1:6" x14ac:dyDescent="0.3">
      <c r="A631" s="22">
        <v>43725</v>
      </c>
      <c r="B631" s="9">
        <v>277.3</v>
      </c>
      <c r="C631" s="9">
        <v>277.3</v>
      </c>
      <c r="D631" s="9">
        <v>260.55</v>
      </c>
      <c r="E631" s="9">
        <v>264.5</v>
      </c>
      <c r="F631" s="23">
        <v>45845</v>
      </c>
    </row>
    <row r="632" spans="1:6" x14ac:dyDescent="0.3">
      <c r="A632" s="22">
        <v>43724</v>
      </c>
      <c r="B632" s="9">
        <v>281.45</v>
      </c>
      <c r="C632" s="9">
        <v>281.45</v>
      </c>
      <c r="D632" s="9">
        <v>273</v>
      </c>
      <c r="E632" s="9">
        <v>274.35000000000002</v>
      </c>
      <c r="F632" s="23">
        <v>30342</v>
      </c>
    </row>
    <row r="633" spans="1:6" x14ac:dyDescent="0.3">
      <c r="A633" s="22">
        <v>43721</v>
      </c>
      <c r="B633" s="9">
        <v>278.8</v>
      </c>
      <c r="C633" s="9">
        <v>287.85000000000002</v>
      </c>
      <c r="D633" s="9">
        <v>272.14999999999998</v>
      </c>
      <c r="E633" s="9">
        <v>284.7</v>
      </c>
      <c r="F633" s="23">
        <v>140976</v>
      </c>
    </row>
    <row r="634" spans="1:6" x14ac:dyDescent="0.3">
      <c r="A634" s="22">
        <v>43720</v>
      </c>
      <c r="B634" s="9">
        <v>279</v>
      </c>
      <c r="C634" s="9">
        <v>283.3</v>
      </c>
      <c r="D634" s="9">
        <v>278.2</v>
      </c>
      <c r="E634" s="9">
        <v>278.85000000000002</v>
      </c>
      <c r="F634" s="23">
        <v>29511</v>
      </c>
    </row>
    <row r="635" spans="1:6" x14ac:dyDescent="0.3">
      <c r="A635" s="22">
        <v>43719</v>
      </c>
      <c r="B635" s="9">
        <v>284.85000000000002</v>
      </c>
      <c r="C635" s="9">
        <v>284.85000000000002</v>
      </c>
      <c r="D635" s="9">
        <v>280</v>
      </c>
      <c r="E635" s="9">
        <v>280.89999999999998</v>
      </c>
      <c r="F635" s="23">
        <v>33003</v>
      </c>
    </row>
    <row r="636" spans="1:6" x14ac:dyDescent="0.3">
      <c r="A636" s="22">
        <v>43717</v>
      </c>
      <c r="B636" s="9">
        <v>285</v>
      </c>
      <c r="C636" s="9">
        <v>288.85000000000002</v>
      </c>
      <c r="D636" s="9">
        <v>282</v>
      </c>
      <c r="E636" s="9">
        <v>282.75</v>
      </c>
      <c r="F636" s="23">
        <v>31091</v>
      </c>
    </row>
    <row r="637" spans="1:6" x14ac:dyDescent="0.3">
      <c r="A637" s="22">
        <v>43714</v>
      </c>
      <c r="B637" s="9">
        <v>294.5</v>
      </c>
      <c r="C637" s="9">
        <v>300</v>
      </c>
      <c r="D637" s="9">
        <v>284.35000000000002</v>
      </c>
      <c r="E637" s="9">
        <v>286.60000000000002</v>
      </c>
      <c r="F637" s="23">
        <v>246494</v>
      </c>
    </row>
    <row r="638" spans="1:6" x14ac:dyDescent="0.3">
      <c r="A638" s="22">
        <v>43713</v>
      </c>
      <c r="B638" s="9">
        <v>286.55</v>
      </c>
      <c r="C638" s="9">
        <v>292.89999999999998</v>
      </c>
      <c r="D638" s="9">
        <v>285</v>
      </c>
      <c r="E638" s="9">
        <v>291.89999999999998</v>
      </c>
      <c r="F638" s="23">
        <v>91525</v>
      </c>
    </row>
    <row r="639" spans="1:6" x14ac:dyDescent="0.3">
      <c r="A639" s="22">
        <v>43712</v>
      </c>
      <c r="B639" s="9">
        <v>283.25</v>
      </c>
      <c r="C639" s="9">
        <v>291</v>
      </c>
      <c r="D639" s="9">
        <v>275.55</v>
      </c>
      <c r="E639" s="9">
        <v>286.55</v>
      </c>
      <c r="F639" s="23">
        <v>40026</v>
      </c>
    </row>
    <row r="640" spans="1:6" x14ac:dyDescent="0.3">
      <c r="A640" s="22">
        <v>43711</v>
      </c>
      <c r="B640" s="9">
        <v>289</v>
      </c>
      <c r="C640" s="9">
        <v>291.39999999999998</v>
      </c>
      <c r="D640" s="9">
        <v>279.45</v>
      </c>
      <c r="E640" s="9">
        <v>282.3</v>
      </c>
      <c r="F640" s="23">
        <v>38753</v>
      </c>
    </row>
    <row r="641" spans="1:6" x14ac:dyDescent="0.3">
      <c r="A641" s="22">
        <v>43707</v>
      </c>
      <c r="B641" s="9">
        <v>293.60000000000002</v>
      </c>
      <c r="C641" s="9">
        <v>299.39999999999998</v>
      </c>
      <c r="D641" s="9">
        <v>286</v>
      </c>
      <c r="E641" s="9">
        <v>289</v>
      </c>
      <c r="F641" s="23">
        <v>31717</v>
      </c>
    </row>
    <row r="642" spans="1:6" x14ac:dyDescent="0.3">
      <c r="A642" s="22">
        <v>43706</v>
      </c>
      <c r="B642" s="9">
        <v>296</v>
      </c>
      <c r="C642" s="9">
        <v>302</v>
      </c>
      <c r="D642" s="9">
        <v>288</v>
      </c>
      <c r="E642" s="9">
        <v>296.85000000000002</v>
      </c>
      <c r="F642" s="23">
        <v>86937</v>
      </c>
    </row>
    <row r="643" spans="1:6" x14ac:dyDescent="0.3">
      <c r="A643" s="22">
        <v>43705</v>
      </c>
      <c r="B643" s="9">
        <v>297.3</v>
      </c>
      <c r="C643" s="9">
        <v>299.95</v>
      </c>
      <c r="D643" s="9">
        <v>285</v>
      </c>
      <c r="E643" s="9">
        <v>297.05</v>
      </c>
      <c r="F643" s="23">
        <v>68266</v>
      </c>
    </row>
    <row r="644" spans="1:6" x14ac:dyDescent="0.3">
      <c r="A644" s="22">
        <v>43704</v>
      </c>
      <c r="B644" s="9">
        <v>286.39999999999998</v>
      </c>
      <c r="C644" s="9">
        <v>300</v>
      </c>
      <c r="D644" s="9">
        <v>281</v>
      </c>
      <c r="E644" s="9">
        <v>299.55</v>
      </c>
      <c r="F644" s="23">
        <v>128073</v>
      </c>
    </row>
    <row r="645" spans="1:6" x14ac:dyDescent="0.3">
      <c r="A645" s="22">
        <v>43703</v>
      </c>
      <c r="B645" s="9">
        <v>260</v>
      </c>
      <c r="C645" s="9">
        <v>297</v>
      </c>
      <c r="D645" s="9">
        <v>260</v>
      </c>
      <c r="E645" s="9">
        <v>291.3</v>
      </c>
      <c r="F645" s="23">
        <v>169473</v>
      </c>
    </row>
    <row r="646" spans="1:6" x14ac:dyDescent="0.3">
      <c r="A646" s="22">
        <v>43700</v>
      </c>
      <c r="B646" s="9">
        <v>259</v>
      </c>
      <c r="C646" s="9">
        <v>275</v>
      </c>
      <c r="D646" s="9">
        <v>252.05</v>
      </c>
      <c r="E646" s="9">
        <v>273.2</v>
      </c>
      <c r="F646" s="23">
        <v>54578</v>
      </c>
    </row>
    <row r="647" spans="1:6" x14ac:dyDescent="0.3">
      <c r="A647" s="22">
        <v>43699</v>
      </c>
      <c r="B647" s="9">
        <v>268</v>
      </c>
      <c r="C647" s="9">
        <v>269.39999999999998</v>
      </c>
      <c r="D647" s="9">
        <v>257</v>
      </c>
      <c r="E647" s="9">
        <v>260.2</v>
      </c>
      <c r="F647" s="23">
        <v>100492</v>
      </c>
    </row>
    <row r="648" spans="1:6" x14ac:dyDescent="0.3">
      <c r="A648" s="22">
        <v>43698</v>
      </c>
      <c r="B648" s="9">
        <v>269</v>
      </c>
      <c r="C648" s="9">
        <v>276.95</v>
      </c>
      <c r="D648" s="9">
        <v>261</v>
      </c>
      <c r="E648" s="9">
        <v>270.64999999999998</v>
      </c>
      <c r="F648" s="23">
        <v>56137</v>
      </c>
    </row>
    <row r="649" spans="1:6" x14ac:dyDescent="0.3">
      <c r="A649" s="22">
        <v>43697</v>
      </c>
      <c r="B649" s="9">
        <v>262.2</v>
      </c>
      <c r="C649" s="9">
        <v>271.89999999999998</v>
      </c>
      <c r="D649" s="9">
        <v>259</v>
      </c>
      <c r="E649" s="9">
        <v>270.14999999999998</v>
      </c>
      <c r="F649" s="23">
        <v>72763</v>
      </c>
    </row>
    <row r="650" spans="1:6" x14ac:dyDescent="0.3">
      <c r="A650" s="22">
        <v>43696</v>
      </c>
      <c r="B650" s="9">
        <v>257.39999999999998</v>
      </c>
      <c r="C650" s="9">
        <v>266</v>
      </c>
      <c r="D650" s="9">
        <v>248.2</v>
      </c>
      <c r="E650" s="9">
        <v>264.89999999999998</v>
      </c>
      <c r="F650" s="23">
        <v>86376</v>
      </c>
    </row>
    <row r="651" spans="1:6" x14ac:dyDescent="0.3">
      <c r="A651" s="22">
        <v>43693</v>
      </c>
      <c r="B651" s="9">
        <v>263</v>
      </c>
      <c r="C651" s="9">
        <v>270</v>
      </c>
      <c r="D651" s="9">
        <v>257.64999999999998</v>
      </c>
      <c r="E651" s="9">
        <v>261.25</v>
      </c>
      <c r="F651" s="23">
        <v>31966</v>
      </c>
    </row>
    <row r="652" spans="1:6" x14ac:dyDescent="0.3">
      <c r="A652" s="22">
        <v>43691</v>
      </c>
      <c r="B652" s="9">
        <v>249.95</v>
      </c>
      <c r="C652" s="9">
        <v>266.5</v>
      </c>
      <c r="D652" s="9">
        <v>242</v>
      </c>
      <c r="E652" s="9">
        <v>264.8</v>
      </c>
      <c r="F652" s="23">
        <v>75112</v>
      </c>
    </row>
    <row r="653" spans="1:6" x14ac:dyDescent="0.3">
      <c r="A653" s="22">
        <v>43690</v>
      </c>
      <c r="B653" s="9">
        <v>266.5</v>
      </c>
      <c r="C653" s="9">
        <v>266.5</v>
      </c>
      <c r="D653" s="9">
        <v>245.5</v>
      </c>
      <c r="E653" s="9">
        <v>246.95</v>
      </c>
      <c r="F653" s="23">
        <v>39974</v>
      </c>
    </row>
    <row r="654" spans="1:6" x14ac:dyDescent="0.3">
      <c r="A654" s="22">
        <v>43686</v>
      </c>
      <c r="B654" s="9">
        <v>256.8</v>
      </c>
      <c r="C654" s="9">
        <v>275.60000000000002</v>
      </c>
      <c r="D654" s="9">
        <v>256.8</v>
      </c>
      <c r="E654" s="9">
        <v>263.05</v>
      </c>
      <c r="F654" s="23">
        <v>238472</v>
      </c>
    </row>
    <row r="655" spans="1:6" x14ac:dyDescent="0.3">
      <c r="A655" s="22">
        <v>43685</v>
      </c>
      <c r="B655" s="9">
        <v>248</v>
      </c>
      <c r="C655" s="9">
        <v>261.5</v>
      </c>
      <c r="D655" s="9">
        <v>244.7</v>
      </c>
      <c r="E655" s="9">
        <v>256.8</v>
      </c>
      <c r="F655" s="23">
        <v>26664</v>
      </c>
    </row>
    <row r="656" spans="1:6" x14ac:dyDescent="0.3">
      <c r="A656" s="22">
        <v>43684</v>
      </c>
      <c r="B656" s="9">
        <v>238</v>
      </c>
      <c r="C656" s="9">
        <v>254.5</v>
      </c>
      <c r="D656" s="9">
        <v>236.3</v>
      </c>
      <c r="E656" s="9">
        <v>250.35</v>
      </c>
      <c r="F656" s="23">
        <v>68308</v>
      </c>
    </row>
    <row r="657" spans="1:6" x14ac:dyDescent="0.3">
      <c r="A657" s="22">
        <v>43683</v>
      </c>
      <c r="B657" s="9">
        <v>225.75</v>
      </c>
      <c r="C657" s="9">
        <v>239.95</v>
      </c>
      <c r="D657" s="9">
        <v>221.75</v>
      </c>
      <c r="E657" s="9">
        <v>235.1</v>
      </c>
      <c r="F657" s="23">
        <v>49265</v>
      </c>
    </row>
    <row r="658" spans="1:6" x14ac:dyDescent="0.3">
      <c r="A658" s="22">
        <v>43682</v>
      </c>
      <c r="B658" s="9">
        <v>228.95</v>
      </c>
      <c r="C658" s="9">
        <v>229.7</v>
      </c>
      <c r="D658" s="9">
        <v>222.05</v>
      </c>
      <c r="E658" s="9">
        <v>226.45</v>
      </c>
      <c r="F658" s="23">
        <v>153298</v>
      </c>
    </row>
    <row r="659" spans="1:6" x14ac:dyDescent="0.3">
      <c r="A659" s="22">
        <v>43679</v>
      </c>
      <c r="B659" s="9">
        <v>232.95</v>
      </c>
      <c r="C659" s="9">
        <v>232.95</v>
      </c>
      <c r="D659" s="9">
        <v>227.95</v>
      </c>
      <c r="E659" s="9">
        <v>229.9</v>
      </c>
      <c r="F659" s="23">
        <v>56417</v>
      </c>
    </row>
    <row r="660" spans="1:6" x14ac:dyDescent="0.3">
      <c r="A660" s="22">
        <v>43678</v>
      </c>
      <c r="B660" s="9">
        <v>234.3</v>
      </c>
      <c r="C660" s="9">
        <v>240.3</v>
      </c>
      <c r="D660" s="9">
        <v>230.8</v>
      </c>
      <c r="E660" s="9">
        <v>233.45</v>
      </c>
      <c r="F660" s="23">
        <v>73869</v>
      </c>
    </row>
    <row r="661" spans="1:6" x14ac:dyDescent="0.3">
      <c r="A661" s="22">
        <v>43677</v>
      </c>
      <c r="B661" s="9">
        <v>235.15</v>
      </c>
      <c r="C661" s="9">
        <v>242</v>
      </c>
      <c r="D661" s="9">
        <v>232.5</v>
      </c>
      <c r="E661" s="9">
        <v>236.9</v>
      </c>
      <c r="F661" s="23">
        <v>86009</v>
      </c>
    </row>
    <row r="662" spans="1:6" x14ac:dyDescent="0.3">
      <c r="A662" s="22">
        <v>43676</v>
      </c>
      <c r="B662" s="9">
        <v>245.7</v>
      </c>
      <c r="C662" s="9">
        <v>257.7</v>
      </c>
      <c r="D662" s="9">
        <v>234.35</v>
      </c>
      <c r="E662" s="9">
        <v>239.95</v>
      </c>
      <c r="F662" s="23">
        <v>36572</v>
      </c>
    </row>
    <row r="663" spans="1:6" x14ac:dyDescent="0.3">
      <c r="A663" s="22">
        <v>43675</v>
      </c>
      <c r="B663" s="9">
        <v>256.14999999999998</v>
      </c>
      <c r="C663" s="9">
        <v>259</v>
      </c>
      <c r="D663" s="9">
        <v>247.7</v>
      </c>
      <c r="E663" s="9">
        <v>248.8</v>
      </c>
      <c r="F663" s="23">
        <v>17314</v>
      </c>
    </row>
    <row r="664" spans="1:6" x14ac:dyDescent="0.3">
      <c r="A664" s="22">
        <v>43672</v>
      </c>
      <c r="B664" s="9">
        <v>251.15</v>
      </c>
      <c r="C664" s="9">
        <v>260</v>
      </c>
      <c r="D664" s="9">
        <v>250.6</v>
      </c>
      <c r="E664" s="9">
        <v>256.14999999999998</v>
      </c>
      <c r="F664" s="23">
        <v>14357</v>
      </c>
    </row>
    <row r="665" spans="1:6" x14ac:dyDescent="0.3">
      <c r="A665" s="22">
        <v>43671</v>
      </c>
      <c r="B665" s="9">
        <v>251.75</v>
      </c>
      <c r="C665" s="9">
        <v>254.9</v>
      </c>
      <c r="D665" s="9">
        <v>249.95</v>
      </c>
      <c r="E665" s="9">
        <v>251.15</v>
      </c>
      <c r="F665" s="23">
        <v>10332</v>
      </c>
    </row>
    <row r="666" spans="1:6" x14ac:dyDescent="0.3">
      <c r="A666" s="22">
        <v>43670</v>
      </c>
      <c r="B666" s="9">
        <v>255.8</v>
      </c>
      <c r="C666" s="9">
        <v>260.35000000000002</v>
      </c>
      <c r="D666" s="9">
        <v>250.5</v>
      </c>
      <c r="E666" s="9">
        <v>253.05</v>
      </c>
      <c r="F666" s="23">
        <v>15466</v>
      </c>
    </row>
    <row r="667" spans="1:6" x14ac:dyDescent="0.3">
      <c r="A667" s="22">
        <v>43669</v>
      </c>
      <c r="B667" s="9">
        <v>259.7</v>
      </c>
      <c r="C667" s="9">
        <v>261.55</v>
      </c>
      <c r="D667" s="9">
        <v>255</v>
      </c>
      <c r="E667" s="9">
        <v>257.45</v>
      </c>
      <c r="F667" s="23">
        <v>21913</v>
      </c>
    </row>
    <row r="668" spans="1:6" x14ac:dyDescent="0.3">
      <c r="A668" s="22">
        <v>43668</v>
      </c>
      <c r="B668" s="9">
        <v>260.5</v>
      </c>
      <c r="C668" s="9">
        <v>262.75</v>
      </c>
      <c r="D668" s="9">
        <v>258.2</v>
      </c>
      <c r="E668" s="9">
        <v>259.7</v>
      </c>
      <c r="F668" s="23">
        <v>21594</v>
      </c>
    </row>
    <row r="669" spans="1:6" x14ac:dyDescent="0.3">
      <c r="A669" s="22">
        <v>43665</v>
      </c>
      <c r="B669" s="9">
        <v>267.05</v>
      </c>
      <c r="C669" s="9">
        <v>273.39999999999998</v>
      </c>
      <c r="D669" s="9">
        <v>260.5</v>
      </c>
      <c r="E669" s="9">
        <v>263.25</v>
      </c>
      <c r="F669" s="23">
        <v>23991</v>
      </c>
    </row>
    <row r="670" spans="1:6" x14ac:dyDescent="0.3">
      <c r="A670" s="22">
        <v>43664</v>
      </c>
      <c r="B670" s="9">
        <v>275.14999999999998</v>
      </c>
      <c r="C670" s="9">
        <v>275.45</v>
      </c>
      <c r="D670" s="9">
        <v>267.5</v>
      </c>
      <c r="E670" s="9">
        <v>267.95</v>
      </c>
      <c r="F670" s="23">
        <v>8068</v>
      </c>
    </row>
    <row r="671" spans="1:6" x14ac:dyDescent="0.3">
      <c r="A671" s="22">
        <v>43663</v>
      </c>
      <c r="B671" s="9">
        <v>269.45</v>
      </c>
      <c r="C671" s="9">
        <v>276.45</v>
      </c>
      <c r="D671" s="9">
        <v>265</v>
      </c>
      <c r="E671" s="9">
        <v>275.14999999999998</v>
      </c>
      <c r="F671" s="23">
        <v>50396</v>
      </c>
    </row>
    <row r="672" spans="1:6" x14ac:dyDescent="0.3">
      <c r="A672" s="22">
        <v>43662</v>
      </c>
      <c r="B672" s="9">
        <v>265</v>
      </c>
      <c r="C672" s="9">
        <v>271</v>
      </c>
      <c r="D672" s="9">
        <v>264.64999999999998</v>
      </c>
      <c r="E672" s="9">
        <v>269.45</v>
      </c>
      <c r="F672" s="23">
        <v>13899</v>
      </c>
    </row>
    <row r="673" spans="1:6" x14ac:dyDescent="0.3">
      <c r="A673" s="22">
        <v>43661</v>
      </c>
      <c r="B673" s="9">
        <v>267.35000000000002</v>
      </c>
      <c r="C673" s="9">
        <v>273.39999999999998</v>
      </c>
      <c r="D673" s="9">
        <v>264.5</v>
      </c>
      <c r="E673" s="9">
        <v>266.55</v>
      </c>
      <c r="F673" s="23">
        <v>38123</v>
      </c>
    </row>
    <row r="674" spans="1:6" x14ac:dyDescent="0.3">
      <c r="A674" s="22">
        <v>43658</v>
      </c>
      <c r="B674" s="9">
        <v>279.3</v>
      </c>
      <c r="C674" s="9">
        <v>280</v>
      </c>
      <c r="D674" s="9">
        <v>266.3</v>
      </c>
      <c r="E674" s="9">
        <v>271</v>
      </c>
      <c r="F674" s="23">
        <v>44175</v>
      </c>
    </row>
    <row r="675" spans="1:6" x14ac:dyDescent="0.3">
      <c r="A675" s="22">
        <v>43657</v>
      </c>
      <c r="B675" s="9">
        <v>268</v>
      </c>
      <c r="C675" s="9">
        <v>280</v>
      </c>
      <c r="D675" s="9">
        <v>268</v>
      </c>
      <c r="E675" s="9">
        <v>277.60000000000002</v>
      </c>
      <c r="F675" s="23">
        <v>76830</v>
      </c>
    </row>
    <row r="676" spans="1:6" x14ac:dyDescent="0.3">
      <c r="A676" s="22">
        <v>43656</v>
      </c>
      <c r="B676" s="9">
        <v>266.55</v>
      </c>
      <c r="C676" s="9">
        <v>270</v>
      </c>
      <c r="D676" s="9">
        <v>266.5</v>
      </c>
      <c r="E676" s="9">
        <v>269.10000000000002</v>
      </c>
      <c r="F676" s="23">
        <v>18433</v>
      </c>
    </row>
    <row r="677" spans="1:6" x14ac:dyDescent="0.3">
      <c r="A677" s="22">
        <v>43655</v>
      </c>
      <c r="B677" s="9">
        <v>261.14999999999998</v>
      </c>
      <c r="C677" s="9">
        <v>278</v>
      </c>
      <c r="D677" s="9">
        <v>258.10000000000002</v>
      </c>
      <c r="E677" s="9">
        <v>268.45</v>
      </c>
      <c r="F677" s="23">
        <v>50462</v>
      </c>
    </row>
    <row r="678" spans="1:6" x14ac:dyDescent="0.3">
      <c r="A678" s="22">
        <v>43654</v>
      </c>
      <c r="B678" s="9">
        <v>265.7</v>
      </c>
      <c r="C678" s="9">
        <v>267.64999999999998</v>
      </c>
      <c r="D678" s="9">
        <v>260.55</v>
      </c>
      <c r="E678" s="9">
        <v>262.05</v>
      </c>
      <c r="F678" s="23">
        <v>41067</v>
      </c>
    </row>
    <row r="679" spans="1:6" x14ac:dyDescent="0.3">
      <c r="A679" s="22">
        <v>43651</v>
      </c>
      <c r="B679" s="9">
        <v>270.85000000000002</v>
      </c>
      <c r="C679" s="9">
        <v>274</v>
      </c>
      <c r="D679" s="9">
        <v>266.55</v>
      </c>
      <c r="E679" s="9">
        <v>267.7</v>
      </c>
      <c r="F679" s="23">
        <v>23147</v>
      </c>
    </row>
    <row r="680" spans="1:6" x14ac:dyDescent="0.3">
      <c r="A680" s="22">
        <v>43650</v>
      </c>
      <c r="B680" s="9">
        <v>269.89999999999998</v>
      </c>
      <c r="C680" s="9">
        <v>274</v>
      </c>
      <c r="D680" s="9">
        <v>267.95</v>
      </c>
      <c r="E680" s="9">
        <v>271.7</v>
      </c>
      <c r="F680" s="23">
        <v>37562</v>
      </c>
    </row>
    <row r="681" spans="1:6" x14ac:dyDescent="0.3">
      <c r="A681" s="22">
        <v>43649</v>
      </c>
      <c r="B681" s="9">
        <v>269.25</v>
      </c>
      <c r="C681" s="9">
        <v>271.5</v>
      </c>
      <c r="D681" s="9">
        <v>267.5</v>
      </c>
      <c r="E681" s="9">
        <v>268.85000000000002</v>
      </c>
      <c r="F681" s="23">
        <v>18648</v>
      </c>
    </row>
    <row r="682" spans="1:6" x14ac:dyDescent="0.3">
      <c r="A682" s="22">
        <v>43648</v>
      </c>
      <c r="B682" s="9">
        <v>269.2</v>
      </c>
      <c r="C682" s="9">
        <v>274.39999999999998</v>
      </c>
      <c r="D682" s="9">
        <v>265.55</v>
      </c>
      <c r="E682" s="9">
        <v>269.25</v>
      </c>
      <c r="F682" s="23">
        <v>34570</v>
      </c>
    </row>
    <row r="683" spans="1:6" x14ac:dyDescent="0.3">
      <c r="A683" s="22">
        <v>43647</v>
      </c>
      <c r="B683" s="9">
        <v>279.8</v>
      </c>
      <c r="C683" s="9">
        <v>283.95</v>
      </c>
      <c r="D683" s="9">
        <v>269.10000000000002</v>
      </c>
      <c r="E683" s="9">
        <v>270.5</v>
      </c>
      <c r="F683" s="23">
        <v>39865</v>
      </c>
    </row>
    <row r="684" spans="1:6" x14ac:dyDescent="0.3">
      <c r="A684" s="22">
        <v>43644</v>
      </c>
      <c r="B684" s="9">
        <v>268</v>
      </c>
      <c r="C684" s="9">
        <v>281</v>
      </c>
      <c r="D684" s="9">
        <v>264.75</v>
      </c>
      <c r="E684" s="9">
        <v>276.10000000000002</v>
      </c>
      <c r="F684" s="23">
        <v>66829</v>
      </c>
    </row>
    <row r="685" spans="1:6" x14ac:dyDescent="0.3">
      <c r="A685" s="22">
        <v>43643</v>
      </c>
      <c r="B685" s="9">
        <v>267.5</v>
      </c>
      <c r="C685" s="9">
        <v>273</v>
      </c>
      <c r="D685" s="9">
        <v>265.5</v>
      </c>
      <c r="E685" s="9">
        <v>267.60000000000002</v>
      </c>
      <c r="F685" s="23">
        <v>34431</v>
      </c>
    </row>
    <row r="686" spans="1:6" x14ac:dyDescent="0.3">
      <c r="A686" s="22">
        <v>43642</v>
      </c>
      <c r="B686" s="9">
        <v>272.7</v>
      </c>
      <c r="C686" s="9">
        <v>272.7</v>
      </c>
      <c r="D686" s="9">
        <v>265.5</v>
      </c>
      <c r="E686" s="9">
        <v>267.39999999999998</v>
      </c>
      <c r="F686" s="23">
        <v>58072</v>
      </c>
    </row>
    <row r="687" spans="1:6" x14ac:dyDescent="0.3">
      <c r="A687" s="22">
        <v>43641</v>
      </c>
      <c r="B687" s="9">
        <v>275.95</v>
      </c>
      <c r="C687" s="9">
        <v>276.05</v>
      </c>
      <c r="D687" s="9">
        <v>270.14999999999998</v>
      </c>
      <c r="E687" s="9">
        <v>271.89999999999998</v>
      </c>
      <c r="F687" s="23">
        <v>54351</v>
      </c>
    </row>
    <row r="688" spans="1:6" x14ac:dyDescent="0.3">
      <c r="A688" s="22">
        <v>43640</v>
      </c>
      <c r="B688" s="9">
        <v>277.2</v>
      </c>
      <c r="C688" s="9">
        <v>282.25</v>
      </c>
      <c r="D688" s="9">
        <v>275</v>
      </c>
      <c r="E688" s="9">
        <v>275.95</v>
      </c>
      <c r="F688" s="23">
        <v>16619</v>
      </c>
    </row>
    <row r="689" spans="1:6" x14ac:dyDescent="0.3">
      <c r="A689" s="22">
        <v>43637</v>
      </c>
      <c r="B689" s="9">
        <v>278.95</v>
      </c>
      <c r="C689" s="9">
        <v>280</v>
      </c>
      <c r="D689" s="9">
        <v>275.75</v>
      </c>
      <c r="E689" s="9">
        <v>277.39999999999998</v>
      </c>
      <c r="F689" s="23">
        <v>10262</v>
      </c>
    </row>
    <row r="690" spans="1:6" x14ac:dyDescent="0.3">
      <c r="A690" s="22">
        <v>43636</v>
      </c>
      <c r="B690" s="9">
        <v>276.3</v>
      </c>
      <c r="C690" s="9">
        <v>281.5</v>
      </c>
      <c r="D690" s="9">
        <v>274</v>
      </c>
      <c r="E690" s="9">
        <v>278.14999999999998</v>
      </c>
      <c r="F690" s="23">
        <v>21824</v>
      </c>
    </row>
    <row r="691" spans="1:6" x14ac:dyDescent="0.3">
      <c r="A691" s="22">
        <v>43635</v>
      </c>
      <c r="B691" s="9">
        <v>280.5</v>
      </c>
      <c r="C691" s="9">
        <v>285</v>
      </c>
      <c r="D691" s="9">
        <v>275.10000000000002</v>
      </c>
      <c r="E691" s="9">
        <v>276.95</v>
      </c>
      <c r="F691" s="23">
        <v>44874</v>
      </c>
    </row>
    <row r="692" spans="1:6" x14ac:dyDescent="0.3">
      <c r="A692" s="22">
        <v>43634</v>
      </c>
      <c r="B692" s="9">
        <v>286.89999999999998</v>
      </c>
      <c r="C692" s="9">
        <v>293.10000000000002</v>
      </c>
      <c r="D692" s="9">
        <v>278.05</v>
      </c>
      <c r="E692" s="9">
        <v>280.5</v>
      </c>
      <c r="F692" s="23">
        <v>39937</v>
      </c>
    </row>
    <row r="693" spans="1:6" x14ac:dyDescent="0.3">
      <c r="A693" s="22">
        <v>43633</v>
      </c>
      <c r="B693" s="9">
        <v>291.39999999999998</v>
      </c>
      <c r="C693" s="9">
        <v>291.39999999999998</v>
      </c>
      <c r="D693" s="9">
        <v>283.5</v>
      </c>
      <c r="E693" s="9">
        <v>287.25</v>
      </c>
      <c r="F693" s="23">
        <v>21395</v>
      </c>
    </row>
    <row r="694" spans="1:6" x14ac:dyDescent="0.3">
      <c r="A694" s="22">
        <v>43630</v>
      </c>
      <c r="B694" s="9">
        <v>295</v>
      </c>
      <c r="C694" s="9">
        <v>295.10000000000002</v>
      </c>
      <c r="D694" s="9">
        <v>285</v>
      </c>
      <c r="E694" s="9">
        <v>288.85000000000002</v>
      </c>
      <c r="F694" s="23">
        <v>36009</v>
      </c>
    </row>
    <row r="695" spans="1:6" x14ac:dyDescent="0.3">
      <c r="A695" s="22">
        <v>43629</v>
      </c>
      <c r="B695" s="9">
        <v>287.5</v>
      </c>
      <c r="C695" s="9">
        <v>293</v>
      </c>
      <c r="D695" s="9">
        <v>282.5</v>
      </c>
      <c r="E695" s="9">
        <v>292.5</v>
      </c>
      <c r="F695" s="23">
        <v>36258</v>
      </c>
    </row>
    <row r="696" spans="1:6" x14ac:dyDescent="0.3">
      <c r="A696" s="22">
        <v>43628</v>
      </c>
      <c r="B696" s="9">
        <v>289.89999999999998</v>
      </c>
      <c r="C696" s="9">
        <v>291.89999999999998</v>
      </c>
      <c r="D696" s="9">
        <v>285.3</v>
      </c>
      <c r="E696" s="9">
        <v>287.25</v>
      </c>
      <c r="F696" s="23">
        <v>14992</v>
      </c>
    </row>
    <row r="697" spans="1:6" x14ac:dyDescent="0.3">
      <c r="A697" s="22">
        <v>43627</v>
      </c>
      <c r="B697" s="9">
        <v>287.60000000000002</v>
      </c>
      <c r="C697" s="9">
        <v>294</v>
      </c>
      <c r="D697" s="9">
        <v>284.64999999999998</v>
      </c>
      <c r="E697" s="9">
        <v>288.25</v>
      </c>
      <c r="F697" s="23">
        <v>20942</v>
      </c>
    </row>
    <row r="698" spans="1:6" x14ac:dyDescent="0.3">
      <c r="A698" s="22">
        <v>43626</v>
      </c>
      <c r="B698" s="9">
        <v>289</v>
      </c>
      <c r="C698" s="9">
        <v>294.7</v>
      </c>
      <c r="D698" s="9">
        <v>284.2</v>
      </c>
      <c r="E698" s="9">
        <v>285.89999999999998</v>
      </c>
      <c r="F698" s="23">
        <v>32940</v>
      </c>
    </row>
    <row r="699" spans="1:6" x14ac:dyDescent="0.3">
      <c r="A699" s="22">
        <v>43623</v>
      </c>
      <c r="B699" s="9">
        <v>297</v>
      </c>
      <c r="C699" s="9">
        <v>298.75</v>
      </c>
      <c r="D699" s="9">
        <v>287</v>
      </c>
      <c r="E699" s="9">
        <v>291.55</v>
      </c>
      <c r="F699" s="23">
        <v>46516</v>
      </c>
    </row>
    <row r="700" spans="1:6" x14ac:dyDescent="0.3">
      <c r="A700" s="22">
        <v>43622</v>
      </c>
      <c r="B700" s="9">
        <v>289</v>
      </c>
      <c r="C700" s="9">
        <v>301.39999999999998</v>
      </c>
      <c r="D700" s="9">
        <v>280.8</v>
      </c>
      <c r="E700" s="9">
        <v>297.2</v>
      </c>
      <c r="F700" s="23">
        <v>131425</v>
      </c>
    </row>
    <row r="701" spans="1:6" x14ac:dyDescent="0.3">
      <c r="A701" s="22">
        <v>43620</v>
      </c>
      <c r="B701" s="9">
        <v>285</v>
      </c>
      <c r="C701" s="9">
        <v>288.89999999999998</v>
      </c>
      <c r="D701" s="9">
        <v>284.14999999999998</v>
      </c>
      <c r="E701" s="9">
        <v>287.05</v>
      </c>
      <c r="F701" s="23">
        <v>42947</v>
      </c>
    </row>
    <row r="702" spans="1:6" x14ac:dyDescent="0.3">
      <c r="A702" s="22">
        <v>43619</v>
      </c>
      <c r="B702" s="9">
        <v>289.75</v>
      </c>
      <c r="C702" s="9">
        <v>299</v>
      </c>
      <c r="D702" s="9">
        <v>280.85000000000002</v>
      </c>
      <c r="E702" s="9">
        <v>288.35000000000002</v>
      </c>
      <c r="F702" s="23">
        <v>316356</v>
      </c>
    </row>
    <row r="703" spans="1:6" x14ac:dyDescent="0.3">
      <c r="A703" s="22">
        <v>43616</v>
      </c>
      <c r="B703" s="9">
        <v>292.7</v>
      </c>
      <c r="C703" s="9">
        <v>295.10000000000002</v>
      </c>
      <c r="D703" s="9">
        <v>283</v>
      </c>
      <c r="E703" s="9">
        <v>285.2</v>
      </c>
      <c r="F703" s="23">
        <v>60515</v>
      </c>
    </row>
    <row r="704" spans="1:6" x14ac:dyDescent="0.3">
      <c r="A704" s="22">
        <v>43615</v>
      </c>
      <c r="B704" s="9">
        <v>306.64999999999998</v>
      </c>
      <c r="C704" s="9">
        <v>306.64999999999998</v>
      </c>
      <c r="D704" s="9">
        <v>289.45</v>
      </c>
      <c r="E704" s="9">
        <v>292.2</v>
      </c>
      <c r="F704" s="23">
        <v>49154</v>
      </c>
    </row>
    <row r="705" spans="1:6" x14ac:dyDescent="0.3">
      <c r="A705" s="22">
        <v>43614</v>
      </c>
      <c r="B705" s="9">
        <v>312.55</v>
      </c>
      <c r="C705" s="9">
        <v>316</v>
      </c>
      <c r="D705" s="9">
        <v>302.2</v>
      </c>
      <c r="E705" s="9">
        <v>305</v>
      </c>
      <c r="F705" s="23">
        <v>319893</v>
      </c>
    </row>
    <row r="706" spans="1:6" x14ac:dyDescent="0.3">
      <c r="A706" s="22">
        <v>43613</v>
      </c>
      <c r="B706" s="9">
        <v>280</v>
      </c>
      <c r="C706" s="9">
        <v>310</v>
      </c>
      <c r="D706" s="9">
        <v>275.10000000000002</v>
      </c>
      <c r="E706" s="9">
        <v>301.60000000000002</v>
      </c>
      <c r="F706" s="23">
        <v>290797</v>
      </c>
    </row>
    <row r="707" spans="1:6" x14ac:dyDescent="0.3">
      <c r="A707" s="22">
        <v>43612</v>
      </c>
      <c r="B707" s="9">
        <v>271</v>
      </c>
      <c r="C707" s="9">
        <v>294</v>
      </c>
      <c r="D707" s="9">
        <v>265.55</v>
      </c>
      <c r="E707" s="9">
        <v>290.55</v>
      </c>
      <c r="F707" s="23">
        <v>162686</v>
      </c>
    </row>
    <row r="708" spans="1:6" x14ac:dyDescent="0.3">
      <c r="A708" s="22">
        <v>43609</v>
      </c>
      <c r="B708" s="9">
        <v>258.95</v>
      </c>
      <c r="C708" s="9">
        <v>272</v>
      </c>
      <c r="D708" s="9">
        <v>258</v>
      </c>
      <c r="E708" s="9">
        <v>267.5</v>
      </c>
      <c r="F708" s="23">
        <v>36551</v>
      </c>
    </row>
    <row r="709" spans="1:6" x14ac:dyDescent="0.3">
      <c r="A709" s="22">
        <v>43608</v>
      </c>
      <c r="B709" s="9">
        <v>263.60000000000002</v>
      </c>
      <c r="C709" s="9">
        <v>270.89999999999998</v>
      </c>
      <c r="D709" s="9">
        <v>255.1</v>
      </c>
      <c r="E709" s="9">
        <v>258.75</v>
      </c>
      <c r="F709" s="23">
        <v>38263</v>
      </c>
    </row>
    <row r="710" spans="1:6" x14ac:dyDescent="0.3">
      <c r="A710" s="22">
        <v>43607</v>
      </c>
      <c r="B710" s="9">
        <v>274.5</v>
      </c>
      <c r="C710" s="9">
        <v>274.5</v>
      </c>
      <c r="D710" s="9">
        <v>263</v>
      </c>
      <c r="E710" s="9">
        <v>263.64999999999998</v>
      </c>
      <c r="F710" s="23">
        <v>23810</v>
      </c>
    </row>
    <row r="711" spans="1:6" x14ac:dyDescent="0.3">
      <c r="A711" s="22">
        <v>43606</v>
      </c>
      <c r="B711" s="9">
        <v>266</v>
      </c>
      <c r="C711" s="9">
        <v>274.5</v>
      </c>
      <c r="D711" s="9">
        <v>260.5</v>
      </c>
      <c r="E711" s="9">
        <v>265.10000000000002</v>
      </c>
      <c r="F711" s="23">
        <v>47238</v>
      </c>
    </row>
    <row r="712" spans="1:6" x14ac:dyDescent="0.3">
      <c r="A712" s="22">
        <v>43605</v>
      </c>
      <c r="B712" s="9">
        <v>263.95</v>
      </c>
      <c r="C712" s="9">
        <v>276.2</v>
      </c>
      <c r="D712" s="9">
        <v>249.7</v>
      </c>
      <c r="E712" s="9">
        <v>270.75</v>
      </c>
      <c r="F712" s="23">
        <v>278638</v>
      </c>
    </row>
    <row r="713" spans="1:6" x14ac:dyDescent="0.3">
      <c r="A713" s="22">
        <v>43602</v>
      </c>
      <c r="B713" s="9">
        <v>252.7</v>
      </c>
      <c r="C713" s="9">
        <v>252.7</v>
      </c>
      <c r="D713" s="9">
        <v>240.4</v>
      </c>
      <c r="E713" s="9">
        <v>243.6</v>
      </c>
      <c r="F713" s="23">
        <v>31771</v>
      </c>
    </row>
    <row r="714" spans="1:6" x14ac:dyDescent="0.3">
      <c r="A714" s="22">
        <v>43601</v>
      </c>
      <c r="B714" s="9">
        <v>260</v>
      </c>
      <c r="C714" s="9">
        <v>260.89999999999998</v>
      </c>
      <c r="D714" s="9">
        <v>247</v>
      </c>
      <c r="E714" s="9">
        <v>248.95</v>
      </c>
      <c r="F714" s="23">
        <v>49089</v>
      </c>
    </row>
    <row r="715" spans="1:6" x14ac:dyDescent="0.3">
      <c r="A715" s="22">
        <v>43600</v>
      </c>
      <c r="B715" s="9">
        <v>264</v>
      </c>
      <c r="C715" s="9">
        <v>264</v>
      </c>
      <c r="D715" s="9">
        <v>251.6</v>
      </c>
      <c r="E715" s="9">
        <v>258.45</v>
      </c>
      <c r="F715" s="23">
        <v>35948</v>
      </c>
    </row>
    <row r="716" spans="1:6" x14ac:dyDescent="0.3">
      <c r="A716" s="22">
        <v>43599</v>
      </c>
      <c r="B716" s="9">
        <v>258.5</v>
      </c>
      <c r="C716" s="9">
        <v>264.89999999999998</v>
      </c>
      <c r="D716" s="9">
        <v>250.05</v>
      </c>
      <c r="E716" s="9">
        <v>262.95</v>
      </c>
      <c r="F716" s="23">
        <v>31394</v>
      </c>
    </row>
    <row r="717" spans="1:6" x14ac:dyDescent="0.3">
      <c r="A717" s="22">
        <v>43598</v>
      </c>
      <c r="B717" s="9">
        <v>259.95</v>
      </c>
      <c r="C717" s="9">
        <v>259.95</v>
      </c>
      <c r="D717" s="9">
        <v>244</v>
      </c>
      <c r="E717" s="9">
        <v>254.75</v>
      </c>
      <c r="F717" s="23">
        <v>43644</v>
      </c>
    </row>
    <row r="718" spans="1:6" x14ac:dyDescent="0.3">
      <c r="A718" s="22">
        <v>43595</v>
      </c>
      <c r="B718" s="9">
        <v>255.3</v>
      </c>
      <c r="C718" s="9">
        <v>260</v>
      </c>
      <c r="D718" s="9">
        <v>254</v>
      </c>
      <c r="E718" s="9">
        <v>256.75</v>
      </c>
      <c r="F718" s="23">
        <v>5962</v>
      </c>
    </row>
    <row r="719" spans="1:6" x14ac:dyDescent="0.3">
      <c r="A719" s="22">
        <v>43594</v>
      </c>
      <c r="B719" s="9">
        <v>259.95</v>
      </c>
      <c r="C719" s="9">
        <v>260.89999999999998</v>
      </c>
      <c r="D719" s="9">
        <v>253.1</v>
      </c>
      <c r="E719" s="9">
        <v>254.85</v>
      </c>
      <c r="F719" s="23">
        <v>14647</v>
      </c>
    </row>
    <row r="720" spans="1:6" x14ac:dyDescent="0.3">
      <c r="A720" s="22">
        <v>43593</v>
      </c>
      <c r="B720" s="9">
        <v>255.1</v>
      </c>
      <c r="C720" s="9">
        <v>263.35000000000002</v>
      </c>
      <c r="D720" s="9">
        <v>249</v>
      </c>
      <c r="E720" s="9">
        <v>259.95</v>
      </c>
      <c r="F720" s="23">
        <v>36998</v>
      </c>
    </row>
    <row r="721" spans="1:6" x14ac:dyDescent="0.3">
      <c r="A721" s="22">
        <v>43592</v>
      </c>
      <c r="B721" s="9">
        <v>258</v>
      </c>
      <c r="C721" s="9">
        <v>259.95</v>
      </c>
      <c r="D721" s="9">
        <v>253</v>
      </c>
      <c r="E721" s="9">
        <v>253.95</v>
      </c>
      <c r="F721" s="23">
        <v>10009</v>
      </c>
    </row>
    <row r="722" spans="1:6" x14ac:dyDescent="0.3">
      <c r="A722" s="22">
        <v>43591</v>
      </c>
      <c r="B722" s="9">
        <v>265</v>
      </c>
      <c r="C722" s="9">
        <v>265.95</v>
      </c>
      <c r="D722" s="9">
        <v>254.8</v>
      </c>
      <c r="E722" s="9">
        <v>258.3</v>
      </c>
      <c r="F722" s="23">
        <v>23226</v>
      </c>
    </row>
    <row r="723" spans="1:6" x14ac:dyDescent="0.3">
      <c r="A723" s="22">
        <v>43588</v>
      </c>
      <c r="B723" s="9">
        <v>272.89999999999998</v>
      </c>
      <c r="C723" s="9">
        <v>273</v>
      </c>
      <c r="D723" s="9">
        <v>264.10000000000002</v>
      </c>
      <c r="E723" s="9">
        <v>265.3</v>
      </c>
      <c r="F723" s="23">
        <v>14962</v>
      </c>
    </row>
    <row r="724" spans="1:6" x14ac:dyDescent="0.3">
      <c r="A724" s="22">
        <v>43587</v>
      </c>
      <c r="B724" s="9">
        <v>271</v>
      </c>
      <c r="C724" s="9">
        <v>274</v>
      </c>
      <c r="D724" s="9">
        <v>267.64999999999998</v>
      </c>
      <c r="E724" s="9">
        <v>270.89999999999998</v>
      </c>
      <c r="F724" s="23">
        <v>11476</v>
      </c>
    </row>
    <row r="725" spans="1:6" x14ac:dyDescent="0.3">
      <c r="A725" s="22">
        <v>43585</v>
      </c>
      <c r="B725" s="9">
        <v>265.10000000000002</v>
      </c>
      <c r="C725" s="9">
        <v>274</v>
      </c>
      <c r="D725" s="9">
        <v>265.10000000000002</v>
      </c>
      <c r="E725" s="9">
        <v>271.35000000000002</v>
      </c>
      <c r="F725" s="23">
        <v>26649</v>
      </c>
    </row>
    <row r="726" spans="1:6" x14ac:dyDescent="0.3">
      <c r="A726" s="22">
        <v>43581</v>
      </c>
      <c r="B726" s="9">
        <v>270.10000000000002</v>
      </c>
      <c r="C726" s="9">
        <v>270.95</v>
      </c>
      <c r="D726" s="9">
        <v>265.7</v>
      </c>
      <c r="E726" s="9">
        <v>267</v>
      </c>
      <c r="F726" s="23">
        <v>9743</v>
      </c>
    </row>
    <row r="727" spans="1:6" x14ac:dyDescent="0.3">
      <c r="A727" s="22">
        <v>43580</v>
      </c>
      <c r="B727" s="9">
        <v>275.3</v>
      </c>
      <c r="C727" s="9">
        <v>275.35000000000002</v>
      </c>
      <c r="D727" s="9">
        <v>267.55</v>
      </c>
      <c r="E727" s="9">
        <v>268.7</v>
      </c>
      <c r="F727" s="23">
        <v>38021</v>
      </c>
    </row>
    <row r="728" spans="1:6" x14ac:dyDescent="0.3">
      <c r="A728" s="22">
        <v>43579</v>
      </c>
      <c r="B728" s="9">
        <v>269</v>
      </c>
      <c r="C728" s="9">
        <v>275.3</v>
      </c>
      <c r="D728" s="9">
        <v>265.95</v>
      </c>
      <c r="E728" s="9">
        <v>273.89999999999998</v>
      </c>
      <c r="F728" s="23">
        <v>50305</v>
      </c>
    </row>
    <row r="729" spans="1:6" x14ac:dyDescent="0.3">
      <c r="A729" s="22">
        <v>43578</v>
      </c>
      <c r="B729" s="9">
        <v>266.05</v>
      </c>
      <c r="C729" s="9">
        <v>267.2</v>
      </c>
      <c r="D729" s="9">
        <v>263</v>
      </c>
      <c r="E729" s="9">
        <v>265.05</v>
      </c>
      <c r="F729" s="23">
        <v>6573</v>
      </c>
    </row>
    <row r="730" spans="1:6" x14ac:dyDescent="0.3">
      <c r="A730" s="22">
        <v>43577</v>
      </c>
      <c r="B730" s="9">
        <v>266.89999999999998</v>
      </c>
      <c r="C730" s="9">
        <v>270</v>
      </c>
      <c r="D730" s="9">
        <v>265</v>
      </c>
      <c r="E730" s="9">
        <v>265.35000000000002</v>
      </c>
      <c r="F730" s="23">
        <v>22700</v>
      </c>
    </row>
    <row r="731" spans="1:6" x14ac:dyDescent="0.3">
      <c r="A731" s="22">
        <v>43573</v>
      </c>
      <c r="B731" s="9">
        <v>276.5</v>
      </c>
      <c r="C731" s="9">
        <v>276.5</v>
      </c>
      <c r="D731" s="9">
        <v>267.85000000000002</v>
      </c>
      <c r="E731" s="9">
        <v>270</v>
      </c>
      <c r="F731" s="23">
        <v>47279</v>
      </c>
    </row>
    <row r="732" spans="1:6" x14ac:dyDescent="0.3">
      <c r="A732" s="22">
        <v>43571</v>
      </c>
      <c r="B732" s="9">
        <v>276</v>
      </c>
      <c r="C732" s="9">
        <v>278</v>
      </c>
      <c r="D732" s="9">
        <v>272.5</v>
      </c>
      <c r="E732" s="9">
        <v>275.35000000000002</v>
      </c>
      <c r="F732" s="23">
        <v>34819</v>
      </c>
    </row>
    <row r="733" spans="1:6" x14ac:dyDescent="0.3">
      <c r="A733" s="22">
        <v>43570</v>
      </c>
      <c r="B733" s="9">
        <v>273</v>
      </c>
      <c r="C733" s="9">
        <v>277</v>
      </c>
      <c r="D733" s="9">
        <v>271.5</v>
      </c>
      <c r="E733" s="9">
        <v>276.8</v>
      </c>
      <c r="F733" s="23">
        <v>28763</v>
      </c>
    </row>
    <row r="734" spans="1:6" x14ac:dyDescent="0.3">
      <c r="A734" s="22">
        <v>43567</v>
      </c>
      <c r="B734" s="9">
        <v>266.05</v>
      </c>
      <c r="C734" s="9">
        <v>277.60000000000002</v>
      </c>
      <c r="D734" s="9">
        <v>265.10000000000002</v>
      </c>
      <c r="E734" s="9">
        <v>272.7</v>
      </c>
      <c r="F734" s="23">
        <v>89299</v>
      </c>
    </row>
    <row r="735" spans="1:6" x14ac:dyDescent="0.3">
      <c r="A735" s="22">
        <v>43566</v>
      </c>
      <c r="B735" s="9">
        <v>266.39999999999998</v>
      </c>
      <c r="C735" s="9">
        <v>269.8</v>
      </c>
      <c r="D735" s="9">
        <v>265</v>
      </c>
      <c r="E735" s="9">
        <v>266.05</v>
      </c>
      <c r="F735" s="23">
        <v>24050</v>
      </c>
    </row>
    <row r="736" spans="1:6" x14ac:dyDescent="0.3">
      <c r="A736" s="22">
        <v>43565</v>
      </c>
      <c r="B736" s="9">
        <v>266</v>
      </c>
      <c r="C736" s="9">
        <v>268.75</v>
      </c>
      <c r="D736" s="9">
        <v>266</v>
      </c>
      <c r="E736" s="9">
        <v>267.05</v>
      </c>
      <c r="F736" s="23">
        <v>6141</v>
      </c>
    </row>
    <row r="737" spans="1:6" x14ac:dyDescent="0.3">
      <c r="A737" s="22">
        <v>43564</v>
      </c>
      <c r="B737" s="9">
        <v>268</v>
      </c>
      <c r="C737" s="9">
        <v>269.60000000000002</v>
      </c>
      <c r="D737" s="9">
        <v>265.7</v>
      </c>
      <c r="E737" s="9">
        <v>266.5</v>
      </c>
      <c r="F737" s="23">
        <v>14097</v>
      </c>
    </row>
    <row r="738" spans="1:6" x14ac:dyDescent="0.3">
      <c r="A738" s="22">
        <v>43563</v>
      </c>
      <c r="B738" s="9">
        <v>270</v>
      </c>
      <c r="C738" s="9">
        <v>273.05</v>
      </c>
      <c r="D738" s="9">
        <v>265</v>
      </c>
      <c r="E738" s="9">
        <v>267</v>
      </c>
      <c r="F738" s="23">
        <v>48178</v>
      </c>
    </row>
    <row r="739" spans="1:6" x14ac:dyDescent="0.3">
      <c r="A739" s="22">
        <v>43560</v>
      </c>
      <c r="B739" s="9">
        <v>271.60000000000002</v>
      </c>
      <c r="C739" s="9">
        <v>271.85000000000002</v>
      </c>
      <c r="D739" s="9">
        <v>266.75</v>
      </c>
      <c r="E739" s="9">
        <v>270.25</v>
      </c>
      <c r="F739" s="23">
        <v>22767</v>
      </c>
    </row>
    <row r="740" spans="1:6" x14ac:dyDescent="0.3">
      <c r="A740" s="22">
        <v>43559</v>
      </c>
      <c r="B740" s="9">
        <v>274</v>
      </c>
      <c r="C740" s="9">
        <v>275</v>
      </c>
      <c r="D740" s="9">
        <v>266.60000000000002</v>
      </c>
      <c r="E740" s="9">
        <v>268.75</v>
      </c>
      <c r="F740" s="23">
        <v>22814</v>
      </c>
    </row>
    <row r="741" spans="1:6" x14ac:dyDescent="0.3">
      <c r="A741" s="22">
        <v>43558</v>
      </c>
      <c r="B741" s="9">
        <v>281</v>
      </c>
      <c r="C741" s="9">
        <v>281.2</v>
      </c>
      <c r="D741" s="9">
        <v>270</v>
      </c>
      <c r="E741" s="9">
        <v>271.14999999999998</v>
      </c>
      <c r="F741" s="23">
        <v>48713</v>
      </c>
    </row>
    <row r="742" spans="1:6" x14ac:dyDescent="0.3">
      <c r="A742" s="22">
        <v>43557</v>
      </c>
      <c r="B742" s="9">
        <v>289.95</v>
      </c>
      <c r="C742" s="9">
        <v>289.95</v>
      </c>
      <c r="D742" s="9">
        <v>278</v>
      </c>
      <c r="E742" s="9">
        <v>281.14999999999998</v>
      </c>
      <c r="F742" s="23">
        <v>67142</v>
      </c>
    </row>
    <row r="743" spans="1:6" x14ac:dyDescent="0.3">
      <c r="A743" s="24">
        <v>43556</v>
      </c>
      <c r="B743" s="15">
        <v>284</v>
      </c>
      <c r="C743" s="15">
        <v>292.39999999999998</v>
      </c>
      <c r="D743" s="15">
        <v>282</v>
      </c>
      <c r="E743" s="15">
        <v>287.75</v>
      </c>
      <c r="F743" s="16">
        <v>94063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BCA3F-5A99-42D7-BCF2-4D5D5FA9A73C}">
  <dimension ref="A1:K1982"/>
  <sheetViews>
    <sheetView workbookViewId="0">
      <selection activeCell="M7" sqref="M7"/>
    </sheetView>
  </sheetViews>
  <sheetFormatPr defaultRowHeight="14.4" x14ac:dyDescent="0.3"/>
  <cols>
    <col min="1" max="1" width="14.5546875" bestFit="1" customWidth="1"/>
    <col min="9" max="10" width="11.6640625" bestFit="1" customWidth="1"/>
    <col min="11" max="11" width="12.44140625" bestFit="1" customWidth="1"/>
  </cols>
  <sheetData>
    <row r="1" spans="1:11" ht="17.399999999999999" thickBot="1" x14ac:dyDescent="0.35">
      <c r="A1" s="65" t="s">
        <v>306</v>
      </c>
      <c r="B1" s="66" t="s">
        <v>396</v>
      </c>
      <c r="C1" s="66" t="s">
        <v>307</v>
      </c>
      <c r="D1" s="66" t="s">
        <v>308</v>
      </c>
      <c r="E1" s="66" t="s">
        <v>309</v>
      </c>
      <c r="F1" s="66" t="s">
        <v>311</v>
      </c>
      <c r="G1" s="66" t="s">
        <v>397</v>
      </c>
    </row>
    <row r="2" spans="1:11" ht="17.399999999999999" thickBot="1" x14ac:dyDescent="0.35">
      <c r="A2" s="67" t="s">
        <v>398</v>
      </c>
      <c r="B2" s="68">
        <v>633.35</v>
      </c>
      <c r="C2" s="69">
        <v>626.1</v>
      </c>
      <c r="D2" s="69">
        <v>637</v>
      </c>
      <c r="E2" s="69">
        <v>622.95000000000005</v>
      </c>
      <c r="F2" s="69">
        <v>41400</v>
      </c>
      <c r="G2" s="70">
        <v>2.0000000000000001E-4</v>
      </c>
    </row>
    <row r="3" spans="1:11" ht="17.399999999999999" thickBot="1" x14ac:dyDescent="0.35">
      <c r="A3" s="67" t="s">
        <v>399</v>
      </c>
      <c r="B3" s="68">
        <v>633.25</v>
      </c>
      <c r="C3" s="69">
        <v>630.45000000000005</v>
      </c>
      <c r="D3" s="69">
        <v>639.79999999999995</v>
      </c>
      <c r="E3" s="69">
        <v>621.79999999999995</v>
      </c>
      <c r="F3" s="69">
        <v>56110</v>
      </c>
      <c r="G3" s="70">
        <v>4.4000000000000003E-3</v>
      </c>
      <c r="I3" s="71"/>
      <c r="J3" s="71"/>
      <c r="K3" s="71"/>
    </row>
    <row r="4" spans="1:11" ht="17.399999999999999" thickBot="1" x14ac:dyDescent="0.35">
      <c r="A4" s="67" t="s">
        <v>400</v>
      </c>
      <c r="B4" s="72">
        <v>630.45000000000005</v>
      </c>
      <c r="C4" s="69">
        <v>637.95000000000005</v>
      </c>
      <c r="D4" s="69">
        <v>637.95000000000005</v>
      </c>
      <c r="E4" s="69">
        <v>575.1</v>
      </c>
      <c r="F4" s="69">
        <v>315630</v>
      </c>
      <c r="G4" s="73">
        <v>-5.9999999999999995E-4</v>
      </c>
      <c r="I4" s="71"/>
      <c r="J4" s="74"/>
      <c r="K4" s="75"/>
    </row>
    <row r="5" spans="1:11" ht="17.399999999999999" thickBot="1" x14ac:dyDescent="0.35">
      <c r="A5" s="67" t="s">
        <v>401</v>
      </c>
      <c r="B5" s="68">
        <v>630.85</v>
      </c>
      <c r="C5" s="69">
        <v>624</v>
      </c>
      <c r="D5" s="69">
        <v>632.95000000000005</v>
      </c>
      <c r="E5" s="69">
        <v>620.79999999999995</v>
      </c>
      <c r="F5" s="69">
        <v>98980</v>
      </c>
      <c r="G5" s="70">
        <v>1.2E-2</v>
      </c>
      <c r="I5" s="71"/>
      <c r="J5" s="76"/>
      <c r="K5" s="75"/>
    </row>
    <row r="6" spans="1:11" ht="17.399999999999999" thickBot="1" x14ac:dyDescent="0.35">
      <c r="A6" s="67" t="s">
        <v>402</v>
      </c>
      <c r="B6" s="72">
        <v>623.4</v>
      </c>
      <c r="C6" s="69">
        <v>628.75</v>
      </c>
      <c r="D6" s="69">
        <v>628.75</v>
      </c>
      <c r="E6" s="69">
        <v>620.29999999999995</v>
      </c>
      <c r="F6" s="69">
        <v>62150</v>
      </c>
      <c r="G6" s="73">
        <v>-8.5000000000000006E-3</v>
      </c>
    </row>
    <row r="7" spans="1:11" ht="17.399999999999999" thickBot="1" x14ac:dyDescent="0.35">
      <c r="A7" s="67" t="s">
        <v>403</v>
      </c>
      <c r="B7" s="72">
        <v>628.75</v>
      </c>
      <c r="C7" s="69">
        <v>635.29999999999995</v>
      </c>
      <c r="D7" s="69">
        <v>638.15</v>
      </c>
      <c r="E7" s="69">
        <v>626</v>
      </c>
      <c r="F7" s="69">
        <v>57430</v>
      </c>
      <c r="G7" s="73">
        <v>-1.03E-2</v>
      </c>
      <c r="I7" s="77"/>
    </row>
    <row r="8" spans="1:11" ht="17.399999999999999" thickBot="1" x14ac:dyDescent="0.35">
      <c r="A8" s="67" t="s">
        <v>404</v>
      </c>
      <c r="B8" s="72">
        <v>635.29999999999995</v>
      </c>
      <c r="C8" s="69">
        <v>647.5</v>
      </c>
      <c r="D8" s="69">
        <v>650</v>
      </c>
      <c r="E8" s="69">
        <v>632</v>
      </c>
      <c r="F8" s="69">
        <v>69450</v>
      </c>
      <c r="G8" s="73">
        <v>-1.47E-2</v>
      </c>
      <c r="I8" s="71"/>
      <c r="J8" s="71"/>
    </row>
    <row r="9" spans="1:11" ht="17.399999999999999" thickBot="1" x14ac:dyDescent="0.35">
      <c r="A9" s="67" t="s">
        <v>405</v>
      </c>
      <c r="B9" s="68">
        <v>644.75</v>
      </c>
      <c r="C9" s="69">
        <v>623.5</v>
      </c>
      <c r="D9" s="69">
        <v>648.29999999999995</v>
      </c>
      <c r="E9" s="69">
        <v>615.15</v>
      </c>
      <c r="F9" s="69">
        <v>229700</v>
      </c>
      <c r="G9" s="70">
        <v>3.95E-2</v>
      </c>
      <c r="I9" s="71"/>
    </row>
    <row r="10" spans="1:11" ht="17.399999999999999" thickBot="1" x14ac:dyDescent="0.35">
      <c r="A10" s="67" t="s">
        <v>406</v>
      </c>
      <c r="B10" s="68">
        <v>620.25</v>
      </c>
      <c r="C10" s="69">
        <v>614.1</v>
      </c>
      <c r="D10" s="69">
        <v>622.95000000000005</v>
      </c>
      <c r="E10" s="69">
        <v>605</v>
      </c>
      <c r="F10" s="69">
        <v>175920</v>
      </c>
      <c r="G10" s="70">
        <v>1.7399999999999999E-2</v>
      </c>
      <c r="I10" s="71"/>
    </row>
    <row r="11" spans="1:11" ht="17.399999999999999" thickBot="1" x14ac:dyDescent="0.35">
      <c r="A11" s="67" t="s">
        <v>407</v>
      </c>
      <c r="B11" s="72">
        <v>609.65</v>
      </c>
      <c r="C11" s="69">
        <v>620.5</v>
      </c>
      <c r="D11" s="69">
        <v>621.95000000000005</v>
      </c>
      <c r="E11" s="69">
        <v>608.5</v>
      </c>
      <c r="F11" s="69">
        <v>71590</v>
      </c>
      <c r="G11" s="73">
        <v>-1.7600000000000001E-2</v>
      </c>
      <c r="I11" s="71"/>
      <c r="J11" s="1"/>
    </row>
    <row r="12" spans="1:11" ht="17.399999999999999" thickBot="1" x14ac:dyDescent="0.35">
      <c r="A12" s="67" t="s">
        <v>408</v>
      </c>
      <c r="B12" s="72">
        <v>620.54999999999995</v>
      </c>
      <c r="C12" s="69">
        <v>616</v>
      </c>
      <c r="D12" s="69">
        <v>625</v>
      </c>
      <c r="E12" s="69">
        <v>613.04999999999995</v>
      </c>
      <c r="F12" s="69">
        <v>105610</v>
      </c>
      <c r="G12" s="73">
        <v>-5.0000000000000001E-4</v>
      </c>
    </row>
    <row r="13" spans="1:11" ht="17.399999999999999" thickBot="1" x14ac:dyDescent="0.35">
      <c r="A13" s="67" t="s">
        <v>409</v>
      </c>
      <c r="B13" s="72">
        <v>620.85</v>
      </c>
      <c r="C13" s="69">
        <v>634.20000000000005</v>
      </c>
      <c r="D13" s="69">
        <v>639.45000000000005</v>
      </c>
      <c r="E13" s="69">
        <v>616.1</v>
      </c>
      <c r="F13" s="69">
        <v>112510</v>
      </c>
      <c r="G13" s="73">
        <v>-2.98E-2</v>
      </c>
      <c r="I13" s="77"/>
    </row>
    <row r="14" spans="1:11" ht="17.399999999999999" thickBot="1" x14ac:dyDescent="0.35">
      <c r="A14" s="67" t="s">
        <v>410</v>
      </c>
      <c r="B14" s="72">
        <v>639.95000000000005</v>
      </c>
      <c r="C14" s="69">
        <v>656.85</v>
      </c>
      <c r="D14" s="69">
        <v>663.95</v>
      </c>
      <c r="E14" s="69">
        <v>635.04999999999995</v>
      </c>
      <c r="F14" s="69">
        <v>98650</v>
      </c>
      <c r="G14" s="73">
        <v>-3.2399999999999998E-2</v>
      </c>
      <c r="I14" s="1"/>
    </row>
    <row r="15" spans="1:11" ht="17.399999999999999" thickBot="1" x14ac:dyDescent="0.35">
      <c r="A15" s="67" t="s">
        <v>411</v>
      </c>
      <c r="B15" s="68">
        <v>661.4</v>
      </c>
      <c r="C15" s="69">
        <v>638.95000000000005</v>
      </c>
      <c r="D15" s="69">
        <v>667.45</v>
      </c>
      <c r="E15" s="69">
        <v>636.20000000000005</v>
      </c>
      <c r="F15" s="69">
        <v>277730</v>
      </c>
      <c r="G15" s="70">
        <v>3.3000000000000002E-2</v>
      </c>
    </row>
    <row r="16" spans="1:11" ht="17.399999999999999" thickBot="1" x14ac:dyDescent="0.35">
      <c r="A16" s="67" t="s">
        <v>412</v>
      </c>
      <c r="B16" s="68">
        <v>640.25</v>
      </c>
      <c r="C16" s="69">
        <v>634</v>
      </c>
      <c r="D16" s="69">
        <v>646.5</v>
      </c>
      <c r="E16" s="69">
        <v>623</v>
      </c>
      <c r="F16" s="69">
        <v>194710</v>
      </c>
      <c r="G16" s="70">
        <v>2.8999999999999998E-3</v>
      </c>
    </row>
    <row r="17" spans="1:7" ht="17.399999999999999" thickBot="1" x14ac:dyDescent="0.35">
      <c r="A17" s="67" t="s">
        <v>413</v>
      </c>
      <c r="B17" s="72">
        <v>638.4</v>
      </c>
      <c r="C17" s="69">
        <v>645</v>
      </c>
      <c r="D17" s="69">
        <v>645</v>
      </c>
      <c r="E17" s="69">
        <v>635</v>
      </c>
      <c r="F17" s="69">
        <v>48270</v>
      </c>
      <c r="G17" s="73">
        <v>-1.4E-2</v>
      </c>
    </row>
    <row r="18" spans="1:7" ht="17.399999999999999" thickBot="1" x14ac:dyDescent="0.35">
      <c r="A18" s="67" t="s">
        <v>414</v>
      </c>
      <c r="B18" s="68">
        <v>647.45000000000005</v>
      </c>
      <c r="C18" s="69">
        <v>635</v>
      </c>
      <c r="D18" s="69">
        <v>658.5</v>
      </c>
      <c r="E18" s="69">
        <v>633</v>
      </c>
      <c r="F18" s="69">
        <v>132210</v>
      </c>
      <c r="G18" s="70">
        <v>1.1299999999999999E-2</v>
      </c>
    </row>
    <row r="19" spans="1:7" ht="17.399999999999999" thickBot="1" x14ac:dyDescent="0.35">
      <c r="A19" s="67" t="s">
        <v>415</v>
      </c>
      <c r="B19" s="68">
        <v>640.20000000000005</v>
      </c>
      <c r="C19" s="69">
        <v>626.65</v>
      </c>
      <c r="D19" s="69">
        <v>643</v>
      </c>
      <c r="E19" s="69">
        <v>620</v>
      </c>
      <c r="F19" s="69">
        <v>72510</v>
      </c>
      <c r="G19" s="70">
        <v>2.3699999999999999E-2</v>
      </c>
    </row>
    <row r="20" spans="1:7" ht="17.399999999999999" thickBot="1" x14ac:dyDescent="0.35">
      <c r="A20" s="67" t="s">
        <v>416</v>
      </c>
      <c r="B20" s="72">
        <v>625.4</v>
      </c>
      <c r="C20" s="69">
        <v>640</v>
      </c>
      <c r="D20" s="69">
        <v>643.79999999999995</v>
      </c>
      <c r="E20" s="69">
        <v>620.25</v>
      </c>
      <c r="F20" s="69">
        <v>56520</v>
      </c>
      <c r="G20" s="73">
        <v>-1.14E-2</v>
      </c>
    </row>
    <row r="21" spans="1:7" ht="17.399999999999999" thickBot="1" x14ac:dyDescent="0.35">
      <c r="A21" s="67" t="s">
        <v>417</v>
      </c>
      <c r="B21" s="68">
        <v>632.6</v>
      </c>
      <c r="C21" s="69">
        <v>627.65</v>
      </c>
      <c r="D21" s="69">
        <v>637.20000000000005</v>
      </c>
      <c r="E21" s="69">
        <v>617.45000000000005</v>
      </c>
      <c r="F21" s="69">
        <v>177820</v>
      </c>
      <c r="G21" s="70">
        <v>1.0500000000000001E-2</v>
      </c>
    </row>
    <row r="22" spans="1:7" ht="17.399999999999999" thickBot="1" x14ac:dyDescent="0.35">
      <c r="A22" s="67" t="s">
        <v>418</v>
      </c>
      <c r="B22" s="72">
        <v>626.04999999999995</v>
      </c>
      <c r="C22" s="69">
        <v>619.95000000000005</v>
      </c>
      <c r="D22" s="69">
        <v>636.75</v>
      </c>
      <c r="E22" s="69">
        <v>614.15</v>
      </c>
      <c r="F22" s="69">
        <v>310990</v>
      </c>
      <c r="G22" s="73">
        <v>-5.3E-3</v>
      </c>
    </row>
    <row r="23" spans="1:7" ht="17.399999999999999" thickBot="1" x14ac:dyDescent="0.35">
      <c r="A23" s="67" t="s">
        <v>419</v>
      </c>
      <c r="B23" s="72">
        <v>629.4</v>
      </c>
      <c r="C23" s="69">
        <v>635</v>
      </c>
      <c r="D23" s="69">
        <v>645</v>
      </c>
      <c r="E23" s="69">
        <v>609.1</v>
      </c>
      <c r="F23" s="69">
        <v>363800</v>
      </c>
      <c r="G23" s="73">
        <v>-0.01</v>
      </c>
    </row>
    <row r="24" spans="1:7" ht="17.399999999999999" thickBot="1" x14ac:dyDescent="0.35">
      <c r="A24" s="67" t="s">
        <v>420</v>
      </c>
      <c r="B24" s="72">
        <v>635.75</v>
      </c>
      <c r="C24" s="69">
        <v>642.79999999999995</v>
      </c>
      <c r="D24" s="69">
        <v>649</v>
      </c>
      <c r="E24" s="69">
        <v>630.15</v>
      </c>
      <c r="F24" s="69">
        <v>127460</v>
      </c>
      <c r="G24" s="73">
        <v>-1.24E-2</v>
      </c>
    </row>
    <row r="25" spans="1:7" ht="17.399999999999999" thickBot="1" x14ac:dyDescent="0.35">
      <c r="A25" s="67" t="s">
        <v>421</v>
      </c>
      <c r="B25" s="72">
        <v>643.75</v>
      </c>
      <c r="C25" s="69">
        <v>639.95000000000005</v>
      </c>
      <c r="D25" s="69">
        <v>648.9</v>
      </c>
      <c r="E25" s="69">
        <v>629.1</v>
      </c>
      <c r="F25" s="69">
        <v>321040</v>
      </c>
      <c r="G25" s="73">
        <v>-4.8999999999999998E-3</v>
      </c>
    </row>
    <row r="26" spans="1:7" ht="17.399999999999999" thickBot="1" x14ac:dyDescent="0.35">
      <c r="A26" s="67" t="s">
        <v>422</v>
      </c>
      <c r="B26" s="68">
        <v>646.9</v>
      </c>
      <c r="C26" s="69">
        <v>642.85</v>
      </c>
      <c r="D26" s="69">
        <v>656.8</v>
      </c>
      <c r="E26" s="69">
        <v>633.75</v>
      </c>
      <c r="F26" s="69">
        <v>346560</v>
      </c>
      <c r="G26" s="70">
        <v>5.0000000000000001E-3</v>
      </c>
    </row>
    <row r="27" spans="1:7" ht="17.399999999999999" thickBot="1" x14ac:dyDescent="0.35">
      <c r="A27" s="67" t="s">
        <v>423</v>
      </c>
      <c r="B27" s="68">
        <v>643.70000000000005</v>
      </c>
      <c r="C27" s="69">
        <v>622.9</v>
      </c>
      <c r="D27" s="69">
        <v>649</v>
      </c>
      <c r="E27" s="69">
        <v>617.75</v>
      </c>
      <c r="F27" s="69">
        <v>268870</v>
      </c>
      <c r="G27" s="70">
        <v>3.1099999999999999E-2</v>
      </c>
    </row>
    <row r="28" spans="1:7" ht="17.399999999999999" thickBot="1" x14ac:dyDescent="0.35">
      <c r="A28" s="67" t="s">
        <v>424</v>
      </c>
      <c r="B28" s="68">
        <v>624.29999999999995</v>
      </c>
      <c r="C28" s="69">
        <v>612.79999999999995</v>
      </c>
      <c r="D28" s="69">
        <v>629.45000000000005</v>
      </c>
      <c r="E28" s="69">
        <v>597.75</v>
      </c>
      <c r="F28" s="69">
        <v>144530</v>
      </c>
      <c r="G28" s="70">
        <v>2.64E-2</v>
      </c>
    </row>
    <row r="29" spans="1:7" ht="17.399999999999999" thickBot="1" x14ac:dyDescent="0.35">
      <c r="A29" s="67" t="s">
        <v>425</v>
      </c>
      <c r="B29" s="72">
        <v>608.25</v>
      </c>
      <c r="C29" s="69">
        <v>632</v>
      </c>
      <c r="D29" s="69">
        <v>633.65</v>
      </c>
      <c r="E29" s="69">
        <v>595.1</v>
      </c>
      <c r="F29" s="69">
        <v>343200</v>
      </c>
      <c r="G29" s="73">
        <v>-3.5200000000000002E-2</v>
      </c>
    </row>
    <row r="30" spans="1:7" ht="17.399999999999999" thickBot="1" x14ac:dyDescent="0.35">
      <c r="A30" s="67" t="s">
        <v>426</v>
      </c>
      <c r="B30" s="68">
        <v>630.45000000000005</v>
      </c>
      <c r="C30" s="69">
        <v>629.95000000000005</v>
      </c>
      <c r="D30" s="69">
        <v>635.5</v>
      </c>
      <c r="E30" s="69">
        <v>621</v>
      </c>
      <c r="F30" s="69">
        <v>232560</v>
      </c>
      <c r="G30" s="70">
        <v>3.5000000000000001E-3</v>
      </c>
    </row>
    <row r="31" spans="1:7" ht="17.399999999999999" thickBot="1" x14ac:dyDescent="0.35">
      <c r="A31" s="67" t="s">
        <v>427</v>
      </c>
      <c r="B31" s="68">
        <v>628.25</v>
      </c>
      <c r="C31" s="69">
        <v>611</v>
      </c>
      <c r="D31" s="69">
        <v>640</v>
      </c>
      <c r="E31" s="69">
        <v>604</v>
      </c>
      <c r="F31" s="69">
        <v>303150</v>
      </c>
      <c r="G31" s="70">
        <v>2.1499999999999998E-2</v>
      </c>
    </row>
    <row r="32" spans="1:7" ht="17.399999999999999" thickBot="1" x14ac:dyDescent="0.35">
      <c r="A32" s="67" t="s">
        <v>428</v>
      </c>
      <c r="B32" s="68">
        <v>615</v>
      </c>
      <c r="C32" s="69">
        <v>610.75</v>
      </c>
      <c r="D32" s="69">
        <v>619</v>
      </c>
      <c r="E32" s="69">
        <v>602.29999999999995</v>
      </c>
      <c r="F32" s="69">
        <v>263070</v>
      </c>
      <c r="G32" s="70">
        <v>8.3999999999999995E-3</v>
      </c>
    </row>
    <row r="33" spans="1:7" ht="17.399999999999999" thickBot="1" x14ac:dyDescent="0.35">
      <c r="A33" s="67" t="s">
        <v>429</v>
      </c>
      <c r="B33" s="68">
        <v>609.85</v>
      </c>
      <c r="C33" s="69">
        <v>595.25</v>
      </c>
      <c r="D33" s="69">
        <v>612</v>
      </c>
      <c r="E33" s="69">
        <v>590</v>
      </c>
      <c r="F33" s="69">
        <v>254730</v>
      </c>
      <c r="G33" s="70">
        <v>1.6E-2</v>
      </c>
    </row>
    <row r="34" spans="1:7" ht="17.399999999999999" thickBot="1" x14ac:dyDescent="0.35">
      <c r="A34" s="67" t="s">
        <v>430</v>
      </c>
      <c r="B34" s="68">
        <v>600.25</v>
      </c>
      <c r="C34" s="69">
        <v>601.95000000000005</v>
      </c>
      <c r="D34" s="69">
        <v>609</v>
      </c>
      <c r="E34" s="69">
        <v>583.70000000000005</v>
      </c>
      <c r="F34" s="69">
        <v>317240</v>
      </c>
      <c r="G34" s="70">
        <v>7.6E-3</v>
      </c>
    </row>
    <row r="35" spans="1:7" ht="17.399999999999999" thickBot="1" x14ac:dyDescent="0.35">
      <c r="A35" s="67" t="s">
        <v>431</v>
      </c>
      <c r="B35" s="68">
        <v>595.75</v>
      </c>
      <c r="C35" s="69">
        <v>582.5</v>
      </c>
      <c r="D35" s="69">
        <v>608</v>
      </c>
      <c r="E35" s="69">
        <v>566.45000000000005</v>
      </c>
      <c r="F35" s="69">
        <v>286010</v>
      </c>
      <c r="G35" s="70">
        <v>1.78E-2</v>
      </c>
    </row>
    <row r="36" spans="1:7" ht="17.399999999999999" thickBot="1" x14ac:dyDescent="0.35">
      <c r="A36" s="67" t="s">
        <v>432</v>
      </c>
      <c r="B36" s="68">
        <v>585.35</v>
      </c>
      <c r="C36" s="69">
        <v>560</v>
      </c>
      <c r="D36" s="69">
        <v>589.9</v>
      </c>
      <c r="E36" s="69">
        <v>560</v>
      </c>
      <c r="F36" s="69">
        <v>476470</v>
      </c>
      <c r="G36" s="70">
        <v>3.7199999999999997E-2</v>
      </c>
    </row>
    <row r="37" spans="1:7" ht="17.399999999999999" thickBot="1" x14ac:dyDescent="0.35">
      <c r="A37" s="67" t="s">
        <v>433</v>
      </c>
      <c r="B37" s="72">
        <v>564.35</v>
      </c>
      <c r="C37" s="69">
        <v>564.70000000000005</v>
      </c>
      <c r="D37" s="69">
        <v>567.20000000000005</v>
      </c>
      <c r="E37" s="69">
        <v>558.45000000000005</v>
      </c>
      <c r="F37" s="69">
        <v>86480</v>
      </c>
      <c r="G37" s="73">
        <v>-6.9999999999999999E-4</v>
      </c>
    </row>
    <row r="38" spans="1:7" ht="17.399999999999999" thickBot="1" x14ac:dyDescent="0.35">
      <c r="A38" s="67" t="s">
        <v>434</v>
      </c>
      <c r="B38" s="68">
        <v>564.75</v>
      </c>
      <c r="C38" s="69">
        <v>558.85</v>
      </c>
      <c r="D38" s="69">
        <v>567.85</v>
      </c>
      <c r="E38" s="69">
        <v>557</v>
      </c>
      <c r="F38" s="69">
        <v>195290</v>
      </c>
      <c r="G38" s="70">
        <v>1.8100000000000002E-2</v>
      </c>
    </row>
    <row r="39" spans="1:7" ht="17.399999999999999" thickBot="1" x14ac:dyDescent="0.35">
      <c r="A39" s="67" t="s">
        <v>435</v>
      </c>
      <c r="B39" s="72">
        <v>554.70000000000005</v>
      </c>
      <c r="C39" s="69">
        <v>558.4</v>
      </c>
      <c r="D39" s="69">
        <v>561.9</v>
      </c>
      <c r="E39" s="69">
        <v>551.1</v>
      </c>
      <c r="F39" s="69">
        <v>111140</v>
      </c>
      <c r="G39" s="73">
        <v>-1.8E-3</v>
      </c>
    </row>
    <row r="40" spans="1:7" ht="17.399999999999999" thickBot="1" x14ac:dyDescent="0.35">
      <c r="A40" s="67" t="s">
        <v>436</v>
      </c>
      <c r="B40" s="72">
        <v>555.70000000000005</v>
      </c>
      <c r="C40" s="69">
        <v>556</v>
      </c>
      <c r="D40" s="69">
        <v>565.1</v>
      </c>
      <c r="E40" s="69">
        <v>550.9</v>
      </c>
      <c r="F40" s="69">
        <v>147300</v>
      </c>
      <c r="G40" s="73">
        <v>-1.4500000000000001E-2</v>
      </c>
    </row>
    <row r="41" spans="1:7" ht="17.399999999999999" thickBot="1" x14ac:dyDescent="0.35">
      <c r="A41" s="67" t="s">
        <v>437</v>
      </c>
      <c r="B41" s="68">
        <v>563.9</v>
      </c>
      <c r="C41" s="69">
        <v>547</v>
      </c>
      <c r="D41" s="69">
        <v>565.15</v>
      </c>
      <c r="E41" s="69">
        <v>540.54999999999995</v>
      </c>
      <c r="F41" s="69">
        <v>180320</v>
      </c>
      <c r="G41" s="70">
        <v>3.1800000000000002E-2</v>
      </c>
    </row>
    <row r="42" spans="1:7" ht="17.399999999999999" thickBot="1" x14ac:dyDescent="0.35">
      <c r="A42" s="67" t="s">
        <v>438</v>
      </c>
      <c r="B42" s="68">
        <v>546.5</v>
      </c>
      <c r="C42" s="69">
        <v>545.4</v>
      </c>
      <c r="D42" s="69">
        <v>550</v>
      </c>
      <c r="E42" s="69">
        <v>533.45000000000005</v>
      </c>
      <c r="F42" s="69">
        <v>91230</v>
      </c>
      <c r="G42" s="70">
        <v>6.7999999999999996E-3</v>
      </c>
    </row>
    <row r="43" spans="1:7" ht="17.399999999999999" thickBot="1" x14ac:dyDescent="0.35">
      <c r="A43" s="67" t="s">
        <v>439</v>
      </c>
      <c r="B43" s="72">
        <v>542.79999999999995</v>
      </c>
      <c r="C43" s="69">
        <v>550.6</v>
      </c>
      <c r="D43" s="69">
        <v>552.45000000000005</v>
      </c>
      <c r="E43" s="69">
        <v>531.04999999999995</v>
      </c>
      <c r="F43" s="69">
        <v>102670</v>
      </c>
      <c r="G43" s="73">
        <v>-1.78E-2</v>
      </c>
    </row>
    <row r="44" spans="1:7" ht="17.399999999999999" thickBot="1" x14ac:dyDescent="0.35">
      <c r="A44" s="67" t="s">
        <v>440</v>
      </c>
      <c r="B44" s="72">
        <v>552.65</v>
      </c>
      <c r="C44" s="69">
        <v>563.20000000000005</v>
      </c>
      <c r="D44" s="69">
        <v>567.70000000000005</v>
      </c>
      <c r="E44" s="69">
        <v>543.95000000000005</v>
      </c>
      <c r="F44" s="69">
        <v>174630</v>
      </c>
      <c r="G44" s="73">
        <v>-1.37E-2</v>
      </c>
    </row>
    <row r="45" spans="1:7" ht="17.399999999999999" thickBot="1" x14ac:dyDescent="0.35">
      <c r="A45" s="67" t="s">
        <v>441</v>
      </c>
      <c r="B45" s="72">
        <v>560.35</v>
      </c>
      <c r="C45" s="69">
        <v>559.95000000000005</v>
      </c>
      <c r="D45" s="69">
        <v>565</v>
      </c>
      <c r="E45" s="69">
        <v>552.75</v>
      </c>
      <c r="F45" s="69">
        <v>110020</v>
      </c>
      <c r="G45" s="73">
        <v>-4.4999999999999997E-3</v>
      </c>
    </row>
    <row r="46" spans="1:7" ht="17.399999999999999" thickBot="1" x14ac:dyDescent="0.35">
      <c r="A46" s="67" t="s">
        <v>442</v>
      </c>
      <c r="B46" s="72">
        <v>562.9</v>
      </c>
      <c r="C46" s="69">
        <v>567</v>
      </c>
      <c r="D46" s="69">
        <v>569.04999999999995</v>
      </c>
      <c r="E46" s="69">
        <v>543.04999999999995</v>
      </c>
      <c r="F46" s="69">
        <v>176710</v>
      </c>
      <c r="G46" s="73">
        <v>-7.3000000000000001E-3</v>
      </c>
    </row>
    <row r="47" spans="1:7" ht="17.399999999999999" thickBot="1" x14ac:dyDescent="0.35">
      <c r="A47" s="67" t="s">
        <v>443</v>
      </c>
      <c r="B47" s="68">
        <v>567.04999999999995</v>
      </c>
      <c r="C47" s="69">
        <v>560</v>
      </c>
      <c r="D47" s="69">
        <v>569.79999999999995</v>
      </c>
      <c r="E47" s="69">
        <v>554.79999999999995</v>
      </c>
      <c r="F47" s="69">
        <v>292890</v>
      </c>
      <c r="G47" s="70">
        <v>1.6899999999999998E-2</v>
      </c>
    </row>
    <row r="48" spans="1:7" ht="17.399999999999999" thickBot="1" x14ac:dyDescent="0.35">
      <c r="A48" s="67" t="s">
        <v>444</v>
      </c>
      <c r="B48" s="68">
        <v>557.6</v>
      </c>
      <c r="C48" s="69">
        <v>541</v>
      </c>
      <c r="D48" s="69">
        <v>563</v>
      </c>
      <c r="E48" s="69">
        <v>531.29999999999995</v>
      </c>
      <c r="F48" s="69">
        <v>227490</v>
      </c>
      <c r="G48" s="70">
        <v>3.27E-2</v>
      </c>
    </row>
    <row r="49" spans="1:7" ht="17.399999999999999" thickBot="1" x14ac:dyDescent="0.35">
      <c r="A49" s="67" t="s">
        <v>445</v>
      </c>
      <c r="B49" s="68">
        <v>539.95000000000005</v>
      </c>
      <c r="C49" s="69">
        <v>512.9</v>
      </c>
      <c r="D49" s="69">
        <v>543.15</v>
      </c>
      <c r="E49" s="69">
        <v>507.35</v>
      </c>
      <c r="F49" s="69">
        <v>291940</v>
      </c>
      <c r="G49" s="70">
        <v>5.0799999999999998E-2</v>
      </c>
    </row>
    <row r="50" spans="1:7" ht="17.399999999999999" thickBot="1" x14ac:dyDescent="0.35">
      <c r="A50" s="67" t="s">
        <v>446</v>
      </c>
      <c r="B50" s="68">
        <v>513.85</v>
      </c>
      <c r="C50" s="69">
        <v>519.70000000000005</v>
      </c>
      <c r="D50" s="69">
        <v>519.9</v>
      </c>
      <c r="E50" s="69">
        <v>507.75</v>
      </c>
      <c r="F50" s="69">
        <v>86660</v>
      </c>
      <c r="G50" s="70">
        <v>4.8999999999999998E-3</v>
      </c>
    </row>
    <row r="51" spans="1:7" ht="17.399999999999999" thickBot="1" x14ac:dyDescent="0.35">
      <c r="A51" s="67" t="s">
        <v>447</v>
      </c>
      <c r="B51" s="68">
        <v>511.35</v>
      </c>
      <c r="C51" s="69">
        <v>496.05</v>
      </c>
      <c r="D51" s="69">
        <v>513</v>
      </c>
      <c r="E51" s="69">
        <v>496.05</v>
      </c>
      <c r="F51" s="69">
        <v>102040</v>
      </c>
      <c r="G51" s="70">
        <v>1.7600000000000001E-2</v>
      </c>
    </row>
    <row r="52" spans="1:7" ht="17.399999999999999" thickBot="1" x14ac:dyDescent="0.35">
      <c r="A52" s="67" t="s">
        <v>448</v>
      </c>
      <c r="B52" s="72">
        <v>502.5</v>
      </c>
      <c r="C52" s="69">
        <v>507.6</v>
      </c>
      <c r="D52" s="69">
        <v>508.95</v>
      </c>
      <c r="E52" s="69">
        <v>495.25</v>
      </c>
      <c r="F52" s="69">
        <v>127480</v>
      </c>
      <c r="G52" s="73">
        <v>-0.01</v>
      </c>
    </row>
    <row r="53" spans="1:7" ht="17.399999999999999" thickBot="1" x14ac:dyDescent="0.35">
      <c r="A53" s="67" t="s">
        <v>449</v>
      </c>
      <c r="B53" s="68">
        <v>507.6</v>
      </c>
      <c r="C53" s="69">
        <v>509.55</v>
      </c>
      <c r="D53" s="69">
        <v>512</v>
      </c>
      <c r="E53" s="69">
        <v>494</v>
      </c>
      <c r="F53" s="69">
        <v>208070</v>
      </c>
      <c r="G53" s="70">
        <v>5.0000000000000001E-3</v>
      </c>
    </row>
    <row r="54" spans="1:7" ht="17.399999999999999" thickBot="1" x14ac:dyDescent="0.35">
      <c r="A54" s="67" t="s">
        <v>450</v>
      </c>
      <c r="B54" s="72">
        <v>505.05</v>
      </c>
      <c r="C54" s="69">
        <v>492</v>
      </c>
      <c r="D54" s="69">
        <v>510.2</v>
      </c>
      <c r="E54" s="69">
        <v>483</v>
      </c>
      <c r="F54" s="69">
        <v>249270</v>
      </c>
      <c r="G54" s="73">
        <v>-1.11E-2</v>
      </c>
    </row>
    <row r="55" spans="1:7" ht="17.399999999999999" thickBot="1" x14ac:dyDescent="0.35">
      <c r="A55" s="67" t="s">
        <v>451</v>
      </c>
      <c r="B55" s="72">
        <v>510.7</v>
      </c>
      <c r="C55" s="69">
        <v>511</v>
      </c>
      <c r="D55" s="69">
        <v>514.65</v>
      </c>
      <c r="E55" s="69">
        <v>504.4</v>
      </c>
      <c r="F55" s="69">
        <v>155890</v>
      </c>
      <c r="G55" s="73">
        <v>-3.0000000000000001E-3</v>
      </c>
    </row>
    <row r="56" spans="1:7" ht="17.399999999999999" thickBot="1" x14ac:dyDescent="0.35">
      <c r="A56" s="67" t="s">
        <v>452</v>
      </c>
      <c r="B56" s="68">
        <v>512.25</v>
      </c>
      <c r="C56" s="69">
        <v>514.75</v>
      </c>
      <c r="D56" s="69">
        <v>515</v>
      </c>
      <c r="E56" s="69">
        <v>498</v>
      </c>
      <c r="F56" s="69">
        <v>187510</v>
      </c>
      <c r="G56" s="70">
        <v>4.7000000000000002E-3</v>
      </c>
    </row>
    <row r="57" spans="1:7" ht="17.399999999999999" thickBot="1" x14ac:dyDescent="0.35">
      <c r="A57" s="67" t="s">
        <v>453</v>
      </c>
      <c r="B57" s="72">
        <v>509.85</v>
      </c>
      <c r="C57" s="69">
        <v>519.6</v>
      </c>
      <c r="D57" s="69">
        <v>519.6</v>
      </c>
      <c r="E57" s="69">
        <v>503</v>
      </c>
      <c r="F57" s="69">
        <v>273450</v>
      </c>
      <c r="G57" s="73">
        <v>-1.38E-2</v>
      </c>
    </row>
    <row r="58" spans="1:7" ht="17.399999999999999" thickBot="1" x14ac:dyDescent="0.35">
      <c r="A58" s="67" t="s">
        <v>454</v>
      </c>
      <c r="B58" s="68">
        <v>517</v>
      </c>
      <c r="C58" s="69">
        <v>520.15</v>
      </c>
      <c r="D58" s="69">
        <v>521.35</v>
      </c>
      <c r="E58" s="69">
        <v>508</v>
      </c>
      <c r="F58" s="69">
        <v>117240</v>
      </c>
      <c r="G58" s="70">
        <v>8.8999999999999999E-3</v>
      </c>
    </row>
    <row r="59" spans="1:7" ht="17.399999999999999" thickBot="1" x14ac:dyDescent="0.35">
      <c r="A59" s="67" t="s">
        <v>455</v>
      </c>
      <c r="B59" s="72">
        <v>512.45000000000005</v>
      </c>
      <c r="C59" s="69">
        <v>521</v>
      </c>
      <c r="D59" s="69">
        <v>522.95000000000005</v>
      </c>
      <c r="E59" s="69">
        <v>510</v>
      </c>
      <c r="F59" s="69">
        <v>158930</v>
      </c>
      <c r="G59" s="73">
        <v>-1.34E-2</v>
      </c>
    </row>
    <row r="60" spans="1:7" ht="17.399999999999999" thickBot="1" x14ac:dyDescent="0.35">
      <c r="A60" s="67" t="s">
        <v>456</v>
      </c>
      <c r="B60" s="72">
        <v>519.4</v>
      </c>
      <c r="C60" s="69">
        <v>524.04999999999995</v>
      </c>
      <c r="D60" s="69">
        <v>527.70000000000005</v>
      </c>
      <c r="E60" s="69">
        <v>516.79999999999995</v>
      </c>
      <c r="F60" s="69">
        <v>139340</v>
      </c>
      <c r="G60" s="73">
        <v>-1.0800000000000001E-2</v>
      </c>
    </row>
    <row r="61" spans="1:7" ht="17.399999999999999" thickBot="1" x14ac:dyDescent="0.35">
      <c r="A61" s="67" t="s">
        <v>457</v>
      </c>
      <c r="B61" s="72">
        <v>525.04999999999995</v>
      </c>
      <c r="C61" s="69">
        <v>539</v>
      </c>
      <c r="D61" s="69">
        <v>539.6</v>
      </c>
      <c r="E61" s="69">
        <v>516.1</v>
      </c>
      <c r="F61" s="69">
        <v>312050</v>
      </c>
      <c r="G61" s="73">
        <v>-1.9599999999999999E-2</v>
      </c>
    </row>
    <row r="62" spans="1:7" ht="17.399999999999999" thickBot="1" x14ac:dyDescent="0.35">
      <c r="A62" s="67" t="s">
        <v>458</v>
      </c>
      <c r="B62" s="68">
        <v>535.54999999999995</v>
      </c>
      <c r="C62" s="69">
        <v>523</v>
      </c>
      <c r="D62" s="69">
        <v>538</v>
      </c>
      <c r="E62" s="69">
        <v>508.05</v>
      </c>
      <c r="F62" s="69">
        <v>407980</v>
      </c>
      <c r="G62" s="70">
        <v>2.6100000000000002E-2</v>
      </c>
    </row>
    <row r="63" spans="1:7" ht="17.399999999999999" thickBot="1" x14ac:dyDescent="0.35">
      <c r="A63" s="67" t="s">
        <v>459</v>
      </c>
      <c r="B63" s="72">
        <v>521.95000000000005</v>
      </c>
      <c r="C63" s="69">
        <v>527.5</v>
      </c>
      <c r="D63" s="69">
        <v>529.04999999999995</v>
      </c>
      <c r="E63" s="69">
        <v>509</v>
      </c>
      <c r="F63" s="69">
        <v>560120</v>
      </c>
      <c r="G63" s="73">
        <v>-7.4999999999999997E-3</v>
      </c>
    </row>
    <row r="64" spans="1:7" ht="17.399999999999999" thickBot="1" x14ac:dyDescent="0.35">
      <c r="A64" s="67" t="s">
        <v>460</v>
      </c>
      <c r="B64" s="72">
        <v>525.9</v>
      </c>
      <c r="C64" s="69">
        <v>548.6</v>
      </c>
      <c r="D64" s="69">
        <v>551</v>
      </c>
      <c r="E64" s="69">
        <v>507.7</v>
      </c>
      <c r="F64" s="69">
        <v>316720</v>
      </c>
      <c r="G64" s="73">
        <v>-3.6499999999999998E-2</v>
      </c>
    </row>
    <row r="65" spans="1:7" ht="17.399999999999999" thickBot="1" x14ac:dyDescent="0.35">
      <c r="A65" s="67" t="s">
        <v>461</v>
      </c>
      <c r="B65" s="72">
        <v>545.85</v>
      </c>
      <c r="C65" s="69">
        <v>548.6</v>
      </c>
      <c r="D65" s="69">
        <v>555.45000000000005</v>
      </c>
      <c r="E65" s="69">
        <v>533.75</v>
      </c>
      <c r="F65" s="69">
        <v>155930</v>
      </c>
      <c r="G65" s="73">
        <v>-1.24E-2</v>
      </c>
    </row>
    <row r="66" spans="1:7" ht="17.399999999999999" thickBot="1" x14ac:dyDescent="0.35">
      <c r="A66" s="67" t="s">
        <v>462</v>
      </c>
      <c r="B66" s="72">
        <v>552.70000000000005</v>
      </c>
      <c r="C66" s="69">
        <v>558.79999999999995</v>
      </c>
      <c r="D66" s="69">
        <v>558.79999999999995</v>
      </c>
      <c r="E66" s="69">
        <v>551</v>
      </c>
      <c r="F66" s="69">
        <v>102840</v>
      </c>
      <c r="G66" s="73">
        <v>-6.7999999999999996E-3</v>
      </c>
    </row>
    <row r="67" spans="1:7" ht="17.399999999999999" thickBot="1" x14ac:dyDescent="0.35">
      <c r="A67" s="67" t="s">
        <v>463</v>
      </c>
      <c r="B67" s="68">
        <v>556.5</v>
      </c>
      <c r="C67" s="69">
        <v>554.04999999999995</v>
      </c>
      <c r="D67" s="69">
        <v>575</v>
      </c>
      <c r="E67" s="69">
        <v>543</v>
      </c>
      <c r="F67" s="69">
        <v>323390</v>
      </c>
      <c r="G67" s="70">
        <v>1E-3</v>
      </c>
    </row>
    <row r="68" spans="1:7" ht="17.399999999999999" thickBot="1" x14ac:dyDescent="0.35">
      <c r="A68" s="67" t="s">
        <v>464</v>
      </c>
      <c r="B68" s="72">
        <v>555.95000000000005</v>
      </c>
      <c r="C68" s="69">
        <v>560</v>
      </c>
      <c r="D68" s="69">
        <v>560.65</v>
      </c>
      <c r="E68" s="69">
        <v>553.1</v>
      </c>
      <c r="F68" s="69">
        <v>52140</v>
      </c>
      <c r="G68" s="73">
        <v>-4.1999999999999997E-3</v>
      </c>
    </row>
    <row r="69" spans="1:7" ht="17.399999999999999" thickBot="1" x14ac:dyDescent="0.35">
      <c r="A69" s="67" t="s">
        <v>465</v>
      </c>
      <c r="B69" s="72">
        <v>558.29999999999995</v>
      </c>
      <c r="C69" s="69">
        <v>561.5</v>
      </c>
      <c r="D69" s="69">
        <v>561.5</v>
      </c>
      <c r="E69" s="69">
        <v>553.29999999999995</v>
      </c>
      <c r="F69" s="69">
        <v>52660</v>
      </c>
      <c r="G69" s="73">
        <v>-5.7000000000000002E-3</v>
      </c>
    </row>
    <row r="70" spans="1:7" ht="17.399999999999999" thickBot="1" x14ac:dyDescent="0.35">
      <c r="A70" s="67" t="s">
        <v>466</v>
      </c>
      <c r="B70" s="68">
        <v>561.5</v>
      </c>
      <c r="C70" s="69">
        <v>555</v>
      </c>
      <c r="D70" s="69">
        <v>570.5</v>
      </c>
      <c r="E70" s="69">
        <v>552.5</v>
      </c>
      <c r="F70" s="69">
        <v>120000</v>
      </c>
      <c r="G70" s="70">
        <v>1.41E-2</v>
      </c>
    </row>
    <row r="71" spans="1:7" ht="17.399999999999999" thickBot="1" x14ac:dyDescent="0.35">
      <c r="A71" s="67" t="s">
        <v>467</v>
      </c>
      <c r="B71" s="72">
        <v>553.70000000000005</v>
      </c>
      <c r="C71" s="69">
        <v>560</v>
      </c>
      <c r="D71" s="69">
        <v>560.29999999999995</v>
      </c>
      <c r="E71" s="69">
        <v>550.5</v>
      </c>
      <c r="F71" s="69">
        <v>57910</v>
      </c>
      <c r="G71" s="73">
        <v>-1.4E-3</v>
      </c>
    </row>
    <row r="72" spans="1:7" ht="17.399999999999999" thickBot="1" x14ac:dyDescent="0.35">
      <c r="A72" s="67" t="s">
        <v>468</v>
      </c>
      <c r="B72" s="68">
        <v>554.5</v>
      </c>
      <c r="C72" s="69">
        <v>549.70000000000005</v>
      </c>
      <c r="D72" s="69">
        <v>556</v>
      </c>
      <c r="E72" s="69">
        <v>549.1</v>
      </c>
      <c r="F72" s="69">
        <v>55690</v>
      </c>
      <c r="G72" s="70">
        <v>1.4500000000000001E-2</v>
      </c>
    </row>
    <row r="73" spans="1:7" ht="17.399999999999999" thickBot="1" x14ac:dyDescent="0.35">
      <c r="A73" s="67" t="s">
        <v>469</v>
      </c>
      <c r="B73" s="72">
        <v>546.54999999999995</v>
      </c>
      <c r="C73" s="69">
        <v>549.95000000000005</v>
      </c>
      <c r="D73" s="69">
        <v>552.15</v>
      </c>
      <c r="E73" s="69">
        <v>533.5</v>
      </c>
      <c r="F73" s="69">
        <v>130919.999999999</v>
      </c>
      <c r="G73" s="73">
        <v>-4.3E-3</v>
      </c>
    </row>
    <row r="74" spans="1:7" ht="17.399999999999999" thickBot="1" x14ac:dyDescent="0.35">
      <c r="A74" s="67" t="s">
        <v>470</v>
      </c>
      <c r="B74" s="72">
        <v>548.9</v>
      </c>
      <c r="C74" s="69">
        <v>549.79999999999995</v>
      </c>
      <c r="D74" s="69">
        <v>552.54999999999995</v>
      </c>
      <c r="E74" s="69">
        <v>543.65</v>
      </c>
      <c r="F74" s="69">
        <v>53620</v>
      </c>
      <c r="G74" s="73">
        <v>-1.6000000000000001E-3</v>
      </c>
    </row>
    <row r="75" spans="1:7" ht="17.399999999999999" thickBot="1" x14ac:dyDescent="0.35">
      <c r="A75" s="67" t="s">
        <v>471</v>
      </c>
      <c r="B75" s="68">
        <v>549.79999999999995</v>
      </c>
      <c r="C75" s="69">
        <v>546.5</v>
      </c>
      <c r="D75" s="69">
        <v>555</v>
      </c>
      <c r="E75" s="69">
        <v>538.54999999999995</v>
      </c>
      <c r="F75" s="69">
        <v>111230</v>
      </c>
      <c r="G75" s="70">
        <v>9.1000000000000004E-3</v>
      </c>
    </row>
    <row r="76" spans="1:7" ht="17.399999999999999" thickBot="1" x14ac:dyDescent="0.35">
      <c r="A76" s="67" t="s">
        <v>472</v>
      </c>
      <c r="B76" s="68">
        <v>544.85</v>
      </c>
      <c r="C76" s="69">
        <v>540.04999999999995</v>
      </c>
      <c r="D76" s="69">
        <v>549.75</v>
      </c>
      <c r="E76" s="69">
        <v>530.1</v>
      </c>
      <c r="F76" s="69">
        <v>160320</v>
      </c>
      <c r="G76" s="70">
        <v>8.8999999999999999E-3</v>
      </c>
    </row>
    <row r="77" spans="1:7" ht="17.399999999999999" thickBot="1" x14ac:dyDescent="0.35">
      <c r="A77" s="67" t="s">
        <v>473</v>
      </c>
      <c r="B77" s="72">
        <v>540.04999999999995</v>
      </c>
      <c r="C77" s="69">
        <v>545.29999999999995</v>
      </c>
      <c r="D77" s="69">
        <v>545.29999999999995</v>
      </c>
      <c r="E77" s="69">
        <v>535.45000000000005</v>
      </c>
      <c r="F77" s="69">
        <v>82460</v>
      </c>
      <c r="G77" s="73">
        <v>-2.8999999999999998E-3</v>
      </c>
    </row>
    <row r="78" spans="1:7" ht="17.399999999999999" thickBot="1" x14ac:dyDescent="0.35">
      <c r="A78" s="67" t="s">
        <v>474</v>
      </c>
      <c r="B78" s="68">
        <v>541.6</v>
      </c>
      <c r="C78" s="69">
        <v>541</v>
      </c>
      <c r="D78" s="69">
        <v>545</v>
      </c>
      <c r="E78" s="69">
        <v>535</v>
      </c>
      <c r="F78" s="69">
        <v>75390</v>
      </c>
      <c r="G78" s="70">
        <v>3.0000000000000001E-3</v>
      </c>
    </row>
    <row r="79" spans="1:7" ht="17.399999999999999" thickBot="1" x14ac:dyDescent="0.35">
      <c r="A79" s="67" t="s">
        <v>475</v>
      </c>
      <c r="B79" s="72">
        <v>540</v>
      </c>
      <c r="C79" s="69">
        <v>544.70000000000005</v>
      </c>
      <c r="D79" s="69">
        <v>544.70000000000005</v>
      </c>
      <c r="E79" s="69">
        <v>536.95000000000005</v>
      </c>
      <c r="F79" s="69">
        <v>58950</v>
      </c>
      <c r="G79" s="73">
        <v>-2.2000000000000001E-3</v>
      </c>
    </row>
    <row r="80" spans="1:7" ht="17.399999999999999" thickBot="1" x14ac:dyDescent="0.35">
      <c r="A80" s="67" t="s">
        <v>476</v>
      </c>
      <c r="B80" s="72">
        <v>541.20000000000005</v>
      </c>
      <c r="C80" s="69">
        <v>546.79999999999995</v>
      </c>
      <c r="D80" s="69">
        <v>548.6</v>
      </c>
      <c r="E80" s="69">
        <v>536</v>
      </c>
      <c r="F80" s="69">
        <v>49070</v>
      </c>
      <c r="G80" s="73">
        <v>-8.8000000000000005E-3</v>
      </c>
    </row>
    <row r="81" spans="1:7" ht="17.399999999999999" thickBot="1" x14ac:dyDescent="0.35">
      <c r="A81" s="67" t="s">
        <v>477</v>
      </c>
      <c r="B81" s="72">
        <v>546</v>
      </c>
      <c r="C81" s="69">
        <v>553.79999999999995</v>
      </c>
      <c r="D81" s="69">
        <v>553.79999999999995</v>
      </c>
      <c r="E81" s="69">
        <v>543</v>
      </c>
      <c r="F81" s="69">
        <v>59360</v>
      </c>
      <c r="G81" s="73">
        <v>-8.9999999999999993E-3</v>
      </c>
    </row>
    <row r="82" spans="1:7" ht="17.399999999999999" thickBot="1" x14ac:dyDescent="0.35">
      <c r="A82" s="67" t="s">
        <v>478</v>
      </c>
      <c r="B82" s="68">
        <v>550.95000000000005</v>
      </c>
      <c r="C82" s="69">
        <v>548</v>
      </c>
      <c r="D82" s="69">
        <v>557.25</v>
      </c>
      <c r="E82" s="69">
        <v>535.54999999999995</v>
      </c>
      <c r="F82" s="69">
        <v>214630</v>
      </c>
      <c r="G82" s="70">
        <v>1.7500000000000002E-2</v>
      </c>
    </row>
    <row r="83" spans="1:7" ht="17.399999999999999" thickBot="1" x14ac:dyDescent="0.35">
      <c r="A83" s="67" t="s">
        <v>479</v>
      </c>
      <c r="B83" s="68">
        <v>541.5</v>
      </c>
      <c r="C83" s="69">
        <v>534.20000000000005</v>
      </c>
      <c r="D83" s="69">
        <v>552.5</v>
      </c>
      <c r="E83" s="69">
        <v>533</v>
      </c>
      <c r="F83" s="69">
        <v>119860</v>
      </c>
      <c r="G83" s="70">
        <v>1.8800000000000001E-2</v>
      </c>
    </row>
    <row r="84" spans="1:7" ht="17.399999999999999" thickBot="1" x14ac:dyDescent="0.35">
      <c r="A84" s="67" t="s">
        <v>480</v>
      </c>
      <c r="B84" s="68">
        <v>531.5</v>
      </c>
      <c r="C84" s="69">
        <v>536</v>
      </c>
      <c r="D84" s="69">
        <v>536.95000000000005</v>
      </c>
      <c r="E84" s="69">
        <v>519.04999999999995</v>
      </c>
      <c r="F84" s="69">
        <v>155630</v>
      </c>
      <c r="G84" s="70">
        <v>6.8999999999999999E-3</v>
      </c>
    </row>
    <row r="85" spans="1:7" ht="17.399999999999999" thickBot="1" x14ac:dyDescent="0.35">
      <c r="A85" s="67" t="s">
        <v>481</v>
      </c>
      <c r="B85" s="72">
        <v>527.85</v>
      </c>
      <c r="C85" s="69">
        <v>540</v>
      </c>
      <c r="D85" s="69">
        <v>543.20000000000005</v>
      </c>
      <c r="E85" s="69">
        <v>523.54999999999995</v>
      </c>
      <c r="F85" s="69">
        <v>144760</v>
      </c>
      <c r="G85" s="73">
        <v>-2.1100000000000001E-2</v>
      </c>
    </row>
    <row r="86" spans="1:7" ht="17.399999999999999" thickBot="1" x14ac:dyDescent="0.35">
      <c r="A86" s="67" t="s">
        <v>482</v>
      </c>
      <c r="B86" s="68">
        <v>539.25</v>
      </c>
      <c r="C86" s="69">
        <v>540.45000000000005</v>
      </c>
      <c r="D86" s="69">
        <v>542.35</v>
      </c>
      <c r="E86" s="69">
        <v>517</v>
      </c>
      <c r="F86" s="69">
        <v>165320</v>
      </c>
      <c r="G86" s="70">
        <v>2.8E-3</v>
      </c>
    </row>
    <row r="87" spans="1:7" ht="17.399999999999999" thickBot="1" x14ac:dyDescent="0.35">
      <c r="A87" s="67" t="s">
        <v>483</v>
      </c>
      <c r="B87" s="68">
        <v>537.75</v>
      </c>
      <c r="C87" s="69">
        <v>523.5</v>
      </c>
      <c r="D87" s="69">
        <v>540.4</v>
      </c>
      <c r="E87" s="69">
        <v>512.4</v>
      </c>
      <c r="F87" s="69">
        <v>57830</v>
      </c>
      <c r="G87" s="70">
        <v>2.58E-2</v>
      </c>
    </row>
    <row r="88" spans="1:7" ht="17.399999999999999" thickBot="1" x14ac:dyDescent="0.35">
      <c r="A88" s="67" t="s">
        <v>484</v>
      </c>
      <c r="B88" s="72">
        <v>524.25</v>
      </c>
      <c r="C88" s="69">
        <v>521</v>
      </c>
      <c r="D88" s="69">
        <v>527.85</v>
      </c>
      <c r="E88" s="69">
        <v>515</v>
      </c>
      <c r="F88" s="69">
        <v>264100</v>
      </c>
      <c r="G88" s="73">
        <v>-8.6999999999999994E-3</v>
      </c>
    </row>
    <row r="89" spans="1:7" ht="17.399999999999999" thickBot="1" x14ac:dyDescent="0.35">
      <c r="A89" s="67" t="s">
        <v>485</v>
      </c>
      <c r="B89" s="72">
        <v>528.85</v>
      </c>
      <c r="C89" s="69">
        <v>543</v>
      </c>
      <c r="D89" s="69">
        <v>549.75</v>
      </c>
      <c r="E89" s="69">
        <v>517</v>
      </c>
      <c r="F89" s="69">
        <v>156140</v>
      </c>
      <c r="G89" s="73">
        <v>-2.3800000000000002E-2</v>
      </c>
    </row>
    <row r="90" spans="1:7" ht="17.399999999999999" thickBot="1" x14ac:dyDescent="0.35">
      <c r="A90" s="67" t="s">
        <v>486</v>
      </c>
      <c r="B90" s="72">
        <v>541.75</v>
      </c>
      <c r="C90" s="69">
        <v>562.54999999999995</v>
      </c>
      <c r="D90" s="69">
        <v>566.85</v>
      </c>
      <c r="E90" s="69">
        <v>535.54999999999995</v>
      </c>
      <c r="F90" s="69">
        <v>150420</v>
      </c>
      <c r="G90" s="73">
        <v>-3.9600000000000003E-2</v>
      </c>
    </row>
    <row r="91" spans="1:7" ht="17.399999999999999" thickBot="1" x14ac:dyDescent="0.35">
      <c r="A91" s="67" t="s">
        <v>487</v>
      </c>
      <c r="B91" s="72">
        <v>564.1</v>
      </c>
      <c r="C91" s="69">
        <v>561.04999999999995</v>
      </c>
      <c r="D91" s="69">
        <v>567.45000000000005</v>
      </c>
      <c r="E91" s="69">
        <v>557</v>
      </c>
      <c r="F91" s="69">
        <v>53830</v>
      </c>
      <c r="G91" s="73">
        <v>-4.3E-3</v>
      </c>
    </row>
    <row r="92" spans="1:7" ht="17.399999999999999" thickBot="1" x14ac:dyDescent="0.35">
      <c r="A92" s="67" t="s">
        <v>488</v>
      </c>
      <c r="B92" s="68">
        <v>566.54999999999995</v>
      </c>
      <c r="C92" s="69">
        <v>563.25</v>
      </c>
      <c r="D92" s="69">
        <v>570.65</v>
      </c>
      <c r="E92" s="69">
        <v>552.35</v>
      </c>
      <c r="F92" s="69">
        <v>140420</v>
      </c>
      <c r="G92" s="70">
        <v>1.0999999999999999E-2</v>
      </c>
    </row>
    <row r="93" spans="1:7" ht="17.399999999999999" thickBot="1" x14ac:dyDescent="0.35">
      <c r="A93" s="67" t="s">
        <v>489</v>
      </c>
      <c r="B93" s="72">
        <v>560.4</v>
      </c>
      <c r="C93" s="69">
        <v>571.95000000000005</v>
      </c>
      <c r="D93" s="69">
        <v>572.95000000000005</v>
      </c>
      <c r="E93" s="69">
        <v>553.54999999999995</v>
      </c>
      <c r="F93" s="69">
        <v>123880</v>
      </c>
      <c r="G93" s="73">
        <v>-2.1000000000000001E-2</v>
      </c>
    </row>
    <row r="94" spans="1:7" ht="17.399999999999999" thickBot="1" x14ac:dyDescent="0.35">
      <c r="A94" s="67" t="s">
        <v>490</v>
      </c>
      <c r="B94" s="72">
        <v>572.45000000000005</v>
      </c>
      <c r="C94" s="69">
        <v>580</v>
      </c>
      <c r="D94" s="69">
        <v>589</v>
      </c>
      <c r="E94" s="69">
        <v>566</v>
      </c>
      <c r="F94" s="69">
        <v>432850</v>
      </c>
      <c r="G94" s="73">
        <v>-4.1000000000000003E-3</v>
      </c>
    </row>
    <row r="95" spans="1:7" ht="17.399999999999999" thickBot="1" x14ac:dyDescent="0.35">
      <c r="A95" s="67" t="s">
        <v>491</v>
      </c>
      <c r="B95" s="72">
        <v>574.79999999999995</v>
      </c>
      <c r="C95" s="69">
        <v>579.9</v>
      </c>
      <c r="D95" s="69">
        <v>584</v>
      </c>
      <c r="E95" s="69">
        <v>557.79999999999995</v>
      </c>
      <c r="F95" s="69">
        <v>6780000</v>
      </c>
      <c r="G95" s="73">
        <v>-1.1999999999999999E-3</v>
      </c>
    </row>
    <row r="96" spans="1:7" ht="17.399999999999999" thickBot="1" x14ac:dyDescent="0.35">
      <c r="A96" s="67" t="s">
        <v>492</v>
      </c>
      <c r="B96" s="68">
        <v>575.5</v>
      </c>
      <c r="C96" s="69">
        <v>553.6</v>
      </c>
      <c r="D96" s="69">
        <v>579</v>
      </c>
      <c r="E96" s="69">
        <v>551.04999999999995</v>
      </c>
      <c r="F96" s="69">
        <v>170130</v>
      </c>
      <c r="G96" s="70">
        <v>4.48E-2</v>
      </c>
    </row>
    <row r="97" spans="1:7" ht="17.399999999999999" thickBot="1" x14ac:dyDescent="0.35">
      <c r="A97" s="67" t="s">
        <v>493</v>
      </c>
      <c r="B97" s="72">
        <v>550.79999999999995</v>
      </c>
      <c r="C97" s="69">
        <v>551</v>
      </c>
      <c r="D97" s="69">
        <v>554</v>
      </c>
      <c r="E97" s="69">
        <v>546</v>
      </c>
      <c r="F97" s="69">
        <v>63650</v>
      </c>
      <c r="G97" s="73">
        <v>-1.5E-3</v>
      </c>
    </row>
    <row r="98" spans="1:7" ht="17.399999999999999" thickBot="1" x14ac:dyDescent="0.35">
      <c r="A98" s="67" t="s">
        <v>494</v>
      </c>
      <c r="B98" s="72">
        <v>551.6</v>
      </c>
      <c r="C98" s="69">
        <v>567.6</v>
      </c>
      <c r="D98" s="69">
        <v>570.54999999999995</v>
      </c>
      <c r="E98" s="69">
        <v>546.1</v>
      </c>
      <c r="F98" s="69">
        <v>218440</v>
      </c>
      <c r="G98" s="73">
        <v>-2.3300000000000001E-2</v>
      </c>
    </row>
    <row r="99" spans="1:7" ht="17.399999999999999" thickBot="1" x14ac:dyDescent="0.35">
      <c r="A99" s="67" t="s">
        <v>495</v>
      </c>
      <c r="B99" s="72">
        <v>564.75</v>
      </c>
      <c r="C99" s="69">
        <v>579.95000000000005</v>
      </c>
      <c r="D99" s="69">
        <v>579.95000000000005</v>
      </c>
      <c r="E99" s="69">
        <v>560.85</v>
      </c>
      <c r="F99" s="69">
        <v>84820</v>
      </c>
      <c r="G99" s="73">
        <v>-2.1600000000000001E-2</v>
      </c>
    </row>
    <row r="100" spans="1:7" ht="17.399999999999999" thickBot="1" x14ac:dyDescent="0.35">
      <c r="A100" s="67" t="s">
        <v>496</v>
      </c>
      <c r="B100" s="68">
        <v>577.20000000000005</v>
      </c>
      <c r="C100" s="69">
        <v>567.70000000000005</v>
      </c>
      <c r="D100" s="69">
        <v>580</v>
      </c>
      <c r="E100" s="69">
        <v>565.79999999999995</v>
      </c>
      <c r="F100" s="69">
        <v>111780</v>
      </c>
      <c r="G100" s="70">
        <v>2.6800000000000001E-2</v>
      </c>
    </row>
    <row r="101" spans="1:7" ht="17.399999999999999" thickBot="1" x14ac:dyDescent="0.35">
      <c r="A101" s="67" t="s">
        <v>497</v>
      </c>
      <c r="B101" s="72">
        <v>562.15</v>
      </c>
      <c r="C101" s="69">
        <v>562.9</v>
      </c>
      <c r="D101" s="69">
        <v>573.85</v>
      </c>
      <c r="E101" s="69">
        <v>559</v>
      </c>
      <c r="F101" s="69">
        <v>101010</v>
      </c>
      <c r="G101" s="73">
        <v>-1.2999999999999999E-3</v>
      </c>
    </row>
    <row r="102" spans="1:7" ht="17.399999999999999" thickBot="1" x14ac:dyDescent="0.35">
      <c r="A102" s="67" t="s">
        <v>498</v>
      </c>
      <c r="B102" s="72">
        <v>562.9</v>
      </c>
      <c r="C102" s="69">
        <v>586</v>
      </c>
      <c r="D102" s="69">
        <v>586</v>
      </c>
      <c r="E102" s="69">
        <v>546</v>
      </c>
      <c r="F102" s="69">
        <v>251610</v>
      </c>
      <c r="G102" s="73">
        <v>-2.3800000000000002E-2</v>
      </c>
    </row>
    <row r="103" spans="1:7" ht="17.399999999999999" thickBot="1" x14ac:dyDescent="0.35">
      <c r="A103" s="67" t="s">
        <v>499</v>
      </c>
      <c r="B103" s="68">
        <v>576.65</v>
      </c>
      <c r="C103" s="69">
        <v>575</v>
      </c>
      <c r="D103" s="69">
        <v>580</v>
      </c>
      <c r="E103" s="69">
        <v>569.75</v>
      </c>
      <c r="F103" s="69">
        <v>114710</v>
      </c>
      <c r="G103" s="70">
        <v>1.4E-2</v>
      </c>
    </row>
    <row r="104" spans="1:7" ht="17.399999999999999" thickBot="1" x14ac:dyDescent="0.35">
      <c r="A104" s="67" t="s">
        <v>500</v>
      </c>
      <c r="B104" s="68">
        <v>568.70000000000005</v>
      </c>
      <c r="C104" s="69">
        <v>564.79999999999995</v>
      </c>
      <c r="D104" s="69">
        <v>570</v>
      </c>
      <c r="E104" s="69">
        <v>561.15</v>
      </c>
      <c r="F104" s="69">
        <v>114100</v>
      </c>
      <c r="G104" s="70">
        <v>1.9400000000000001E-2</v>
      </c>
    </row>
    <row r="105" spans="1:7" ht="17.399999999999999" thickBot="1" x14ac:dyDescent="0.35">
      <c r="A105" s="67" t="s">
        <v>501</v>
      </c>
      <c r="B105" s="68">
        <v>557.85</v>
      </c>
      <c r="C105" s="69">
        <v>560</v>
      </c>
      <c r="D105" s="69">
        <v>566</v>
      </c>
      <c r="E105" s="69">
        <v>551.1</v>
      </c>
      <c r="F105" s="69">
        <v>545890</v>
      </c>
      <c r="G105" s="70">
        <v>1.44E-2</v>
      </c>
    </row>
    <row r="106" spans="1:7" ht="17.399999999999999" thickBot="1" x14ac:dyDescent="0.35">
      <c r="A106" s="67" t="s">
        <v>502</v>
      </c>
      <c r="B106" s="72">
        <v>549.95000000000005</v>
      </c>
      <c r="C106" s="69">
        <v>558</v>
      </c>
      <c r="D106" s="69">
        <v>562.04999999999995</v>
      </c>
      <c r="E106" s="69">
        <v>549.1</v>
      </c>
      <c r="F106" s="69">
        <v>106960</v>
      </c>
      <c r="G106" s="73">
        <v>-1.11E-2</v>
      </c>
    </row>
    <row r="107" spans="1:7" ht="17.399999999999999" thickBot="1" x14ac:dyDescent="0.35">
      <c r="A107" s="67" t="s">
        <v>503</v>
      </c>
      <c r="B107" s="72">
        <v>556.15</v>
      </c>
      <c r="C107" s="69">
        <v>559.20000000000005</v>
      </c>
      <c r="D107" s="69">
        <v>563.9</v>
      </c>
      <c r="E107" s="69">
        <v>553</v>
      </c>
      <c r="F107" s="69">
        <v>77360</v>
      </c>
      <c r="G107" s="73">
        <v>-5.4999999999999997E-3</v>
      </c>
    </row>
    <row r="108" spans="1:7" ht="17.399999999999999" thickBot="1" x14ac:dyDescent="0.35">
      <c r="A108" s="67" t="s">
        <v>504</v>
      </c>
      <c r="B108" s="68">
        <v>559.20000000000005</v>
      </c>
      <c r="C108" s="69">
        <v>555.5</v>
      </c>
      <c r="D108" s="69">
        <v>570</v>
      </c>
      <c r="E108" s="69">
        <v>553</v>
      </c>
      <c r="F108" s="69">
        <v>149820</v>
      </c>
      <c r="G108" s="70">
        <v>1.2800000000000001E-2</v>
      </c>
    </row>
    <row r="109" spans="1:7" ht="17.399999999999999" thickBot="1" x14ac:dyDescent="0.35">
      <c r="A109" s="67" t="s">
        <v>505</v>
      </c>
      <c r="B109" s="72">
        <v>552.15</v>
      </c>
      <c r="C109" s="69">
        <v>558.4</v>
      </c>
      <c r="D109" s="69">
        <v>560.54999999999995</v>
      </c>
      <c r="E109" s="69">
        <v>548.70000000000005</v>
      </c>
      <c r="F109" s="69">
        <v>197090</v>
      </c>
      <c r="G109" s="73">
        <v>-1.12E-2</v>
      </c>
    </row>
    <row r="110" spans="1:7" ht="17.399999999999999" thickBot="1" x14ac:dyDescent="0.35">
      <c r="A110" s="67" t="s">
        <v>506</v>
      </c>
      <c r="B110" s="68">
        <v>558.4</v>
      </c>
      <c r="C110" s="69">
        <v>540.95000000000005</v>
      </c>
      <c r="D110" s="69">
        <v>566</v>
      </c>
      <c r="E110" s="69">
        <v>539.45000000000005</v>
      </c>
      <c r="F110" s="69">
        <v>285600</v>
      </c>
      <c r="G110" s="70">
        <v>3.09E-2</v>
      </c>
    </row>
    <row r="111" spans="1:7" ht="17.399999999999999" thickBot="1" x14ac:dyDescent="0.35">
      <c r="A111" s="67" t="s">
        <v>507</v>
      </c>
      <c r="B111" s="68">
        <v>541.65</v>
      </c>
      <c r="C111" s="69">
        <v>517.75</v>
      </c>
      <c r="D111" s="69">
        <v>544.15</v>
      </c>
      <c r="E111" s="69">
        <v>509.55</v>
      </c>
      <c r="F111" s="69">
        <v>453080</v>
      </c>
      <c r="G111" s="70">
        <v>5.1400000000000001E-2</v>
      </c>
    </row>
    <row r="112" spans="1:7" ht="17.399999999999999" thickBot="1" x14ac:dyDescent="0.35">
      <c r="A112" s="67" t="s">
        <v>508</v>
      </c>
      <c r="B112" s="68">
        <v>515.15</v>
      </c>
      <c r="C112" s="69">
        <v>512.5</v>
      </c>
      <c r="D112" s="69">
        <v>518.70000000000005</v>
      </c>
      <c r="E112" s="69">
        <v>509.6</v>
      </c>
      <c r="F112" s="69">
        <v>184770</v>
      </c>
      <c r="G112" s="70">
        <v>3.0999999999999999E-3</v>
      </c>
    </row>
    <row r="113" spans="1:7" ht="17.399999999999999" thickBot="1" x14ac:dyDescent="0.35">
      <c r="A113" s="67" t="s">
        <v>509</v>
      </c>
      <c r="B113" s="72">
        <v>513.54999999999995</v>
      </c>
      <c r="C113" s="69">
        <v>526</v>
      </c>
      <c r="D113" s="69">
        <v>526</v>
      </c>
      <c r="E113" s="69">
        <v>510.15</v>
      </c>
      <c r="F113" s="69">
        <v>219250</v>
      </c>
      <c r="G113" s="73">
        <v>-1.6400000000000001E-2</v>
      </c>
    </row>
    <row r="114" spans="1:7" ht="17.399999999999999" thickBot="1" x14ac:dyDescent="0.35">
      <c r="A114" s="67" t="s">
        <v>510</v>
      </c>
      <c r="B114" s="72">
        <v>522.1</v>
      </c>
      <c r="C114" s="69">
        <v>530</v>
      </c>
      <c r="D114" s="69">
        <v>532.9</v>
      </c>
      <c r="E114" s="69">
        <v>518.15</v>
      </c>
      <c r="F114" s="69">
        <v>210340</v>
      </c>
      <c r="G114" s="73">
        <v>-2.0799999999999999E-2</v>
      </c>
    </row>
    <row r="115" spans="1:7" ht="17.399999999999999" thickBot="1" x14ac:dyDescent="0.35">
      <c r="A115" s="67" t="s">
        <v>511</v>
      </c>
      <c r="B115" s="72">
        <v>533.20000000000005</v>
      </c>
      <c r="C115" s="69">
        <v>545.15</v>
      </c>
      <c r="D115" s="69">
        <v>545.15</v>
      </c>
      <c r="E115" s="69">
        <v>523.75</v>
      </c>
      <c r="F115" s="69">
        <v>448960</v>
      </c>
      <c r="G115" s="73">
        <v>-2.1899999999999999E-2</v>
      </c>
    </row>
    <row r="116" spans="1:7" ht="17.399999999999999" thickBot="1" x14ac:dyDescent="0.35">
      <c r="A116" s="67" t="s">
        <v>512</v>
      </c>
      <c r="B116" s="72">
        <v>545.15</v>
      </c>
      <c r="C116" s="69">
        <v>531.35</v>
      </c>
      <c r="D116" s="69">
        <v>555</v>
      </c>
      <c r="E116" s="69">
        <v>525</v>
      </c>
      <c r="F116" s="69">
        <v>879300</v>
      </c>
      <c r="G116" s="73">
        <v>-5.7000000000000002E-2</v>
      </c>
    </row>
    <row r="117" spans="1:7" ht="17.399999999999999" thickBot="1" x14ac:dyDescent="0.35">
      <c r="A117" s="67" t="s">
        <v>513</v>
      </c>
      <c r="B117" s="72">
        <v>578.1</v>
      </c>
      <c r="C117" s="69">
        <v>591</v>
      </c>
      <c r="D117" s="69">
        <v>591</v>
      </c>
      <c r="E117" s="69">
        <v>573.6</v>
      </c>
      <c r="F117" s="69">
        <v>171770</v>
      </c>
      <c r="G117" s="73">
        <v>-2.3599999999999999E-2</v>
      </c>
    </row>
    <row r="118" spans="1:7" ht="17.399999999999999" thickBot="1" x14ac:dyDescent="0.35">
      <c r="A118" s="67" t="s">
        <v>514</v>
      </c>
      <c r="B118" s="68">
        <v>592.04999999999995</v>
      </c>
      <c r="C118" s="69">
        <v>571.20000000000005</v>
      </c>
      <c r="D118" s="69">
        <v>597.75</v>
      </c>
      <c r="E118" s="69">
        <v>569</v>
      </c>
      <c r="F118" s="69">
        <v>173090</v>
      </c>
      <c r="G118" s="70">
        <v>4.1599999999999998E-2</v>
      </c>
    </row>
    <row r="119" spans="1:7" ht="17.399999999999999" thickBot="1" x14ac:dyDescent="0.35">
      <c r="A119" s="67" t="s">
        <v>515</v>
      </c>
      <c r="B119" s="72">
        <v>568.4</v>
      </c>
      <c r="C119" s="69">
        <v>614.9</v>
      </c>
      <c r="D119" s="69">
        <v>617.6</v>
      </c>
      <c r="E119" s="69">
        <v>545.45000000000005</v>
      </c>
      <c r="F119" s="69">
        <v>524820</v>
      </c>
      <c r="G119" s="73">
        <v>-7.5600000000000001E-2</v>
      </c>
    </row>
    <row r="120" spans="1:7" ht="17.399999999999999" thickBot="1" x14ac:dyDescent="0.35">
      <c r="A120" s="67" t="s">
        <v>516</v>
      </c>
      <c r="B120" s="68">
        <v>614.9</v>
      </c>
      <c r="C120" s="69">
        <v>607.65</v>
      </c>
      <c r="D120" s="69">
        <v>618.95000000000005</v>
      </c>
      <c r="E120" s="69">
        <v>602</v>
      </c>
      <c r="F120" s="69">
        <v>139450</v>
      </c>
      <c r="G120" s="70">
        <v>1.5100000000000001E-2</v>
      </c>
    </row>
    <row r="121" spans="1:7" ht="17.399999999999999" thickBot="1" x14ac:dyDescent="0.35">
      <c r="A121" s="67" t="s">
        <v>517</v>
      </c>
      <c r="B121" s="68">
        <v>605.75</v>
      </c>
      <c r="C121" s="69">
        <v>607</v>
      </c>
      <c r="D121" s="69">
        <v>608.6</v>
      </c>
      <c r="E121" s="69">
        <v>600.5</v>
      </c>
      <c r="F121" s="69">
        <v>75350</v>
      </c>
      <c r="G121" s="70">
        <v>8.6E-3</v>
      </c>
    </row>
    <row r="122" spans="1:7" ht="17.399999999999999" thickBot="1" x14ac:dyDescent="0.35">
      <c r="A122" s="67" t="s">
        <v>518</v>
      </c>
      <c r="B122" s="68">
        <v>600.6</v>
      </c>
      <c r="C122" s="69">
        <v>593</v>
      </c>
      <c r="D122" s="69">
        <v>602</v>
      </c>
      <c r="E122" s="69">
        <v>592</v>
      </c>
      <c r="F122" s="69">
        <v>90390</v>
      </c>
      <c r="G122" s="70">
        <v>1.4E-2</v>
      </c>
    </row>
    <row r="123" spans="1:7" ht="17.399999999999999" thickBot="1" x14ac:dyDescent="0.35">
      <c r="A123" s="67" t="s">
        <v>519</v>
      </c>
      <c r="B123" s="72">
        <v>592.29999999999995</v>
      </c>
      <c r="C123" s="69">
        <v>599.95000000000005</v>
      </c>
      <c r="D123" s="69">
        <v>602.20000000000005</v>
      </c>
      <c r="E123" s="69">
        <v>585</v>
      </c>
      <c r="F123" s="69">
        <v>141810</v>
      </c>
      <c r="G123" s="73">
        <v>-1.03E-2</v>
      </c>
    </row>
    <row r="124" spans="1:7" ht="17.399999999999999" thickBot="1" x14ac:dyDescent="0.35">
      <c r="A124" s="67" t="s">
        <v>520</v>
      </c>
      <c r="B124" s="72">
        <v>598.45000000000005</v>
      </c>
      <c r="C124" s="69">
        <v>609</v>
      </c>
      <c r="D124" s="69">
        <v>609.79999999999995</v>
      </c>
      <c r="E124" s="69">
        <v>597</v>
      </c>
      <c r="F124" s="69">
        <v>98710</v>
      </c>
      <c r="G124" s="73">
        <v>-1.55E-2</v>
      </c>
    </row>
    <row r="125" spans="1:7" ht="17.399999999999999" thickBot="1" x14ac:dyDescent="0.35">
      <c r="A125" s="67" t="s">
        <v>521</v>
      </c>
      <c r="B125" s="68">
        <v>607.85</v>
      </c>
      <c r="C125" s="69">
        <v>610</v>
      </c>
      <c r="D125" s="69">
        <v>611.95000000000005</v>
      </c>
      <c r="E125" s="69">
        <v>597.5</v>
      </c>
      <c r="F125" s="69">
        <v>249980</v>
      </c>
      <c r="G125" s="70">
        <v>2.3999999999999998E-3</v>
      </c>
    </row>
    <row r="126" spans="1:7" ht="17.399999999999999" thickBot="1" x14ac:dyDescent="0.35">
      <c r="A126" s="67" t="s">
        <v>522</v>
      </c>
      <c r="B126" s="68">
        <v>606.4</v>
      </c>
      <c r="C126" s="69">
        <v>610</v>
      </c>
      <c r="D126" s="69">
        <v>613.54999999999995</v>
      </c>
      <c r="E126" s="69">
        <v>602.1</v>
      </c>
      <c r="F126" s="69">
        <v>117250</v>
      </c>
      <c r="G126" s="70">
        <v>3.3E-3</v>
      </c>
    </row>
    <row r="127" spans="1:7" ht="17.399999999999999" thickBot="1" x14ac:dyDescent="0.35">
      <c r="A127" s="67" t="s">
        <v>523</v>
      </c>
      <c r="B127" s="68">
        <v>604.4</v>
      </c>
      <c r="C127" s="69">
        <v>597.65</v>
      </c>
      <c r="D127" s="69">
        <v>607</v>
      </c>
      <c r="E127" s="69">
        <v>591.79999999999995</v>
      </c>
      <c r="F127" s="69">
        <v>98950</v>
      </c>
      <c r="G127" s="70">
        <v>1.5599999999999999E-2</v>
      </c>
    </row>
    <row r="128" spans="1:7" ht="17.399999999999999" thickBot="1" x14ac:dyDescent="0.35">
      <c r="A128" s="67" t="s">
        <v>524</v>
      </c>
      <c r="B128" s="68">
        <v>595.1</v>
      </c>
      <c r="C128" s="69">
        <v>598.95000000000005</v>
      </c>
      <c r="D128" s="69">
        <v>598.95000000000005</v>
      </c>
      <c r="E128" s="69">
        <v>592.4</v>
      </c>
      <c r="F128" s="69">
        <v>92680</v>
      </c>
      <c r="G128" s="70">
        <v>8.5000000000000006E-3</v>
      </c>
    </row>
    <row r="129" spans="1:7" ht="17.399999999999999" thickBot="1" x14ac:dyDescent="0.35">
      <c r="A129" s="67" t="s">
        <v>525</v>
      </c>
      <c r="B129" s="72">
        <v>590.1</v>
      </c>
      <c r="C129" s="69">
        <v>599</v>
      </c>
      <c r="D129" s="69">
        <v>600.35</v>
      </c>
      <c r="E129" s="69">
        <v>587.25</v>
      </c>
      <c r="F129" s="69">
        <v>103250</v>
      </c>
      <c r="G129" s="73">
        <v>-1.21E-2</v>
      </c>
    </row>
    <row r="130" spans="1:7" ht="17.399999999999999" thickBot="1" x14ac:dyDescent="0.35">
      <c r="A130" s="67" t="s">
        <v>526</v>
      </c>
      <c r="B130" s="68">
        <v>597.35</v>
      </c>
      <c r="C130" s="69">
        <v>602</v>
      </c>
      <c r="D130" s="69">
        <v>603</v>
      </c>
      <c r="E130" s="69">
        <v>592.1</v>
      </c>
      <c r="F130" s="69">
        <v>30290</v>
      </c>
      <c r="G130" s="70">
        <v>8.9999999999999993E-3</v>
      </c>
    </row>
    <row r="131" spans="1:7" ht="17.399999999999999" thickBot="1" x14ac:dyDescent="0.35">
      <c r="A131" s="67" t="s">
        <v>527</v>
      </c>
      <c r="B131" s="68">
        <v>592</v>
      </c>
      <c r="C131" s="69">
        <v>588.45000000000005</v>
      </c>
      <c r="D131" s="69">
        <v>593.9</v>
      </c>
      <c r="E131" s="69">
        <v>586</v>
      </c>
      <c r="F131" s="69">
        <v>57400</v>
      </c>
      <c r="G131" s="70">
        <v>1.11E-2</v>
      </c>
    </row>
    <row r="132" spans="1:7" ht="17.399999999999999" thickBot="1" x14ac:dyDescent="0.35">
      <c r="A132" s="67" t="s">
        <v>528</v>
      </c>
      <c r="B132" s="72">
        <v>585.5</v>
      </c>
      <c r="C132" s="69">
        <v>589</v>
      </c>
      <c r="D132" s="69">
        <v>593</v>
      </c>
      <c r="E132" s="69">
        <v>581.5</v>
      </c>
      <c r="F132" s="69">
        <v>138410</v>
      </c>
      <c r="G132" s="73">
        <v>-9.7000000000000003E-3</v>
      </c>
    </row>
    <row r="133" spans="1:7" ht="17.399999999999999" thickBot="1" x14ac:dyDescent="0.35">
      <c r="A133" s="67" t="s">
        <v>529</v>
      </c>
      <c r="B133" s="72">
        <v>591.25</v>
      </c>
      <c r="C133" s="69">
        <v>599</v>
      </c>
      <c r="D133" s="69">
        <v>599.95000000000005</v>
      </c>
      <c r="E133" s="69">
        <v>585.95000000000005</v>
      </c>
      <c r="F133" s="69">
        <v>136120</v>
      </c>
      <c r="G133" s="73">
        <v>-1.24E-2</v>
      </c>
    </row>
    <row r="134" spans="1:7" ht="17.399999999999999" thickBot="1" x14ac:dyDescent="0.35">
      <c r="A134" s="67" t="s">
        <v>530</v>
      </c>
      <c r="B134" s="68">
        <v>598.70000000000005</v>
      </c>
      <c r="C134" s="69">
        <v>599.9</v>
      </c>
      <c r="D134" s="69">
        <v>603</v>
      </c>
      <c r="E134" s="69">
        <v>593.20000000000005</v>
      </c>
      <c r="F134" s="69">
        <v>73170</v>
      </c>
      <c r="G134" s="70">
        <v>4.0000000000000001E-3</v>
      </c>
    </row>
    <row r="135" spans="1:7" ht="17.399999999999999" thickBot="1" x14ac:dyDescent="0.35">
      <c r="A135" s="67" t="s">
        <v>531</v>
      </c>
      <c r="B135" s="68">
        <v>596.29999999999995</v>
      </c>
      <c r="C135" s="69">
        <v>579.54999999999995</v>
      </c>
      <c r="D135" s="69">
        <v>599</v>
      </c>
      <c r="E135" s="69">
        <v>578</v>
      </c>
      <c r="F135" s="69">
        <v>160750</v>
      </c>
      <c r="G135" s="70">
        <v>3.27E-2</v>
      </c>
    </row>
    <row r="136" spans="1:7" ht="17.399999999999999" thickBot="1" x14ac:dyDescent="0.35">
      <c r="A136" s="67" t="s">
        <v>532</v>
      </c>
      <c r="B136" s="72">
        <v>577.4</v>
      </c>
      <c r="C136" s="69">
        <v>598</v>
      </c>
      <c r="D136" s="69">
        <v>598.95000000000005</v>
      </c>
      <c r="E136" s="69">
        <v>571</v>
      </c>
      <c r="F136" s="69">
        <v>211020</v>
      </c>
      <c r="G136" s="73">
        <v>-1.7299999999999999E-2</v>
      </c>
    </row>
    <row r="137" spans="1:7" ht="17.399999999999999" thickBot="1" x14ac:dyDescent="0.35">
      <c r="A137" s="67" t="s">
        <v>533</v>
      </c>
      <c r="B137" s="72">
        <v>587.54999999999995</v>
      </c>
      <c r="C137" s="69">
        <v>605.9</v>
      </c>
      <c r="D137" s="69">
        <v>605.9</v>
      </c>
      <c r="E137" s="69">
        <v>586</v>
      </c>
      <c r="F137" s="69">
        <v>91620</v>
      </c>
      <c r="G137" s="73">
        <v>-1.78E-2</v>
      </c>
    </row>
    <row r="138" spans="1:7" ht="17.399999999999999" thickBot="1" x14ac:dyDescent="0.35">
      <c r="A138" s="67" t="s">
        <v>534</v>
      </c>
      <c r="B138" s="72">
        <v>598.20000000000005</v>
      </c>
      <c r="C138" s="69">
        <v>601</v>
      </c>
      <c r="D138" s="69">
        <v>609</v>
      </c>
      <c r="E138" s="69">
        <v>592.79999999999995</v>
      </c>
      <c r="F138" s="69">
        <v>174160</v>
      </c>
      <c r="G138" s="73">
        <v>-5.1999999999999998E-3</v>
      </c>
    </row>
    <row r="139" spans="1:7" ht="17.399999999999999" thickBot="1" x14ac:dyDescent="0.35">
      <c r="A139" s="67" t="s">
        <v>535</v>
      </c>
      <c r="B139" s="72">
        <v>601.29999999999995</v>
      </c>
      <c r="C139" s="69">
        <v>601.04999999999995</v>
      </c>
      <c r="D139" s="69">
        <v>616.29999999999995</v>
      </c>
      <c r="E139" s="69">
        <v>597</v>
      </c>
      <c r="F139" s="69">
        <v>126460</v>
      </c>
      <c r="G139" s="73">
        <v>-7.0000000000000001E-3</v>
      </c>
    </row>
    <row r="140" spans="1:7" ht="17.399999999999999" thickBot="1" x14ac:dyDescent="0.35">
      <c r="A140" s="67" t="s">
        <v>536</v>
      </c>
      <c r="B140" s="72">
        <v>605.54999999999995</v>
      </c>
      <c r="C140" s="69">
        <v>609.45000000000005</v>
      </c>
      <c r="D140" s="69">
        <v>615</v>
      </c>
      <c r="E140" s="69">
        <v>600.45000000000005</v>
      </c>
      <c r="F140" s="69">
        <v>121200</v>
      </c>
      <c r="G140" s="73">
        <v>-9.1999999999999998E-3</v>
      </c>
    </row>
    <row r="141" spans="1:7" ht="17.399999999999999" thickBot="1" x14ac:dyDescent="0.35">
      <c r="A141" s="67" t="s">
        <v>537</v>
      </c>
      <c r="B141" s="72">
        <v>611.20000000000005</v>
      </c>
      <c r="C141" s="69">
        <v>617.9</v>
      </c>
      <c r="D141" s="69">
        <v>617.9</v>
      </c>
      <c r="E141" s="69">
        <v>603.35</v>
      </c>
      <c r="F141" s="69">
        <v>96380</v>
      </c>
      <c r="G141" s="73">
        <v>-5.7999999999999996E-3</v>
      </c>
    </row>
    <row r="142" spans="1:7" ht="17.399999999999999" thickBot="1" x14ac:dyDescent="0.35">
      <c r="A142" s="67" t="s">
        <v>538</v>
      </c>
      <c r="B142" s="68">
        <v>614.75</v>
      </c>
      <c r="C142" s="69">
        <v>612</v>
      </c>
      <c r="D142" s="69">
        <v>618.65</v>
      </c>
      <c r="E142" s="69">
        <v>607.5</v>
      </c>
      <c r="F142" s="69">
        <v>112510</v>
      </c>
      <c r="G142" s="70">
        <v>0.01</v>
      </c>
    </row>
    <row r="143" spans="1:7" ht="17.399999999999999" thickBot="1" x14ac:dyDescent="0.35">
      <c r="A143" s="67" t="s">
        <v>539</v>
      </c>
      <c r="B143" s="68">
        <v>608.65</v>
      </c>
      <c r="C143" s="69">
        <v>608</v>
      </c>
      <c r="D143" s="69">
        <v>622.95000000000005</v>
      </c>
      <c r="E143" s="69">
        <v>606</v>
      </c>
      <c r="F143" s="69">
        <v>109820</v>
      </c>
      <c r="G143" s="70">
        <v>9.7000000000000003E-3</v>
      </c>
    </row>
    <row r="144" spans="1:7" ht="17.399999999999999" thickBot="1" x14ac:dyDescent="0.35">
      <c r="A144" s="67" t="s">
        <v>540</v>
      </c>
      <c r="B144" s="72">
        <v>602.79999999999995</v>
      </c>
      <c r="C144" s="69">
        <v>608</v>
      </c>
      <c r="D144" s="69">
        <v>609.95000000000005</v>
      </c>
      <c r="E144" s="69">
        <v>594.1</v>
      </c>
      <c r="F144" s="69">
        <v>146000</v>
      </c>
      <c r="G144" s="73">
        <v>-1.1900000000000001E-2</v>
      </c>
    </row>
    <row r="145" spans="1:7" ht="17.399999999999999" thickBot="1" x14ac:dyDescent="0.35">
      <c r="A145" s="67" t="s">
        <v>541</v>
      </c>
      <c r="B145" s="68">
        <v>610.04999999999995</v>
      </c>
      <c r="C145" s="69">
        <v>590</v>
      </c>
      <c r="D145" s="69">
        <v>615.95000000000005</v>
      </c>
      <c r="E145" s="69">
        <v>578.04999999999995</v>
      </c>
      <c r="F145" s="69">
        <v>175380</v>
      </c>
      <c r="G145" s="70">
        <v>2.6200000000000001E-2</v>
      </c>
    </row>
    <row r="146" spans="1:7" ht="17.399999999999999" thickBot="1" x14ac:dyDescent="0.35">
      <c r="A146" s="67" t="s">
        <v>542</v>
      </c>
      <c r="B146" s="72">
        <v>594.5</v>
      </c>
      <c r="C146" s="69">
        <v>611</v>
      </c>
      <c r="D146" s="69">
        <v>617</v>
      </c>
      <c r="E146" s="69">
        <v>590.45000000000005</v>
      </c>
      <c r="F146" s="69">
        <v>206770</v>
      </c>
      <c r="G146" s="73">
        <v>-8.3999999999999995E-3</v>
      </c>
    </row>
    <row r="147" spans="1:7" ht="17.399999999999999" thickBot="1" x14ac:dyDescent="0.35">
      <c r="A147" s="67" t="s">
        <v>543</v>
      </c>
      <c r="B147" s="72">
        <v>599.54999999999995</v>
      </c>
      <c r="C147" s="69">
        <v>614.75</v>
      </c>
      <c r="D147" s="69">
        <v>614.75</v>
      </c>
      <c r="E147" s="69">
        <v>596</v>
      </c>
      <c r="F147" s="69">
        <v>264100</v>
      </c>
      <c r="G147" s="73">
        <v>-2.5499999999999998E-2</v>
      </c>
    </row>
    <row r="148" spans="1:7" ht="17.399999999999999" thickBot="1" x14ac:dyDescent="0.35">
      <c r="A148" s="67" t="s">
        <v>544</v>
      </c>
      <c r="B148" s="72">
        <v>615.25</v>
      </c>
      <c r="C148" s="69">
        <v>647</v>
      </c>
      <c r="D148" s="69">
        <v>651.29999999999995</v>
      </c>
      <c r="E148" s="69">
        <v>611.6</v>
      </c>
      <c r="F148" s="69">
        <v>221430</v>
      </c>
      <c r="G148" s="73">
        <v>-3.8699999999999998E-2</v>
      </c>
    </row>
    <row r="149" spans="1:7" ht="17.399999999999999" thickBot="1" x14ac:dyDescent="0.35">
      <c r="A149" s="67" t="s">
        <v>545</v>
      </c>
      <c r="B149" s="72">
        <v>640.04999999999995</v>
      </c>
      <c r="C149" s="69">
        <v>673</v>
      </c>
      <c r="D149" s="69">
        <v>674</v>
      </c>
      <c r="E149" s="69">
        <v>618.5</v>
      </c>
      <c r="F149" s="69">
        <v>301460</v>
      </c>
      <c r="G149" s="73">
        <v>-4.0099999999999997E-2</v>
      </c>
    </row>
    <row r="150" spans="1:7" ht="17.399999999999999" thickBot="1" x14ac:dyDescent="0.35">
      <c r="A150" s="67" t="s">
        <v>546</v>
      </c>
      <c r="B150" s="68">
        <v>666.8</v>
      </c>
      <c r="C150" s="69">
        <v>649</v>
      </c>
      <c r="D150" s="69">
        <v>677.9</v>
      </c>
      <c r="E150" s="69">
        <v>645.20000000000005</v>
      </c>
      <c r="F150" s="69">
        <v>446480</v>
      </c>
      <c r="G150" s="70">
        <v>2.93E-2</v>
      </c>
    </row>
    <row r="151" spans="1:7" ht="17.399999999999999" thickBot="1" x14ac:dyDescent="0.35">
      <c r="A151" s="67" t="s">
        <v>547</v>
      </c>
      <c r="B151" s="72">
        <v>647.85</v>
      </c>
      <c r="C151" s="69">
        <v>654</v>
      </c>
      <c r="D151" s="69">
        <v>657.1</v>
      </c>
      <c r="E151" s="69">
        <v>641.5</v>
      </c>
      <c r="F151" s="69">
        <v>108830</v>
      </c>
      <c r="G151" s="73">
        <v>-9.1999999999999998E-3</v>
      </c>
    </row>
    <row r="152" spans="1:7" ht="17.399999999999999" thickBot="1" x14ac:dyDescent="0.35">
      <c r="A152" s="67" t="s">
        <v>548</v>
      </c>
      <c r="B152" s="68">
        <v>653.85</v>
      </c>
      <c r="C152" s="69">
        <v>654.95000000000005</v>
      </c>
      <c r="D152" s="69">
        <v>666.65</v>
      </c>
      <c r="E152" s="69">
        <v>648.04999999999995</v>
      </c>
      <c r="F152" s="69">
        <v>182610</v>
      </c>
      <c r="G152" s="70">
        <v>2.3999999999999998E-3</v>
      </c>
    </row>
    <row r="153" spans="1:7" ht="17.399999999999999" thickBot="1" x14ac:dyDescent="0.35">
      <c r="A153" s="67" t="s">
        <v>549</v>
      </c>
      <c r="B153" s="68">
        <v>652.29999999999995</v>
      </c>
      <c r="C153" s="69">
        <v>649.70000000000005</v>
      </c>
      <c r="D153" s="69">
        <v>663.8</v>
      </c>
      <c r="E153" s="69">
        <v>644.9</v>
      </c>
      <c r="F153" s="69">
        <v>342300</v>
      </c>
      <c r="G153" s="70">
        <v>9.4000000000000004E-3</v>
      </c>
    </row>
    <row r="154" spans="1:7" ht="17.399999999999999" thickBot="1" x14ac:dyDescent="0.35">
      <c r="A154" s="67" t="s">
        <v>550</v>
      </c>
      <c r="B154" s="68">
        <v>646.25</v>
      </c>
      <c r="C154" s="69">
        <v>644.29999999999995</v>
      </c>
      <c r="D154" s="69">
        <v>656</v>
      </c>
      <c r="E154" s="69">
        <v>626.20000000000005</v>
      </c>
      <c r="F154" s="69">
        <v>276460</v>
      </c>
      <c r="G154" s="70">
        <v>8.3000000000000001E-3</v>
      </c>
    </row>
    <row r="155" spans="1:7" ht="17.399999999999999" thickBot="1" x14ac:dyDescent="0.35">
      <c r="A155" s="67" t="s">
        <v>551</v>
      </c>
      <c r="B155" s="72">
        <v>640.95000000000005</v>
      </c>
      <c r="C155" s="69">
        <v>658</v>
      </c>
      <c r="D155" s="69">
        <v>669</v>
      </c>
      <c r="E155" s="69">
        <v>620.25</v>
      </c>
      <c r="F155" s="69">
        <v>964140</v>
      </c>
      <c r="G155" s="73">
        <v>-1.26E-2</v>
      </c>
    </row>
    <row r="156" spans="1:7" ht="17.399999999999999" thickBot="1" x14ac:dyDescent="0.35">
      <c r="A156" s="67" t="s">
        <v>552</v>
      </c>
      <c r="B156" s="68">
        <v>649.1</v>
      </c>
      <c r="C156" s="69">
        <v>622</v>
      </c>
      <c r="D156" s="69">
        <v>655</v>
      </c>
      <c r="E156" s="69">
        <v>615.04999999999995</v>
      </c>
      <c r="F156" s="69">
        <v>1110000</v>
      </c>
      <c r="G156" s="70">
        <v>4.8800000000000003E-2</v>
      </c>
    </row>
    <row r="157" spans="1:7" ht="17.399999999999999" thickBot="1" x14ac:dyDescent="0.35">
      <c r="A157" s="67" t="s">
        <v>553</v>
      </c>
      <c r="B157" s="68">
        <v>618.9</v>
      </c>
      <c r="C157" s="69">
        <v>607</v>
      </c>
      <c r="D157" s="69">
        <v>626</v>
      </c>
      <c r="E157" s="69">
        <v>606.6</v>
      </c>
      <c r="F157" s="69">
        <v>818790</v>
      </c>
      <c r="G157" s="70">
        <v>3.5999999999999999E-3</v>
      </c>
    </row>
    <row r="158" spans="1:7" ht="17.399999999999999" thickBot="1" x14ac:dyDescent="0.35">
      <c r="A158" s="67" t="s">
        <v>554</v>
      </c>
      <c r="B158" s="68">
        <v>616.70000000000005</v>
      </c>
      <c r="C158" s="69">
        <v>607.79999999999995</v>
      </c>
      <c r="D158" s="69">
        <v>621.79999999999995</v>
      </c>
      <c r="E158" s="69">
        <v>601.25</v>
      </c>
      <c r="F158" s="69">
        <v>201030</v>
      </c>
      <c r="G158" s="70">
        <v>0.02</v>
      </c>
    </row>
    <row r="159" spans="1:7" ht="17.399999999999999" thickBot="1" x14ac:dyDescent="0.35">
      <c r="A159" s="67" t="s">
        <v>555</v>
      </c>
      <c r="B159" s="72">
        <v>604.6</v>
      </c>
      <c r="C159" s="69">
        <v>595.5</v>
      </c>
      <c r="D159" s="69">
        <v>612</v>
      </c>
      <c r="E159" s="69">
        <v>591.45000000000005</v>
      </c>
      <c r="F159" s="69">
        <v>218090</v>
      </c>
      <c r="G159" s="73">
        <v>-1.6500000000000001E-2</v>
      </c>
    </row>
    <row r="160" spans="1:7" ht="17.399999999999999" thickBot="1" x14ac:dyDescent="0.35">
      <c r="A160" s="67" t="s">
        <v>556</v>
      </c>
      <c r="B160" s="68">
        <v>614.75</v>
      </c>
      <c r="C160" s="69">
        <v>617</v>
      </c>
      <c r="D160" s="69">
        <v>621.70000000000005</v>
      </c>
      <c r="E160" s="69">
        <v>610.5</v>
      </c>
      <c r="F160" s="69">
        <v>117550</v>
      </c>
      <c r="G160" s="70">
        <v>6.9999999999999999E-4</v>
      </c>
    </row>
    <row r="161" spans="1:7" ht="17.399999999999999" thickBot="1" x14ac:dyDescent="0.35">
      <c r="A161" s="67" t="s">
        <v>557</v>
      </c>
      <c r="B161" s="72">
        <v>614.29999999999995</v>
      </c>
      <c r="C161" s="69">
        <v>618.1</v>
      </c>
      <c r="D161" s="69">
        <v>625</v>
      </c>
      <c r="E161" s="69">
        <v>609.35</v>
      </c>
      <c r="F161" s="69">
        <v>91940</v>
      </c>
      <c r="G161" s="73">
        <v>-1.1000000000000001E-3</v>
      </c>
    </row>
    <row r="162" spans="1:7" ht="17.399999999999999" thickBot="1" x14ac:dyDescent="0.35">
      <c r="A162" s="67" t="s">
        <v>558</v>
      </c>
      <c r="B162" s="72">
        <v>615</v>
      </c>
      <c r="C162" s="69">
        <v>615.4</v>
      </c>
      <c r="D162" s="69">
        <v>619.6</v>
      </c>
      <c r="E162" s="69">
        <v>612.9</v>
      </c>
      <c r="F162" s="69">
        <v>47070</v>
      </c>
      <c r="G162" s="73">
        <v>-6.9999999999999999E-4</v>
      </c>
    </row>
    <row r="163" spans="1:7" ht="17.399999999999999" thickBot="1" x14ac:dyDescent="0.35">
      <c r="A163" s="67" t="s">
        <v>559</v>
      </c>
      <c r="B163" s="72">
        <v>615.4</v>
      </c>
      <c r="C163" s="69">
        <v>619.15</v>
      </c>
      <c r="D163" s="69">
        <v>622</v>
      </c>
      <c r="E163" s="69">
        <v>607.9</v>
      </c>
      <c r="F163" s="69">
        <v>168630</v>
      </c>
      <c r="G163" s="73">
        <v>-1.9E-3</v>
      </c>
    </row>
    <row r="164" spans="1:7" ht="17.399999999999999" thickBot="1" x14ac:dyDescent="0.35">
      <c r="A164" s="67" t="s">
        <v>560</v>
      </c>
      <c r="B164" s="72">
        <v>616.54999999999995</v>
      </c>
      <c r="C164" s="69">
        <v>624.79999999999995</v>
      </c>
      <c r="D164" s="69">
        <v>625.9</v>
      </c>
      <c r="E164" s="69">
        <v>615</v>
      </c>
      <c r="F164" s="69">
        <v>76060</v>
      </c>
      <c r="G164" s="73">
        <v>-9.7999999999999997E-3</v>
      </c>
    </row>
    <row r="165" spans="1:7" ht="17.399999999999999" thickBot="1" x14ac:dyDescent="0.35">
      <c r="A165" s="67" t="s">
        <v>561</v>
      </c>
      <c r="B165" s="68">
        <v>622.65</v>
      </c>
      <c r="C165" s="69">
        <v>615.9</v>
      </c>
      <c r="D165" s="69">
        <v>626.65</v>
      </c>
      <c r="E165" s="69">
        <v>614.75</v>
      </c>
      <c r="F165" s="69">
        <v>166250</v>
      </c>
      <c r="G165" s="70">
        <v>1.0999999999999999E-2</v>
      </c>
    </row>
    <row r="166" spans="1:7" ht="17.399999999999999" thickBot="1" x14ac:dyDescent="0.35">
      <c r="A166" s="67" t="s">
        <v>562</v>
      </c>
      <c r="B166" s="72">
        <v>615.9</v>
      </c>
      <c r="C166" s="69">
        <v>624.9</v>
      </c>
      <c r="D166" s="69">
        <v>635</v>
      </c>
      <c r="E166" s="69">
        <v>611</v>
      </c>
      <c r="F166" s="69">
        <v>276050</v>
      </c>
      <c r="G166" s="73">
        <v>-9.1999999999999998E-3</v>
      </c>
    </row>
    <row r="167" spans="1:7" ht="17.399999999999999" thickBot="1" x14ac:dyDescent="0.35">
      <c r="A167" s="67" t="s">
        <v>563</v>
      </c>
      <c r="B167" s="72">
        <v>621.65</v>
      </c>
      <c r="C167" s="69">
        <v>627.95000000000005</v>
      </c>
      <c r="D167" s="69">
        <v>635</v>
      </c>
      <c r="E167" s="69">
        <v>617.70000000000005</v>
      </c>
      <c r="F167" s="69">
        <v>121320</v>
      </c>
      <c r="G167" s="73">
        <v>-1E-3</v>
      </c>
    </row>
    <row r="168" spans="1:7" ht="17.399999999999999" thickBot="1" x14ac:dyDescent="0.35">
      <c r="A168" s="67" t="s">
        <v>564</v>
      </c>
      <c r="B168" s="72">
        <v>622.25</v>
      </c>
      <c r="C168" s="69">
        <v>618</v>
      </c>
      <c r="D168" s="69">
        <v>637.79999999999995</v>
      </c>
      <c r="E168" s="69">
        <v>610.75</v>
      </c>
      <c r="F168" s="69">
        <v>213720</v>
      </c>
      <c r="G168" s="73">
        <v>-1.83E-2</v>
      </c>
    </row>
    <row r="169" spans="1:7" ht="17.399999999999999" thickBot="1" x14ac:dyDescent="0.35">
      <c r="A169" s="67" t="s">
        <v>565</v>
      </c>
      <c r="B169" s="68">
        <v>633.85</v>
      </c>
      <c r="C169" s="69">
        <v>610</v>
      </c>
      <c r="D169" s="69">
        <v>638.85</v>
      </c>
      <c r="E169" s="69">
        <v>608.6</v>
      </c>
      <c r="F169" s="69">
        <v>332700</v>
      </c>
      <c r="G169" s="70">
        <v>4.3799999999999999E-2</v>
      </c>
    </row>
    <row r="170" spans="1:7" ht="17.399999999999999" thickBot="1" x14ac:dyDescent="0.35">
      <c r="A170" s="67" t="s">
        <v>566</v>
      </c>
      <c r="B170" s="72">
        <v>607.25</v>
      </c>
      <c r="C170" s="69">
        <v>610</v>
      </c>
      <c r="D170" s="69">
        <v>613.9</v>
      </c>
      <c r="E170" s="69">
        <v>601</v>
      </c>
      <c r="F170" s="69">
        <v>138230</v>
      </c>
      <c r="G170" s="73">
        <v>-2E-3</v>
      </c>
    </row>
    <row r="171" spans="1:7" ht="17.399999999999999" thickBot="1" x14ac:dyDescent="0.35">
      <c r="A171" s="67" t="s">
        <v>567</v>
      </c>
      <c r="B171" s="68">
        <v>608.45000000000005</v>
      </c>
      <c r="C171" s="69">
        <v>604</v>
      </c>
      <c r="D171" s="69">
        <v>612.79999999999995</v>
      </c>
      <c r="E171" s="69">
        <v>604</v>
      </c>
      <c r="F171" s="69">
        <v>47600</v>
      </c>
      <c r="G171" s="70">
        <v>1.6999999999999999E-3</v>
      </c>
    </row>
    <row r="172" spans="1:7" ht="17.399999999999999" thickBot="1" x14ac:dyDescent="0.35">
      <c r="A172" s="67" t="s">
        <v>568</v>
      </c>
      <c r="B172" s="68">
        <v>607.4</v>
      </c>
      <c r="C172" s="69">
        <v>590</v>
      </c>
      <c r="D172" s="69">
        <v>614.45000000000005</v>
      </c>
      <c r="E172" s="69">
        <v>587.04999999999995</v>
      </c>
      <c r="F172" s="69">
        <v>145350</v>
      </c>
      <c r="G172" s="70">
        <v>1.6500000000000001E-2</v>
      </c>
    </row>
    <row r="173" spans="1:7" ht="17.399999999999999" thickBot="1" x14ac:dyDescent="0.35">
      <c r="A173" s="67" t="s">
        <v>569</v>
      </c>
      <c r="B173" s="72">
        <v>597.54999999999995</v>
      </c>
      <c r="C173" s="69">
        <v>608.1</v>
      </c>
      <c r="D173" s="69">
        <v>611.29999999999995</v>
      </c>
      <c r="E173" s="69">
        <v>596</v>
      </c>
      <c r="F173" s="69">
        <v>76910</v>
      </c>
      <c r="G173" s="73">
        <v>-1.7299999999999999E-2</v>
      </c>
    </row>
    <row r="174" spans="1:7" ht="17.399999999999999" thickBot="1" x14ac:dyDescent="0.35">
      <c r="A174" s="67" t="s">
        <v>570</v>
      </c>
      <c r="B174" s="72">
        <v>608.1</v>
      </c>
      <c r="C174" s="69">
        <v>621.29999999999995</v>
      </c>
      <c r="D174" s="69">
        <v>623.95000000000005</v>
      </c>
      <c r="E174" s="69">
        <v>599</v>
      </c>
      <c r="F174" s="69">
        <v>154870</v>
      </c>
      <c r="G174" s="73">
        <v>-1.67E-2</v>
      </c>
    </row>
    <row r="175" spans="1:7" ht="17.399999999999999" thickBot="1" x14ac:dyDescent="0.35">
      <c r="A175" s="67" t="s">
        <v>571</v>
      </c>
      <c r="B175" s="68">
        <v>618.4</v>
      </c>
      <c r="C175" s="69">
        <v>611</v>
      </c>
      <c r="D175" s="69">
        <v>623.65</v>
      </c>
      <c r="E175" s="69">
        <v>611</v>
      </c>
      <c r="F175" s="69">
        <v>132850</v>
      </c>
      <c r="G175" s="70">
        <v>5.0000000000000001E-4</v>
      </c>
    </row>
    <row r="176" spans="1:7" ht="17.399999999999999" thickBot="1" x14ac:dyDescent="0.35">
      <c r="A176" s="67" t="s">
        <v>572</v>
      </c>
      <c r="B176" s="72">
        <v>618.1</v>
      </c>
      <c r="C176" s="69">
        <v>625.4</v>
      </c>
      <c r="D176" s="69">
        <v>626.70000000000005</v>
      </c>
      <c r="E176" s="69">
        <v>615.6</v>
      </c>
      <c r="F176" s="69">
        <v>94840</v>
      </c>
      <c r="G176" s="73">
        <v>-3.3E-3</v>
      </c>
    </row>
    <row r="177" spans="1:7" ht="17.399999999999999" thickBot="1" x14ac:dyDescent="0.35">
      <c r="A177" s="67" t="s">
        <v>573</v>
      </c>
      <c r="B177" s="72">
        <v>620.15</v>
      </c>
      <c r="C177" s="69">
        <v>621.45000000000005</v>
      </c>
      <c r="D177" s="69">
        <v>626.65</v>
      </c>
      <c r="E177" s="69">
        <v>612</v>
      </c>
      <c r="F177" s="69">
        <v>141820</v>
      </c>
      <c r="G177" s="73">
        <v>-1.8E-3</v>
      </c>
    </row>
    <row r="178" spans="1:7" ht="17.399999999999999" thickBot="1" x14ac:dyDescent="0.35">
      <c r="A178" s="67" t="s">
        <v>574</v>
      </c>
      <c r="B178" s="68">
        <v>621.25</v>
      </c>
      <c r="C178" s="69">
        <v>607</v>
      </c>
      <c r="D178" s="69">
        <v>628.5</v>
      </c>
      <c r="E178" s="69">
        <v>606</v>
      </c>
      <c r="F178" s="69">
        <v>367210</v>
      </c>
      <c r="G178" s="70">
        <v>2.7799999999999998E-2</v>
      </c>
    </row>
    <row r="179" spans="1:7" ht="17.399999999999999" thickBot="1" x14ac:dyDescent="0.35">
      <c r="A179" s="67" t="s">
        <v>575</v>
      </c>
      <c r="B179" s="68">
        <v>604.45000000000005</v>
      </c>
      <c r="C179" s="69">
        <v>600.9</v>
      </c>
      <c r="D179" s="69">
        <v>611</v>
      </c>
      <c r="E179" s="69">
        <v>594.45000000000005</v>
      </c>
      <c r="F179" s="69">
        <v>259490</v>
      </c>
      <c r="G179" s="70">
        <v>9.2999999999999992E-3</v>
      </c>
    </row>
    <row r="180" spans="1:7" ht="17.399999999999999" thickBot="1" x14ac:dyDescent="0.35">
      <c r="A180" s="67" t="s">
        <v>576</v>
      </c>
      <c r="B180" s="72">
        <v>598.9</v>
      </c>
      <c r="C180" s="69">
        <v>617</v>
      </c>
      <c r="D180" s="69">
        <v>636.95000000000005</v>
      </c>
      <c r="E180" s="69">
        <v>595.5</v>
      </c>
      <c r="F180" s="69">
        <v>912440</v>
      </c>
      <c r="G180" s="73">
        <v>-2.46E-2</v>
      </c>
    </row>
    <row r="181" spans="1:7" ht="17.399999999999999" thickBot="1" x14ac:dyDescent="0.35">
      <c r="A181" s="67" t="s">
        <v>577</v>
      </c>
      <c r="B181" s="68">
        <v>614</v>
      </c>
      <c r="C181" s="69">
        <v>612</v>
      </c>
      <c r="D181" s="69">
        <v>618.70000000000005</v>
      </c>
      <c r="E181" s="69">
        <v>605.5</v>
      </c>
      <c r="F181" s="69">
        <v>161680</v>
      </c>
      <c r="G181" s="70">
        <v>7.4999999999999997E-3</v>
      </c>
    </row>
    <row r="182" spans="1:7" ht="17.399999999999999" thickBot="1" x14ac:dyDescent="0.35">
      <c r="A182" s="67" t="s">
        <v>578</v>
      </c>
      <c r="B182" s="68">
        <v>609.4</v>
      </c>
      <c r="C182" s="69">
        <v>605</v>
      </c>
      <c r="D182" s="69">
        <v>614.79999999999995</v>
      </c>
      <c r="E182" s="69">
        <v>604.5</v>
      </c>
      <c r="F182" s="69">
        <v>199800</v>
      </c>
      <c r="G182" s="70">
        <v>1.1900000000000001E-2</v>
      </c>
    </row>
    <row r="183" spans="1:7" ht="17.399999999999999" thickBot="1" x14ac:dyDescent="0.35">
      <c r="A183" s="67" t="s">
        <v>579</v>
      </c>
      <c r="B183" s="72">
        <v>602.25</v>
      </c>
      <c r="C183" s="69">
        <v>628</v>
      </c>
      <c r="D183" s="69">
        <v>633</v>
      </c>
      <c r="E183" s="69">
        <v>594</v>
      </c>
      <c r="F183" s="69">
        <v>386700</v>
      </c>
      <c r="G183" s="73">
        <v>-3.4500000000000003E-2</v>
      </c>
    </row>
    <row r="184" spans="1:7" ht="17.399999999999999" thickBot="1" x14ac:dyDescent="0.35">
      <c r="A184" s="67" t="s">
        <v>580</v>
      </c>
      <c r="B184" s="68">
        <v>623.79999999999995</v>
      </c>
      <c r="C184" s="69">
        <v>617</v>
      </c>
      <c r="D184" s="69">
        <v>627.29999999999995</v>
      </c>
      <c r="E184" s="69">
        <v>615</v>
      </c>
      <c r="F184" s="69">
        <v>281550</v>
      </c>
      <c r="G184" s="70">
        <v>1.54E-2</v>
      </c>
    </row>
    <row r="185" spans="1:7" ht="17.399999999999999" thickBot="1" x14ac:dyDescent="0.35">
      <c r="A185" s="67" t="s">
        <v>581</v>
      </c>
      <c r="B185" s="68">
        <v>614.35</v>
      </c>
      <c r="C185" s="69">
        <v>603.29999999999995</v>
      </c>
      <c r="D185" s="69">
        <v>624.4</v>
      </c>
      <c r="E185" s="69">
        <v>602.95000000000005</v>
      </c>
      <c r="F185" s="69">
        <v>318960</v>
      </c>
      <c r="G185" s="70">
        <v>2.35E-2</v>
      </c>
    </row>
    <row r="186" spans="1:7" ht="17.399999999999999" thickBot="1" x14ac:dyDescent="0.35">
      <c r="A186" s="67" t="s">
        <v>582</v>
      </c>
      <c r="B186" s="72">
        <v>600.25</v>
      </c>
      <c r="C186" s="69">
        <v>626</v>
      </c>
      <c r="D186" s="69">
        <v>638.85</v>
      </c>
      <c r="E186" s="69">
        <v>588.15</v>
      </c>
      <c r="F186" s="69">
        <v>611020</v>
      </c>
      <c r="G186" s="73">
        <v>-3.8800000000000001E-2</v>
      </c>
    </row>
    <row r="187" spans="1:7" ht="17.399999999999999" thickBot="1" x14ac:dyDescent="0.35">
      <c r="A187" s="67" t="s">
        <v>583</v>
      </c>
      <c r="B187" s="72">
        <v>624.5</v>
      </c>
      <c r="C187" s="69">
        <v>662.5</v>
      </c>
      <c r="D187" s="69">
        <v>663.7</v>
      </c>
      <c r="E187" s="69">
        <v>619.25</v>
      </c>
      <c r="F187" s="69">
        <v>403740</v>
      </c>
      <c r="G187" s="73">
        <v>-4.8000000000000001E-2</v>
      </c>
    </row>
    <row r="188" spans="1:7" ht="17.399999999999999" thickBot="1" x14ac:dyDescent="0.35">
      <c r="A188" s="67" t="s">
        <v>584</v>
      </c>
      <c r="B188" s="72">
        <v>656</v>
      </c>
      <c r="C188" s="69">
        <v>678</v>
      </c>
      <c r="D188" s="69">
        <v>688.25</v>
      </c>
      <c r="E188" s="69">
        <v>652.25</v>
      </c>
      <c r="F188" s="69">
        <v>248330</v>
      </c>
      <c r="G188" s="73">
        <v>-2.5600000000000001E-2</v>
      </c>
    </row>
    <row r="189" spans="1:7" ht="17.399999999999999" thickBot="1" x14ac:dyDescent="0.35">
      <c r="A189" s="67" t="s">
        <v>585</v>
      </c>
      <c r="B189" s="68">
        <v>673.25</v>
      </c>
      <c r="C189" s="69">
        <v>662</v>
      </c>
      <c r="D189" s="69">
        <v>677.5</v>
      </c>
      <c r="E189" s="69">
        <v>662</v>
      </c>
      <c r="F189" s="69">
        <v>215610</v>
      </c>
      <c r="G189" s="70">
        <v>6.7999999999999996E-3</v>
      </c>
    </row>
    <row r="190" spans="1:7" ht="17.399999999999999" thickBot="1" x14ac:dyDescent="0.35">
      <c r="A190" s="67" t="s">
        <v>586</v>
      </c>
      <c r="B190" s="72">
        <v>668.7</v>
      </c>
      <c r="C190" s="69">
        <v>689.8</v>
      </c>
      <c r="D190" s="69">
        <v>697.15</v>
      </c>
      <c r="E190" s="69">
        <v>665.55</v>
      </c>
      <c r="F190" s="69">
        <v>134770</v>
      </c>
      <c r="G190" s="73">
        <v>-2.8199999999999999E-2</v>
      </c>
    </row>
    <row r="191" spans="1:7" ht="17.399999999999999" thickBot="1" x14ac:dyDescent="0.35">
      <c r="A191" s="67" t="s">
        <v>587</v>
      </c>
      <c r="B191" s="68">
        <v>688.1</v>
      </c>
      <c r="C191" s="69">
        <v>686.9</v>
      </c>
      <c r="D191" s="69">
        <v>701.95</v>
      </c>
      <c r="E191" s="69">
        <v>682.1</v>
      </c>
      <c r="F191" s="69">
        <v>203170</v>
      </c>
      <c r="G191" s="70">
        <v>9.7999999999999997E-3</v>
      </c>
    </row>
    <row r="192" spans="1:7" ht="17.399999999999999" thickBot="1" x14ac:dyDescent="0.35">
      <c r="A192" s="67" t="s">
        <v>588</v>
      </c>
      <c r="B192" s="72">
        <v>681.4</v>
      </c>
      <c r="C192" s="69">
        <v>687</v>
      </c>
      <c r="D192" s="69">
        <v>694.8</v>
      </c>
      <c r="E192" s="69">
        <v>679</v>
      </c>
      <c r="F192" s="69">
        <v>122450</v>
      </c>
      <c r="G192" s="73">
        <v>-3.3999999999999998E-3</v>
      </c>
    </row>
    <row r="193" spans="1:7" ht="17.399999999999999" thickBot="1" x14ac:dyDescent="0.35">
      <c r="A193" s="67" t="s">
        <v>589</v>
      </c>
      <c r="B193" s="72">
        <v>683.7</v>
      </c>
      <c r="C193" s="69">
        <v>707</v>
      </c>
      <c r="D193" s="69">
        <v>713.35</v>
      </c>
      <c r="E193" s="69">
        <v>681</v>
      </c>
      <c r="F193" s="69">
        <v>275260</v>
      </c>
      <c r="G193" s="73">
        <v>-2.9600000000000001E-2</v>
      </c>
    </row>
    <row r="194" spans="1:7" ht="17.399999999999999" thickBot="1" x14ac:dyDescent="0.35">
      <c r="A194" s="67" t="s">
        <v>590</v>
      </c>
      <c r="B194" s="68">
        <v>704.55</v>
      </c>
      <c r="C194" s="69">
        <v>688.5</v>
      </c>
      <c r="D194" s="69">
        <v>720</v>
      </c>
      <c r="E194" s="69">
        <v>685.05</v>
      </c>
      <c r="F194" s="69">
        <v>457810</v>
      </c>
      <c r="G194" s="70">
        <v>3.1199999999999999E-2</v>
      </c>
    </row>
    <row r="195" spans="1:7" ht="17.399999999999999" thickBot="1" x14ac:dyDescent="0.35">
      <c r="A195" s="67" t="s">
        <v>591</v>
      </c>
      <c r="B195" s="68">
        <v>683.25</v>
      </c>
      <c r="C195" s="69">
        <v>679.9</v>
      </c>
      <c r="D195" s="69">
        <v>698.55</v>
      </c>
      <c r="E195" s="69">
        <v>674.55</v>
      </c>
      <c r="F195" s="69">
        <v>193850</v>
      </c>
      <c r="G195" s="70">
        <v>2.3E-3</v>
      </c>
    </row>
    <row r="196" spans="1:7" ht="17.399999999999999" thickBot="1" x14ac:dyDescent="0.35">
      <c r="A196" s="67" t="s">
        <v>592</v>
      </c>
      <c r="B196" s="68">
        <v>681.7</v>
      </c>
      <c r="C196" s="69">
        <v>665.2</v>
      </c>
      <c r="D196" s="69">
        <v>693</v>
      </c>
      <c r="E196" s="69">
        <v>660.35</v>
      </c>
      <c r="F196" s="69">
        <v>343120</v>
      </c>
      <c r="G196" s="70">
        <v>3.2099999999999997E-2</v>
      </c>
    </row>
    <row r="197" spans="1:7" ht="17.399999999999999" thickBot="1" x14ac:dyDescent="0.35">
      <c r="A197" s="67" t="s">
        <v>593</v>
      </c>
      <c r="B197" s="68">
        <v>660.5</v>
      </c>
      <c r="C197" s="69">
        <v>660.85</v>
      </c>
      <c r="D197" s="69">
        <v>671.95</v>
      </c>
      <c r="E197" s="69">
        <v>652.04999999999995</v>
      </c>
      <c r="F197" s="69">
        <v>137070</v>
      </c>
      <c r="G197" s="70">
        <v>3.8999999999999998E-3</v>
      </c>
    </row>
    <row r="198" spans="1:7" ht="17.399999999999999" thickBot="1" x14ac:dyDescent="0.35">
      <c r="A198" s="67" t="s">
        <v>594</v>
      </c>
      <c r="B198" s="68">
        <v>657.95</v>
      </c>
      <c r="C198" s="69">
        <v>647.65</v>
      </c>
      <c r="D198" s="69">
        <v>660</v>
      </c>
      <c r="E198" s="69">
        <v>640.25</v>
      </c>
      <c r="F198" s="69">
        <v>144300</v>
      </c>
      <c r="G198" s="70">
        <v>2.1000000000000001E-2</v>
      </c>
    </row>
    <row r="199" spans="1:7" ht="17.399999999999999" thickBot="1" x14ac:dyDescent="0.35">
      <c r="A199" s="67" t="s">
        <v>595</v>
      </c>
      <c r="B199" s="72">
        <v>644.4</v>
      </c>
      <c r="C199" s="69">
        <v>657.8</v>
      </c>
      <c r="D199" s="69">
        <v>665.75</v>
      </c>
      <c r="E199" s="69">
        <v>640.15</v>
      </c>
      <c r="F199" s="69">
        <v>115850</v>
      </c>
      <c r="G199" s="73">
        <v>-1.5100000000000001E-2</v>
      </c>
    </row>
    <row r="200" spans="1:7" ht="17.399999999999999" thickBot="1" x14ac:dyDescent="0.35">
      <c r="A200" s="67" t="s">
        <v>596</v>
      </c>
      <c r="B200" s="68">
        <v>654.25</v>
      </c>
      <c r="C200" s="69">
        <v>648</v>
      </c>
      <c r="D200" s="69">
        <v>666.35</v>
      </c>
      <c r="E200" s="69">
        <v>648</v>
      </c>
      <c r="F200" s="69">
        <v>103040</v>
      </c>
      <c r="G200" s="70">
        <v>2.0999999999999999E-3</v>
      </c>
    </row>
    <row r="201" spans="1:7" ht="17.399999999999999" thickBot="1" x14ac:dyDescent="0.35">
      <c r="A201" s="67" t="s">
        <v>597</v>
      </c>
      <c r="B201" s="68">
        <v>652.85</v>
      </c>
      <c r="C201" s="69">
        <v>640</v>
      </c>
      <c r="D201" s="69">
        <v>657</v>
      </c>
      <c r="E201" s="69">
        <v>636.35</v>
      </c>
      <c r="F201" s="69">
        <v>89390</v>
      </c>
      <c r="G201" s="70">
        <v>1.52E-2</v>
      </c>
    </row>
    <row r="202" spans="1:7" ht="17.399999999999999" thickBot="1" x14ac:dyDescent="0.35">
      <c r="A202" s="67" t="s">
        <v>598</v>
      </c>
      <c r="B202" s="72">
        <v>643.04999999999995</v>
      </c>
      <c r="C202" s="69">
        <v>649.70000000000005</v>
      </c>
      <c r="D202" s="69">
        <v>666</v>
      </c>
      <c r="E202" s="69">
        <v>637.54999999999995</v>
      </c>
      <c r="F202" s="69">
        <v>207980</v>
      </c>
      <c r="G202" s="73">
        <v>-3.7000000000000002E-3</v>
      </c>
    </row>
    <row r="203" spans="1:7" ht="17.399999999999999" thickBot="1" x14ac:dyDescent="0.35">
      <c r="A203" s="67" t="s">
        <v>599</v>
      </c>
      <c r="B203" s="68">
        <v>645.45000000000005</v>
      </c>
      <c r="C203" s="69">
        <v>640.95000000000005</v>
      </c>
      <c r="D203" s="69">
        <v>660</v>
      </c>
      <c r="E203" s="69">
        <v>638</v>
      </c>
      <c r="F203" s="69">
        <v>129960</v>
      </c>
      <c r="G203" s="70">
        <v>1.4200000000000001E-2</v>
      </c>
    </row>
    <row r="204" spans="1:7" ht="17.399999999999999" thickBot="1" x14ac:dyDescent="0.35">
      <c r="A204" s="67" t="s">
        <v>600</v>
      </c>
      <c r="B204" s="72">
        <v>636.4</v>
      </c>
      <c r="C204" s="69">
        <v>637.6</v>
      </c>
      <c r="D204" s="69">
        <v>652.9</v>
      </c>
      <c r="E204" s="69">
        <v>632.6</v>
      </c>
      <c r="F204" s="69">
        <v>192020</v>
      </c>
      <c r="G204" s="73">
        <v>-1.9E-3</v>
      </c>
    </row>
    <row r="205" spans="1:7" ht="17.399999999999999" thickBot="1" x14ac:dyDescent="0.35">
      <c r="A205" s="67" t="s">
        <v>601</v>
      </c>
      <c r="B205" s="68">
        <v>637.6</v>
      </c>
      <c r="C205" s="69">
        <v>629.5</v>
      </c>
      <c r="D205" s="69">
        <v>653.5</v>
      </c>
      <c r="E205" s="69">
        <v>629.5</v>
      </c>
      <c r="F205" s="69">
        <v>201420</v>
      </c>
      <c r="G205" s="70">
        <v>1.0500000000000001E-2</v>
      </c>
    </row>
    <row r="206" spans="1:7" ht="17.399999999999999" thickBot="1" x14ac:dyDescent="0.35">
      <c r="A206" s="67" t="s">
        <v>602</v>
      </c>
      <c r="B206" s="68">
        <v>631</v>
      </c>
      <c r="C206" s="69">
        <v>620</v>
      </c>
      <c r="D206" s="69">
        <v>635</v>
      </c>
      <c r="E206" s="69">
        <v>616.20000000000005</v>
      </c>
      <c r="F206" s="69">
        <v>88650</v>
      </c>
      <c r="G206" s="70">
        <v>1.77E-2</v>
      </c>
    </row>
    <row r="207" spans="1:7" ht="17.399999999999999" thickBot="1" x14ac:dyDescent="0.35">
      <c r="A207" s="67" t="s">
        <v>603</v>
      </c>
      <c r="B207" s="72">
        <v>620</v>
      </c>
      <c r="C207" s="69">
        <v>631.95000000000005</v>
      </c>
      <c r="D207" s="69">
        <v>639.95000000000005</v>
      </c>
      <c r="E207" s="69">
        <v>615.6</v>
      </c>
      <c r="F207" s="69">
        <v>191320</v>
      </c>
      <c r="G207" s="73">
        <v>-8.6999999999999994E-3</v>
      </c>
    </row>
    <row r="208" spans="1:7" ht="17.399999999999999" thickBot="1" x14ac:dyDescent="0.35">
      <c r="A208" s="67" t="s">
        <v>604</v>
      </c>
      <c r="B208" s="72">
        <v>625.45000000000005</v>
      </c>
      <c r="C208" s="69">
        <v>636.6</v>
      </c>
      <c r="D208" s="69">
        <v>644.95000000000005</v>
      </c>
      <c r="E208" s="69">
        <v>618</v>
      </c>
      <c r="F208" s="69">
        <v>170670</v>
      </c>
      <c r="G208" s="73">
        <v>-1.1299999999999999E-2</v>
      </c>
    </row>
    <row r="209" spans="1:7" ht="17.399999999999999" thickBot="1" x14ac:dyDescent="0.35">
      <c r="A209" s="67" t="s">
        <v>605</v>
      </c>
      <c r="B209" s="68">
        <v>632.6</v>
      </c>
      <c r="C209" s="69">
        <v>625</v>
      </c>
      <c r="D209" s="69">
        <v>638</v>
      </c>
      <c r="E209" s="69">
        <v>616.75</v>
      </c>
      <c r="F209" s="69">
        <v>229500</v>
      </c>
      <c r="G209" s="70">
        <v>1.3100000000000001E-2</v>
      </c>
    </row>
    <row r="210" spans="1:7" ht="17.399999999999999" thickBot="1" x14ac:dyDescent="0.35">
      <c r="A210" s="67" t="s">
        <v>606</v>
      </c>
      <c r="B210" s="68">
        <v>624.45000000000005</v>
      </c>
      <c r="C210" s="69">
        <v>610</v>
      </c>
      <c r="D210" s="69">
        <v>646</v>
      </c>
      <c r="E210" s="69">
        <v>607.1</v>
      </c>
      <c r="F210" s="69">
        <v>452610</v>
      </c>
      <c r="G210" s="70">
        <v>7.4999999999999997E-3</v>
      </c>
    </row>
    <row r="211" spans="1:7" ht="17.399999999999999" thickBot="1" x14ac:dyDescent="0.35">
      <c r="A211" s="67" t="s">
        <v>607</v>
      </c>
      <c r="B211" s="68">
        <v>619.79999999999995</v>
      </c>
      <c r="C211" s="69">
        <v>597.5</v>
      </c>
      <c r="D211" s="69">
        <v>625</v>
      </c>
      <c r="E211" s="69">
        <v>593.29999999999995</v>
      </c>
      <c r="F211" s="69">
        <v>346100</v>
      </c>
      <c r="G211" s="70">
        <v>5.5800000000000002E-2</v>
      </c>
    </row>
    <row r="212" spans="1:7" ht="17.399999999999999" thickBot="1" x14ac:dyDescent="0.35">
      <c r="A212" s="67" t="s">
        <v>608</v>
      </c>
      <c r="B212" s="68">
        <v>587.04999999999995</v>
      </c>
      <c r="C212" s="69">
        <v>560.20000000000005</v>
      </c>
      <c r="D212" s="69">
        <v>596</v>
      </c>
      <c r="E212" s="69">
        <v>560.20000000000005</v>
      </c>
      <c r="F212" s="69">
        <v>439930</v>
      </c>
      <c r="G212" s="70">
        <v>5.5800000000000002E-2</v>
      </c>
    </row>
    <row r="213" spans="1:7" ht="17.399999999999999" thickBot="1" x14ac:dyDescent="0.35">
      <c r="A213" s="67" t="s">
        <v>609</v>
      </c>
      <c r="B213" s="72">
        <v>556.04999999999995</v>
      </c>
      <c r="C213" s="69">
        <v>561.25</v>
      </c>
      <c r="D213" s="69">
        <v>571.9</v>
      </c>
      <c r="E213" s="69">
        <v>552.5</v>
      </c>
      <c r="F213" s="69">
        <v>187910</v>
      </c>
      <c r="G213" s="73">
        <v>-9.2999999999999992E-3</v>
      </c>
    </row>
    <row r="214" spans="1:7" ht="17.399999999999999" thickBot="1" x14ac:dyDescent="0.35">
      <c r="A214" s="67" t="s">
        <v>610</v>
      </c>
      <c r="B214" s="72">
        <v>561.25</v>
      </c>
      <c r="C214" s="69">
        <v>565</v>
      </c>
      <c r="D214" s="69">
        <v>570</v>
      </c>
      <c r="E214" s="69">
        <v>551.25</v>
      </c>
      <c r="F214" s="69">
        <v>282220</v>
      </c>
      <c r="G214" s="73">
        <v>-3.5000000000000001E-3</v>
      </c>
    </row>
    <row r="215" spans="1:7" ht="17.399999999999999" thickBot="1" x14ac:dyDescent="0.35">
      <c r="A215" s="67" t="s">
        <v>611</v>
      </c>
      <c r="B215" s="68">
        <v>563.20000000000005</v>
      </c>
      <c r="C215" s="69">
        <v>555</v>
      </c>
      <c r="D215" s="69">
        <v>582</v>
      </c>
      <c r="E215" s="69">
        <v>547.1</v>
      </c>
      <c r="F215" s="69">
        <v>646970</v>
      </c>
      <c r="G215" s="70">
        <v>9.5999999999999992E-3</v>
      </c>
    </row>
    <row r="216" spans="1:7" ht="17.399999999999999" thickBot="1" x14ac:dyDescent="0.35">
      <c r="A216" s="67" t="s">
        <v>612</v>
      </c>
      <c r="B216" s="72">
        <v>557.85</v>
      </c>
      <c r="C216" s="69">
        <v>569.04999999999995</v>
      </c>
      <c r="D216" s="69">
        <v>580</v>
      </c>
      <c r="E216" s="69">
        <v>501.95</v>
      </c>
      <c r="F216" s="69">
        <v>550640</v>
      </c>
      <c r="G216" s="73">
        <v>-1.03E-2</v>
      </c>
    </row>
    <row r="217" spans="1:7" ht="17.399999999999999" thickBot="1" x14ac:dyDescent="0.35">
      <c r="A217" s="67" t="s">
        <v>613</v>
      </c>
      <c r="B217" s="72">
        <v>563.65</v>
      </c>
      <c r="C217" s="69">
        <v>612.75</v>
      </c>
      <c r="D217" s="69">
        <v>612.75</v>
      </c>
      <c r="E217" s="69">
        <v>522.4</v>
      </c>
      <c r="F217" s="69">
        <v>1310000</v>
      </c>
      <c r="G217" s="73">
        <v>-7.8799999999999995E-2</v>
      </c>
    </row>
    <row r="218" spans="1:7" ht="17.399999999999999" thickBot="1" x14ac:dyDescent="0.35">
      <c r="A218" s="67" t="s">
        <v>614</v>
      </c>
      <c r="B218" s="72">
        <v>611.85</v>
      </c>
      <c r="C218" s="69">
        <v>638.65</v>
      </c>
      <c r="D218" s="69">
        <v>653.1</v>
      </c>
      <c r="E218" s="69">
        <v>605.54999999999995</v>
      </c>
      <c r="F218" s="69">
        <v>212720</v>
      </c>
      <c r="G218" s="73">
        <v>-2.92E-2</v>
      </c>
    </row>
    <row r="219" spans="1:7" ht="17.399999999999999" thickBot="1" x14ac:dyDescent="0.35">
      <c r="A219" s="67" t="s">
        <v>615</v>
      </c>
      <c r="B219" s="68">
        <v>630.25</v>
      </c>
      <c r="C219" s="69">
        <v>632</v>
      </c>
      <c r="D219" s="69">
        <v>641.45000000000005</v>
      </c>
      <c r="E219" s="69">
        <v>626.5</v>
      </c>
      <c r="F219" s="69">
        <v>89390</v>
      </c>
      <c r="G219" s="70">
        <v>1.8E-3</v>
      </c>
    </row>
    <row r="220" spans="1:7" ht="17.399999999999999" thickBot="1" x14ac:dyDescent="0.35">
      <c r="A220" s="67" t="s">
        <v>616</v>
      </c>
      <c r="B220" s="72">
        <v>629.1</v>
      </c>
      <c r="C220" s="69">
        <v>639</v>
      </c>
      <c r="D220" s="69">
        <v>648.85</v>
      </c>
      <c r="E220" s="69">
        <v>625</v>
      </c>
      <c r="F220" s="69">
        <v>150140</v>
      </c>
      <c r="G220" s="73">
        <v>-1.38E-2</v>
      </c>
    </row>
    <row r="221" spans="1:7" ht="17.399999999999999" thickBot="1" x14ac:dyDescent="0.35">
      <c r="A221" s="67" t="s">
        <v>617</v>
      </c>
      <c r="B221" s="72">
        <v>637.9</v>
      </c>
      <c r="C221" s="69">
        <v>640</v>
      </c>
      <c r="D221" s="69">
        <v>645</v>
      </c>
      <c r="E221" s="69">
        <v>620.45000000000005</v>
      </c>
      <c r="F221" s="69">
        <v>191650</v>
      </c>
      <c r="G221" s="73">
        <v>-1.67E-2</v>
      </c>
    </row>
    <row r="222" spans="1:7" ht="17.399999999999999" thickBot="1" x14ac:dyDescent="0.35">
      <c r="A222" s="67" t="s">
        <v>618</v>
      </c>
      <c r="B222" s="72">
        <v>648.75</v>
      </c>
      <c r="C222" s="69">
        <v>674.95</v>
      </c>
      <c r="D222" s="69">
        <v>674.95</v>
      </c>
      <c r="E222" s="69">
        <v>645.65</v>
      </c>
      <c r="F222" s="69">
        <v>338190</v>
      </c>
      <c r="G222" s="73">
        <v>-2.3300000000000001E-2</v>
      </c>
    </row>
    <row r="223" spans="1:7" ht="17.399999999999999" thickBot="1" x14ac:dyDescent="0.35">
      <c r="A223" s="67" t="s">
        <v>619</v>
      </c>
      <c r="B223" s="68">
        <v>664.25</v>
      </c>
      <c r="C223" s="69">
        <v>641.5</v>
      </c>
      <c r="D223" s="69">
        <v>669.4</v>
      </c>
      <c r="E223" s="69">
        <v>631.29999999999995</v>
      </c>
      <c r="F223" s="69">
        <v>200050</v>
      </c>
      <c r="G223" s="70">
        <v>3.2000000000000001E-2</v>
      </c>
    </row>
    <row r="224" spans="1:7" ht="17.399999999999999" thickBot="1" x14ac:dyDescent="0.35">
      <c r="A224" s="67" t="s">
        <v>620</v>
      </c>
      <c r="B224" s="72">
        <v>643.65</v>
      </c>
      <c r="C224" s="69">
        <v>655.29999999999995</v>
      </c>
      <c r="D224" s="69">
        <v>664.95</v>
      </c>
      <c r="E224" s="69">
        <v>635</v>
      </c>
      <c r="F224" s="69">
        <v>396180</v>
      </c>
      <c r="G224" s="73">
        <v>-6.3E-3</v>
      </c>
    </row>
    <row r="225" spans="1:7" ht="17.399999999999999" thickBot="1" x14ac:dyDescent="0.35">
      <c r="A225" s="67" t="s">
        <v>621</v>
      </c>
      <c r="B225" s="68">
        <v>647.75</v>
      </c>
      <c r="C225" s="69">
        <v>626</v>
      </c>
      <c r="D225" s="69">
        <v>677</v>
      </c>
      <c r="E225" s="69">
        <v>621</v>
      </c>
      <c r="F225" s="69">
        <v>797580</v>
      </c>
      <c r="G225" s="70">
        <v>2.64E-2</v>
      </c>
    </row>
    <row r="226" spans="1:7" ht="17.399999999999999" thickBot="1" x14ac:dyDescent="0.35">
      <c r="A226" s="67" t="s">
        <v>622</v>
      </c>
      <c r="B226" s="72">
        <v>631.1</v>
      </c>
      <c r="C226" s="69">
        <v>643</v>
      </c>
      <c r="D226" s="69">
        <v>645.79999999999995</v>
      </c>
      <c r="E226" s="69">
        <v>624.54999999999995</v>
      </c>
      <c r="F226" s="69">
        <v>173140</v>
      </c>
      <c r="G226" s="73">
        <v>-1.9099999999999999E-2</v>
      </c>
    </row>
    <row r="227" spans="1:7" ht="17.399999999999999" thickBot="1" x14ac:dyDescent="0.35">
      <c r="A227" s="67" t="s">
        <v>623</v>
      </c>
      <c r="B227" s="72">
        <v>643.4</v>
      </c>
      <c r="C227" s="69">
        <v>664.8</v>
      </c>
      <c r="D227" s="69">
        <v>672.5</v>
      </c>
      <c r="E227" s="69">
        <v>641.04999999999995</v>
      </c>
      <c r="F227" s="69">
        <v>207840</v>
      </c>
      <c r="G227" s="73">
        <v>-2.1499999999999998E-2</v>
      </c>
    </row>
    <row r="228" spans="1:7" ht="17.399999999999999" thickBot="1" x14ac:dyDescent="0.35">
      <c r="A228" s="67" t="s">
        <v>624</v>
      </c>
      <c r="B228" s="68">
        <v>657.55</v>
      </c>
      <c r="C228" s="69">
        <v>651.5</v>
      </c>
      <c r="D228" s="69">
        <v>675.3</v>
      </c>
      <c r="E228" s="69">
        <v>650.75</v>
      </c>
      <c r="F228" s="69">
        <v>437340</v>
      </c>
      <c r="G228" s="70">
        <v>1.43E-2</v>
      </c>
    </row>
    <row r="229" spans="1:7" ht="17.399999999999999" thickBot="1" x14ac:dyDescent="0.35">
      <c r="A229" s="67" t="s">
        <v>625</v>
      </c>
      <c r="B229" s="68">
        <v>648.25</v>
      </c>
      <c r="C229" s="69">
        <v>645</v>
      </c>
      <c r="D229" s="69">
        <v>691.9</v>
      </c>
      <c r="E229" s="69">
        <v>641.15</v>
      </c>
      <c r="F229" s="69">
        <v>1010000</v>
      </c>
      <c r="G229" s="70">
        <v>3.5000000000000001E-3</v>
      </c>
    </row>
    <row r="230" spans="1:7" ht="17.399999999999999" thickBot="1" x14ac:dyDescent="0.35">
      <c r="A230" s="67" t="s">
        <v>626</v>
      </c>
      <c r="B230" s="68">
        <v>646</v>
      </c>
      <c r="C230" s="69">
        <v>620</v>
      </c>
      <c r="D230" s="69">
        <v>666.6</v>
      </c>
      <c r="E230" s="69">
        <v>619</v>
      </c>
      <c r="F230" s="69">
        <v>824420</v>
      </c>
      <c r="G230" s="70">
        <v>4.8599999999999997E-2</v>
      </c>
    </row>
    <row r="231" spans="1:7" ht="17.399999999999999" thickBot="1" x14ac:dyDescent="0.35">
      <c r="A231" s="67" t="s">
        <v>627</v>
      </c>
      <c r="B231" s="68">
        <v>616.04999999999995</v>
      </c>
      <c r="C231" s="69">
        <v>607</v>
      </c>
      <c r="D231" s="69">
        <v>632</v>
      </c>
      <c r="E231" s="69">
        <v>595.95000000000005</v>
      </c>
      <c r="F231" s="69">
        <v>550480</v>
      </c>
      <c r="G231" s="70">
        <v>1.61E-2</v>
      </c>
    </row>
    <row r="232" spans="1:7" ht="17.399999999999999" thickBot="1" x14ac:dyDescent="0.35">
      <c r="A232" s="67" t="s">
        <v>628</v>
      </c>
      <c r="B232" s="68">
        <v>606.29999999999995</v>
      </c>
      <c r="C232" s="69">
        <v>605.04999999999995</v>
      </c>
      <c r="D232" s="69">
        <v>620</v>
      </c>
      <c r="E232" s="69">
        <v>590.04999999999995</v>
      </c>
      <c r="F232" s="69">
        <v>755860</v>
      </c>
      <c r="G232" s="70">
        <v>1.11E-2</v>
      </c>
    </row>
    <row r="233" spans="1:7" ht="17.399999999999999" thickBot="1" x14ac:dyDescent="0.35">
      <c r="A233" s="67" t="s">
        <v>629</v>
      </c>
      <c r="B233" s="68">
        <v>599.65</v>
      </c>
      <c r="C233" s="69">
        <v>588.95000000000005</v>
      </c>
      <c r="D233" s="69">
        <v>612.79999999999995</v>
      </c>
      <c r="E233" s="69">
        <v>576.4</v>
      </c>
      <c r="F233" s="69">
        <v>413290</v>
      </c>
      <c r="G233" s="70">
        <v>2.4299999999999999E-2</v>
      </c>
    </row>
    <row r="234" spans="1:7" ht="17.399999999999999" thickBot="1" x14ac:dyDescent="0.35">
      <c r="A234" s="67" t="s">
        <v>630</v>
      </c>
      <c r="B234" s="72">
        <v>585.4</v>
      </c>
      <c r="C234" s="69">
        <v>610</v>
      </c>
      <c r="D234" s="69">
        <v>632.15</v>
      </c>
      <c r="E234" s="69">
        <v>575.54999999999995</v>
      </c>
      <c r="F234" s="69">
        <v>516909.99999999901</v>
      </c>
      <c r="G234" s="73">
        <v>-3.3500000000000002E-2</v>
      </c>
    </row>
    <row r="235" spans="1:7" ht="17.399999999999999" thickBot="1" x14ac:dyDescent="0.35">
      <c r="A235" s="67" t="s">
        <v>631</v>
      </c>
      <c r="B235" s="72">
        <v>605.70000000000005</v>
      </c>
      <c r="C235" s="69">
        <v>634.20000000000005</v>
      </c>
      <c r="D235" s="69">
        <v>643.4</v>
      </c>
      <c r="E235" s="69">
        <v>600.6</v>
      </c>
      <c r="F235" s="69">
        <v>571020</v>
      </c>
      <c r="G235" s="73">
        <v>-5.1700000000000003E-2</v>
      </c>
    </row>
    <row r="236" spans="1:7" ht="17.399999999999999" thickBot="1" x14ac:dyDescent="0.35">
      <c r="A236" s="67" t="s">
        <v>632</v>
      </c>
      <c r="B236" s="68">
        <v>638.70000000000005</v>
      </c>
      <c r="C236" s="69">
        <v>613.95000000000005</v>
      </c>
      <c r="D236" s="69">
        <v>651.70000000000005</v>
      </c>
      <c r="E236" s="69">
        <v>603.1</v>
      </c>
      <c r="F236" s="69">
        <v>2850000</v>
      </c>
      <c r="G236" s="70">
        <v>0.1062</v>
      </c>
    </row>
    <row r="237" spans="1:7" ht="17.399999999999999" thickBot="1" x14ac:dyDescent="0.35">
      <c r="A237" s="67" t="s">
        <v>633</v>
      </c>
      <c r="B237" s="68">
        <v>577.4</v>
      </c>
      <c r="C237" s="69">
        <v>565</v>
      </c>
      <c r="D237" s="69">
        <v>582.25</v>
      </c>
      <c r="E237" s="69">
        <v>562.54999999999995</v>
      </c>
      <c r="F237" s="69">
        <v>143710</v>
      </c>
      <c r="G237" s="70">
        <v>3.85E-2</v>
      </c>
    </row>
    <row r="238" spans="1:7" ht="17.399999999999999" thickBot="1" x14ac:dyDescent="0.35">
      <c r="A238" s="67" t="s">
        <v>634</v>
      </c>
      <c r="B238" s="72">
        <v>556</v>
      </c>
      <c r="C238" s="69">
        <v>547</v>
      </c>
      <c r="D238" s="69">
        <v>566.95000000000005</v>
      </c>
      <c r="E238" s="69">
        <v>547</v>
      </c>
      <c r="F238" s="69">
        <v>109360</v>
      </c>
      <c r="G238" s="73">
        <v>-2.64E-2</v>
      </c>
    </row>
    <row r="239" spans="1:7" ht="17.399999999999999" thickBot="1" x14ac:dyDescent="0.35">
      <c r="A239" s="67" t="s">
        <v>635</v>
      </c>
      <c r="B239" s="72">
        <v>571.04999999999995</v>
      </c>
      <c r="C239" s="69">
        <v>574.9</v>
      </c>
      <c r="D239" s="69">
        <v>575</v>
      </c>
      <c r="E239" s="69">
        <v>558.04999999999995</v>
      </c>
      <c r="F239" s="69">
        <v>101540</v>
      </c>
      <c r="G239" s="73">
        <v>-4.0000000000000002E-4</v>
      </c>
    </row>
    <row r="240" spans="1:7" ht="17.399999999999999" thickBot="1" x14ac:dyDescent="0.35">
      <c r="A240" s="67" t="s">
        <v>636</v>
      </c>
      <c r="B240" s="68">
        <v>571.25</v>
      </c>
      <c r="C240" s="69">
        <v>575</v>
      </c>
      <c r="D240" s="69">
        <v>580.95000000000005</v>
      </c>
      <c r="E240" s="69">
        <v>553</v>
      </c>
      <c r="F240" s="69">
        <v>156560</v>
      </c>
      <c r="G240" s="70">
        <v>8.0000000000000002E-3</v>
      </c>
    </row>
    <row r="241" spans="1:7" ht="17.399999999999999" thickBot="1" x14ac:dyDescent="0.35">
      <c r="A241" s="67" t="s">
        <v>637</v>
      </c>
      <c r="B241" s="68">
        <v>566.70000000000005</v>
      </c>
      <c r="C241" s="69">
        <v>536.35</v>
      </c>
      <c r="D241" s="69">
        <v>580</v>
      </c>
      <c r="E241" s="69">
        <v>535.1</v>
      </c>
      <c r="F241" s="69">
        <v>296400</v>
      </c>
      <c r="G241" s="70">
        <v>6.9599999999999995E-2</v>
      </c>
    </row>
    <row r="242" spans="1:7" ht="17.399999999999999" thickBot="1" x14ac:dyDescent="0.35">
      <c r="A242" s="67" t="s">
        <v>638</v>
      </c>
      <c r="B242" s="68">
        <v>529.79999999999995</v>
      </c>
      <c r="C242" s="69">
        <v>526</v>
      </c>
      <c r="D242" s="69">
        <v>541.9</v>
      </c>
      <c r="E242" s="69">
        <v>524.20000000000005</v>
      </c>
      <c r="F242" s="69">
        <v>266210</v>
      </c>
      <c r="G242" s="70">
        <v>2.2800000000000001E-2</v>
      </c>
    </row>
    <row r="243" spans="1:7" ht="17.399999999999999" thickBot="1" x14ac:dyDescent="0.35">
      <c r="A243" s="67" t="s">
        <v>639</v>
      </c>
      <c r="B243" s="68">
        <v>518</v>
      </c>
      <c r="C243" s="69">
        <v>519</v>
      </c>
      <c r="D243" s="69">
        <v>544.9</v>
      </c>
      <c r="E243" s="69">
        <v>505.55</v>
      </c>
      <c r="F243" s="69">
        <v>452970</v>
      </c>
      <c r="G243" s="70">
        <v>2.5999999999999999E-3</v>
      </c>
    </row>
    <row r="244" spans="1:7" ht="17.399999999999999" thickBot="1" x14ac:dyDescent="0.35">
      <c r="A244" s="67" t="s">
        <v>640</v>
      </c>
      <c r="B244" s="68">
        <v>516.65</v>
      </c>
      <c r="C244" s="69">
        <v>517.95000000000005</v>
      </c>
      <c r="D244" s="69">
        <v>535</v>
      </c>
      <c r="E244" s="69">
        <v>495.95</v>
      </c>
      <c r="F244" s="69">
        <v>504400</v>
      </c>
      <c r="G244" s="70">
        <v>2.5000000000000001E-3</v>
      </c>
    </row>
    <row r="245" spans="1:7" ht="17.399999999999999" thickBot="1" x14ac:dyDescent="0.35">
      <c r="A245" s="67" t="s">
        <v>641</v>
      </c>
      <c r="B245" s="72">
        <v>515.35</v>
      </c>
      <c r="C245" s="69">
        <v>539.6</v>
      </c>
      <c r="D245" s="69">
        <v>551</v>
      </c>
      <c r="E245" s="69">
        <v>507.2</v>
      </c>
      <c r="F245" s="69">
        <v>311980</v>
      </c>
      <c r="G245" s="73">
        <v>-4.53E-2</v>
      </c>
    </row>
    <row r="246" spans="1:7" ht="17.399999999999999" thickBot="1" x14ac:dyDescent="0.35">
      <c r="A246" s="67" t="s">
        <v>642</v>
      </c>
      <c r="B246" s="72">
        <v>539.79999999999995</v>
      </c>
      <c r="C246" s="69">
        <v>554.65</v>
      </c>
      <c r="D246" s="69">
        <v>560</v>
      </c>
      <c r="E246" s="69">
        <v>533.65</v>
      </c>
      <c r="F246" s="69">
        <v>185760</v>
      </c>
      <c r="G246" s="73">
        <v>-3.7600000000000001E-2</v>
      </c>
    </row>
    <row r="247" spans="1:7" ht="17.399999999999999" thickBot="1" x14ac:dyDescent="0.35">
      <c r="A247" s="67" t="s">
        <v>643</v>
      </c>
      <c r="B247" s="72">
        <v>560.9</v>
      </c>
      <c r="C247" s="69">
        <v>572.85</v>
      </c>
      <c r="D247" s="69">
        <v>581.6</v>
      </c>
      <c r="E247" s="69">
        <v>555.95000000000005</v>
      </c>
      <c r="F247" s="69">
        <v>244680</v>
      </c>
      <c r="G247" s="73">
        <v>-2.5499999999999998E-2</v>
      </c>
    </row>
    <row r="248" spans="1:7" ht="17.399999999999999" thickBot="1" x14ac:dyDescent="0.35">
      <c r="A248" s="67" t="s">
        <v>644</v>
      </c>
      <c r="B248" s="68">
        <v>575.6</v>
      </c>
      <c r="C248" s="69">
        <v>573.1</v>
      </c>
      <c r="D248" s="69">
        <v>600.9</v>
      </c>
      <c r="E248" s="69">
        <v>568.85</v>
      </c>
      <c r="F248" s="69">
        <v>251020</v>
      </c>
      <c r="G248" s="70">
        <v>1.2800000000000001E-2</v>
      </c>
    </row>
    <row r="249" spans="1:7" ht="17.399999999999999" thickBot="1" x14ac:dyDescent="0.35">
      <c r="A249" s="67" t="s">
        <v>645</v>
      </c>
      <c r="B249" s="72">
        <v>568.29999999999995</v>
      </c>
      <c r="C249" s="69">
        <v>585.25</v>
      </c>
      <c r="D249" s="69">
        <v>625</v>
      </c>
      <c r="E249" s="69">
        <v>564.9</v>
      </c>
      <c r="F249" s="69">
        <v>621400</v>
      </c>
      <c r="G249" s="73">
        <v>-1.8599999999999998E-2</v>
      </c>
    </row>
    <row r="250" spans="1:7" ht="17.399999999999999" thickBot="1" x14ac:dyDescent="0.35">
      <c r="A250" s="67" t="s">
        <v>646</v>
      </c>
      <c r="B250" s="68">
        <v>579.04999999999995</v>
      </c>
      <c r="C250" s="69">
        <v>568</v>
      </c>
      <c r="D250" s="69">
        <v>584.70000000000005</v>
      </c>
      <c r="E250" s="69">
        <v>550.5</v>
      </c>
      <c r="F250" s="69">
        <v>154200</v>
      </c>
      <c r="G250" s="70">
        <v>1.7100000000000001E-2</v>
      </c>
    </row>
    <row r="251" spans="1:7" ht="17.399999999999999" thickBot="1" x14ac:dyDescent="0.35">
      <c r="A251" s="67" t="s">
        <v>647</v>
      </c>
      <c r="B251" s="72">
        <v>569.29999999999995</v>
      </c>
      <c r="C251" s="69">
        <v>573</v>
      </c>
      <c r="D251" s="69">
        <v>578</v>
      </c>
      <c r="E251" s="69">
        <v>567</v>
      </c>
      <c r="F251" s="69">
        <v>129300</v>
      </c>
      <c r="G251" s="73">
        <v>-1E-3</v>
      </c>
    </row>
    <row r="252" spans="1:7" ht="17.399999999999999" thickBot="1" x14ac:dyDescent="0.35">
      <c r="A252" s="67" t="s">
        <v>648</v>
      </c>
      <c r="B252" s="72">
        <v>569.85</v>
      </c>
      <c r="C252" s="69">
        <v>581.70000000000005</v>
      </c>
      <c r="D252" s="69">
        <v>598.70000000000005</v>
      </c>
      <c r="E252" s="69">
        <v>565.20000000000005</v>
      </c>
      <c r="F252" s="69">
        <v>369270</v>
      </c>
      <c r="G252" s="73">
        <v>-1.2800000000000001E-2</v>
      </c>
    </row>
    <row r="253" spans="1:7" ht="17.399999999999999" thickBot="1" x14ac:dyDescent="0.35">
      <c r="A253" s="67" t="s">
        <v>649</v>
      </c>
      <c r="B253" s="72">
        <v>577.25</v>
      </c>
      <c r="C253" s="69">
        <v>583.65</v>
      </c>
      <c r="D253" s="69">
        <v>584</v>
      </c>
      <c r="E253" s="69">
        <v>556</v>
      </c>
      <c r="F253" s="69">
        <v>178750</v>
      </c>
      <c r="G253" s="73">
        <v>-7.1000000000000004E-3</v>
      </c>
    </row>
    <row r="254" spans="1:7" ht="17.399999999999999" thickBot="1" x14ac:dyDescent="0.35">
      <c r="A254" s="67" t="s">
        <v>650</v>
      </c>
      <c r="B254" s="68">
        <v>581.35</v>
      </c>
      <c r="C254" s="69">
        <v>575.45000000000005</v>
      </c>
      <c r="D254" s="69">
        <v>588.5</v>
      </c>
      <c r="E254" s="69">
        <v>571</v>
      </c>
      <c r="F254" s="69">
        <v>247880</v>
      </c>
      <c r="G254" s="70">
        <v>1.9400000000000001E-2</v>
      </c>
    </row>
    <row r="255" spans="1:7" ht="17.399999999999999" thickBot="1" x14ac:dyDescent="0.35">
      <c r="A255" s="67" t="s">
        <v>651</v>
      </c>
      <c r="B255" s="72">
        <v>570.29999999999995</v>
      </c>
      <c r="C255" s="69">
        <v>582.85</v>
      </c>
      <c r="D255" s="69">
        <v>582.85</v>
      </c>
      <c r="E255" s="69">
        <v>560</v>
      </c>
      <c r="F255" s="69">
        <v>353310</v>
      </c>
      <c r="G255" s="73">
        <v>-2.35E-2</v>
      </c>
    </row>
    <row r="256" spans="1:7" ht="17.399999999999999" thickBot="1" x14ac:dyDescent="0.35">
      <c r="A256" s="67" t="s">
        <v>652</v>
      </c>
      <c r="B256" s="72">
        <v>584.04999999999995</v>
      </c>
      <c r="C256" s="69">
        <v>597.15</v>
      </c>
      <c r="D256" s="69">
        <v>626</v>
      </c>
      <c r="E256" s="69">
        <v>580</v>
      </c>
      <c r="F256" s="69">
        <v>973270</v>
      </c>
      <c r="G256" s="73">
        <v>-5.7299999999999997E-2</v>
      </c>
    </row>
    <row r="257" spans="1:7" ht="17.399999999999999" thickBot="1" x14ac:dyDescent="0.35">
      <c r="A257" s="67" t="s">
        <v>653</v>
      </c>
      <c r="B257" s="68">
        <v>619.54999999999995</v>
      </c>
      <c r="C257" s="69">
        <v>603</v>
      </c>
      <c r="D257" s="69">
        <v>658.7</v>
      </c>
      <c r="E257" s="69">
        <v>568.45000000000005</v>
      </c>
      <c r="F257" s="69">
        <v>4170000</v>
      </c>
      <c r="G257" s="70">
        <v>9.1999999999999998E-2</v>
      </c>
    </row>
    <row r="258" spans="1:7" ht="17.399999999999999" thickBot="1" x14ac:dyDescent="0.35">
      <c r="A258" s="67" t="s">
        <v>654</v>
      </c>
      <c r="B258" s="68">
        <v>567.35</v>
      </c>
      <c r="C258" s="69">
        <v>525</v>
      </c>
      <c r="D258" s="69">
        <v>579</v>
      </c>
      <c r="E258" s="69">
        <v>525</v>
      </c>
      <c r="F258" s="69">
        <v>1230000</v>
      </c>
      <c r="G258" s="70">
        <v>9.9099999999999994E-2</v>
      </c>
    </row>
    <row r="259" spans="1:7" ht="17.399999999999999" thickBot="1" x14ac:dyDescent="0.35">
      <c r="A259" s="67" t="s">
        <v>655</v>
      </c>
      <c r="B259" s="68">
        <v>516.20000000000005</v>
      </c>
      <c r="C259" s="69">
        <v>516.95000000000005</v>
      </c>
      <c r="D259" s="69">
        <v>534</v>
      </c>
      <c r="E259" s="69">
        <v>508.2</v>
      </c>
      <c r="F259" s="69">
        <v>238080</v>
      </c>
      <c r="G259" s="70">
        <v>3.5000000000000001E-3</v>
      </c>
    </row>
    <row r="260" spans="1:7" ht="17.399999999999999" thickBot="1" x14ac:dyDescent="0.35">
      <c r="A260" s="67" t="s">
        <v>656</v>
      </c>
      <c r="B260" s="72">
        <v>514.4</v>
      </c>
      <c r="C260" s="69">
        <v>518</v>
      </c>
      <c r="D260" s="69">
        <v>524.35</v>
      </c>
      <c r="E260" s="69">
        <v>511.55</v>
      </c>
      <c r="F260" s="69">
        <v>137710</v>
      </c>
      <c r="G260" s="73">
        <v>-1.2E-2</v>
      </c>
    </row>
    <row r="261" spans="1:7" ht="17.399999999999999" thickBot="1" x14ac:dyDescent="0.35">
      <c r="A261" s="67" t="s">
        <v>657</v>
      </c>
      <c r="B261" s="68">
        <v>520.65</v>
      </c>
      <c r="C261" s="69">
        <v>510</v>
      </c>
      <c r="D261" s="69">
        <v>527.35</v>
      </c>
      <c r="E261" s="69">
        <v>509</v>
      </c>
      <c r="F261" s="69">
        <v>328570</v>
      </c>
      <c r="G261" s="70">
        <v>2.75E-2</v>
      </c>
    </row>
    <row r="262" spans="1:7" ht="17.399999999999999" thickBot="1" x14ac:dyDescent="0.35">
      <c r="A262" s="67" t="s">
        <v>658</v>
      </c>
      <c r="B262" s="72">
        <v>506.7</v>
      </c>
      <c r="C262" s="69">
        <v>516.70000000000005</v>
      </c>
      <c r="D262" s="69">
        <v>516.95000000000005</v>
      </c>
      <c r="E262" s="69">
        <v>494.15</v>
      </c>
      <c r="F262" s="69">
        <v>211510</v>
      </c>
      <c r="G262" s="73">
        <v>-1.52E-2</v>
      </c>
    </row>
    <row r="263" spans="1:7" ht="17.399999999999999" thickBot="1" x14ac:dyDescent="0.35">
      <c r="A263" s="67" t="s">
        <v>659</v>
      </c>
      <c r="B263" s="68">
        <v>514.5</v>
      </c>
      <c r="C263" s="69">
        <v>504.5</v>
      </c>
      <c r="D263" s="69">
        <v>516.95000000000005</v>
      </c>
      <c r="E263" s="69">
        <v>497.9</v>
      </c>
      <c r="F263" s="69">
        <v>368070</v>
      </c>
      <c r="G263" s="70">
        <v>4.3799999999999999E-2</v>
      </c>
    </row>
    <row r="264" spans="1:7" ht="17.399999999999999" thickBot="1" x14ac:dyDescent="0.35">
      <c r="A264" s="67" t="s">
        <v>660</v>
      </c>
      <c r="B264" s="68">
        <v>492.9</v>
      </c>
      <c r="C264" s="69">
        <v>499</v>
      </c>
      <c r="D264" s="69">
        <v>504.85</v>
      </c>
      <c r="E264" s="69">
        <v>490.1</v>
      </c>
      <c r="F264" s="69">
        <v>172040</v>
      </c>
      <c r="G264" s="70">
        <v>8.2000000000000007E-3</v>
      </c>
    </row>
    <row r="265" spans="1:7" ht="17.399999999999999" thickBot="1" x14ac:dyDescent="0.35">
      <c r="A265" s="67" t="s">
        <v>661</v>
      </c>
      <c r="B265" s="68">
        <v>488.9</v>
      </c>
      <c r="C265" s="69">
        <v>481.7</v>
      </c>
      <c r="D265" s="69">
        <v>494.8</v>
      </c>
      <c r="E265" s="69">
        <v>479.6</v>
      </c>
      <c r="F265" s="69">
        <v>188450</v>
      </c>
      <c r="G265" s="70">
        <v>1.95E-2</v>
      </c>
    </row>
    <row r="266" spans="1:7" ht="17.399999999999999" thickBot="1" x14ac:dyDescent="0.35">
      <c r="A266" s="67" t="s">
        <v>662</v>
      </c>
      <c r="B266" s="72">
        <v>479.55</v>
      </c>
      <c r="C266" s="69">
        <v>483.65</v>
      </c>
      <c r="D266" s="69">
        <v>487.5</v>
      </c>
      <c r="E266" s="69">
        <v>474.5</v>
      </c>
      <c r="F266" s="69">
        <v>240430</v>
      </c>
      <c r="G266" s="73">
        <v>-6.1999999999999998E-3</v>
      </c>
    </row>
    <row r="267" spans="1:7" ht="17.399999999999999" thickBot="1" x14ac:dyDescent="0.35">
      <c r="A267" s="67" t="s">
        <v>663</v>
      </c>
      <c r="B267" s="72">
        <v>482.55</v>
      </c>
      <c r="C267" s="69">
        <v>493.9</v>
      </c>
      <c r="D267" s="69">
        <v>493.95</v>
      </c>
      <c r="E267" s="69">
        <v>481.35</v>
      </c>
      <c r="F267" s="69">
        <v>99360</v>
      </c>
      <c r="G267" s="73">
        <v>-1.5699999999999999E-2</v>
      </c>
    </row>
    <row r="268" spans="1:7" ht="17.399999999999999" thickBot="1" x14ac:dyDescent="0.35">
      <c r="A268" s="67" t="s">
        <v>664</v>
      </c>
      <c r="B268" s="72">
        <v>490.25</v>
      </c>
      <c r="C268" s="69">
        <v>510</v>
      </c>
      <c r="D268" s="69">
        <v>510</v>
      </c>
      <c r="E268" s="69">
        <v>480</v>
      </c>
      <c r="F268" s="69">
        <v>138130</v>
      </c>
      <c r="G268" s="73">
        <v>-3.2000000000000002E-3</v>
      </c>
    </row>
    <row r="269" spans="1:7" ht="17.399999999999999" thickBot="1" x14ac:dyDescent="0.35">
      <c r="A269" s="67" t="s">
        <v>665</v>
      </c>
      <c r="B269" s="72">
        <v>491.8</v>
      </c>
      <c r="C269" s="69">
        <v>487</v>
      </c>
      <c r="D269" s="69">
        <v>493.7</v>
      </c>
      <c r="E269" s="69">
        <v>482</v>
      </c>
      <c r="F269" s="69">
        <v>114970</v>
      </c>
      <c r="G269" s="73">
        <v>-5.1000000000000004E-3</v>
      </c>
    </row>
    <row r="270" spans="1:7" ht="17.399999999999999" thickBot="1" x14ac:dyDescent="0.35">
      <c r="A270" s="67" t="s">
        <v>666</v>
      </c>
      <c r="B270" s="68">
        <v>494.3</v>
      </c>
      <c r="C270" s="69">
        <v>484</v>
      </c>
      <c r="D270" s="69">
        <v>499.15</v>
      </c>
      <c r="E270" s="69">
        <v>478</v>
      </c>
      <c r="F270" s="69">
        <v>230350</v>
      </c>
      <c r="G270" s="70">
        <v>2.7900000000000001E-2</v>
      </c>
    </row>
    <row r="271" spans="1:7" ht="17.399999999999999" thickBot="1" x14ac:dyDescent="0.35">
      <c r="A271" s="67" t="s">
        <v>667</v>
      </c>
      <c r="B271" s="68">
        <v>480.9</v>
      </c>
      <c r="C271" s="69">
        <v>478</v>
      </c>
      <c r="D271" s="69">
        <v>485</v>
      </c>
      <c r="E271" s="69">
        <v>466</v>
      </c>
      <c r="F271" s="69">
        <v>158170</v>
      </c>
      <c r="G271" s="70">
        <v>1.9E-2</v>
      </c>
    </row>
    <row r="272" spans="1:7" ht="17.399999999999999" thickBot="1" x14ac:dyDescent="0.35">
      <c r="A272" s="67" t="s">
        <v>668</v>
      </c>
      <c r="B272" s="68">
        <v>471.95</v>
      </c>
      <c r="C272" s="69">
        <v>460</v>
      </c>
      <c r="D272" s="69">
        <v>477</v>
      </c>
      <c r="E272" s="69">
        <v>460</v>
      </c>
      <c r="F272" s="69">
        <v>214830</v>
      </c>
      <c r="G272" s="70">
        <v>3.4200000000000001E-2</v>
      </c>
    </row>
    <row r="273" spans="1:7" ht="17.399999999999999" thickBot="1" x14ac:dyDescent="0.35">
      <c r="A273" s="67" t="s">
        <v>669</v>
      </c>
      <c r="B273" s="68">
        <v>456.35</v>
      </c>
      <c r="C273" s="69">
        <v>461.65</v>
      </c>
      <c r="D273" s="69">
        <v>461.65</v>
      </c>
      <c r="E273" s="69">
        <v>444.4</v>
      </c>
      <c r="F273" s="69">
        <v>151130</v>
      </c>
      <c r="G273" s="70">
        <v>3.3999999999999998E-3</v>
      </c>
    </row>
    <row r="274" spans="1:7" ht="17.399999999999999" thickBot="1" x14ac:dyDescent="0.35">
      <c r="A274" s="67" t="s">
        <v>670</v>
      </c>
      <c r="B274" s="68">
        <v>454.8</v>
      </c>
      <c r="C274" s="69">
        <v>450</v>
      </c>
      <c r="D274" s="69">
        <v>473.85</v>
      </c>
      <c r="E274" s="69">
        <v>446.3</v>
      </c>
      <c r="F274" s="69">
        <v>277140</v>
      </c>
      <c r="G274" s="70">
        <v>2.1700000000000001E-2</v>
      </c>
    </row>
    <row r="275" spans="1:7" ht="17.399999999999999" thickBot="1" x14ac:dyDescent="0.35">
      <c r="A275" s="67" t="s">
        <v>671</v>
      </c>
      <c r="B275" s="68">
        <v>445.15</v>
      </c>
      <c r="C275" s="69">
        <v>439.5</v>
      </c>
      <c r="D275" s="69">
        <v>448.9</v>
      </c>
      <c r="E275" s="69">
        <v>437</v>
      </c>
      <c r="F275" s="69">
        <v>84930</v>
      </c>
      <c r="G275" s="70">
        <v>1.3899999999999999E-2</v>
      </c>
    </row>
    <row r="276" spans="1:7" ht="17.399999999999999" thickBot="1" x14ac:dyDescent="0.35">
      <c r="A276" s="67" t="s">
        <v>672</v>
      </c>
      <c r="B276" s="68">
        <v>439.05</v>
      </c>
      <c r="C276" s="69">
        <v>441.8</v>
      </c>
      <c r="D276" s="69">
        <v>445.3</v>
      </c>
      <c r="E276" s="69">
        <v>437</v>
      </c>
      <c r="F276" s="69">
        <v>146400</v>
      </c>
      <c r="G276" s="70">
        <v>2.7000000000000001E-3</v>
      </c>
    </row>
    <row r="277" spans="1:7" ht="17.399999999999999" thickBot="1" x14ac:dyDescent="0.35">
      <c r="A277" s="67" t="s">
        <v>673</v>
      </c>
      <c r="B277" s="72">
        <v>437.85</v>
      </c>
      <c r="C277" s="69">
        <v>449.7</v>
      </c>
      <c r="D277" s="69">
        <v>450.4</v>
      </c>
      <c r="E277" s="69">
        <v>436.1</v>
      </c>
      <c r="F277" s="69">
        <v>69260</v>
      </c>
      <c r="G277" s="73">
        <v>-1.6299999999999999E-2</v>
      </c>
    </row>
    <row r="278" spans="1:7" ht="17.399999999999999" thickBot="1" x14ac:dyDescent="0.35">
      <c r="A278" s="67" t="s">
        <v>674</v>
      </c>
      <c r="B278" s="72">
        <v>445.1</v>
      </c>
      <c r="C278" s="69">
        <v>456.5</v>
      </c>
      <c r="D278" s="69">
        <v>458.5</v>
      </c>
      <c r="E278" s="69">
        <v>443</v>
      </c>
      <c r="F278" s="69">
        <v>107620</v>
      </c>
      <c r="G278" s="73">
        <v>-1.41E-2</v>
      </c>
    </row>
    <row r="279" spans="1:7" ht="17.399999999999999" thickBot="1" x14ac:dyDescent="0.35">
      <c r="A279" s="67" t="s">
        <v>675</v>
      </c>
      <c r="B279" s="68">
        <v>451.45</v>
      </c>
      <c r="C279" s="69">
        <v>449.8</v>
      </c>
      <c r="D279" s="69">
        <v>455.95</v>
      </c>
      <c r="E279" s="69">
        <v>445.1</v>
      </c>
      <c r="F279" s="69">
        <v>90420</v>
      </c>
      <c r="G279" s="70">
        <v>1.9800000000000002E-2</v>
      </c>
    </row>
    <row r="280" spans="1:7" ht="17.399999999999999" thickBot="1" x14ac:dyDescent="0.35">
      <c r="A280" s="67" t="s">
        <v>676</v>
      </c>
      <c r="B280" s="68">
        <v>442.7</v>
      </c>
      <c r="C280" s="69">
        <v>446.1</v>
      </c>
      <c r="D280" s="69">
        <v>448.5</v>
      </c>
      <c r="E280" s="69">
        <v>434</v>
      </c>
      <c r="F280" s="69">
        <v>108990</v>
      </c>
      <c r="G280" s="70">
        <v>1.8200000000000001E-2</v>
      </c>
    </row>
    <row r="281" spans="1:7" ht="17.399999999999999" thickBot="1" x14ac:dyDescent="0.35">
      <c r="A281" s="67" t="s">
        <v>677</v>
      </c>
      <c r="B281" s="72">
        <v>434.8</v>
      </c>
      <c r="C281" s="69">
        <v>460</v>
      </c>
      <c r="D281" s="69">
        <v>460</v>
      </c>
      <c r="E281" s="69">
        <v>431.25</v>
      </c>
      <c r="F281" s="69">
        <v>112950</v>
      </c>
      <c r="G281" s="73">
        <v>-3.32E-2</v>
      </c>
    </row>
    <row r="282" spans="1:7" ht="17.399999999999999" thickBot="1" x14ac:dyDescent="0.35">
      <c r="A282" s="67" t="s">
        <v>678</v>
      </c>
      <c r="B282" s="68">
        <v>449.75</v>
      </c>
      <c r="C282" s="69">
        <v>443.95</v>
      </c>
      <c r="D282" s="69">
        <v>454</v>
      </c>
      <c r="E282" s="69">
        <v>437</v>
      </c>
      <c r="F282" s="69">
        <v>106910</v>
      </c>
      <c r="G282" s="70">
        <v>2.4799999999999999E-2</v>
      </c>
    </row>
    <row r="283" spans="1:7" ht="17.399999999999999" thickBot="1" x14ac:dyDescent="0.35">
      <c r="A283" s="67" t="s">
        <v>679</v>
      </c>
      <c r="B283" s="68">
        <v>438.85</v>
      </c>
      <c r="C283" s="69">
        <v>433</v>
      </c>
      <c r="D283" s="69">
        <v>443.95</v>
      </c>
      <c r="E283" s="69">
        <v>433</v>
      </c>
      <c r="F283" s="69">
        <v>109700</v>
      </c>
      <c r="G283" s="70">
        <v>2.7000000000000001E-3</v>
      </c>
    </row>
    <row r="284" spans="1:7" ht="17.399999999999999" thickBot="1" x14ac:dyDescent="0.35">
      <c r="A284" s="67" t="s">
        <v>680</v>
      </c>
      <c r="B284" s="68">
        <v>437.65</v>
      </c>
      <c r="C284" s="69">
        <v>441.9</v>
      </c>
      <c r="D284" s="69">
        <v>445</v>
      </c>
      <c r="E284" s="69">
        <v>431.4</v>
      </c>
      <c r="F284" s="69">
        <v>115950</v>
      </c>
      <c r="G284" s="70">
        <v>1.4500000000000001E-2</v>
      </c>
    </row>
    <row r="285" spans="1:7" ht="17.399999999999999" thickBot="1" x14ac:dyDescent="0.35">
      <c r="A285" s="67" t="s">
        <v>681</v>
      </c>
      <c r="B285" s="68">
        <v>431.4</v>
      </c>
      <c r="C285" s="69">
        <v>426.1</v>
      </c>
      <c r="D285" s="69">
        <v>441.35</v>
      </c>
      <c r="E285" s="69">
        <v>425.2</v>
      </c>
      <c r="F285" s="69">
        <v>123910</v>
      </c>
      <c r="G285" s="70">
        <v>1.7600000000000001E-2</v>
      </c>
    </row>
    <row r="286" spans="1:7" ht="17.399999999999999" thickBot="1" x14ac:dyDescent="0.35">
      <c r="A286" s="67" t="s">
        <v>682</v>
      </c>
      <c r="B286" s="72">
        <v>423.95</v>
      </c>
      <c r="C286" s="69">
        <v>430</v>
      </c>
      <c r="D286" s="69">
        <v>435</v>
      </c>
      <c r="E286" s="69">
        <v>416.15</v>
      </c>
      <c r="F286" s="69">
        <v>700450</v>
      </c>
      <c r="G286" s="73">
        <v>-3.5999999999999999E-3</v>
      </c>
    </row>
    <row r="287" spans="1:7" ht="17.399999999999999" thickBot="1" x14ac:dyDescent="0.35">
      <c r="A287" s="67" t="s">
        <v>683</v>
      </c>
      <c r="B287" s="68">
        <v>425.5</v>
      </c>
      <c r="C287" s="69">
        <v>410</v>
      </c>
      <c r="D287" s="69">
        <v>431</v>
      </c>
      <c r="E287" s="69">
        <v>398.2</v>
      </c>
      <c r="F287" s="69">
        <v>295030</v>
      </c>
      <c r="G287" s="70">
        <v>1.1999999999999999E-3</v>
      </c>
    </row>
    <row r="288" spans="1:7" ht="17.399999999999999" thickBot="1" x14ac:dyDescent="0.35">
      <c r="A288" s="67" t="s">
        <v>684</v>
      </c>
      <c r="B288" s="72">
        <v>425</v>
      </c>
      <c r="C288" s="69">
        <v>425</v>
      </c>
      <c r="D288" s="69">
        <v>439.75</v>
      </c>
      <c r="E288" s="69">
        <v>423.3</v>
      </c>
      <c r="F288" s="69">
        <v>270630</v>
      </c>
      <c r="G288" s="73">
        <v>-9.7999999999999997E-3</v>
      </c>
    </row>
    <row r="289" spans="1:7" ht="17.399999999999999" thickBot="1" x14ac:dyDescent="0.35">
      <c r="A289" s="67" t="s">
        <v>685</v>
      </c>
      <c r="B289" s="72">
        <v>429.2</v>
      </c>
      <c r="C289" s="69">
        <v>450.35</v>
      </c>
      <c r="D289" s="69">
        <v>453.9</v>
      </c>
      <c r="E289" s="69">
        <v>427.05</v>
      </c>
      <c r="F289" s="69">
        <v>187270</v>
      </c>
      <c r="G289" s="73">
        <v>-2.93E-2</v>
      </c>
    </row>
    <row r="290" spans="1:7" ht="17.399999999999999" thickBot="1" x14ac:dyDescent="0.35">
      <c r="A290" s="67" t="s">
        <v>686</v>
      </c>
      <c r="B290" s="72">
        <v>442.15</v>
      </c>
      <c r="C290" s="69">
        <v>455.9</v>
      </c>
      <c r="D290" s="69">
        <v>455.95</v>
      </c>
      <c r="E290" s="69">
        <v>432.85</v>
      </c>
      <c r="F290" s="69">
        <v>184450</v>
      </c>
      <c r="G290" s="73">
        <v>-3.4599999999999999E-2</v>
      </c>
    </row>
    <row r="291" spans="1:7" ht="17.399999999999999" thickBot="1" x14ac:dyDescent="0.35">
      <c r="A291" s="67" t="s">
        <v>687</v>
      </c>
      <c r="B291" s="68">
        <v>458</v>
      </c>
      <c r="C291" s="69">
        <v>426</v>
      </c>
      <c r="D291" s="69">
        <v>469</v>
      </c>
      <c r="E291" s="69">
        <v>412.5</v>
      </c>
      <c r="F291" s="69">
        <v>273210</v>
      </c>
      <c r="G291" s="70">
        <v>6.1800000000000001E-2</v>
      </c>
    </row>
    <row r="292" spans="1:7" ht="17.399999999999999" thickBot="1" x14ac:dyDescent="0.35">
      <c r="A292" s="67" t="s">
        <v>688</v>
      </c>
      <c r="B292" s="68">
        <v>431.35</v>
      </c>
      <c r="C292" s="69">
        <v>416.9</v>
      </c>
      <c r="D292" s="69">
        <v>437.3</v>
      </c>
      <c r="E292" s="69">
        <v>415.05</v>
      </c>
      <c r="F292" s="69">
        <v>303180</v>
      </c>
      <c r="G292" s="70">
        <v>3.4700000000000002E-2</v>
      </c>
    </row>
    <row r="293" spans="1:7" ht="17.399999999999999" thickBot="1" x14ac:dyDescent="0.35">
      <c r="A293" s="67" t="s">
        <v>689</v>
      </c>
      <c r="B293" s="72">
        <v>416.9</v>
      </c>
      <c r="C293" s="69">
        <v>432.3</v>
      </c>
      <c r="D293" s="69">
        <v>447</v>
      </c>
      <c r="E293" s="69">
        <v>405</v>
      </c>
      <c r="F293" s="69">
        <v>211560</v>
      </c>
      <c r="G293" s="73">
        <v>-8.2100000000000006E-2</v>
      </c>
    </row>
    <row r="294" spans="1:7" ht="17.399999999999999" thickBot="1" x14ac:dyDescent="0.35">
      <c r="A294" s="67" t="s">
        <v>690</v>
      </c>
      <c r="B294" s="68">
        <v>454.2</v>
      </c>
      <c r="C294" s="69">
        <v>450</v>
      </c>
      <c r="D294" s="69">
        <v>475</v>
      </c>
      <c r="E294" s="69">
        <v>450</v>
      </c>
      <c r="F294" s="69">
        <v>173350</v>
      </c>
      <c r="G294" s="70">
        <v>6.8999999999999999E-3</v>
      </c>
    </row>
    <row r="295" spans="1:7" ht="17.399999999999999" thickBot="1" x14ac:dyDescent="0.35">
      <c r="A295" s="67" t="s">
        <v>691</v>
      </c>
      <c r="B295" s="72">
        <v>451.1</v>
      </c>
      <c r="C295" s="69">
        <v>434</v>
      </c>
      <c r="D295" s="69">
        <v>453.5</v>
      </c>
      <c r="E295" s="69">
        <v>434</v>
      </c>
      <c r="F295" s="69">
        <v>126290</v>
      </c>
      <c r="G295" s="73">
        <v>-2.86E-2</v>
      </c>
    </row>
    <row r="296" spans="1:7" ht="17.399999999999999" thickBot="1" x14ac:dyDescent="0.35">
      <c r="A296" s="67" t="s">
        <v>692</v>
      </c>
      <c r="B296" s="72">
        <v>464.4</v>
      </c>
      <c r="C296" s="69">
        <v>472</v>
      </c>
      <c r="D296" s="69">
        <v>477.35</v>
      </c>
      <c r="E296" s="69">
        <v>460.5</v>
      </c>
      <c r="F296" s="69">
        <v>141300</v>
      </c>
      <c r="G296" s="73">
        <v>-2.58E-2</v>
      </c>
    </row>
    <row r="297" spans="1:7" ht="17.399999999999999" thickBot="1" x14ac:dyDescent="0.35">
      <c r="A297" s="67" t="s">
        <v>693</v>
      </c>
      <c r="B297" s="68">
        <v>476.7</v>
      </c>
      <c r="C297" s="69">
        <v>465</v>
      </c>
      <c r="D297" s="69">
        <v>480</v>
      </c>
      <c r="E297" s="69">
        <v>461.65</v>
      </c>
      <c r="F297" s="69">
        <v>191800</v>
      </c>
      <c r="G297" s="70">
        <v>1.6899999999999998E-2</v>
      </c>
    </row>
    <row r="298" spans="1:7" ht="17.399999999999999" thickBot="1" x14ac:dyDescent="0.35">
      <c r="A298" s="67" t="s">
        <v>694</v>
      </c>
      <c r="B298" s="72">
        <v>468.8</v>
      </c>
      <c r="C298" s="69">
        <v>484.4</v>
      </c>
      <c r="D298" s="69">
        <v>486.7</v>
      </c>
      <c r="E298" s="69">
        <v>465</v>
      </c>
      <c r="F298" s="69">
        <v>137110</v>
      </c>
      <c r="G298" s="73">
        <v>-2.2499999999999999E-2</v>
      </c>
    </row>
    <row r="299" spans="1:7" ht="17.399999999999999" thickBot="1" x14ac:dyDescent="0.35">
      <c r="A299" s="67" t="s">
        <v>695</v>
      </c>
      <c r="B299" s="68">
        <v>479.6</v>
      </c>
      <c r="C299" s="69">
        <v>490.9</v>
      </c>
      <c r="D299" s="69">
        <v>513.95000000000005</v>
      </c>
      <c r="E299" s="69">
        <v>477.5</v>
      </c>
      <c r="F299" s="69">
        <v>428890</v>
      </c>
      <c r="G299" s="70">
        <v>4.3E-3</v>
      </c>
    </row>
    <row r="300" spans="1:7" ht="17.399999999999999" thickBot="1" x14ac:dyDescent="0.35">
      <c r="A300" s="67" t="s">
        <v>696</v>
      </c>
      <c r="B300" s="72">
        <v>477.55</v>
      </c>
      <c r="C300" s="69">
        <v>487</v>
      </c>
      <c r="D300" s="69">
        <v>499</v>
      </c>
      <c r="E300" s="69">
        <v>464.05</v>
      </c>
      <c r="F300" s="69">
        <v>307460</v>
      </c>
      <c r="G300" s="73">
        <v>-6.1000000000000004E-3</v>
      </c>
    </row>
    <row r="301" spans="1:7" ht="17.399999999999999" thickBot="1" x14ac:dyDescent="0.35">
      <c r="A301" s="67" t="s">
        <v>697</v>
      </c>
      <c r="B301" s="72">
        <v>480.5</v>
      </c>
      <c r="C301" s="69">
        <v>495</v>
      </c>
      <c r="D301" s="69">
        <v>508.95</v>
      </c>
      <c r="E301" s="69">
        <v>475.5</v>
      </c>
      <c r="F301" s="69">
        <v>245150</v>
      </c>
      <c r="G301" s="73">
        <v>-7.2800000000000004E-2</v>
      </c>
    </row>
    <row r="302" spans="1:7" ht="17.399999999999999" thickBot="1" x14ac:dyDescent="0.35">
      <c r="A302" s="67" t="s">
        <v>698</v>
      </c>
      <c r="B302" s="68">
        <v>518.25</v>
      </c>
      <c r="C302" s="69">
        <v>500</v>
      </c>
      <c r="D302" s="69">
        <v>522</v>
      </c>
      <c r="E302" s="69">
        <v>494.15</v>
      </c>
      <c r="F302" s="69">
        <v>184970</v>
      </c>
      <c r="G302" s="70">
        <v>2.1899999999999999E-2</v>
      </c>
    </row>
    <row r="303" spans="1:7" ht="17.399999999999999" thickBot="1" x14ac:dyDescent="0.35">
      <c r="A303" s="67" t="s">
        <v>699</v>
      </c>
      <c r="B303" s="72">
        <v>507.15</v>
      </c>
      <c r="C303" s="69">
        <v>510.95</v>
      </c>
      <c r="D303" s="69">
        <v>525.70000000000005</v>
      </c>
      <c r="E303" s="69">
        <v>501</v>
      </c>
      <c r="F303" s="69">
        <v>299250</v>
      </c>
      <c r="G303" s="73">
        <v>-3.5000000000000001E-3</v>
      </c>
    </row>
    <row r="304" spans="1:7" ht="17.399999999999999" thickBot="1" x14ac:dyDescent="0.35">
      <c r="A304" s="67" t="s">
        <v>700</v>
      </c>
      <c r="B304" s="72">
        <v>508.95</v>
      </c>
      <c r="C304" s="69">
        <v>536.75</v>
      </c>
      <c r="D304" s="69">
        <v>536.75</v>
      </c>
      <c r="E304" s="69">
        <v>504.8</v>
      </c>
      <c r="F304" s="69">
        <v>283280</v>
      </c>
      <c r="G304" s="73">
        <v>-4.36E-2</v>
      </c>
    </row>
    <row r="305" spans="1:7" ht="17.399999999999999" thickBot="1" x14ac:dyDescent="0.35">
      <c r="A305" s="67" t="s">
        <v>701</v>
      </c>
      <c r="B305" s="72">
        <v>532.15</v>
      </c>
      <c r="C305" s="69">
        <v>553.95000000000005</v>
      </c>
      <c r="D305" s="69">
        <v>553.95000000000005</v>
      </c>
      <c r="E305" s="69">
        <v>512.15</v>
      </c>
      <c r="F305" s="69">
        <v>487910</v>
      </c>
      <c r="G305" s="73">
        <v>-3.8399999999999997E-2</v>
      </c>
    </row>
    <row r="306" spans="1:7" ht="17.399999999999999" thickBot="1" x14ac:dyDescent="0.35">
      <c r="A306" s="67" t="s">
        <v>702</v>
      </c>
      <c r="B306" s="68">
        <v>553.4</v>
      </c>
      <c r="C306" s="69">
        <v>545</v>
      </c>
      <c r="D306" s="69">
        <v>591.9</v>
      </c>
      <c r="E306" s="69">
        <v>544.04999999999995</v>
      </c>
      <c r="F306" s="69">
        <v>1390000</v>
      </c>
      <c r="G306" s="70">
        <v>4.3900000000000002E-2</v>
      </c>
    </row>
    <row r="307" spans="1:7" ht="17.399999999999999" thickBot="1" x14ac:dyDescent="0.35">
      <c r="A307" s="67" t="s">
        <v>703</v>
      </c>
      <c r="B307" s="68">
        <v>530.15</v>
      </c>
      <c r="C307" s="69">
        <v>505</v>
      </c>
      <c r="D307" s="69">
        <v>536.29999999999995</v>
      </c>
      <c r="E307" s="69">
        <v>490.1</v>
      </c>
      <c r="F307" s="69">
        <v>1090000</v>
      </c>
      <c r="G307" s="70">
        <v>6.1800000000000001E-2</v>
      </c>
    </row>
    <row r="308" spans="1:7" ht="17.399999999999999" thickBot="1" x14ac:dyDescent="0.35">
      <c r="A308" s="67" t="s">
        <v>704</v>
      </c>
      <c r="B308" s="68">
        <v>499.3</v>
      </c>
      <c r="C308" s="69">
        <v>486</v>
      </c>
      <c r="D308" s="69">
        <v>515</v>
      </c>
      <c r="E308" s="69">
        <v>476.1</v>
      </c>
      <c r="F308" s="69">
        <v>767430</v>
      </c>
      <c r="G308" s="70">
        <v>3.7999999999999999E-2</v>
      </c>
    </row>
    <row r="309" spans="1:7" ht="17.399999999999999" thickBot="1" x14ac:dyDescent="0.35">
      <c r="A309" s="67" t="s">
        <v>705</v>
      </c>
      <c r="B309" s="68">
        <v>481</v>
      </c>
      <c r="C309" s="69">
        <v>480.8</v>
      </c>
      <c r="D309" s="69">
        <v>496.95</v>
      </c>
      <c r="E309" s="69">
        <v>463.1</v>
      </c>
      <c r="F309" s="69">
        <v>1330000</v>
      </c>
      <c r="G309" s="70">
        <v>1.18E-2</v>
      </c>
    </row>
    <row r="310" spans="1:7" ht="17.399999999999999" thickBot="1" x14ac:dyDescent="0.35">
      <c r="A310" s="67" t="s">
        <v>706</v>
      </c>
      <c r="B310" s="68">
        <v>475.4</v>
      </c>
      <c r="C310" s="69">
        <v>452.45</v>
      </c>
      <c r="D310" s="69">
        <v>491</v>
      </c>
      <c r="E310" s="69">
        <v>443.05</v>
      </c>
      <c r="F310" s="69">
        <v>187630</v>
      </c>
      <c r="G310" s="70">
        <v>7.0699999999999999E-2</v>
      </c>
    </row>
    <row r="311" spans="1:7" ht="17.399999999999999" thickBot="1" x14ac:dyDescent="0.35">
      <c r="A311" s="67" t="s">
        <v>707</v>
      </c>
      <c r="B311" s="68">
        <v>444</v>
      </c>
      <c r="C311" s="69">
        <v>443</v>
      </c>
      <c r="D311" s="69">
        <v>454.5</v>
      </c>
      <c r="E311" s="69">
        <v>437</v>
      </c>
      <c r="F311" s="69">
        <v>71360</v>
      </c>
      <c r="G311" s="70">
        <v>6.1000000000000004E-3</v>
      </c>
    </row>
    <row r="312" spans="1:7" ht="17.399999999999999" thickBot="1" x14ac:dyDescent="0.35">
      <c r="A312" s="67" t="s">
        <v>708</v>
      </c>
      <c r="B312" s="68">
        <v>441.3</v>
      </c>
      <c r="C312" s="69">
        <v>443</v>
      </c>
      <c r="D312" s="69">
        <v>451.65</v>
      </c>
      <c r="E312" s="69">
        <v>440</v>
      </c>
      <c r="F312" s="69">
        <v>52860</v>
      </c>
      <c r="G312" s="70">
        <v>1.3599999999999999E-2</v>
      </c>
    </row>
    <row r="313" spans="1:7" ht="17.399999999999999" thickBot="1" x14ac:dyDescent="0.35">
      <c r="A313" s="67" t="s">
        <v>709</v>
      </c>
      <c r="B313" s="72">
        <v>435.4</v>
      </c>
      <c r="C313" s="69">
        <v>455</v>
      </c>
      <c r="D313" s="69">
        <v>462</v>
      </c>
      <c r="E313" s="69">
        <v>427.3</v>
      </c>
      <c r="F313" s="69">
        <v>184670</v>
      </c>
      <c r="G313" s="73">
        <v>-5.04E-2</v>
      </c>
    </row>
    <row r="314" spans="1:7" ht="17.399999999999999" thickBot="1" x14ac:dyDescent="0.35">
      <c r="A314" s="67" t="s">
        <v>710</v>
      </c>
      <c r="B314" s="68">
        <v>458.5</v>
      </c>
      <c r="C314" s="69">
        <v>440.1</v>
      </c>
      <c r="D314" s="69">
        <v>462.5</v>
      </c>
      <c r="E314" s="69">
        <v>433</v>
      </c>
      <c r="F314" s="69">
        <v>72580</v>
      </c>
      <c r="G314" s="70">
        <v>3.1E-2</v>
      </c>
    </row>
    <row r="315" spans="1:7" ht="17.399999999999999" thickBot="1" x14ac:dyDescent="0.35">
      <c r="A315" s="67" t="s">
        <v>711</v>
      </c>
      <c r="B315" s="72">
        <v>444.7</v>
      </c>
      <c r="C315" s="69">
        <v>470.1</v>
      </c>
      <c r="D315" s="69">
        <v>505</v>
      </c>
      <c r="E315" s="69">
        <v>438</v>
      </c>
      <c r="F315" s="69">
        <v>407840</v>
      </c>
      <c r="G315" s="73">
        <v>-6.4699999999999994E-2</v>
      </c>
    </row>
    <row r="316" spans="1:7" ht="17.399999999999999" thickBot="1" x14ac:dyDescent="0.35">
      <c r="A316" s="67" t="s">
        <v>712</v>
      </c>
      <c r="B316" s="72">
        <v>475.45</v>
      </c>
      <c r="C316" s="69">
        <v>474</v>
      </c>
      <c r="D316" s="69">
        <v>483.95</v>
      </c>
      <c r="E316" s="69">
        <v>471.2</v>
      </c>
      <c r="F316" s="69">
        <v>127970</v>
      </c>
      <c r="G316" s="73">
        <v>-2.9999999999999997E-4</v>
      </c>
    </row>
    <row r="317" spans="1:7" ht="17.399999999999999" thickBot="1" x14ac:dyDescent="0.35">
      <c r="A317" s="67" t="s">
        <v>713</v>
      </c>
      <c r="B317" s="72">
        <v>475.6</v>
      </c>
      <c r="C317" s="69">
        <v>484.65</v>
      </c>
      <c r="D317" s="69">
        <v>485</v>
      </c>
      <c r="E317" s="69">
        <v>471.65</v>
      </c>
      <c r="F317" s="69">
        <v>66500</v>
      </c>
      <c r="G317" s="73">
        <v>-1.06E-2</v>
      </c>
    </row>
    <row r="318" spans="1:7" ht="17.399999999999999" thickBot="1" x14ac:dyDescent="0.35">
      <c r="A318" s="67" t="s">
        <v>714</v>
      </c>
      <c r="B318" s="72">
        <v>480.7</v>
      </c>
      <c r="C318" s="69">
        <v>480.25</v>
      </c>
      <c r="D318" s="69">
        <v>494</v>
      </c>
      <c r="E318" s="69">
        <v>473.6</v>
      </c>
      <c r="F318" s="69">
        <v>148340</v>
      </c>
      <c r="G318" s="73">
        <v>-6.6E-3</v>
      </c>
    </row>
    <row r="319" spans="1:7" ht="17.399999999999999" thickBot="1" x14ac:dyDescent="0.35">
      <c r="A319" s="67" t="s">
        <v>715</v>
      </c>
      <c r="B319" s="68">
        <v>483.9</v>
      </c>
      <c r="C319" s="69">
        <v>480.8</v>
      </c>
      <c r="D319" s="69">
        <v>496</v>
      </c>
      <c r="E319" s="69">
        <v>477.25</v>
      </c>
      <c r="F319" s="69">
        <v>164720</v>
      </c>
      <c r="G319" s="70">
        <v>1.2699999999999999E-2</v>
      </c>
    </row>
    <row r="320" spans="1:7" ht="17.399999999999999" thickBot="1" x14ac:dyDescent="0.35">
      <c r="A320" s="67" t="s">
        <v>716</v>
      </c>
      <c r="B320" s="72">
        <v>477.85</v>
      </c>
      <c r="C320" s="69">
        <v>489.4</v>
      </c>
      <c r="D320" s="69">
        <v>489.8</v>
      </c>
      <c r="E320" s="69">
        <v>474.5</v>
      </c>
      <c r="F320" s="69">
        <v>76460</v>
      </c>
      <c r="G320" s="73">
        <v>-1.67E-2</v>
      </c>
    </row>
    <row r="321" spans="1:7" ht="17.399999999999999" thickBot="1" x14ac:dyDescent="0.35">
      <c r="A321" s="67" t="s">
        <v>717</v>
      </c>
      <c r="B321" s="68">
        <v>485.95</v>
      </c>
      <c r="C321" s="69">
        <v>481</v>
      </c>
      <c r="D321" s="69">
        <v>490</v>
      </c>
      <c r="E321" s="69">
        <v>471.15</v>
      </c>
      <c r="F321" s="69">
        <v>60030</v>
      </c>
      <c r="G321" s="70">
        <v>8.2000000000000007E-3</v>
      </c>
    </row>
    <row r="322" spans="1:7" ht="17.399999999999999" thickBot="1" x14ac:dyDescent="0.35">
      <c r="A322" s="67" t="s">
        <v>718</v>
      </c>
      <c r="B322" s="72">
        <v>482</v>
      </c>
      <c r="C322" s="69">
        <v>487</v>
      </c>
      <c r="D322" s="69">
        <v>496.7</v>
      </c>
      <c r="E322" s="69">
        <v>475.65</v>
      </c>
      <c r="F322" s="69">
        <v>152800</v>
      </c>
      <c r="G322" s="73">
        <v>-6.0000000000000001E-3</v>
      </c>
    </row>
    <row r="323" spans="1:7" ht="17.399999999999999" thickBot="1" x14ac:dyDescent="0.35">
      <c r="A323" s="67" t="s">
        <v>719</v>
      </c>
      <c r="B323" s="72">
        <v>484.9</v>
      </c>
      <c r="C323" s="69">
        <v>499.4</v>
      </c>
      <c r="D323" s="69">
        <v>508.35</v>
      </c>
      <c r="E323" s="69">
        <v>481</v>
      </c>
      <c r="F323" s="69">
        <v>317540</v>
      </c>
      <c r="G323" s="73">
        <v>-2.0299999999999999E-2</v>
      </c>
    </row>
    <row r="324" spans="1:7" ht="17.399999999999999" thickBot="1" x14ac:dyDescent="0.35">
      <c r="A324" s="67" t="s">
        <v>720</v>
      </c>
      <c r="B324" s="68">
        <v>494.95</v>
      </c>
      <c r="C324" s="69">
        <v>469.95</v>
      </c>
      <c r="D324" s="69">
        <v>505</v>
      </c>
      <c r="E324" s="69">
        <v>467.95</v>
      </c>
      <c r="F324" s="69">
        <v>547300</v>
      </c>
      <c r="G324" s="70">
        <v>6.5299999999999997E-2</v>
      </c>
    </row>
    <row r="325" spans="1:7" ht="17.399999999999999" thickBot="1" x14ac:dyDescent="0.35">
      <c r="A325" s="67" t="s">
        <v>721</v>
      </c>
      <c r="B325" s="68">
        <v>464.6</v>
      </c>
      <c r="C325" s="69">
        <v>467.8</v>
      </c>
      <c r="D325" s="69">
        <v>478</v>
      </c>
      <c r="E325" s="69">
        <v>458.5</v>
      </c>
      <c r="F325" s="69">
        <v>227780</v>
      </c>
      <c r="G325" s="70">
        <v>5.4000000000000003E-3</v>
      </c>
    </row>
    <row r="326" spans="1:7" ht="17.399999999999999" thickBot="1" x14ac:dyDescent="0.35">
      <c r="A326" s="67" t="s">
        <v>722</v>
      </c>
      <c r="B326" s="72">
        <v>462.1</v>
      </c>
      <c r="C326" s="69">
        <v>468</v>
      </c>
      <c r="D326" s="69">
        <v>477.35</v>
      </c>
      <c r="E326" s="69">
        <v>459</v>
      </c>
      <c r="F326" s="69">
        <v>193210</v>
      </c>
      <c r="G326" s="73">
        <v>-1.17E-2</v>
      </c>
    </row>
    <row r="327" spans="1:7" ht="17.399999999999999" thickBot="1" x14ac:dyDescent="0.35">
      <c r="A327" s="67" t="s">
        <v>723</v>
      </c>
      <c r="B327" s="72">
        <v>467.55</v>
      </c>
      <c r="C327" s="69">
        <v>464</v>
      </c>
      <c r="D327" s="69">
        <v>471.5</v>
      </c>
      <c r="E327" s="69">
        <v>460</v>
      </c>
      <c r="F327" s="69">
        <v>116860</v>
      </c>
      <c r="G327" s="73">
        <v>-7.3000000000000001E-3</v>
      </c>
    </row>
    <row r="328" spans="1:7" ht="17.399999999999999" thickBot="1" x14ac:dyDescent="0.35">
      <c r="A328" s="67" t="s">
        <v>724</v>
      </c>
      <c r="B328" s="68">
        <v>471</v>
      </c>
      <c r="C328" s="69">
        <v>454.5</v>
      </c>
      <c r="D328" s="69">
        <v>475</v>
      </c>
      <c r="E328" s="69">
        <v>442</v>
      </c>
      <c r="F328" s="69">
        <v>255820</v>
      </c>
      <c r="G328" s="70">
        <v>3.1300000000000001E-2</v>
      </c>
    </row>
    <row r="329" spans="1:7" ht="17.399999999999999" thickBot="1" x14ac:dyDescent="0.35">
      <c r="A329" s="67" t="s">
        <v>725</v>
      </c>
      <c r="B329" s="68">
        <v>456.7</v>
      </c>
      <c r="C329" s="69">
        <v>448.5</v>
      </c>
      <c r="D329" s="69">
        <v>485</v>
      </c>
      <c r="E329" s="69">
        <v>439</v>
      </c>
      <c r="F329" s="69">
        <v>403690</v>
      </c>
      <c r="G329" s="70">
        <v>3.3599999999999998E-2</v>
      </c>
    </row>
    <row r="330" spans="1:7" ht="17.399999999999999" thickBot="1" x14ac:dyDescent="0.35">
      <c r="A330" s="67" t="s">
        <v>726</v>
      </c>
      <c r="B330" s="68">
        <v>441.85</v>
      </c>
      <c r="C330" s="69">
        <v>428.4</v>
      </c>
      <c r="D330" s="69">
        <v>448</v>
      </c>
      <c r="E330" s="69">
        <v>425.9</v>
      </c>
      <c r="F330" s="69">
        <v>186890</v>
      </c>
      <c r="G330" s="70">
        <v>3.1399999999999997E-2</v>
      </c>
    </row>
    <row r="331" spans="1:7" ht="17.399999999999999" thickBot="1" x14ac:dyDescent="0.35">
      <c r="A331" s="67" t="s">
        <v>727</v>
      </c>
      <c r="B331" s="68">
        <v>428.4</v>
      </c>
      <c r="C331" s="69">
        <v>425.5</v>
      </c>
      <c r="D331" s="69">
        <v>437.4</v>
      </c>
      <c r="E331" s="69">
        <v>424</v>
      </c>
      <c r="F331" s="69">
        <v>103450</v>
      </c>
      <c r="G331" s="70">
        <v>1.43E-2</v>
      </c>
    </row>
    <row r="332" spans="1:7" ht="17.399999999999999" thickBot="1" x14ac:dyDescent="0.35">
      <c r="A332" s="67" t="s">
        <v>728</v>
      </c>
      <c r="B332" s="72">
        <v>422.35</v>
      </c>
      <c r="C332" s="69">
        <v>434.7</v>
      </c>
      <c r="D332" s="69">
        <v>434.8</v>
      </c>
      <c r="E332" s="69">
        <v>420</v>
      </c>
      <c r="F332" s="69">
        <v>87150</v>
      </c>
      <c r="G332" s="73">
        <v>-2.41E-2</v>
      </c>
    </row>
    <row r="333" spans="1:7" ht="17.399999999999999" thickBot="1" x14ac:dyDescent="0.35">
      <c r="A333" s="67" t="s">
        <v>729</v>
      </c>
      <c r="B333" s="72">
        <v>432.8</v>
      </c>
      <c r="C333" s="69">
        <v>441</v>
      </c>
      <c r="D333" s="69">
        <v>447</v>
      </c>
      <c r="E333" s="69">
        <v>431.35</v>
      </c>
      <c r="F333" s="69">
        <v>85140</v>
      </c>
      <c r="G333" s="73">
        <v>-2.01E-2</v>
      </c>
    </row>
    <row r="334" spans="1:7" ht="17.399999999999999" thickBot="1" x14ac:dyDescent="0.35">
      <c r="A334" s="67" t="s">
        <v>730</v>
      </c>
      <c r="B334" s="68">
        <v>441.7</v>
      </c>
      <c r="C334" s="69">
        <v>437</v>
      </c>
      <c r="D334" s="69">
        <v>445</v>
      </c>
      <c r="E334" s="69">
        <v>436.5</v>
      </c>
      <c r="F334" s="69">
        <v>90550</v>
      </c>
      <c r="G334" s="70">
        <v>1.5800000000000002E-2</v>
      </c>
    </row>
    <row r="335" spans="1:7" ht="17.399999999999999" thickBot="1" x14ac:dyDescent="0.35">
      <c r="A335" s="67" t="s">
        <v>731</v>
      </c>
      <c r="B335" s="72">
        <v>434.85</v>
      </c>
      <c r="C335" s="69">
        <v>448.45</v>
      </c>
      <c r="D335" s="69">
        <v>448.45</v>
      </c>
      <c r="E335" s="69">
        <v>430.5</v>
      </c>
      <c r="F335" s="69">
        <v>127080</v>
      </c>
      <c r="G335" s="73">
        <v>-3.0800000000000001E-2</v>
      </c>
    </row>
    <row r="336" spans="1:7" ht="17.399999999999999" thickBot="1" x14ac:dyDescent="0.35">
      <c r="A336" s="67" t="s">
        <v>732</v>
      </c>
      <c r="B336" s="72">
        <v>448.65</v>
      </c>
      <c r="C336" s="69">
        <v>485</v>
      </c>
      <c r="D336" s="69">
        <v>485</v>
      </c>
      <c r="E336" s="69">
        <v>436</v>
      </c>
      <c r="F336" s="69">
        <v>226520</v>
      </c>
      <c r="G336" s="73">
        <v>-2.9000000000000001E-2</v>
      </c>
    </row>
    <row r="337" spans="1:7" ht="17.399999999999999" thickBot="1" x14ac:dyDescent="0.35">
      <c r="A337" s="67" t="s">
        <v>733</v>
      </c>
      <c r="B337" s="68">
        <v>462.05</v>
      </c>
      <c r="C337" s="69">
        <v>436.8</v>
      </c>
      <c r="D337" s="69">
        <v>465</v>
      </c>
      <c r="E337" s="69">
        <v>435.9</v>
      </c>
      <c r="F337" s="69">
        <v>173800</v>
      </c>
      <c r="G337" s="70">
        <v>6.4600000000000005E-2</v>
      </c>
    </row>
    <row r="338" spans="1:7" ht="17.399999999999999" thickBot="1" x14ac:dyDescent="0.35">
      <c r="A338" s="67" t="s">
        <v>734</v>
      </c>
      <c r="B338" s="68">
        <v>434</v>
      </c>
      <c r="C338" s="69">
        <v>443</v>
      </c>
      <c r="D338" s="69">
        <v>447.95</v>
      </c>
      <c r="E338" s="69">
        <v>430.5</v>
      </c>
      <c r="F338" s="69">
        <v>30730</v>
      </c>
      <c r="G338" s="70">
        <v>2.9999999999999997E-4</v>
      </c>
    </row>
    <row r="339" spans="1:7" ht="17.399999999999999" thickBot="1" x14ac:dyDescent="0.35">
      <c r="A339" s="67" t="s">
        <v>735</v>
      </c>
      <c r="B339" s="68">
        <v>433.85</v>
      </c>
      <c r="C339" s="69">
        <v>410.8</v>
      </c>
      <c r="D339" s="69">
        <v>437</v>
      </c>
      <c r="E339" s="69">
        <v>410.8</v>
      </c>
      <c r="F339" s="69">
        <v>47310</v>
      </c>
      <c r="G339" s="70">
        <v>5.6099999999999997E-2</v>
      </c>
    </row>
    <row r="340" spans="1:7" ht="17.399999999999999" thickBot="1" x14ac:dyDescent="0.35">
      <c r="A340" s="67" t="s">
        <v>736</v>
      </c>
      <c r="B340" s="72">
        <v>410.8</v>
      </c>
      <c r="C340" s="69">
        <v>436</v>
      </c>
      <c r="D340" s="69">
        <v>436</v>
      </c>
      <c r="E340" s="69">
        <v>405.05</v>
      </c>
      <c r="F340" s="69">
        <v>104790</v>
      </c>
      <c r="G340" s="73">
        <v>-6.8900000000000003E-2</v>
      </c>
    </row>
    <row r="341" spans="1:7" ht="17.399999999999999" thickBot="1" x14ac:dyDescent="0.35">
      <c r="A341" s="67" t="s">
        <v>737</v>
      </c>
      <c r="B341" s="72">
        <v>441.2</v>
      </c>
      <c r="C341" s="69">
        <v>454.45</v>
      </c>
      <c r="D341" s="69">
        <v>454.45</v>
      </c>
      <c r="E341" s="69">
        <v>436.95</v>
      </c>
      <c r="F341" s="69">
        <v>46180</v>
      </c>
      <c r="G341" s="73">
        <v>-2.1600000000000001E-2</v>
      </c>
    </row>
    <row r="342" spans="1:7" ht="17.399999999999999" thickBot="1" x14ac:dyDescent="0.35">
      <c r="A342" s="67" t="s">
        <v>738</v>
      </c>
      <c r="B342" s="72">
        <v>450.95</v>
      </c>
      <c r="C342" s="69">
        <v>458.4</v>
      </c>
      <c r="D342" s="69">
        <v>463</v>
      </c>
      <c r="E342" s="69">
        <v>442.7</v>
      </c>
      <c r="F342" s="69">
        <v>70020</v>
      </c>
      <c r="G342" s="73">
        <v>-7.0000000000000001E-3</v>
      </c>
    </row>
    <row r="343" spans="1:7" ht="17.399999999999999" thickBot="1" x14ac:dyDescent="0.35">
      <c r="A343" s="67" t="s">
        <v>739</v>
      </c>
      <c r="B343" s="72">
        <v>454.15</v>
      </c>
      <c r="C343" s="69">
        <v>467</v>
      </c>
      <c r="D343" s="69">
        <v>468.95</v>
      </c>
      <c r="E343" s="69">
        <v>451.7</v>
      </c>
      <c r="F343" s="69">
        <v>60610</v>
      </c>
      <c r="G343" s="73">
        <v>-2.07E-2</v>
      </c>
    </row>
    <row r="344" spans="1:7" ht="17.399999999999999" thickBot="1" x14ac:dyDescent="0.35">
      <c r="A344" s="67" t="s">
        <v>740</v>
      </c>
      <c r="B344" s="72">
        <v>463.75</v>
      </c>
      <c r="C344" s="69">
        <v>466.5</v>
      </c>
      <c r="D344" s="69">
        <v>473</v>
      </c>
      <c r="E344" s="69">
        <v>461.2</v>
      </c>
      <c r="F344" s="69">
        <v>86220</v>
      </c>
      <c r="G344" s="73">
        <v>-2.9999999999999997E-4</v>
      </c>
    </row>
    <row r="345" spans="1:7" ht="17.399999999999999" thickBot="1" x14ac:dyDescent="0.35">
      <c r="A345" s="67" t="s">
        <v>741</v>
      </c>
      <c r="B345" s="68">
        <v>463.9</v>
      </c>
      <c r="C345" s="69">
        <v>462.8</v>
      </c>
      <c r="D345" s="69">
        <v>469.8</v>
      </c>
      <c r="E345" s="69">
        <v>445</v>
      </c>
      <c r="F345" s="69">
        <v>99340</v>
      </c>
      <c r="G345" s="70">
        <v>1.1299999999999999E-2</v>
      </c>
    </row>
    <row r="346" spans="1:7" ht="17.399999999999999" thickBot="1" x14ac:dyDescent="0.35">
      <c r="A346" s="67" t="s">
        <v>742</v>
      </c>
      <c r="B346" s="72">
        <v>458.7</v>
      </c>
      <c r="C346" s="69">
        <v>466</v>
      </c>
      <c r="D346" s="69">
        <v>469.55</v>
      </c>
      <c r="E346" s="69">
        <v>456.45</v>
      </c>
      <c r="F346" s="69">
        <v>70850</v>
      </c>
      <c r="G346" s="73">
        <v>-9.7000000000000003E-3</v>
      </c>
    </row>
    <row r="347" spans="1:7" ht="17.399999999999999" thickBot="1" x14ac:dyDescent="0.35">
      <c r="A347" s="67" t="s">
        <v>743</v>
      </c>
      <c r="B347" s="68">
        <v>463.2</v>
      </c>
      <c r="C347" s="69">
        <v>466.65</v>
      </c>
      <c r="D347" s="69">
        <v>474</v>
      </c>
      <c r="E347" s="69">
        <v>460.55</v>
      </c>
      <c r="F347" s="69">
        <v>77220</v>
      </c>
      <c r="G347" s="70">
        <v>5.1000000000000004E-3</v>
      </c>
    </row>
    <row r="348" spans="1:7" ht="17.399999999999999" thickBot="1" x14ac:dyDescent="0.35">
      <c r="A348" s="67" t="s">
        <v>744</v>
      </c>
      <c r="B348" s="68">
        <v>460.85</v>
      </c>
      <c r="C348" s="69">
        <v>460</v>
      </c>
      <c r="D348" s="69">
        <v>464.55</v>
      </c>
      <c r="E348" s="69">
        <v>453.85</v>
      </c>
      <c r="F348" s="69">
        <v>93370</v>
      </c>
      <c r="G348" s="70">
        <v>9.1999999999999998E-3</v>
      </c>
    </row>
    <row r="349" spans="1:7" ht="17.399999999999999" thickBot="1" x14ac:dyDescent="0.35">
      <c r="A349" s="67" t="s">
        <v>745</v>
      </c>
      <c r="B349" s="68">
        <v>456.65</v>
      </c>
      <c r="C349" s="69">
        <v>464.05</v>
      </c>
      <c r="D349" s="69">
        <v>488</v>
      </c>
      <c r="E349" s="69">
        <v>454</v>
      </c>
      <c r="F349" s="69">
        <v>455860</v>
      </c>
      <c r="G349" s="70">
        <v>7.7999999999999996E-3</v>
      </c>
    </row>
    <row r="350" spans="1:7" ht="17.399999999999999" thickBot="1" x14ac:dyDescent="0.35">
      <c r="A350" s="67" t="s">
        <v>746</v>
      </c>
      <c r="B350" s="72">
        <v>453.1</v>
      </c>
      <c r="C350" s="69">
        <v>472</v>
      </c>
      <c r="D350" s="69">
        <v>477.45</v>
      </c>
      <c r="E350" s="69">
        <v>450</v>
      </c>
      <c r="F350" s="69">
        <v>72460</v>
      </c>
      <c r="G350" s="73">
        <v>-4.1000000000000002E-2</v>
      </c>
    </row>
    <row r="351" spans="1:7" ht="17.399999999999999" thickBot="1" x14ac:dyDescent="0.35">
      <c r="A351" s="67" t="s">
        <v>747</v>
      </c>
      <c r="B351" s="72">
        <v>472.45</v>
      </c>
      <c r="C351" s="69">
        <v>477</v>
      </c>
      <c r="D351" s="69">
        <v>486.35</v>
      </c>
      <c r="E351" s="69">
        <v>470.1</v>
      </c>
      <c r="F351" s="69">
        <v>65200</v>
      </c>
      <c r="G351" s="73">
        <v>-1.4800000000000001E-2</v>
      </c>
    </row>
    <row r="352" spans="1:7" ht="17.399999999999999" thickBot="1" x14ac:dyDescent="0.35">
      <c r="A352" s="67" t="s">
        <v>748</v>
      </c>
      <c r="B352" s="68">
        <v>479.55</v>
      </c>
      <c r="C352" s="69">
        <v>472</v>
      </c>
      <c r="D352" s="69">
        <v>482</v>
      </c>
      <c r="E352" s="69">
        <v>471.5</v>
      </c>
      <c r="F352" s="69">
        <v>85750</v>
      </c>
      <c r="G352" s="70">
        <v>1.7500000000000002E-2</v>
      </c>
    </row>
    <row r="353" spans="1:7" ht="17.399999999999999" thickBot="1" x14ac:dyDescent="0.35">
      <c r="A353" s="67" t="s">
        <v>749</v>
      </c>
      <c r="B353" s="68">
        <v>471.3</v>
      </c>
      <c r="C353" s="69">
        <v>469</v>
      </c>
      <c r="D353" s="69">
        <v>480</v>
      </c>
      <c r="E353" s="69">
        <v>460</v>
      </c>
      <c r="F353" s="69">
        <v>131980</v>
      </c>
      <c r="G353" s="70">
        <v>3.6799999999999999E-2</v>
      </c>
    </row>
    <row r="354" spans="1:7" ht="17.399999999999999" thickBot="1" x14ac:dyDescent="0.35">
      <c r="A354" s="67" t="s">
        <v>750</v>
      </c>
      <c r="B354" s="68">
        <v>454.55</v>
      </c>
      <c r="C354" s="69">
        <v>440.3</v>
      </c>
      <c r="D354" s="69">
        <v>472.45</v>
      </c>
      <c r="E354" s="69">
        <v>440.3</v>
      </c>
      <c r="F354" s="69">
        <v>121850</v>
      </c>
      <c r="G354" s="70">
        <v>3.2399999999999998E-2</v>
      </c>
    </row>
    <row r="355" spans="1:7" ht="17.399999999999999" thickBot="1" x14ac:dyDescent="0.35">
      <c r="A355" s="67" t="s">
        <v>751</v>
      </c>
      <c r="B355" s="72">
        <v>440.3</v>
      </c>
      <c r="C355" s="69">
        <v>453</v>
      </c>
      <c r="D355" s="69">
        <v>460.05</v>
      </c>
      <c r="E355" s="69">
        <v>430.1</v>
      </c>
      <c r="F355" s="69">
        <v>121670</v>
      </c>
      <c r="G355" s="73">
        <v>-5.45E-2</v>
      </c>
    </row>
    <row r="356" spans="1:7" ht="17.399999999999999" thickBot="1" x14ac:dyDescent="0.35">
      <c r="A356" s="67" t="s">
        <v>752</v>
      </c>
      <c r="B356" s="72">
        <v>465.7</v>
      </c>
      <c r="C356" s="69">
        <v>488.35</v>
      </c>
      <c r="D356" s="69">
        <v>492.3</v>
      </c>
      <c r="E356" s="69">
        <v>461.1</v>
      </c>
      <c r="F356" s="69">
        <v>218970</v>
      </c>
      <c r="G356" s="73">
        <v>-4.6399999999999997E-2</v>
      </c>
    </row>
    <row r="357" spans="1:7" ht="17.399999999999999" thickBot="1" x14ac:dyDescent="0.35">
      <c r="A357" s="67" t="s">
        <v>753</v>
      </c>
      <c r="B357" s="68">
        <v>488.35</v>
      </c>
      <c r="C357" s="69">
        <v>485</v>
      </c>
      <c r="D357" s="69">
        <v>499</v>
      </c>
      <c r="E357" s="69">
        <v>465.1</v>
      </c>
      <c r="F357" s="69">
        <v>418170</v>
      </c>
      <c r="G357" s="70">
        <v>6.4799999999999996E-2</v>
      </c>
    </row>
    <row r="358" spans="1:7" ht="17.399999999999999" thickBot="1" x14ac:dyDescent="0.35">
      <c r="A358" s="67" t="s">
        <v>754</v>
      </c>
      <c r="B358" s="72">
        <v>458.65</v>
      </c>
      <c r="C358" s="69">
        <v>466</v>
      </c>
      <c r="D358" s="69">
        <v>472</v>
      </c>
      <c r="E358" s="69">
        <v>452.1</v>
      </c>
      <c r="F358" s="69">
        <v>132470</v>
      </c>
      <c r="G358" s="73">
        <v>-5.8999999999999999E-3</v>
      </c>
    </row>
    <row r="359" spans="1:7" ht="17.399999999999999" thickBot="1" x14ac:dyDescent="0.35">
      <c r="A359" s="67" t="s">
        <v>755</v>
      </c>
      <c r="B359" s="68">
        <v>461.35</v>
      </c>
      <c r="C359" s="69">
        <v>428</v>
      </c>
      <c r="D359" s="69">
        <v>465</v>
      </c>
      <c r="E359" s="69">
        <v>428</v>
      </c>
      <c r="F359" s="69">
        <v>276220</v>
      </c>
      <c r="G359" s="70">
        <v>7.4399999999999994E-2</v>
      </c>
    </row>
    <row r="360" spans="1:7" ht="17.399999999999999" thickBot="1" x14ac:dyDescent="0.35">
      <c r="A360" s="67" t="s">
        <v>756</v>
      </c>
      <c r="B360" s="72">
        <v>429.4</v>
      </c>
      <c r="C360" s="69">
        <v>458.5</v>
      </c>
      <c r="D360" s="69">
        <v>469.65</v>
      </c>
      <c r="E360" s="69">
        <v>423.55</v>
      </c>
      <c r="F360" s="69">
        <v>248410</v>
      </c>
      <c r="G360" s="73">
        <v>-5.7700000000000001E-2</v>
      </c>
    </row>
    <row r="361" spans="1:7" ht="17.399999999999999" thickBot="1" x14ac:dyDescent="0.35">
      <c r="A361" s="67" t="s">
        <v>757</v>
      </c>
      <c r="B361" s="72">
        <v>455.7</v>
      </c>
      <c r="C361" s="69">
        <v>462.8</v>
      </c>
      <c r="D361" s="69">
        <v>471.35</v>
      </c>
      <c r="E361" s="69">
        <v>431.4</v>
      </c>
      <c r="F361" s="69">
        <v>217510</v>
      </c>
      <c r="G361" s="73">
        <v>-9.1999999999999998E-3</v>
      </c>
    </row>
    <row r="362" spans="1:7" ht="17.399999999999999" thickBot="1" x14ac:dyDescent="0.35">
      <c r="A362" s="67" t="s">
        <v>758</v>
      </c>
      <c r="B362" s="72">
        <v>459.95</v>
      </c>
      <c r="C362" s="69">
        <v>469</v>
      </c>
      <c r="D362" s="69">
        <v>488.4</v>
      </c>
      <c r="E362" s="69">
        <v>458.05</v>
      </c>
      <c r="F362" s="69">
        <v>179570</v>
      </c>
      <c r="G362" s="73">
        <v>-1.95E-2</v>
      </c>
    </row>
    <row r="363" spans="1:7" ht="17.399999999999999" thickBot="1" x14ac:dyDescent="0.35">
      <c r="A363" s="67" t="s">
        <v>759</v>
      </c>
      <c r="B363" s="72">
        <v>469.1</v>
      </c>
      <c r="C363" s="69">
        <v>478.95</v>
      </c>
      <c r="D363" s="69">
        <v>493</v>
      </c>
      <c r="E363" s="69">
        <v>466</v>
      </c>
      <c r="F363" s="69">
        <v>144400</v>
      </c>
      <c r="G363" s="73">
        <v>-1.5299999999999999E-2</v>
      </c>
    </row>
    <row r="364" spans="1:7" ht="17.399999999999999" thickBot="1" x14ac:dyDescent="0.35">
      <c r="A364" s="67" t="s">
        <v>760</v>
      </c>
      <c r="B364" s="72">
        <v>476.4</v>
      </c>
      <c r="C364" s="69">
        <v>486.9</v>
      </c>
      <c r="D364" s="69">
        <v>495.85</v>
      </c>
      <c r="E364" s="69">
        <v>471</v>
      </c>
      <c r="F364" s="69">
        <v>138480</v>
      </c>
      <c r="G364" s="73">
        <v>-2.1600000000000001E-2</v>
      </c>
    </row>
    <row r="365" spans="1:7" ht="17.399999999999999" thickBot="1" x14ac:dyDescent="0.35">
      <c r="A365" s="67" t="s">
        <v>761</v>
      </c>
      <c r="B365" s="72">
        <v>486.9</v>
      </c>
      <c r="C365" s="69">
        <v>524.95000000000005</v>
      </c>
      <c r="D365" s="69">
        <v>528</v>
      </c>
      <c r="E365" s="69">
        <v>477.35</v>
      </c>
      <c r="F365" s="69">
        <v>339270</v>
      </c>
      <c r="G365" s="73">
        <v>-7.1199999999999999E-2</v>
      </c>
    </row>
    <row r="366" spans="1:7" ht="17.399999999999999" thickBot="1" x14ac:dyDescent="0.35">
      <c r="A366" s="67" t="s">
        <v>762</v>
      </c>
      <c r="B366" s="68">
        <v>524.20000000000005</v>
      </c>
      <c r="C366" s="69">
        <v>510</v>
      </c>
      <c r="D366" s="69">
        <v>534.79999999999995</v>
      </c>
      <c r="E366" s="69">
        <v>494.35</v>
      </c>
      <c r="F366" s="69">
        <v>477620</v>
      </c>
      <c r="G366" s="70">
        <v>2.81E-2</v>
      </c>
    </row>
    <row r="367" spans="1:7" ht="17.399999999999999" thickBot="1" x14ac:dyDescent="0.35">
      <c r="A367" s="67" t="s">
        <v>763</v>
      </c>
      <c r="B367" s="72">
        <v>509.85</v>
      </c>
      <c r="C367" s="69">
        <v>513</v>
      </c>
      <c r="D367" s="69">
        <v>517.54999999999995</v>
      </c>
      <c r="E367" s="69">
        <v>496.55</v>
      </c>
      <c r="F367" s="69">
        <v>371880</v>
      </c>
      <c r="G367" s="73">
        <v>-1.0500000000000001E-2</v>
      </c>
    </row>
    <row r="368" spans="1:7" ht="17.399999999999999" thickBot="1" x14ac:dyDescent="0.35">
      <c r="A368" s="67" t="s">
        <v>764</v>
      </c>
      <c r="B368" s="68">
        <v>515.25</v>
      </c>
      <c r="C368" s="69">
        <v>493.7</v>
      </c>
      <c r="D368" s="69">
        <v>528.85</v>
      </c>
      <c r="E368" s="69">
        <v>482.65</v>
      </c>
      <c r="F368" s="69">
        <v>2240000</v>
      </c>
      <c r="G368" s="70">
        <v>2.7900000000000001E-2</v>
      </c>
    </row>
    <row r="369" spans="1:7" ht="17.399999999999999" thickBot="1" x14ac:dyDescent="0.35">
      <c r="A369" s="67" t="s">
        <v>765</v>
      </c>
      <c r="B369" s="68">
        <v>501.25</v>
      </c>
      <c r="C369" s="69">
        <v>440</v>
      </c>
      <c r="D369" s="69">
        <v>520</v>
      </c>
      <c r="E369" s="69">
        <v>439.65</v>
      </c>
      <c r="F369" s="69">
        <v>2350000</v>
      </c>
      <c r="G369" s="70">
        <v>0.14230000000000001</v>
      </c>
    </row>
    <row r="370" spans="1:7" ht="17.399999999999999" thickBot="1" x14ac:dyDescent="0.35">
      <c r="A370" s="67" t="s">
        <v>766</v>
      </c>
      <c r="B370" s="68">
        <v>438.8</v>
      </c>
      <c r="C370" s="69">
        <v>431</v>
      </c>
      <c r="D370" s="69">
        <v>442.9</v>
      </c>
      <c r="E370" s="69">
        <v>430</v>
      </c>
      <c r="F370" s="69">
        <v>257810</v>
      </c>
      <c r="G370" s="70">
        <v>2.6100000000000002E-2</v>
      </c>
    </row>
    <row r="371" spans="1:7" ht="17.399999999999999" thickBot="1" x14ac:dyDescent="0.35">
      <c r="A371" s="67" t="s">
        <v>767</v>
      </c>
      <c r="B371" s="68">
        <v>427.65</v>
      </c>
      <c r="C371" s="69">
        <v>401</v>
      </c>
      <c r="D371" s="69">
        <v>433.7</v>
      </c>
      <c r="E371" s="69">
        <v>390.5</v>
      </c>
      <c r="F371" s="69">
        <v>1510000</v>
      </c>
      <c r="G371" s="70">
        <v>7.3599999999999999E-2</v>
      </c>
    </row>
    <row r="372" spans="1:7" ht="17.399999999999999" thickBot="1" x14ac:dyDescent="0.35">
      <c r="A372" s="67" t="s">
        <v>768</v>
      </c>
      <c r="B372" s="68">
        <v>398.35</v>
      </c>
      <c r="C372" s="69">
        <v>400.6</v>
      </c>
      <c r="D372" s="69">
        <v>429.2</v>
      </c>
      <c r="E372" s="69">
        <v>394.5</v>
      </c>
      <c r="F372" s="69">
        <v>2060000</v>
      </c>
      <c r="G372" s="70">
        <v>4.9799999999999997E-2</v>
      </c>
    </row>
    <row r="373" spans="1:7" ht="17.399999999999999" thickBot="1" x14ac:dyDescent="0.35">
      <c r="A373" s="67" t="s">
        <v>769</v>
      </c>
      <c r="B373" s="68">
        <v>379.45</v>
      </c>
      <c r="C373" s="69">
        <v>380.95</v>
      </c>
      <c r="D373" s="69">
        <v>388</v>
      </c>
      <c r="E373" s="69">
        <v>367.9</v>
      </c>
      <c r="F373" s="69">
        <v>225110</v>
      </c>
      <c r="G373" s="70">
        <v>1.43E-2</v>
      </c>
    </row>
    <row r="374" spans="1:7" ht="17.399999999999999" thickBot="1" x14ac:dyDescent="0.35">
      <c r="A374" s="67" t="s">
        <v>770</v>
      </c>
      <c r="B374" s="72">
        <v>374.1</v>
      </c>
      <c r="C374" s="69">
        <v>376.25</v>
      </c>
      <c r="D374" s="69">
        <v>382.9</v>
      </c>
      <c r="E374" s="69">
        <v>366.8</v>
      </c>
      <c r="F374" s="69">
        <v>199480</v>
      </c>
      <c r="G374" s="73">
        <v>-6.1000000000000004E-3</v>
      </c>
    </row>
    <row r="375" spans="1:7" ht="17.399999999999999" thickBot="1" x14ac:dyDescent="0.35">
      <c r="A375" s="67" t="s">
        <v>771</v>
      </c>
      <c r="B375" s="68">
        <v>376.4</v>
      </c>
      <c r="C375" s="69">
        <v>376.9</v>
      </c>
      <c r="D375" s="69">
        <v>387.15</v>
      </c>
      <c r="E375" s="69">
        <v>371.05</v>
      </c>
      <c r="F375" s="69">
        <v>161230</v>
      </c>
      <c r="G375" s="70">
        <v>3.7000000000000002E-3</v>
      </c>
    </row>
    <row r="376" spans="1:7" ht="17.399999999999999" thickBot="1" x14ac:dyDescent="0.35">
      <c r="A376" s="67" t="s">
        <v>772</v>
      </c>
      <c r="B376" s="72">
        <v>375</v>
      </c>
      <c r="C376" s="69">
        <v>377</v>
      </c>
      <c r="D376" s="69">
        <v>382.2</v>
      </c>
      <c r="E376" s="69">
        <v>371.05</v>
      </c>
      <c r="F376" s="69">
        <v>97450</v>
      </c>
      <c r="G376" s="73">
        <v>-1.38E-2</v>
      </c>
    </row>
    <row r="377" spans="1:7" ht="17.399999999999999" thickBot="1" x14ac:dyDescent="0.35">
      <c r="A377" s="67" t="s">
        <v>773</v>
      </c>
      <c r="B377" s="68">
        <v>380.25</v>
      </c>
      <c r="C377" s="69">
        <v>379</v>
      </c>
      <c r="D377" s="69">
        <v>388</v>
      </c>
      <c r="E377" s="69">
        <v>372.85</v>
      </c>
      <c r="F377" s="69">
        <v>122030</v>
      </c>
      <c r="G377" s="70">
        <v>5.0000000000000001E-4</v>
      </c>
    </row>
    <row r="378" spans="1:7" ht="17.399999999999999" thickBot="1" x14ac:dyDescent="0.35">
      <c r="A378" s="67" t="s">
        <v>774</v>
      </c>
      <c r="B378" s="68">
        <v>380.05</v>
      </c>
      <c r="C378" s="69">
        <v>383</v>
      </c>
      <c r="D378" s="69">
        <v>385</v>
      </c>
      <c r="E378" s="69">
        <v>352.05</v>
      </c>
      <c r="F378" s="69">
        <v>187220</v>
      </c>
      <c r="G378" s="70">
        <v>1.2699999999999999E-2</v>
      </c>
    </row>
    <row r="379" spans="1:7" ht="17.399999999999999" thickBot="1" x14ac:dyDescent="0.35">
      <c r="A379" s="67" t="s">
        <v>775</v>
      </c>
      <c r="B379" s="72">
        <v>375.3</v>
      </c>
      <c r="C379" s="69">
        <v>384</v>
      </c>
      <c r="D379" s="69">
        <v>387.1</v>
      </c>
      <c r="E379" s="69">
        <v>367.5</v>
      </c>
      <c r="F379" s="69">
        <v>111370</v>
      </c>
      <c r="G379" s="73">
        <v>-1.1599999999999999E-2</v>
      </c>
    </row>
    <row r="380" spans="1:7" ht="17.399999999999999" thickBot="1" x14ac:dyDescent="0.35">
      <c r="A380" s="67" t="s">
        <v>776</v>
      </c>
      <c r="B380" s="72">
        <v>379.7</v>
      </c>
      <c r="C380" s="69">
        <v>383.3</v>
      </c>
      <c r="D380" s="69">
        <v>388.65</v>
      </c>
      <c r="E380" s="69">
        <v>376.3</v>
      </c>
      <c r="F380" s="69">
        <v>112430</v>
      </c>
      <c r="G380" s="73">
        <v>-5.5999999999999999E-3</v>
      </c>
    </row>
    <row r="381" spans="1:7" ht="17.399999999999999" thickBot="1" x14ac:dyDescent="0.35">
      <c r="A381" s="67" t="s">
        <v>777</v>
      </c>
      <c r="B381" s="68">
        <v>381.85</v>
      </c>
      <c r="C381" s="69">
        <v>384.95</v>
      </c>
      <c r="D381" s="69">
        <v>388.65</v>
      </c>
      <c r="E381" s="69">
        <v>376.1</v>
      </c>
      <c r="F381" s="69">
        <v>552520</v>
      </c>
      <c r="G381" s="70">
        <v>1.0200000000000001E-2</v>
      </c>
    </row>
    <row r="382" spans="1:7" ht="17.399999999999999" thickBot="1" x14ac:dyDescent="0.35">
      <c r="A382" s="67" t="s">
        <v>778</v>
      </c>
      <c r="B382" s="72">
        <v>378</v>
      </c>
      <c r="C382" s="69">
        <v>384</v>
      </c>
      <c r="D382" s="69">
        <v>397.7</v>
      </c>
      <c r="E382" s="69">
        <v>372</v>
      </c>
      <c r="F382" s="69">
        <v>244410</v>
      </c>
      <c r="G382" s="73">
        <v>-8.3000000000000001E-3</v>
      </c>
    </row>
    <row r="383" spans="1:7" ht="17.399999999999999" thickBot="1" x14ac:dyDescent="0.35">
      <c r="A383" s="67" t="s">
        <v>779</v>
      </c>
      <c r="B383" s="72">
        <v>381.15</v>
      </c>
      <c r="C383" s="69">
        <v>386.3</v>
      </c>
      <c r="D383" s="69">
        <v>399</v>
      </c>
      <c r="E383" s="69">
        <v>379.15</v>
      </c>
      <c r="F383" s="69">
        <v>240130</v>
      </c>
      <c r="G383" s="73">
        <v>-1.01E-2</v>
      </c>
    </row>
    <row r="384" spans="1:7" ht="17.399999999999999" thickBot="1" x14ac:dyDescent="0.35">
      <c r="A384" s="67" t="s">
        <v>780</v>
      </c>
      <c r="B384" s="72">
        <v>385.05</v>
      </c>
      <c r="C384" s="69">
        <v>394.5</v>
      </c>
      <c r="D384" s="69">
        <v>394.8</v>
      </c>
      <c r="E384" s="69">
        <v>382.4</v>
      </c>
      <c r="F384" s="69">
        <v>106130</v>
      </c>
      <c r="G384" s="73">
        <v>-9.4999999999999998E-3</v>
      </c>
    </row>
    <row r="385" spans="1:7" ht="17.399999999999999" thickBot="1" x14ac:dyDescent="0.35">
      <c r="A385" s="67" t="s">
        <v>781</v>
      </c>
      <c r="B385" s="72">
        <v>388.75</v>
      </c>
      <c r="C385" s="69">
        <v>398.7</v>
      </c>
      <c r="D385" s="69">
        <v>405.8</v>
      </c>
      <c r="E385" s="69">
        <v>382.05</v>
      </c>
      <c r="F385" s="69">
        <v>324600</v>
      </c>
      <c r="G385" s="73">
        <v>-1.9800000000000002E-2</v>
      </c>
    </row>
    <row r="386" spans="1:7" ht="17.399999999999999" thickBot="1" x14ac:dyDescent="0.35">
      <c r="A386" s="67" t="s">
        <v>782</v>
      </c>
      <c r="B386" s="72">
        <v>396.6</v>
      </c>
      <c r="C386" s="69">
        <v>408.75</v>
      </c>
      <c r="D386" s="69">
        <v>409.7</v>
      </c>
      <c r="E386" s="69">
        <v>395.15</v>
      </c>
      <c r="F386" s="69">
        <v>114440</v>
      </c>
      <c r="G386" s="73">
        <v>-1.9E-2</v>
      </c>
    </row>
    <row r="387" spans="1:7" ht="17.399999999999999" thickBot="1" x14ac:dyDescent="0.35">
      <c r="A387" s="67" t="s">
        <v>783</v>
      </c>
      <c r="B387" s="72">
        <v>404.3</v>
      </c>
      <c r="C387" s="69">
        <v>413.8</v>
      </c>
      <c r="D387" s="69">
        <v>430</v>
      </c>
      <c r="E387" s="69">
        <v>402.05</v>
      </c>
      <c r="F387" s="69">
        <v>395110</v>
      </c>
      <c r="G387" s="73">
        <v>-1.21E-2</v>
      </c>
    </row>
    <row r="388" spans="1:7" ht="17.399999999999999" thickBot="1" x14ac:dyDescent="0.35">
      <c r="A388" s="67" t="s">
        <v>784</v>
      </c>
      <c r="B388" s="68">
        <v>409.25</v>
      </c>
      <c r="C388" s="69">
        <v>405</v>
      </c>
      <c r="D388" s="69">
        <v>425.9</v>
      </c>
      <c r="E388" s="69">
        <v>404.25</v>
      </c>
      <c r="F388" s="69">
        <v>410060</v>
      </c>
      <c r="G388" s="70">
        <v>1.4999999999999999E-2</v>
      </c>
    </row>
    <row r="389" spans="1:7" ht="17.399999999999999" thickBot="1" x14ac:dyDescent="0.35">
      <c r="A389" s="67" t="s">
        <v>785</v>
      </c>
      <c r="B389" s="68">
        <v>403.2</v>
      </c>
      <c r="C389" s="69">
        <v>392</v>
      </c>
      <c r="D389" s="69">
        <v>419</v>
      </c>
      <c r="E389" s="69">
        <v>392</v>
      </c>
      <c r="F389" s="69">
        <v>499490</v>
      </c>
      <c r="G389" s="70">
        <v>3.7400000000000003E-2</v>
      </c>
    </row>
    <row r="390" spans="1:7" ht="17.399999999999999" thickBot="1" x14ac:dyDescent="0.35">
      <c r="A390" s="67" t="s">
        <v>786</v>
      </c>
      <c r="B390" s="72">
        <v>388.65</v>
      </c>
      <c r="C390" s="69">
        <v>392.7</v>
      </c>
      <c r="D390" s="69">
        <v>393.45</v>
      </c>
      <c r="E390" s="69">
        <v>386.4</v>
      </c>
      <c r="F390" s="69">
        <v>150190</v>
      </c>
      <c r="G390" s="73">
        <v>-1.4500000000000001E-2</v>
      </c>
    </row>
    <row r="391" spans="1:7" ht="17.399999999999999" thickBot="1" x14ac:dyDescent="0.35">
      <c r="A391" s="67" t="s">
        <v>787</v>
      </c>
      <c r="B391" s="68">
        <v>394.35</v>
      </c>
      <c r="C391" s="69">
        <v>368</v>
      </c>
      <c r="D391" s="69">
        <v>397.9</v>
      </c>
      <c r="E391" s="69">
        <v>367.85</v>
      </c>
      <c r="F391" s="69">
        <v>565350</v>
      </c>
      <c r="G391" s="70">
        <v>7.8600000000000003E-2</v>
      </c>
    </row>
    <row r="392" spans="1:7" ht="17.399999999999999" thickBot="1" x14ac:dyDescent="0.35">
      <c r="A392" s="67" t="s">
        <v>788</v>
      </c>
      <c r="B392" s="72">
        <v>365.6</v>
      </c>
      <c r="C392" s="69">
        <v>370</v>
      </c>
      <c r="D392" s="69">
        <v>375</v>
      </c>
      <c r="E392" s="69">
        <v>302.2</v>
      </c>
      <c r="F392" s="69">
        <v>87220</v>
      </c>
      <c r="G392" s="73">
        <v>-8.0000000000000002E-3</v>
      </c>
    </row>
    <row r="393" spans="1:7" ht="17.399999999999999" thickBot="1" x14ac:dyDescent="0.35">
      <c r="A393" s="67" t="s">
        <v>789</v>
      </c>
      <c r="B393" s="72">
        <v>368.55</v>
      </c>
      <c r="C393" s="69">
        <v>376.5</v>
      </c>
      <c r="D393" s="69">
        <v>383.85</v>
      </c>
      <c r="E393" s="69">
        <v>366.1</v>
      </c>
      <c r="F393" s="69">
        <v>146500</v>
      </c>
      <c r="G393" s="73">
        <v>-3.5099999999999999E-2</v>
      </c>
    </row>
    <row r="394" spans="1:7" ht="17.399999999999999" thickBot="1" x14ac:dyDescent="0.35">
      <c r="A394" s="67" t="s">
        <v>790</v>
      </c>
      <c r="B394" s="68">
        <v>381.95</v>
      </c>
      <c r="C394" s="69">
        <v>378</v>
      </c>
      <c r="D394" s="69">
        <v>387.6</v>
      </c>
      <c r="E394" s="69">
        <v>376.45</v>
      </c>
      <c r="F394" s="69">
        <v>80990</v>
      </c>
      <c r="G394" s="70">
        <v>1.66E-2</v>
      </c>
    </row>
    <row r="395" spans="1:7" ht="17.399999999999999" thickBot="1" x14ac:dyDescent="0.35">
      <c r="A395" s="67" t="s">
        <v>791</v>
      </c>
      <c r="B395" s="68">
        <v>375.7</v>
      </c>
      <c r="C395" s="69">
        <v>375</v>
      </c>
      <c r="D395" s="69">
        <v>383.95</v>
      </c>
      <c r="E395" s="69">
        <v>372.35</v>
      </c>
      <c r="F395" s="69">
        <v>68910</v>
      </c>
      <c r="G395" s="70">
        <v>3.0999999999999999E-3</v>
      </c>
    </row>
    <row r="396" spans="1:7" ht="17.399999999999999" thickBot="1" x14ac:dyDescent="0.35">
      <c r="A396" s="67" t="s">
        <v>792</v>
      </c>
      <c r="B396" s="72">
        <v>374.55</v>
      </c>
      <c r="C396" s="69">
        <v>385.1</v>
      </c>
      <c r="D396" s="69">
        <v>390.95</v>
      </c>
      <c r="E396" s="69">
        <v>372</v>
      </c>
      <c r="F396" s="69">
        <v>128650</v>
      </c>
      <c r="G396" s="73">
        <v>-3.2500000000000001E-2</v>
      </c>
    </row>
    <row r="397" spans="1:7" ht="17.399999999999999" thickBot="1" x14ac:dyDescent="0.35">
      <c r="A397" s="67" t="s">
        <v>793</v>
      </c>
      <c r="B397" s="68">
        <v>387.15</v>
      </c>
      <c r="C397" s="69">
        <v>380.05</v>
      </c>
      <c r="D397" s="69">
        <v>405.7</v>
      </c>
      <c r="E397" s="69">
        <v>380.05</v>
      </c>
      <c r="F397" s="69">
        <v>429580</v>
      </c>
      <c r="G397" s="70">
        <v>4.8999999999999998E-3</v>
      </c>
    </row>
    <row r="398" spans="1:7" ht="17.399999999999999" thickBot="1" x14ac:dyDescent="0.35">
      <c r="A398" s="67" t="s">
        <v>794</v>
      </c>
      <c r="B398" s="68">
        <v>385.25</v>
      </c>
      <c r="C398" s="69">
        <v>387.65</v>
      </c>
      <c r="D398" s="69">
        <v>401.5</v>
      </c>
      <c r="E398" s="69">
        <v>376.05</v>
      </c>
      <c r="F398" s="69">
        <v>663380</v>
      </c>
      <c r="G398" s="70">
        <v>3.0000000000000001E-3</v>
      </c>
    </row>
    <row r="399" spans="1:7" ht="17.399999999999999" thickBot="1" x14ac:dyDescent="0.35">
      <c r="A399" s="67" t="s">
        <v>795</v>
      </c>
      <c r="B399" s="72">
        <v>384.1</v>
      </c>
      <c r="C399" s="69">
        <v>403</v>
      </c>
      <c r="D399" s="69">
        <v>412</v>
      </c>
      <c r="E399" s="69">
        <v>382</v>
      </c>
      <c r="F399" s="69">
        <v>763520</v>
      </c>
      <c r="G399" s="73">
        <v>-3.8300000000000001E-2</v>
      </c>
    </row>
    <row r="400" spans="1:7" ht="17.399999999999999" thickBot="1" x14ac:dyDescent="0.35">
      <c r="A400" s="67" t="s">
        <v>796</v>
      </c>
      <c r="B400" s="68">
        <v>399.4</v>
      </c>
      <c r="C400" s="69">
        <v>337</v>
      </c>
      <c r="D400" s="69">
        <v>402.6</v>
      </c>
      <c r="E400" s="69">
        <v>335</v>
      </c>
      <c r="F400" s="69">
        <v>2990000</v>
      </c>
      <c r="G400" s="70">
        <v>0.1905</v>
      </c>
    </row>
    <row r="401" spans="1:7" ht="17.399999999999999" thickBot="1" x14ac:dyDescent="0.35">
      <c r="A401" s="67" t="s">
        <v>797</v>
      </c>
      <c r="B401" s="72">
        <v>335.5</v>
      </c>
      <c r="C401" s="69">
        <v>331.2</v>
      </c>
      <c r="D401" s="69">
        <v>343.8</v>
      </c>
      <c r="E401" s="69">
        <v>327</v>
      </c>
      <c r="F401" s="69">
        <v>113590</v>
      </c>
      <c r="G401" s="73">
        <v>-3.7000000000000002E-3</v>
      </c>
    </row>
    <row r="402" spans="1:7" ht="17.399999999999999" thickBot="1" x14ac:dyDescent="0.35">
      <c r="A402" s="67" t="s">
        <v>798</v>
      </c>
      <c r="B402" s="72">
        <v>336.75</v>
      </c>
      <c r="C402" s="69">
        <v>341.8</v>
      </c>
      <c r="D402" s="69">
        <v>344.35</v>
      </c>
      <c r="E402" s="69">
        <v>332.15</v>
      </c>
      <c r="F402" s="69">
        <v>100500</v>
      </c>
      <c r="G402" s="73">
        <v>-2.12E-2</v>
      </c>
    </row>
    <row r="403" spans="1:7" ht="17.399999999999999" thickBot="1" x14ac:dyDescent="0.35">
      <c r="A403" s="67" t="s">
        <v>799</v>
      </c>
      <c r="B403" s="72">
        <v>344.05</v>
      </c>
      <c r="C403" s="69">
        <v>346.05</v>
      </c>
      <c r="D403" s="69">
        <v>354.8</v>
      </c>
      <c r="E403" s="69">
        <v>326.39999999999998</v>
      </c>
      <c r="F403" s="69">
        <v>213180</v>
      </c>
      <c r="G403" s="73">
        <v>-9.1999999999999998E-3</v>
      </c>
    </row>
    <row r="404" spans="1:7" ht="17.399999999999999" thickBot="1" x14ac:dyDescent="0.35">
      <c r="A404" s="67" t="s">
        <v>800</v>
      </c>
      <c r="B404" s="68">
        <v>347.25</v>
      </c>
      <c r="C404" s="69">
        <v>344.9</v>
      </c>
      <c r="D404" s="69">
        <v>352.5</v>
      </c>
      <c r="E404" s="69">
        <v>341.1</v>
      </c>
      <c r="F404" s="69">
        <v>193050</v>
      </c>
      <c r="G404" s="70">
        <v>1.03E-2</v>
      </c>
    </row>
    <row r="405" spans="1:7" ht="17.399999999999999" thickBot="1" x14ac:dyDescent="0.35">
      <c r="A405" s="67" t="s">
        <v>801</v>
      </c>
      <c r="B405" s="72">
        <v>343.7</v>
      </c>
      <c r="C405" s="69">
        <v>345.95</v>
      </c>
      <c r="D405" s="69">
        <v>353.5</v>
      </c>
      <c r="E405" s="69">
        <v>342</v>
      </c>
      <c r="F405" s="69">
        <v>338160</v>
      </c>
      <c r="G405" s="73">
        <v>-1.5E-3</v>
      </c>
    </row>
    <row r="406" spans="1:7" ht="17.399999999999999" thickBot="1" x14ac:dyDescent="0.35">
      <c r="A406" s="67" t="s">
        <v>802</v>
      </c>
      <c r="B406" s="68">
        <v>344.2</v>
      </c>
      <c r="C406" s="69">
        <v>333.85</v>
      </c>
      <c r="D406" s="69">
        <v>348</v>
      </c>
      <c r="E406" s="69">
        <v>333.85</v>
      </c>
      <c r="F406" s="69">
        <v>199960</v>
      </c>
      <c r="G406" s="70">
        <v>2.9999999999999997E-4</v>
      </c>
    </row>
    <row r="407" spans="1:7" ht="17.399999999999999" thickBot="1" x14ac:dyDescent="0.35">
      <c r="A407" s="67" t="s">
        <v>803</v>
      </c>
      <c r="B407" s="68">
        <v>344.1</v>
      </c>
      <c r="C407" s="69">
        <v>341.3</v>
      </c>
      <c r="D407" s="69">
        <v>352.85</v>
      </c>
      <c r="E407" s="69">
        <v>332.65</v>
      </c>
      <c r="F407" s="69">
        <v>181370</v>
      </c>
      <c r="G407" s="70">
        <v>1.6799999999999999E-2</v>
      </c>
    </row>
    <row r="408" spans="1:7" ht="17.399999999999999" thickBot="1" x14ac:dyDescent="0.35">
      <c r="A408" s="67" t="s">
        <v>804</v>
      </c>
      <c r="B408" s="72">
        <v>338.4</v>
      </c>
      <c r="C408" s="69">
        <v>349</v>
      </c>
      <c r="D408" s="69">
        <v>355</v>
      </c>
      <c r="E408" s="69">
        <v>333.25</v>
      </c>
      <c r="F408" s="69">
        <v>293640</v>
      </c>
      <c r="G408" s="73">
        <v>-3.2000000000000001E-2</v>
      </c>
    </row>
    <row r="409" spans="1:7" ht="17.399999999999999" thickBot="1" x14ac:dyDescent="0.35">
      <c r="A409" s="67" t="s">
        <v>805</v>
      </c>
      <c r="B409" s="68">
        <v>349.6</v>
      </c>
      <c r="C409" s="69">
        <v>323.5</v>
      </c>
      <c r="D409" s="69">
        <v>354</v>
      </c>
      <c r="E409" s="69">
        <v>318</v>
      </c>
      <c r="F409" s="69">
        <v>891210</v>
      </c>
      <c r="G409" s="70">
        <v>8.5000000000000006E-2</v>
      </c>
    </row>
    <row r="410" spans="1:7" ht="17.399999999999999" thickBot="1" x14ac:dyDescent="0.35">
      <c r="A410" s="67" t="s">
        <v>806</v>
      </c>
      <c r="B410" s="72">
        <v>322.2</v>
      </c>
      <c r="C410" s="69">
        <v>325.39999999999998</v>
      </c>
      <c r="D410" s="69">
        <v>325.39999999999998</v>
      </c>
      <c r="E410" s="69">
        <v>318.55</v>
      </c>
      <c r="F410" s="69">
        <v>48840</v>
      </c>
      <c r="G410" s="73">
        <v>-5.5999999999999999E-3</v>
      </c>
    </row>
    <row r="411" spans="1:7" ht="17.399999999999999" thickBot="1" x14ac:dyDescent="0.35">
      <c r="A411" s="67" t="s">
        <v>807</v>
      </c>
      <c r="B411" s="72">
        <v>324</v>
      </c>
      <c r="C411" s="69">
        <v>329.35</v>
      </c>
      <c r="D411" s="69">
        <v>332.7</v>
      </c>
      <c r="E411" s="69">
        <v>322.05</v>
      </c>
      <c r="F411" s="69">
        <v>56990</v>
      </c>
      <c r="G411" s="73">
        <v>-1.6199999999999999E-2</v>
      </c>
    </row>
    <row r="412" spans="1:7" ht="17.399999999999999" thickBot="1" x14ac:dyDescent="0.35">
      <c r="A412" s="67" t="s">
        <v>808</v>
      </c>
      <c r="B412" s="72">
        <v>329.35</v>
      </c>
      <c r="C412" s="69">
        <v>341.4</v>
      </c>
      <c r="D412" s="69">
        <v>341.4</v>
      </c>
      <c r="E412" s="69">
        <v>326.5</v>
      </c>
      <c r="F412" s="69">
        <v>151290</v>
      </c>
      <c r="G412" s="73">
        <v>-2.3099999999999999E-2</v>
      </c>
    </row>
    <row r="413" spans="1:7" ht="17.399999999999999" thickBot="1" x14ac:dyDescent="0.35">
      <c r="A413" s="67" t="s">
        <v>809</v>
      </c>
      <c r="B413" s="68">
        <v>337.15</v>
      </c>
      <c r="C413" s="69">
        <v>313</v>
      </c>
      <c r="D413" s="69">
        <v>352</v>
      </c>
      <c r="E413" s="69">
        <v>313</v>
      </c>
      <c r="F413" s="69">
        <v>454680</v>
      </c>
      <c r="G413" s="70">
        <v>8.0799999999999997E-2</v>
      </c>
    </row>
    <row r="414" spans="1:7" ht="17.399999999999999" thickBot="1" x14ac:dyDescent="0.35">
      <c r="A414" s="67" t="s">
        <v>810</v>
      </c>
      <c r="B414" s="72">
        <v>311.95</v>
      </c>
      <c r="C414" s="69">
        <v>317.5</v>
      </c>
      <c r="D414" s="69">
        <v>318.10000000000002</v>
      </c>
      <c r="E414" s="69">
        <v>307.05</v>
      </c>
      <c r="F414" s="69">
        <v>68090</v>
      </c>
      <c r="G414" s="73">
        <v>-1.34E-2</v>
      </c>
    </row>
    <row r="415" spans="1:7" ht="17.399999999999999" thickBot="1" x14ac:dyDescent="0.35">
      <c r="A415" s="67" t="s">
        <v>811</v>
      </c>
      <c r="B415" s="68">
        <v>316.2</v>
      </c>
      <c r="C415" s="69">
        <v>314</v>
      </c>
      <c r="D415" s="69">
        <v>322.60000000000002</v>
      </c>
      <c r="E415" s="69">
        <v>313.5</v>
      </c>
      <c r="F415" s="69">
        <v>94810</v>
      </c>
      <c r="G415" s="70">
        <v>6.7999999999999996E-3</v>
      </c>
    </row>
    <row r="416" spans="1:7" ht="17.399999999999999" thickBot="1" x14ac:dyDescent="0.35">
      <c r="A416" s="67" t="s">
        <v>812</v>
      </c>
      <c r="B416" s="68">
        <v>314.05</v>
      </c>
      <c r="C416" s="69">
        <v>314</v>
      </c>
      <c r="D416" s="69">
        <v>318.45</v>
      </c>
      <c r="E416" s="69">
        <v>313</v>
      </c>
      <c r="F416" s="69">
        <v>76810</v>
      </c>
      <c r="G416" s="70">
        <v>1E-3</v>
      </c>
    </row>
    <row r="417" spans="1:7" ht="17.399999999999999" thickBot="1" x14ac:dyDescent="0.35">
      <c r="A417" s="67" t="s">
        <v>813</v>
      </c>
      <c r="B417" s="72">
        <v>313.75</v>
      </c>
      <c r="C417" s="69">
        <v>315</v>
      </c>
      <c r="D417" s="69">
        <v>315.60000000000002</v>
      </c>
      <c r="E417" s="69">
        <v>310</v>
      </c>
      <c r="F417" s="69">
        <v>85520</v>
      </c>
      <c r="G417" s="73">
        <v>-2.2000000000000001E-3</v>
      </c>
    </row>
    <row r="418" spans="1:7" ht="17.399999999999999" thickBot="1" x14ac:dyDescent="0.35">
      <c r="A418" s="67" t="s">
        <v>814</v>
      </c>
      <c r="B418" s="68">
        <v>314.45</v>
      </c>
      <c r="C418" s="69">
        <v>309.89999999999998</v>
      </c>
      <c r="D418" s="69">
        <v>316.39999999999998</v>
      </c>
      <c r="E418" s="69">
        <v>308.5</v>
      </c>
      <c r="F418" s="69">
        <v>113100</v>
      </c>
      <c r="G418" s="70">
        <v>1.83E-2</v>
      </c>
    </row>
    <row r="419" spans="1:7" ht="17.399999999999999" thickBot="1" x14ac:dyDescent="0.35">
      <c r="A419" s="67" t="s">
        <v>815</v>
      </c>
      <c r="B419" s="72">
        <v>308.8</v>
      </c>
      <c r="C419" s="69">
        <v>311</v>
      </c>
      <c r="D419" s="69">
        <v>319.14999999999998</v>
      </c>
      <c r="E419" s="69">
        <v>307</v>
      </c>
      <c r="F419" s="69">
        <v>80400</v>
      </c>
      <c r="G419" s="73">
        <v>-6.8999999999999999E-3</v>
      </c>
    </row>
    <row r="420" spans="1:7" ht="17.399999999999999" thickBot="1" x14ac:dyDescent="0.35">
      <c r="A420" s="67" t="s">
        <v>816</v>
      </c>
      <c r="B420" s="68">
        <v>310.95</v>
      </c>
      <c r="C420" s="69">
        <v>307.89999999999998</v>
      </c>
      <c r="D420" s="69">
        <v>313.25</v>
      </c>
      <c r="E420" s="69">
        <v>302.35000000000002</v>
      </c>
      <c r="F420" s="69">
        <v>125340</v>
      </c>
      <c r="G420" s="70">
        <v>2.6100000000000002E-2</v>
      </c>
    </row>
    <row r="421" spans="1:7" ht="17.399999999999999" thickBot="1" x14ac:dyDescent="0.35">
      <c r="A421" s="67" t="s">
        <v>817</v>
      </c>
      <c r="B421" s="72">
        <v>303.05</v>
      </c>
      <c r="C421" s="69">
        <v>324</v>
      </c>
      <c r="D421" s="69">
        <v>327.45</v>
      </c>
      <c r="E421" s="69">
        <v>297</v>
      </c>
      <c r="F421" s="69">
        <v>229140</v>
      </c>
      <c r="G421" s="73">
        <v>-6.5500000000000003E-2</v>
      </c>
    </row>
    <row r="422" spans="1:7" ht="17.399999999999999" thickBot="1" x14ac:dyDescent="0.35">
      <c r="A422" s="67" t="s">
        <v>818</v>
      </c>
      <c r="B422" s="72">
        <v>324.3</v>
      </c>
      <c r="C422" s="69">
        <v>325</v>
      </c>
      <c r="D422" s="69">
        <v>335.45</v>
      </c>
      <c r="E422" s="69">
        <v>320</v>
      </c>
      <c r="F422" s="69">
        <v>219860</v>
      </c>
      <c r="G422" s="73">
        <v>-2.93E-2</v>
      </c>
    </row>
    <row r="423" spans="1:7" ht="17.399999999999999" thickBot="1" x14ac:dyDescent="0.35">
      <c r="A423" s="67" t="s">
        <v>819</v>
      </c>
      <c r="B423" s="68">
        <v>334.1</v>
      </c>
      <c r="C423" s="69">
        <v>329</v>
      </c>
      <c r="D423" s="69">
        <v>340.9</v>
      </c>
      <c r="E423" s="69">
        <v>325.35000000000002</v>
      </c>
      <c r="F423" s="69">
        <v>303600</v>
      </c>
      <c r="G423" s="70">
        <v>1.23E-2</v>
      </c>
    </row>
    <row r="424" spans="1:7" ht="17.399999999999999" thickBot="1" x14ac:dyDescent="0.35">
      <c r="A424" s="67" t="s">
        <v>820</v>
      </c>
      <c r="B424" s="68">
        <v>330.05</v>
      </c>
      <c r="C424" s="69">
        <v>318.10000000000002</v>
      </c>
      <c r="D424" s="69">
        <v>332.3</v>
      </c>
      <c r="E424" s="69">
        <v>317</v>
      </c>
      <c r="F424" s="69">
        <v>239240</v>
      </c>
      <c r="G424" s="70">
        <v>2.3300000000000001E-2</v>
      </c>
    </row>
    <row r="425" spans="1:7" ht="17.399999999999999" thickBot="1" x14ac:dyDescent="0.35">
      <c r="A425" s="67" t="s">
        <v>821</v>
      </c>
      <c r="B425" s="72">
        <v>322.55</v>
      </c>
      <c r="C425" s="69">
        <v>334.8</v>
      </c>
      <c r="D425" s="69">
        <v>336.25</v>
      </c>
      <c r="E425" s="69">
        <v>320.5</v>
      </c>
      <c r="F425" s="69">
        <v>469760</v>
      </c>
      <c r="G425" s="73">
        <v>-2.8199999999999999E-2</v>
      </c>
    </row>
    <row r="426" spans="1:7" ht="17.399999999999999" thickBot="1" x14ac:dyDescent="0.35">
      <c r="A426" s="67" t="s">
        <v>822</v>
      </c>
      <c r="B426" s="68">
        <v>331.9</v>
      </c>
      <c r="C426" s="69">
        <v>330</v>
      </c>
      <c r="D426" s="69">
        <v>342.45</v>
      </c>
      <c r="E426" s="69">
        <v>327.9</v>
      </c>
      <c r="F426" s="69">
        <v>1070000</v>
      </c>
      <c r="G426" s="70">
        <v>1.5100000000000001E-2</v>
      </c>
    </row>
    <row r="427" spans="1:7" ht="17.399999999999999" thickBot="1" x14ac:dyDescent="0.35">
      <c r="A427" s="67" t="s">
        <v>823</v>
      </c>
      <c r="B427" s="68">
        <v>326.95</v>
      </c>
      <c r="C427" s="69">
        <v>307.5</v>
      </c>
      <c r="D427" s="69">
        <v>332.7</v>
      </c>
      <c r="E427" s="69">
        <v>306.5</v>
      </c>
      <c r="F427" s="69">
        <v>995110</v>
      </c>
      <c r="G427" s="70">
        <v>7.4999999999999997E-2</v>
      </c>
    </row>
    <row r="428" spans="1:7" ht="17.399999999999999" thickBot="1" x14ac:dyDescent="0.35">
      <c r="A428" s="67" t="s">
        <v>824</v>
      </c>
      <c r="B428" s="72">
        <v>304.14999999999998</v>
      </c>
      <c r="C428" s="69">
        <v>320</v>
      </c>
      <c r="D428" s="69">
        <v>320</v>
      </c>
      <c r="E428" s="69">
        <v>300.5</v>
      </c>
      <c r="F428" s="69">
        <v>270910</v>
      </c>
      <c r="G428" s="73">
        <v>-3.32E-2</v>
      </c>
    </row>
    <row r="429" spans="1:7" ht="17.399999999999999" thickBot="1" x14ac:dyDescent="0.35">
      <c r="A429" s="67" t="s">
        <v>825</v>
      </c>
      <c r="B429" s="68">
        <v>314.60000000000002</v>
      </c>
      <c r="C429" s="69">
        <v>309</v>
      </c>
      <c r="D429" s="69">
        <v>316.45</v>
      </c>
      <c r="E429" s="69">
        <v>300</v>
      </c>
      <c r="F429" s="69">
        <v>977000</v>
      </c>
      <c r="G429" s="70">
        <v>3.27E-2</v>
      </c>
    </row>
    <row r="430" spans="1:7" ht="17.399999999999999" thickBot="1" x14ac:dyDescent="0.35">
      <c r="A430" s="67" t="s">
        <v>826</v>
      </c>
      <c r="B430" s="68">
        <v>304.64999999999998</v>
      </c>
      <c r="C430" s="69">
        <v>296</v>
      </c>
      <c r="D430" s="69">
        <v>310</v>
      </c>
      <c r="E430" s="69">
        <v>290.10000000000002</v>
      </c>
      <c r="F430" s="69">
        <v>293580</v>
      </c>
      <c r="G430" s="70">
        <v>1.47E-2</v>
      </c>
    </row>
    <row r="431" spans="1:7" ht="17.399999999999999" thickBot="1" x14ac:dyDescent="0.35">
      <c r="A431" s="67" t="s">
        <v>827</v>
      </c>
      <c r="B431" s="68">
        <v>300.25</v>
      </c>
      <c r="C431" s="69">
        <v>300</v>
      </c>
      <c r="D431" s="69">
        <v>309.45</v>
      </c>
      <c r="E431" s="69">
        <v>299.39999999999998</v>
      </c>
      <c r="F431" s="69">
        <v>162570</v>
      </c>
      <c r="G431" s="70">
        <v>3.2000000000000002E-3</v>
      </c>
    </row>
    <row r="432" spans="1:7" ht="17.399999999999999" thickBot="1" x14ac:dyDescent="0.35">
      <c r="A432" s="67" t="s">
        <v>828</v>
      </c>
      <c r="B432" s="68">
        <v>299.3</v>
      </c>
      <c r="C432" s="69">
        <v>298.3</v>
      </c>
      <c r="D432" s="69">
        <v>302</v>
      </c>
      <c r="E432" s="69">
        <v>295</v>
      </c>
      <c r="F432" s="69">
        <v>247690</v>
      </c>
      <c r="G432" s="70">
        <v>8.3999999999999995E-3</v>
      </c>
    </row>
    <row r="433" spans="1:7" ht="17.399999999999999" thickBot="1" x14ac:dyDescent="0.35">
      <c r="A433" s="67" t="s">
        <v>829</v>
      </c>
      <c r="B433" s="72">
        <v>296.8</v>
      </c>
      <c r="C433" s="69">
        <v>306</v>
      </c>
      <c r="D433" s="69">
        <v>311.55</v>
      </c>
      <c r="E433" s="69">
        <v>296</v>
      </c>
      <c r="F433" s="69">
        <v>137470</v>
      </c>
      <c r="G433" s="73">
        <v>-2.7699999999999999E-2</v>
      </c>
    </row>
    <row r="434" spans="1:7" ht="17.399999999999999" thickBot="1" x14ac:dyDescent="0.35">
      <c r="A434" s="67" t="s">
        <v>830</v>
      </c>
      <c r="B434" s="72">
        <v>305.25</v>
      </c>
      <c r="C434" s="69">
        <v>306.7</v>
      </c>
      <c r="D434" s="69">
        <v>309.5</v>
      </c>
      <c r="E434" s="69">
        <v>301.35000000000002</v>
      </c>
      <c r="F434" s="69">
        <v>231410</v>
      </c>
      <c r="G434" s="73">
        <v>0</v>
      </c>
    </row>
    <row r="435" spans="1:7" ht="17.399999999999999" thickBot="1" x14ac:dyDescent="0.35">
      <c r="A435" s="67" t="s">
        <v>831</v>
      </c>
      <c r="B435" s="68">
        <v>305.25</v>
      </c>
      <c r="C435" s="69">
        <v>306.85000000000002</v>
      </c>
      <c r="D435" s="69">
        <v>312.95</v>
      </c>
      <c r="E435" s="69">
        <v>304.45</v>
      </c>
      <c r="F435" s="69">
        <v>180620</v>
      </c>
      <c r="G435" s="70">
        <v>3.5999999999999999E-3</v>
      </c>
    </row>
    <row r="436" spans="1:7" ht="17.399999999999999" thickBot="1" x14ac:dyDescent="0.35">
      <c r="A436" s="67" t="s">
        <v>832</v>
      </c>
      <c r="B436" s="68">
        <v>304.14999999999998</v>
      </c>
      <c r="C436" s="69">
        <v>300.25</v>
      </c>
      <c r="D436" s="69">
        <v>314.10000000000002</v>
      </c>
      <c r="E436" s="69">
        <v>300</v>
      </c>
      <c r="F436" s="69">
        <v>376950</v>
      </c>
      <c r="G436" s="70">
        <v>1.3299999999999999E-2</v>
      </c>
    </row>
    <row r="437" spans="1:7" ht="17.399999999999999" thickBot="1" x14ac:dyDescent="0.35">
      <c r="A437" s="67" t="s">
        <v>833</v>
      </c>
      <c r="B437" s="68">
        <v>300.14999999999998</v>
      </c>
      <c r="C437" s="69">
        <v>299</v>
      </c>
      <c r="D437" s="69">
        <v>303.75</v>
      </c>
      <c r="E437" s="69">
        <v>296.7</v>
      </c>
      <c r="F437" s="69">
        <v>121590</v>
      </c>
      <c r="G437" s="70">
        <v>1.01E-2</v>
      </c>
    </row>
    <row r="438" spans="1:7" ht="17.399999999999999" thickBot="1" x14ac:dyDescent="0.35">
      <c r="A438" s="67" t="s">
        <v>834</v>
      </c>
      <c r="B438" s="72">
        <v>297.14999999999998</v>
      </c>
      <c r="C438" s="69">
        <v>302.55</v>
      </c>
      <c r="D438" s="69">
        <v>305.64999999999998</v>
      </c>
      <c r="E438" s="69">
        <v>294</v>
      </c>
      <c r="F438" s="69">
        <v>136110</v>
      </c>
      <c r="G438" s="73">
        <v>-6.1999999999999998E-3</v>
      </c>
    </row>
    <row r="439" spans="1:7" ht="17.399999999999999" thickBot="1" x14ac:dyDescent="0.35">
      <c r="A439" s="67" t="s">
        <v>835</v>
      </c>
      <c r="B439" s="72">
        <v>299</v>
      </c>
      <c r="C439" s="69">
        <v>310.8</v>
      </c>
      <c r="D439" s="69">
        <v>310.8</v>
      </c>
      <c r="E439" s="69">
        <v>297.89999999999998</v>
      </c>
      <c r="F439" s="69">
        <v>156630</v>
      </c>
      <c r="G439" s="73">
        <v>-3.1899999999999998E-2</v>
      </c>
    </row>
    <row r="440" spans="1:7" ht="17.399999999999999" thickBot="1" x14ac:dyDescent="0.35">
      <c r="A440" s="67" t="s">
        <v>836</v>
      </c>
      <c r="B440" s="68">
        <v>308.85000000000002</v>
      </c>
      <c r="C440" s="69">
        <v>298.89999999999998</v>
      </c>
      <c r="D440" s="69">
        <v>310.39999999999998</v>
      </c>
      <c r="E440" s="69">
        <v>295</v>
      </c>
      <c r="F440" s="69">
        <v>304090</v>
      </c>
      <c r="G440" s="70">
        <v>4.0599999999999997E-2</v>
      </c>
    </row>
    <row r="441" spans="1:7" ht="17.399999999999999" thickBot="1" x14ac:dyDescent="0.35">
      <c r="A441" s="67" t="s">
        <v>837</v>
      </c>
      <c r="B441" s="72">
        <v>296.8</v>
      </c>
      <c r="C441" s="69">
        <v>305</v>
      </c>
      <c r="D441" s="69">
        <v>305</v>
      </c>
      <c r="E441" s="69">
        <v>295.5</v>
      </c>
      <c r="F441" s="69">
        <v>109800</v>
      </c>
      <c r="G441" s="73">
        <v>-1.8800000000000001E-2</v>
      </c>
    </row>
    <row r="442" spans="1:7" ht="17.399999999999999" thickBot="1" x14ac:dyDescent="0.35">
      <c r="A442" s="67" t="s">
        <v>838</v>
      </c>
      <c r="B442" s="68">
        <v>302.5</v>
      </c>
      <c r="C442" s="69">
        <v>300</v>
      </c>
      <c r="D442" s="69">
        <v>312.25</v>
      </c>
      <c r="E442" s="69">
        <v>300</v>
      </c>
      <c r="F442" s="69">
        <v>183710</v>
      </c>
      <c r="G442" s="70">
        <v>1.77E-2</v>
      </c>
    </row>
    <row r="443" spans="1:7" ht="17.399999999999999" thickBot="1" x14ac:dyDescent="0.35">
      <c r="A443" s="67" t="s">
        <v>839</v>
      </c>
      <c r="B443" s="72">
        <v>297.25</v>
      </c>
      <c r="C443" s="69">
        <v>306</v>
      </c>
      <c r="D443" s="69">
        <v>310.85000000000002</v>
      </c>
      <c r="E443" s="69">
        <v>295</v>
      </c>
      <c r="F443" s="69">
        <v>202800</v>
      </c>
      <c r="G443" s="73">
        <v>-2.5100000000000001E-2</v>
      </c>
    </row>
    <row r="444" spans="1:7" ht="17.399999999999999" thickBot="1" x14ac:dyDescent="0.35">
      <c r="A444" s="67" t="s">
        <v>840</v>
      </c>
      <c r="B444" s="72">
        <v>304.89999999999998</v>
      </c>
      <c r="C444" s="69">
        <v>309.64999999999998</v>
      </c>
      <c r="D444" s="69">
        <v>313.7</v>
      </c>
      <c r="E444" s="69">
        <v>303</v>
      </c>
      <c r="F444" s="69">
        <v>207870</v>
      </c>
      <c r="G444" s="73">
        <v>-2.1499999999999998E-2</v>
      </c>
    </row>
    <row r="445" spans="1:7" ht="17.399999999999999" thickBot="1" x14ac:dyDescent="0.35">
      <c r="A445" s="67" t="s">
        <v>841</v>
      </c>
      <c r="B445" s="72">
        <v>311.60000000000002</v>
      </c>
      <c r="C445" s="69">
        <v>320</v>
      </c>
      <c r="D445" s="69">
        <v>320</v>
      </c>
      <c r="E445" s="69">
        <v>310.25</v>
      </c>
      <c r="F445" s="69">
        <v>174780</v>
      </c>
      <c r="G445" s="73">
        <v>-2.7199999999999998E-2</v>
      </c>
    </row>
    <row r="446" spans="1:7" ht="17.399999999999999" thickBot="1" x14ac:dyDescent="0.35">
      <c r="A446" s="67" t="s">
        <v>842</v>
      </c>
      <c r="B446" s="68">
        <v>320.3</v>
      </c>
      <c r="C446" s="69">
        <v>317</v>
      </c>
      <c r="D446" s="69">
        <v>324</v>
      </c>
      <c r="E446" s="69">
        <v>311.45</v>
      </c>
      <c r="F446" s="69">
        <v>432930</v>
      </c>
      <c r="G446" s="70">
        <v>1.46E-2</v>
      </c>
    </row>
    <row r="447" spans="1:7" ht="17.399999999999999" thickBot="1" x14ac:dyDescent="0.35">
      <c r="A447" s="67" t="s">
        <v>843</v>
      </c>
      <c r="B447" s="68">
        <v>315.7</v>
      </c>
      <c r="C447" s="69">
        <v>308.8</v>
      </c>
      <c r="D447" s="69">
        <v>320.5</v>
      </c>
      <c r="E447" s="69">
        <v>306.89999999999998</v>
      </c>
      <c r="F447" s="69">
        <v>729610</v>
      </c>
      <c r="G447" s="70">
        <v>3.4099999999999998E-2</v>
      </c>
    </row>
    <row r="448" spans="1:7" ht="17.399999999999999" thickBot="1" x14ac:dyDescent="0.35">
      <c r="A448" s="67" t="s">
        <v>844</v>
      </c>
      <c r="B448" s="72">
        <v>305.3</v>
      </c>
      <c r="C448" s="69">
        <v>314.95</v>
      </c>
      <c r="D448" s="69">
        <v>318.25</v>
      </c>
      <c r="E448" s="69">
        <v>303.2</v>
      </c>
      <c r="F448" s="69">
        <v>282580</v>
      </c>
      <c r="G448" s="73">
        <v>-3.2599999999999997E-2</v>
      </c>
    </row>
    <row r="449" spans="1:7" ht="17.399999999999999" thickBot="1" x14ac:dyDescent="0.35">
      <c r="A449" s="67" t="s">
        <v>845</v>
      </c>
      <c r="B449" s="72">
        <v>315.60000000000002</v>
      </c>
      <c r="C449" s="69">
        <v>318</v>
      </c>
      <c r="D449" s="69">
        <v>321.95</v>
      </c>
      <c r="E449" s="69">
        <v>311.10000000000002</v>
      </c>
      <c r="F449" s="69">
        <v>637350</v>
      </c>
      <c r="G449" s="73">
        <v>-6.0000000000000001E-3</v>
      </c>
    </row>
    <row r="450" spans="1:7" ht="17.399999999999999" thickBot="1" x14ac:dyDescent="0.35">
      <c r="A450" s="67" t="s">
        <v>846</v>
      </c>
      <c r="B450" s="68">
        <v>317.5</v>
      </c>
      <c r="C450" s="69">
        <v>309</v>
      </c>
      <c r="D450" s="69">
        <v>319.3</v>
      </c>
      <c r="E450" s="69">
        <v>302.55</v>
      </c>
      <c r="F450" s="69">
        <v>1320000</v>
      </c>
      <c r="G450" s="70">
        <v>3.3000000000000002E-2</v>
      </c>
    </row>
    <row r="451" spans="1:7" ht="17.399999999999999" thickBot="1" x14ac:dyDescent="0.35">
      <c r="A451" s="67" t="s">
        <v>847</v>
      </c>
      <c r="B451" s="68">
        <v>307.35000000000002</v>
      </c>
      <c r="C451" s="69">
        <v>300</v>
      </c>
      <c r="D451" s="69">
        <v>314</v>
      </c>
      <c r="E451" s="69">
        <v>295.05</v>
      </c>
      <c r="F451" s="69">
        <v>2820000</v>
      </c>
      <c r="G451" s="70">
        <v>4.4299999999999999E-2</v>
      </c>
    </row>
    <row r="452" spans="1:7" ht="17.399999999999999" thickBot="1" x14ac:dyDescent="0.35">
      <c r="A452" s="67" t="s">
        <v>848</v>
      </c>
      <c r="B452" s="68">
        <v>294.3</v>
      </c>
      <c r="C452" s="69">
        <v>283.89999999999998</v>
      </c>
      <c r="D452" s="69">
        <v>299.7</v>
      </c>
      <c r="E452" s="69">
        <v>280.2</v>
      </c>
      <c r="F452" s="69">
        <v>917780</v>
      </c>
      <c r="G452" s="70">
        <v>4.1599999999999998E-2</v>
      </c>
    </row>
    <row r="453" spans="1:7" ht="17.399999999999999" thickBot="1" x14ac:dyDescent="0.35">
      <c r="A453" s="67" t="s">
        <v>849</v>
      </c>
      <c r="B453" s="72">
        <v>282.55</v>
      </c>
      <c r="C453" s="69">
        <v>289.7</v>
      </c>
      <c r="D453" s="69">
        <v>294.89999999999998</v>
      </c>
      <c r="E453" s="69">
        <v>281</v>
      </c>
      <c r="F453" s="69">
        <v>287470</v>
      </c>
      <c r="G453" s="73">
        <v>-2.47E-2</v>
      </c>
    </row>
    <row r="454" spans="1:7" ht="17.399999999999999" thickBot="1" x14ac:dyDescent="0.35">
      <c r="A454" s="67" t="s">
        <v>850</v>
      </c>
      <c r="B454" s="68">
        <v>289.7</v>
      </c>
      <c r="C454" s="69">
        <v>283.39999999999998</v>
      </c>
      <c r="D454" s="69">
        <v>293.89999999999998</v>
      </c>
      <c r="E454" s="69">
        <v>281.05</v>
      </c>
      <c r="F454" s="69">
        <v>402420</v>
      </c>
      <c r="G454" s="70">
        <v>2.75E-2</v>
      </c>
    </row>
    <row r="455" spans="1:7" ht="17.399999999999999" thickBot="1" x14ac:dyDescent="0.35">
      <c r="A455" s="67" t="s">
        <v>851</v>
      </c>
      <c r="B455" s="72">
        <v>281.95</v>
      </c>
      <c r="C455" s="69">
        <v>288</v>
      </c>
      <c r="D455" s="69">
        <v>289.5</v>
      </c>
      <c r="E455" s="69">
        <v>280.05</v>
      </c>
      <c r="F455" s="69">
        <v>181280</v>
      </c>
      <c r="G455" s="73">
        <v>-1.54E-2</v>
      </c>
    </row>
    <row r="456" spans="1:7" ht="17.399999999999999" thickBot="1" x14ac:dyDescent="0.35">
      <c r="A456" s="67" t="s">
        <v>852</v>
      </c>
      <c r="B456" s="68">
        <v>286.35000000000002</v>
      </c>
      <c r="C456" s="69">
        <v>283.7</v>
      </c>
      <c r="D456" s="69">
        <v>292.3</v>
      </c>
      <c r="E456" s="69">
        <v>276.39999999999998</v>
      </c>
      <c r="F456" s="69">
        <v>408390</v>
      </c>
      <c r="G456" s="70">
        <v>1.43E-2</v>
      </c>
    </row>
    <row r="457" spans="1:7" ht="17.399999999999999" thickBot="1" x14ac:dyDescent="0.35">
      <c r="A457" s="67" t="s">
        <v>853</v>
      </c>
      <c r="B457" s="68">
        <v>282.3</v>
      </c>
      <c r="C457" s="69">
        <v>277.39999999999998</v>
      </c>
      <c r="D457" s="69">
        <v>285</v>
      </c>
      <c r="E457" s="69">
        <v>275.60000000000002</v>
      </c>
      <c r="F457" s="69">
        <v>234410</v>
      </c>
      <c r="G457" s="70">
        <v>2.4299999999999999E-2</v>
      </c>
    </row>
    <row r="458" spans="1:7" ht="17.399999999999999" thickBot="1" x14ac:dyDescent="0.35">
      <c r="A458" s="67" t="s">
        <v>854</v>
      </c>
      <c r="B458" s="72">
        <v>275.60000000000002</v>
      </c>
      <c r="C458" s="69">
        <v>277.5</v>
      </c>
      <c r="D458" s="69">
        <v>282.45</v>
      </c>
      <c r="E458" s="69">
        <v>273.64999999999998</v>
      </c>
      <c r="F458" s="69">
        <v>127130</v>
      </c>
      <c r="G458" s="73">
        <v>-3.8E-3</v>
      </c>
    </row>
    <row r="459" spans="1:7" ht="17.399999999999999" thickBot="1" x14ac:dyDescent="0.35">
      <c r="A459" s="67" t="s">
        <v>855</v>
      </c>
      <c r="B459" s="72">
        <v>276.64999999999998</v>
      </c>
      <c r="C459" s="69">
        <v>282.3</v>
      </c>
      <c r="D459" s="69">
        <v>283.10000000000002</v>
      </c>
      <c r="E459" s="69">
        <v>275</v>
      </c>
      <c r="F459" s="69">
        <v>129060</v>
      </c>
      <c r="G459" s="73">
        <v>-1.4999999999999999E-2</v>
      </c>
    </row>
    <row r="460" spans="1:7" ht="17.399999999999999" thickBot="1" x14ac:dyDescent="0.35">
      <c r="A460" s="67" t="s">
        <v>856</v>
      </c>
      <c r="B460" s="68">
        <v>280.85000000000002</v>
      </c>
      <c r="C460" s="69">
        <v>271.25</v>
      </c>
      <c r="D460" s="69">
        <v>287.8</v>
      </c>
      <c r="E460" s="69">
        <v>271.25</v>
      </c>
      <c r="F460" s="69">
        <v>594950</v>
      </c>
      <c r="G460" s="70">
        <v>3.6700000000000003E-2</v>
      </c>
    </row>
    <row r="461" spans="1:7" ht="17.399999999999999" thickBot="1" x14ac:dyDescent="0.35">
      <c r="A461" s="67" t="s">
        <v>857</v>
      </c>
      <c r="B461" s="72">
        <v>270.89999999999998</v>
      </c>
      <c r="C461" s="69">
        <v>273.85000000000002</v>
      </c>
      <c r="D461" s="69">
        <v>278.5</v>
      </c>
      <c r="E461" s="69">
        <v>270.10000000000002</v>
      </c>
      <c r="F461" s="69">
        <v>318260</v>
      </c>
      <c r="G461" s="73">
        <v>-3.8999999999999998E-3</v>
      </c>
    </row>
    <row r="462" spans="1:7" ht="17.399999999999999" thickBot="1" x14ac:dyDescent="0.35">
      <c r="A462" s="67" t="s">
        <v>858</v>
      </c>
      <c r="B462" s="72">
        <v>271.95</v>
      </c>
      <c r="C462" s="69">
        <v>281.89999999999998</v>
      </c>
      <c r="D462" s="69">
        <v>281.89999999999998</v>
      </c>
      <c r="E462" s="69">
        <v>270</v>
      </c>
      <c r="F462" s="69">
        <v>145360</v>
      </c>
      <c r="G462" s="73">
        <v>-1.7899999999999999E-2</v>
      </c>
    </row>
    <row r="463" spans="1:7" ht="17.399999999999999" thickBot="1" x14ac:dyDescent="0.35">
      <c r="A463" s="67" t="s">
        <v>859</v>
      </c>
      <c r="B463" s="68">
        <v>276.89999999999998</v>
      </c>
      <c r="C463" s="69">
        <v>279.64999999999998</v>
      </c>
      <c r="D463" s="69">
        <v>286.64999999999998</v>
      </c>
      <c r="E463" s="69">
        <v>274.8</v>
      </c>
      <c r="F463" s="69">
        <v>367690</v>
      </c>
      <c r="G463" s="70">
        <v>3.3999999999999998E-3</v>
      </c>
    </row>
    <row r="464" spans="1:7" ht="17.399999999999999" thickBot="1" x14ac:dyDescent="0.35">
      <c r="A464" s="67" t="s">
        <v>860</v>
      </c>
      <c r="B464" s="68">
        <v>275.95</v>
      </c>
      <c r="C464" s="69">
        <v>274.10000000000002</v>
      </c>
      <c r="D464" s="69">
        <v>280.05</v>
      </c>
      <c r="E464" s="69">
        <v>268</v>
      </c>
      <c r="F464" s="69">
        <v>179840</v>
      </c>
      <c r="G464" s="70">
        <v>5.4999999999999997E-3</v>
      </c>
    </row>
    <row r="465" spans="1:7" ht="17.399999999999999" thickBot="1" x14ac:dyDescent="0.35">
      <c r="A465" s="67" t="s">
        <v>861</v>
      </c>
      <c r="B465" s="72">
        <v>274.45</v>
      </c>
      <c r="C465" s="69">
        <v>288.3</v>
      </c>
      <c r="D465" s="69">
        <v>290.45</v>
      </c>
      <c r="E465" s="69">
        <v>272.2</v>
      </c>
      <c r="F465" s="69">
        <v>413190</v>
      </c>
      <c r="G465" s="73">
        <v>-3.95E-2</v>
      </c>
    </row>
    <row r="466" spans="1:7" ht="17.399999999999999" thickBot="1" x14ac:dyDescent="0.35">
      <c r="A466" s="67" t="s">
        <v>862</v>
      </c>
      <c r="B466" s="72">
        <v>285.75</v>
      </c>
      <c r="C466" s="69">
        <v>287.5</v>
      </c>
      <c r="D466" s="69">
        <v>293.89999999999998</v>
      </c>
      <c r="E466" s="69">
        <v>280.05</v>
      </c>
      <c r="F466" s="69">
        <v>373140</v>
      </c>
      <c r="G466" s="73">
        <v>-1.2999999999999999E-2</v>
      </c>
    </row>
    <row r="467" spans="1:7" ht="17.399999999999999" thickBot="1" x14ac:dyDescent="0.35">
      <c r="A467" s="67" t="s">
        <v>863</v>
      </c>
      <c r="B467" s="68">
        <v>289.5</v>
      </c>
      <c r="C467" s="69">
        <v>283</v>
      </c>
      <c r="D467" s="69">
        <v>294.39999999999998</v>
      </c>
      <c r="E467" s="69">
        <v>280.55</v>
      </c>
      <c r="F467" s="69">
        <v>1290000</v>
      </c>
      <c r="G467" s="70">
        <v>3.8600000000000002E-2</v>
      </c>
    </row>
    <row r="468" spans="1:7" ht="17.399999999999999" thickBot="1" x14ac:dyDescent="0.35">
      <c r="A468" s="67" t="s">
        <v>864</v>
      </c>
      <c r="B468" s="72">
        <v>278.75</v>
      </c>
      <c r="C468" s="69">
        <v>284.89999999999998</v>
      </c>
      <c r="D468" s="69">
        <v>288</v>
      </c>
      <c r="E468" s="69">
        <v>277.5</v>
      </c>
      <c r="F468" s="69">
        <v>429960</v>
      </c>
      <c r="G468" s="73">
        <v>-1.17E-2</v>
      </c>
    </row>
    <row r="469" spans="1:7" ht="17.399999999999999" thickBot="1" x14ac:dyDescent="0.35">
      <c r="A469" s="67" t="s">
        <v>865</v>
      </c>
      <c r="B469" s="72">
        <v>282.05</v>
      </c>
      <c r="C469" s="69">
        <v>298</v>
      </c>
      <c r="D469" s="69">
        <v>298</v>
      </c>
      <c r="E469" s="69">
        <v>280</v>
      </c>
      <c r="F469" s="69">
        <v>1440000</v>
      </c>
      <c r="G469" s="73">
        <v>-4.8300000000000003E-2</v>
      </c>
    </row>
    <row r="470" spans="1:7" ht="17.399999999999999" thickBot="1" x14ac:dyDescent="0.35">
      <c r="A470" s="67" t="s">
        <v>866</v>
      </c>
      <c r="B470" s="68">
        <v>296.35000000000002</v>
      </c>
      <c r="C470" s="69">
        <v>270.75</v>
      </c>
      <c r="D470" s="69">
        <v>309.89999999999998</v>
      </c>
      <c r="E470" s="69">
        <v>270.75</v>
      </c>
      <c r="F470" s="69">
        <v>7770000</v>
      </c>
      <c r="G470" s="70">
        <v>0.1072</v>
      </c>
    </row>
    <row r="471" spans="1:7" ht="17.399999999999999" thickBot="1" x14ac:dyDescent="0.35">
      <c r="A471" s="67" t="s">
        <v>867</v>
      </c>
      <c r="B471" s="68">
        <v>267.64999999999998</v>
      </c>
      <c r="C471" s="69">
        <v>260.5</v>
      </c>
      <c r="D471" s="69">
        <v>272</v>
      </c>
      <c r="E471" s="69">
        <v>258.55</v>
      </c>
      <c r="F471" s="69">
        <v>363800</v>
      </c>
      <c r="G471" s="70">
        <v>3.9800000000000002E-2</v>
      </c>
    </row>
    <row r="472" spans="1:7" ht="17.399999999999999" thickBot="1" x14ac:dyDescent="0.35">
      <c r="A472" s="67" t="s">
        <v>868</v>
      </c>
      <c r="B472" s="72">
        <v>257.39999999999998</v>
      </c>
      <c r="C472" s="69">
        <v>267</v>
      </c>
      <c r="D472" s="69">
        <v>281</v>
      </c>
      <c r="E472" s="69">
        <v>255</v>
      </c>
      <c r="F472" s="69">
        <v>1120000</v>
      </c>
      <c r="G472" s="73">
        <v>-3.78E-2</v>
      </c>
    </row>
    <row r="473" spans="1:7" ht="17.399999999999999" thickBot="1" x14ac:dyDescent="0.35">
      <c r="A473" s="67" t="s">
        <v>869</v>
      </c>
      <c r="B473" s="68">
        <v>267.5</v>
      </c>
      <c r="C473" s="69">
        <v>266.64999999999998</v>
      </c>
      <c r="D473" s="69">
        <v>270</v>
      </c>
      <c r="E473" s="69">
        <v>256</v>
      </c>
      <c r="F473" s="69">
        <v>339790</v>
      </c>
      <c r="G473" s="70">
        <v>1.61E-2</v>
      </c>
    </row>
    <row r="474" spans="1:7" ht="17.399999999999999" thickBot="1" x14ac:dyDescent="0.35">
      <c r="A474" s="67" t="s">
        <v>870</v>
      </c>
      <c r="B474" s="68">
        <v>263.25</v>
      </c>
      <c r="C474" s="69">
        <v>257.5</v>
      </c>
      <c r="D474" s="69">
        <v>277.45</v>
      </c>
      <c r="E474" s="69">
        <v>256.75</v>
      </c>
      <c r="F474" s="69">
        <v>550530</v>
      </c>
      <c r="G474" s="70">
        <v>2.53E-2</v>
      </c>
    </row>
    <row r="475" spans="1:7" ht="17.399999999999999" thickBot="1" x14ac:dyDescent="0.35">
      <c r="A475" s="67" t="s">
        <v>871</v>
      </c>
      <c r="B475" s="72">
        <v>256.75</v>
      </c>
      <c r="C475" s="69">
        <v>261</v>
      </c>
      <c r="D475" s="69">
        <v>261</v>
      </c>
      <c r="E475" s="69">
        <v>252</v>
      </c>
      <c r="F475" s="69">
        <v>175360</v>
      </c>
      <c r="G475" s="73">
        <v>-1.2500000000000001E-2</v>
      </c>
    </row>
    <row r="476" spans="1:7" ht="17.399999999999999" thickBot="1" x14ac:dyDescent="0.35">
      <c r="A476" s="67" t="s">
        <v>872</v>
      </c>
      <c r="B476" s="68">
        <v>260</v>
      </c>
      <c r="C476" s="69">
        <v>257.8</v>
      </c>
      <c r="D476" s="69">
        <v>262.75</v>
      </c>
      <c r="E476" s="69">
        <v>254.55</v>
      </c>
      <c r="F476" s="69">
        <v>205100</v>
      </c>
      <c r="G476" s="70">
        <v>1.5599999999999999E-2</v>
      </c>
    </row>
    <row r="477" spans="1:7" ht="17.399999999999999" thickBot="1" x14ac:dyDescent="0.35">
      <c r="A477" s="67" t="s">
        <v>873</v>
      </c>
      <c r="B477" s="68">
        <v>256</v>
      </c>
      <c r="C477" s="69">
        <v>251.45</v>
      </c>
      <c r="D477" s="69">
        <v>258</v>
      </c>
      <c r="E477" s="69">
        <v>246.8</v>
      </c>
      <c r="F477" s="69">
        <v>219240</v>
      </c>
      <c r="G477" s="70">
        <v>2.0500000000000001E-2</v>
      </c>
    </row>
    <row r="478" spans="1:7" ht="17.399999999999999" thickBot="1" x14ac:dyDescent="0.35">
      <c r="A478" s="67" t="s">
        <v>874</v>
      </c>
      <c r="B478" s="72">
        <v>250.85</v>
      </c>
      <c r="C478" s="69">
        <v>257.5</v>
      </c>
      <c r="D478" s="69">
        <v>260.89999999999998</v>
      </c>
      <c r="E478" s="69">
        <v>248.2</v>
      </c>
      <c r="F478" s="69">
        <v>181980</v>
      </c>
      <c r="G478" s="73">
        <v>-2.58E-2</v>
      </c>
    </row>
    <row r="479" spans="1:7" ht="17.399999999999999" thickBot="1" x14ac:dyDescent="0.35">
      <c r="A479" s="67" t="s">
        <v>875</v>
      </c>
      <c r="B479" s="68">
        <v>257.5</v>
      </c>
      <c r="C479" s="69">
        <v>247.5</v>
      </c>
      <c r="D479" s="69">
        <v>268.14999999999998</v>
      </c>
      <c r="E479" s="69">
        <v>246.25</v>
      </c>
      <c r="F479" s="69">
        <v>1500000</v>
      </c>
      <c r="G479" s="70">
        <v>4.0399999999999998E-2</v>
      </c>
    </row>
    <row r="480" spans="1:7" ht="17.399999999999999" thickBot="1" x14ac:dyDescent="0.35">
      <c r="A480" s="67" t="s">
        <v>876</v>
      </c>
      <c r="B480" s="68">
        <v>247.5</v>
      </c>
      <c r="C480" s="69">
        <v>245.55</v>
      </c>
      <c r="D480" s="69">
        <v>254.1</v>
      </c>
      <c r="E480" s="69">
        <v>244.05</v>
      </c>
      <c r="F480" s="69">
        <v>213840</v>
      </c>
      <c r="G480" s="70">
        <v>7.9000000000000008E-3</v>
      </c>
    </row>
    <row r="481" spans="1:7" ht="17.399999999999999" thickBot="1" x14ac:dyDescent="0.35">
      <c r="A481" s="67" t="s">
        <v>877</v>
      </c>
      <c r="B481" s="72">
        <v>245.55</v>
      </c>
      <c r="C481" s="69">
        <v>249.4</v>
      </c>
      <c r="D481" s="69">
        <v>249.4</v>
      </c>
      <c r="E481" s="69">
        <v>245</v>
      </c>
      <c r="F481" s="69">
        <v>62770</v>
      </c>
      <c r="G481" s="73">
        <v>-1.0500000000000001E-2</v>
      </c>
    </row>
    <row r="482" spans="1:7" ht="17.399999999999999" thickBot="1" x14ac:dyDescent="0.35">
      <c r="A482" s="67" t="s">
        <v>878</v>
      </c>
      <c r="B482" s="72">
        <v>248.15</v>
      </c>
      <c r="C482" s="69">
        <v>250.9</v>
      </c>
      <c r="D482" s="69">
        <v>252.45</v>
      </c>
      <c r="E482" s="69">
        <v>247</v>
      </c>
      <c r="F482" s="69">
        <v>118580</v>
      </c>
      <c r="G482" s="73">
        <v>-2.3999999999999998E-3</v>
      </c>
    </row>
    <row r="483" spans="1:7" ht="17.399999999999999" thickBot="1" x14ac:dyDescent="0.35">
      <c r="A483" s="67" t="s">
        <v>879</v>
      </c>
      <c r="B483" s="68">
        <v>248.75</v>
      </c>
      <c r="C483" s="69">
        <v>245.95</v>
      </c>
      <c r="D483" s="69">
        <v>251</v>
      </c>
      <c r="E483" s="69">
        <v>241</v>
      </c>
      <c r="F483" s="69">
        <v>237380</v>
      </c>
      <c r="G483" s="70">
        <v>2.1399999999999999E-2</v>
      </c>
    </row>
    <row r="484" spans="1:7" ht="17.399999999999999" thickBot="1" x14ac:dyDescent="0.35">
      <c r="A484" s="67" t="s">
        <v>880</v>
      </c>
      <c r="B484" s="72">
        <v>243.55</v>
      </c>
      <c r="C484" s="69">
        <v>245.65</v>
      </c>
      <c r="D484" s="69">
        <v>251.7</v>
      </c>
      <c r="E484" s="69">
        <v>242.5</v>
      </c>
      <c r="F484" s="69">
        <v>125580</v>
      </c>
      <c r="G484" s="73">
        <v>-3.7000000000000002E-3</v>
      </c>
    </row>
    <row r="485" spans="1:7" ht="17.399999999999999" thickBot="1" x14ac:dyDescent="0.35">
      <c r="A485" s="67" t="s">
        <v>881</v>
      </c>
      <c r="B485" s="72">
        <v>244.45</v>
      </c>
      <c r="C485" s="69">
        <v>247.6</v>
      </c>
      <c r="D485" s="69">
        <v>255.55</v>
      </c>
      <c r="E485" s="69">
        <v>242.55</v>
      </c>
      <c r="F485" s="69">
        <v>233840</v>
      </c>
      <c r="G485" s="73">
        <v>-7.7000000000000002E-3</v>
      </c>
    </row>
    <row r="486" spans="1:7" ht="17.399999999999999" thickBot="1" x14ac:dyDescent="0.35">
      <c r="A486" s="67" t="s">
        <v>882</v>
      </c>
      <c r="B486" s="68">
        <v>246.35</v>
      </c>
      <c r="C486" s="69">
        <v>246.05</v>
      </c>
      <c r="D486" s="69">
        <v>255</v>
      </c>
      <c r="E486" s="69">
        <v>241</v>
      </c>
      <c r="F486" s="69">
        <v>305310</v>
      </c>
      <c r="G486" s="70">
        <v>1.1999999999999999E-3</v>
      </c>
    </row>
    <row r="487" spans="1:7" ht="17.399999999999999" thickBot="1" x14ac:dyDescent="0.35">
      <c r="A487" s="67" t="s">
        <v>883</v>
      </c>
      <c r="B487" s="72">
        <v>246.05</v>
      </c>
      <c r="C487" s="69">
        <v>255</v>
      </c>
      <c r="D487" s="69">
        <v>255</v>
      </c>
      <c r="E487" s="69">
        <v>242.65</v>
      </c>
      <c r="F487" s="69">
        <v>539100</v>
      </c>
      <c r="G487" s="73">
        <v>-4.8500000000000001E-2</v>
      </c>
    </row>
    <row r="488" spans="1:7" ht="17.399999999999999" thickBot="1" x14ac:dyDescent="0.35">
      <c r="A488" s="67" t="s">
        <v>884</v>
      </c>
      <c r="B488" s="68">
        <v>258.60000000000002</v>
      </c>
      <c r="C488" s="69">
        <v>232</v>
      </c>
      <c r="D488" s="69">
        <v>264.25</v>
      </c>
      <c r="E488" s="69">
        <v>226.5</v>
      </c>
      <c r="F488" s="69">
        <v>2800000</v>
      </c>
      <c r="G488" s="70">
        <v>0.128</v>
      </c>
    </row>
    <row r="489" spans="1:7" ht="17.399999999999999" thickBot="1" x14ac:dyDescent="0.35">
      <c r="A489" s="67" t="s">
        <v>885</v>
      </c>
      <c r="B489" s="68">
        <v>229.25</v>
      </c>
      <c r="C489" s="69">
        <v>220.45</v>
      </c>
      <c r="D489" s="69">
        <v>231</v>
      </c>
      <c r="E489" s="69">
        <v>218.1</v>
      </c>
      <c r="F489" s="69">
        <v>326590</v>
      </c>
      <c r="G489" s="70">
        <v>4.8500000000000001E-2</v>
      </c>
    </row>
    <row r="490" spans="1:7" ht="17.399999999999999" thickBot="1" x14ac:dyDescent="0.35">
      <c r="A490" s="67" t="s">
        <v>886</v>
      </c>
      <c r="B490" s="72">
        <v>218.65</v>
      </c>
      <c r="C490" s="69">
        <v>220.45</v>
      </c>
      <c r="D490" s="69">
        <v>223.7</v>
      </c>
      <c r="E490" s="69">
        <v>218</v>
      </c>
      <c r="F490" s="69">
        <v>42910</v>
      </c>
      <c r="G490" s="73">
        <v>-8.2000000000000007E-3</v>
      </c>
    </row>
    <row r="491" spans="1:7" ht="17.399999999999999" thickBot="1" x14ac:dyDescent="0.35">
      <c r="A491" s="67" t="s">
        <v>887</v>
      </c>
      <c r="B491" s="68">
        <v>220.45</v>
      </c>
      <c r="C491" s="69">
        <v>217.7</v>
      </c>
      <c r="D491" s="69">
        <v>223.25</v>
      </c>
      <c r="E491" s="69">
        <v>217.7</v>
      </c>
      <c r="F491" s="69">
        <v>106810</v>
      </c>
      <c r="G491" s="70">
        <v>1.26E-2</v>
      </c>
    </row>
    <row r="492" spans="1:7" ht="17.399999999999999" thickBot="1" x14ac:dyDescent="0.35">
      <c r="A492" s="67" t="s">
        <v>888</v>
      </c>
      <c r="B492" s="68">
        <v>217.7</v>
      </c>
      <c r="C492" s="69">
        <v>216.25</v>
      </c>
      <c r="D492" s="69">
        <v>220.05</v>
      </c>
      <c r="E492" s="69">
        <v>215</v>
      </c>
      <c r="F492" s="69">
        <v>84890</v>
      </c>
      <c r="G492" s="70">
        <v>6.0000000000000001E-3</v>
      </c>
    </row>
    <row r="493" spans="1:7" ht="17.399999999999999" thickBot="1" x14ac:dyDescent="0.35">
      <c r="A493" s="67" t="s">
        <v>889</v>
      </c>
      <c r="B493" s="72">
        <v>216.4</v>
      </c>
      <c r="C493" s="69">
        <v>219</v>
      </c>
      <c r="D493" s="69">
        <v>221.5</v>
      </c>
      <c r="E493" s="69">
        <v>214.85</v>
      </c>
      <c r="F493" s="69">
        <v>92240</v>
      </c>
      <c r="G493" s="73">
        <v>-5.1000000000000004E-3</v>
      </c>
    </row>
    <row r="494" spans="1:7" ht="17.399999999999999" thickBot="1" x14ac:dyDescent="0.35">
      <c r="A494" s="67" t="s">
        <v>890</v>
      </c>
      <c r="B494" s="68">
        <v>217.5</v>
      </c>
      <c r="C494" s="69">
        <v>216.95</v>
      </c>
      <c r="D494" s="69">
        <v>219.55</v>
      </c>
      <c r="E494" s="69">
        <v>216.45</v>
      </c>
      <c r="F494" s="69">
        <v>47080</v>
      </c>
      <c r="G494" s="70">
        <v>7.6E-3</v>
      </c>
    </row>
    <row r="495" spans="1:7" ht="17.399999999999999" thickBot="1" x14ac:dyDescent="0.35">
      <c r="A495" s="67" t="s">
        <v>891</v>
      </c>
      <c r="B495" s="72">
        <v>215.85</v>
      </c>
      <c r="C495" s="69">
        <v>218.1</v>
      </c>
      <c r="D495" s="69">
        <v>220.05</v>
      </c>
      <c r="E495" s="69">
        <v>214.5</v>
      </c>
      <c r="F495" s="69">
        <v>54970</v>
      </c>
      <c r="G495" s="73">
        <v>-7.7999999999999996E-3</v>
      </c>
    </row>
    <row r="496" spans="1:7" ht="17.399999999999999" thickBot="1" x14ac:dyDescent="0.35">
      <c r="A496" s="67" t="s">
        <v>892</v>
      </c>
      <c r="B496" s="72">
        <v>217.55</v>
      </c>
      <c r="C496" s="69">
        <v>219.75</v>
      </c>
      <c r="D496" s="69">
        <v>221.85</v>
      </c>
      <c r="E496" s="69">
        <v>216.2</v>
      </c>
      <c r="F496" s="69">
        <v>50600</v>
      </c>
      <c r="G496" s="73">
        <v>-9.5999999999999992E-3</v>
      </c>
    </row>
    <row r="497" spans="1:7" ht="17.399999999999999" thickBot="1" x14ac:dyDescent="0.35">
      <c r="A497" s="67" t="s">
        <v>893</v>
      </c>
      <c r="B497" s="72">
        <v>219.65</v>
      </c>
      <c r="C497" s="69">
        <v>227.7</v>
      </c>
      <c r="D497" s="69">
        <v>227.7</v>
      </c>
      <c r="E497" s="69">
        <v>218.05</v>
      </c>
      <c r="F497" s="69">
        <v>52140</v>
      </c>
      <c r="G497" s="73">
        <v>-2.7E-2</v>
      </c>
    </row>
    <row r="498" spans="1:7" ht="17.399999999999999" thickBot="1" x14ac:dyDescent="0.35">
      <c r="A498" s="67" t="s">
        <v>894</v>
      </c>
      <c r="B498" s="68">
        <v>225.75</v>
      </c>
      <c r="C498" s="69">
        <v>216.65</v>
      </c>
      <c r="D498" s="69">
        <v>229</v>
      </c>
      <c r="E498" s="69">
        <v>215.15</v>
      </c>
      <c r="F498" s="69">
        <v>97580</v>
      </c>
      <c r="G498" s="70">
        <v>4.2000000000000003E-2</v>
      </c>
    </row>
    <row r="499" spans="1:7" ht="17.399999999999999" thickBot="1" x14ac:dyDescent="0.35">
      <c r="A499" s="67" t="s">
        <v>895</v>
      </c>
      <c r="B499" s="72">
        <v>216.65</v>
      </c>
      <c r="C499" s="69">
        <v>218</v>
      </c>
      <c r="D499" s="69">
        <v>222.55</v>
      </c>
      <c r="E499" s="69">
        <v>213.45</v>
      </c>
      <c r="F499" s="69">
        <v>57930</v>
      </c>
      <c r="G499" s="73">
        <v>-1.2999999999999999E-2</v>
      </c>
    </row>
    <row r="500" spans="1:7" ht="17.399999999999999" thickBot="1" x14ac:dyDescent="0.35">
      <c r="A500" s="67" t="s">
        <v>896</v>
      </c>
      <c r="B500" s="72">
        <v>219.5</v>
      </c>
      <c r="C500" s="69">
        <v>221.7</v>
      </c>
      <c r="D500" s="69">
        <v>223.8</v>
      </c>
      <c r="E500" s="69">
        <v>218.5</v>
      </c>
      <c r="F500" s="69">
        <v>29780</v>
      </c>
      <c r="G500" s="73">
        <v>-4.7999999999999996E-3</v>
      </c>
    </row>
    <row r="501" spans="1:7" ht="17.399999999999999" thickBot="1" x14ac:dyDescent="0.35">
      <c r="A501" s="67" t="s">
        <v>897</v>
      </c>
      <c r="B501" s="72">
        <v>220.55</v>
      </c>
      <c r="C501" s="69">
        <v>221</v>
      </c>
      <c r="D501" s="69">
        <v>225</v>
      </c>
      <c r="E501" s="69">
        <v>219.05</v>
      </c>
      <c r="F501" s="69">
        <v>54140</v>
      </c>
      <c r="G501" s="73">
        <v>-8.9999999999999998E-4</v>
      </c>
    </row>
    <row r="502" spans="1:7" ht="17.399999999999999" thickBot="1" x14ac:dyDescent="0.35">
      <c r="A502" s="67" t="s">
        <v>898</v>
      </c>
      <c r="B502" s="68">
        <v>220.75</v>
      </c>
      <c r="C502" s="69">
        <v>216</v>
      </c>
      <c r="D502" s="69">
        <v>222.5</v>
      </c>
      <c r="E502" s="69">
        <v>216</v>
      </c>
      <c r="F502" s="69">
        <v>114560</v>
      </c>
      <c r="G502" s="70">
        <v>2.0299999999999999E-2</v>
      </c>
    </row>
    <row r="503" spans="1:7" ht="17.399999999999999" thickBot="1" x14ac:dyDescent="0.35">
      <c r="A503" s="67" t="s">
        <v>899</v>
      </c>
      <c r="B503" s="72">
        <v>216.35</v>
      </c>
      <c r="C503" s="69">
        <v>218.25</v>
      </c>
      <c r="D503" s="69">
        <v>219.1</v>
      </c>
      <c r="E503" s="69">
        <v>215.2</v>
      </c>
      <c r="F503" s="69">
        <v>49840</v>
      </c>
      <c r="G503" s="73">
        <v>-3.7000000000000002E-3</v>
      </c>
    </row>
    <row r="504" spans="1:7" ht="17.399999999999999" thickBot="1" x14ac:dyDescent="0.35">
      <c r="A504" s="67" t="s">
        <v>900</v>
      </c>
      <c r="B504" s="72">
        <v>217.15</v>
      </c>
      <c r="C504" s="69">
        <v>219</v>
      </c>
      <c r="D504" s="69">
        <v>223.3</v>
      </c>
      <c r="E504" s="69">
        <v>215</v>
      </c>
      <c r="F504" s="69">
        <v>74020</v>
      </c>
      <c r="G504" s="73">
        <v>-2.6700000000000002E-2</v>
      </c>
    </row>
    <row r="505" spans="1:7" ht="17.399999999999999" thickBot="1" x14ac:dyDescent="0.35">
      <c r="A505" s="67" t="s">
        <v>901</v>
      </c>
      <c r="B505" s="68">
        <v>223.1</v>
      </c>
      <c r="C505" s="69">
        <v>211</v>
      </c>
      <c r="D505" s="69">
        <v>224.8</v>
      </c>
      <c r="E505" s="69">
        <v>210</v>
      </c>
      <c r="F505" s="69">
        <v>244170</v>
      </c>
      <c r="G505" s="70">
        <v>4.6399999999999997E-2</v>
      </c>
    </row>
    <row r="506" spans="1:7" ht="17.399999999999999" thickBot="1" x14ac:dyDescent="0.35">
      <c r="A506" s="67" t="s">
        <v>902</v>
      </c>
      <c r="B506" s="72">
        <v>213.2</v>
      </c>
      <c r="C506" s="69">
        <v>219.35</v>
      </c>
      <c r="D506" s="69">
        <v>223.45</v>
      </c>
      <c r="E506" s="69">
        <v>210.2</v>
      </c>
      <c r="F506" s="69">
        <v>160260</v>
      </c>
      <c r="G506" s="73">
        <v>-2.3099999999999999E-2</v>
      </c>
    </row>
    <row r="507" spans="1:7" ht="17.399999999999999" thickBot="1" x14ac:dyDescent="0.35">
      <c r="A507" s="67" t="s">
        <v>903</v>
      </c>
      <c r="B507" s="72">
        <v>218.25</v>
      </c>
      <c r="C507" s="69">
        <v>225.5</v>
      </c>
      <c r="D507" s="69">
        <v>225.5</v>
      </c>
      <c r="E507" s="69">
        <v>216.5</v>
      </c>
      <c r="F507" s="69">
        <v>87590</v>
      </c>
      <c r="G507" s="73">
        <v>-4.0899999999999999E-2</v>
      </c>
    </row>
    <row r="508" spans="1:7" ht="17.399999999999999" thickBot="1" x14ac:dyDescent="0.35">
      <c r="A508" s="67" t="s">
        <v>904</v>
      </c>
      <c r="B508" s="72">
        <v>227.55</v>
      </c>
      <c r="C508" s="69">
        <v>232.45</v>
      </c>
      <c r="D508" s="69">
        <v>233.35</v>
      </c>
      <c r="E508" s="69">
        <v>225.8</v>
      </c>
      <c r="F508" s="69">
        <v>57180</v>
      </c>
      <c r="G508" s="73">
        <v>-2.0899999999999998E-2</v>
      </c>
    </row>
    <row r="509" spans="1:7" ht="17.399999999999999" thickBot="1" x14ac:dyDescent="0.35">
      <c r="A509" s="67" t="s">
        <v>905</v>
      </c>
      <c r="B509" s="72">
        <v>232.4</v>
      </c>
      <c r="C509" s="69">
        <v>241.4</v>
      </c>
      <c r="D509" s="69">
        <v>241.4</v>
      </c>
      <c r="E509" s="69">
        <v>225.5</v>
      </c>
      <c r="F509" s="69">
        <v>158960</v>
      </c>
      <c r="G509" s="73">
        <v>-2.86E-2</v>
      </c>
    </row>
    <row r="510" spans="1:7" ht="17.399999999999999" thickBot="1" x14ac:dyDescent="0.35">
      <c r="A510" s="67" t="s">
        <v>906</v>
      </c>
      <c r="B510" s="68">
        <v>239.25</v>
      </c>
      <c r="C510" s="69">
        <v>222.95</v>
      </c>
      <c r="D510" s="69">
        <v>245.85</v>
      </c>
      <c r="E510" s="69">
        <v>222</v>
      </c>
      <c r="F510" s="69">
        <v>129070</v>
      </c>
      <c r="G510" s="70">
        <v>7.3400000000000007E-2</v>
      </c>
    </row>
    <row r="511" spans="1:7" ht="17.399999999999999" thickBot="1" x14ac:dyDescent="0.35">
      <c r="A511" s="67" t="s">
        <v>907</v>
      </c>
      <c r="B511" s="72">
        <v>222.9</v>
      </c>
      <c r="C511" s="69">
        <v>225.55</v>
      </c>
      <c r="D511" s="69">
        <v>229.85</v>
      </c>
      <c r="E511" s="69">
        <v>220</v>
      </c>
      <c r="F511" s="69">
        <v>133420</v>
      </c>
      <c r="G511" s="73">
        <v>-3.9600000000000003E-2</v>
      </c>
    </row>
    <row r="512" spans="1:7" ht="17.399999999999999" thickBot="1" x14ac:dyDescent="0.35">
      <c r="A512" s="67" t="s">
        <v>908</v>
      </c>
      <c r="B512" s="68">
        <v>232.1</v>
      </c>
      <c r="C512" s="69">
        <v>225.5</v>
      </c>
      <c r="D512" s="69">
        <v>233</v>
      </c>
      <c r="E512" s="69">
        <v>225.5</v>
      </c>
      <c r="F512" s="69">
        <v>93740</v>
      </c>
      <c r="G512" s="70">
        <v>9.7999999999999997E-3</v>
      </c>
    </row>
    <row r="513" spans="1:7" ht="17.399999999999999" thickBot="1" x14ac:dyDescent="0.35">
      <c r="A513" s="67" t="s">
        <v>909</v>
      </c>
      <c r="B513" s="68">
        <v>229.85</v>
      </c>
      <c r="C513" s="69">
        <v>226.1</v>
      </c>
      <c r="D513" s="69">
        <v>233.8</v>
      </c>
      <c r="E513" s="69">
        <v>224.65</v>
      </c>
      <c r="F513" s="69">
        <v>102940</v>
      </c>
      <c r="G513" s="70">
        <v>1.66E-2</v>
      </c>
    </row>
    <row r="514" spans="1:7" ht="17.399999999999999" thickBot="1" x14ac:dyDescent="0.35">
      <c r="A514" s="67" t="s">
        <v>910</v>
      </c>
      <c r="B514" s="68">
        <v>226.1</v>
      </c>
      <c r="C514" s="69">
        <v>226.1</v>
      </c>
      <c r="D514" s="69">
        <v>228.5</v>
      </c>
      <c r="E514" s="69">
        <v>225.3</v>
      </c>
      <c r="F514" s="69">
        <v>38670</v>
      </c>
      <c r="G514" s="70">
        <v>3.5999999999999999E-3</v>
      </c>
    </row>
    <row r="515" spans="1:7" ht="17.399999999999999" thickBot="1" x14ac:dyDescent="0.35">
      <c r="A515" s="67" t="s">
        <v>911</v>
      </c>
      <c r="B515" s="68">
        <v>225.3</v>
      </c>
      <c r="C515" s="69">
        <v>224.85</v>
      </c>
      <c r="D515" s="69">
        <v>229.1</v>
      </c>
      <c r="E515" s="69">
        <v>221</v>
      </c>
      <c r="F515" s="69">
        <v>63560</v>
      </c>
      <c r="G515" s="70">
        <v>2E-3</v>
      </c>
    </row>
    <row r="516" spans="1:7" ht="17.399999999999999" thickBot="1" x14ac:dyDescent="0.35">
      <c r="A516" s="67" t="s">
        <v>912</v>
      </c>
      <c r="B516" s="72">
        <v>224.85</v>
      </c>
      <c r="C516" s="69">
        <v>233.4</v>
      </c>
      <c r="D516" s="69">
        <v>234.25</v>
      </c>
      <c r="E516" s="69">
        <v>223.75</v>
      </c>
      <c r="F516" s="69">
        <v>109120</v>
      </c>
      <c r="G516" s="73">
        <v>-3.6600000000000001E-2</v>
      </c>
    </row>
    <row r="517" spans="1:7" ht="17.399999999999999" thickBot="1" x14ac:dyDescent="0.35">
      <c r="A517" s="67" t="s">
        <v>913</v>
      </c>
      <c r="B517" s="68">
        <v>233.4</v>
      </c>
      <c r="C517" s="69">
        <v>237</v>
      </c>
      <c r="D517" s="69">
        <v>237</v>
      </c>
      <c r="E517" s="69">
        <v>231.8</v>
      </c>
      <c r="F517" s="69">
        <v>37570</v>
      </c>
      <c r="G517" s="70">
        <v>5.7999999999999996E-3</v>
      </c>
    </row>
    <row r="518" spans="1:7" ht="17.399999999999999" thickBot="1" x14ac:dyDescent="0.35">
      <c r="A518" s="67" t="s">
        <v>914</v>
      </c>
      <c r="B518" s="68">
        <v>232.05</v>
      </c>
      <c r="C518" s="69">
        <v>231.1</v>
      </c>
      <c r="D518" s="69">
        <v>235.85</v>
      </c>
      <c r="E518" s="69">
        <v>229</v>
      </c>
      <c r="F518" s="69">
        <v>84190</v>
      </c>
      <c r="G518" s="70">
        <v>4.3E-3</v>
      </c>
    </row>
    <row r="519" spans="1:7" ht="17.399999999999999" thickBot="1" x14ac:dyDescent="0.35">
      <c r="A519" s="67" t="s">
        <v>915</v>
      </c>
      <c r="B519" s="72">
        <v>231.05</v>
      </c>
      <c r="C519" s="69">
        <v>238.55</v>
      </c>
      <c r="D519" s="69">
        <v>240.9</v>
      </c>
      <c r="E519" s="69">
        <v>228.4</v>
      </c>
      <c r="F519" s="69">
        <v>120470</v>
      </c>
      <c r="G519" s="73">
        <v>-3.6299999999999999E-2</v>
      </c>
    </row>
    <row r="520" spans="1:7" ht="17.399999999999999" thickBot="1" x14ac:dyDescent="0.35">
      <c r="A520" s="67" t="s">
        <v>916</v>
      </c>
      <c r="B520" s="68">
        <v>239.75</v>
      </c>
      <c r="C520" s="69">
        <v>235.65</v>
      </c>
      <c r="D520" s="69">
        <v>243.1</v>
      </c>
      <c r="E520" s="69">
        <v>231.05</v>
      </c>
      <c r="F520" s="69">
        <v>130169.999999999</v>
      </c>
      <c r="G520" s="70">
        <v>1.7399999999999999E-2</v>
      </c>
    </row>
    <row r="521" spans="1:7" ht="17.399999999999999" thickBot="1" x14ac:dyDescent="0.35">
      <c r="A521" s="67" t="s">
        <v>917</v>
      </c>
      <c r="B521" s="72">
        <v>235.65</v>
      </c>
      <c r="C521" s="69">
        <v>236.9</v>
      </c>
      <c r="D521" s="69">
        <v>240.8</v>
      </c>
      <c r="E521" s="69">
        <v>225.2</v>
      </c>
      <c r="F521" s="69">
        <v>219190</v>
      </c>
      <c r="G521" s="73">
        <v>-4.0000000000000002E-4</v>
      </c>
    </row>
    <row r="522" spans="1:7" ht="17.399999999999999" thickBot="1" x14ac:dyDescent="0.35">
      <c r="A522" s="67" t="s">
        <v>918</v>
      </c>
      <c r="B522" s="68">
        <v>235.75</v>
      </c>
      <c r="C522" s="69">
        <v>231.3</v>
      </c>
      <c r="D522" s="69">
        <v>237</v>
      </c>
      <c r="E522" s="69">
        <v>227.3</v>
      </c>
      <c r="F522" s="69">
        <v>130389.999999999</v>
      </c>
      <c r="G522" s="70">
        <v>1.7000000000000001E-2</v>
      </c>
    </row>
    <row r="523" spans="1:7" ht="17.399999999999999" thickBot="1" x14ac:dyDescent="0.35">
      <c r="A523" s="67" t="s">
        <v>919</v>
      </c>
      <c r="B523" s="72">
        <v>231.8</v>
      </c>
      <c r="C523" s="69">
        <v>232.05</v>
      </c>
      <c r="D523" s="69">
        <v>236.6</v>
      </c>
      <c r="E523" s="69">
        <v>230.3</v>
      </c>
      <c r="F523" s="69">
        <v>106090</v>
      </c>
      <c r="G523" s="73">
        <v>-4.4999999999999997E-3</v>
      </c>
    </row>
    <row r="524" spans="1:7" ht="17.399999999999999" thickBot="1" x14ac:dyDescent="0.35">
      <c r="A524" s="67" t="s">
        <v>920</v>
      </c>
      <c r="B524" s="72">
        <v>232.85</v>
      </c>
      <c r="C524" s="69">
        <v>241</v>
      </c>
      <c r="D524" s="69">
        <v>242.5</v>
      </c>
      <c r="E524" s="69">
        <v>230.4</v>
      </c>
      <c r="F524" s="69">
        <v>187890</v>
      </c>
      <c r="G524" s="73">
        <v>-3.5999999999999997E-2</v>
      </c>
    </row>
    <row r="525" spans="1:7" ht="17.399999999999999" thickBot="1" x14ac:dyDescent="0.35">
      <c r="A525" s="67" t="s">
        <v>921</v>
      </c>
      <c r="B525" s="68">
        <v>241.55</v>
      </c>
      <c r="C525" s="69">
        <v>231.55</v>
      </c>
      <c r="D525" s="69">
        <v>247.95</v>
      </c>
      <c r="E525" s="69">
        <v>220</v>
      </c>
      <c r="F525" s="69">
        <v>387460</v>
      </c>
      <c r="G525" s="70">
        <v>4.3200000000000002E-2</v>
      </c>
    </row>
    <row r="526" spans="1:7" ht="17.399999999999999" thickBot="1" x14ac:dyDescent="0.35">
      <c r="A526" s="67" t="s">
        <v>922</v>
      </c>
      <c r="B526" s="72">
        <v>231.55</v>
      </c>
      <c r="C526" s="69">
        <v>237</v>
      </c>
      <c r="D526" s="69">
        <v>242.8</v>
      </c>
      <c r="E526" s="69">
        <v>229.85</v>
      </c>
      <c r="F526" s="69">
        <v>247530</v>
      </c>
      <c r="G526" s="73">
        <v>-1.43E-2</v>
      </c>
    </row>
    <row r="527" spans="1:7" ht="17.399999999999999" thickBot="1" x14ac:dyDescent="0.35">
      <c r="A527" s="67" t="s">
        <v>923</v>
      </c>
      <c r="B527" s="72">
        <v>234.9</v>
      </c>
      <c r="C527" s="69">
        <v>249.25</v>
      </c>
      <c r="D527" s="69">
        <v>249.85</v>
      </c>
      <c r="E527" s="69">
        <v>233</v>
      </c>
      <c r="F527" s="69">
        <v>124230</v>
      </c>
      <c r="G527" s="73">
        <v>-5.28E-2</v>
      </c>
    </row>
    <row r="528" spans="1:7" ht="17.399999999999999" thickBot="1" x14ac:dyDescent="0.35">
      <c r="A528" s="67" t="s">
        <v>924</v>
      </c>
      <c r="B528" s="68">
        <v>248</v>
      </c>
      <c r="C528" s="69">
        <v>247</v>
      </c>
      <c r="D528" s="69">
        <v>254.95</v>
      </c>
      <c r="E528" s="69">
        <v>239.05</v>
      </c>
      <c r="F528" s="69">
        <v>175130</v>
      </c>
      <c r="G528" s="70">
        <v>6.4999999999999997E-3</v>
      </c>
    </row>
    <row r="529" spans="1:7" ht="17.399999999999999" thickBot="1" x14ac:dyDescent="0.35">
      <c r="A529" s="67" t="s">
        <v>925</v>
      </c>
      <c r="B529" s="68">
        <v>246.4</v>
      </c>
      <c r="C529" s="69">
        <v>243.9</v>
      </c>
      <c r="D529" s="69">
        <v>247.4</v>
      </c>
      <c r="E529" s="69">
        <v>232.5</v>
      </c>
      <c r="F529" s="69">
        <v>176200</v>
      </c>
      <c r="G529" s="70">
        <v>9.5999999999999992E-3</v>
      </c>
    </row>
    <row r="530" spans="1:7" ht="17.399999999999999" thickBot="1" x14ac:dyDescent="0.35">
      <c r="A530" s="67" t="s">
        <v>926</v>
      </c>
      <c r="B530" s="72">
        <v>244.05</v>
      </c>
      <c r="C530" s="69">
        <v>249.7</v>
      </c>
      <c r="D530" s="69">
        <v>251.05</v>
      </c>
      <c r="E530" s="69">
        <v>242</v>
      </c>
      <c r="F530" s="69">
        <v>126040</v>
      </c>
      <c r="G530" s="73">
        <v>-2.46E-2</v>
      </c>
    </row>
    <row r="531" spans="1:7" ht="17.399999999999999" thickBot="1" x14ac:dyDescent="0.35">
      <c r="A531" s="67" t="s">
        <v>927</v>
      </c>
      <c r="B531" s="72">
        <v>250.2</v>
      </c>
      <c r="C531" s="69">
        <v>259.8</v>
      </c>
      <c r="D531" s="69">
        <v>259.8</v>
      </c>
      <c r="E531" s="69">
        <v>245.15</v>
      </c>
      <c r="F531" s="69">
        <v>392280</v>
      </c>
      <c r="G531" s="73">
        <v>-3.0599999999999999E-2</v>
      </c>
    </row>
    <row r="532" spans="1:7" ht="17.399999999999999" thickBot="1" x14ac:dyDescent="0.35">
      <c r="A532" s="67" t="s">
        <v>928</v>
      </c>
      <c r="B532" s="68">
        <v>258.10000000000002</v>
      </c>
      <c r="C532" s="69">
        <v>255.9</v>
      </c>
      <c r="D532" s="69">
        <v>261.10000000000002</v>
      </c>
      <c r="E532" s="69">
        <v>251.7</v>
      </c>
      <c r="F532" s="69">
        <v>586490</v>
      </c>
      <c r="G532" s="70">
        <v>1.35E-2</v>
      </c>
    </row>
    <row r="533" spans="1:7" ht="17.399999999999999" thickBot="1" x14ac:dyDescent="0.35">
      <c r="A533" s="67" t="s">
        <v>929</v>
      </c>
      <c r="B533" s="72">
        <v>254.65</v>
      </c>
      <c r="C533" s="69">
        <v>265.39999999999998</v>
      </c>
      <c r="D533" s="69">
        <v>265.39999999999998</v>
      </c>
      <c r="E533" s="69">
        <v>253</v>
      </c>
      <c r="F533" s="69">
        <v>418450</v>
      </c>
      <c r="G533" s="73">
        <v>-3.4000000000000002E-2</v>
      </c>
    </row>
    <row r="534" spans="1:7" ht="17.399999999999999" thickBot="1" x14ac:dyDescent="0.35">
      <c r="A534" s="67" t="s">
        <v>930</v>
      </c>
      <c r="B534" s="68">
        <v>263.60000000000002</v>
      </c>
      <c r="C534" s="69">
        <v>260.3</v>
      </c>
      <c r="D534" s="69">
        <v>269</v>
      </c>
      <c r="E534" s="69">
        <v>251.15</v>
      </c>
      <c r="F534" s="69">
        <v>930700</v>
      </c>
      <c r="G534" s="70">
        <v>3.1300000000000001E-2</v>
      </c>
    </row>
    <row r="535" spans="1:7" ht="17.399999999999999" thickBot="1" x14ac:dyDescent="0.35">
      <c r="A535" s="67" t="s">
        <v>931</v>
      </c>
      <c r="B535" s="68">
        <v>255.6</v>
      </c>
      <c r="C535" s="69">
        <v>253.05</v>
      </c>
      <c r="D535" s="69">
        <v>262.5</v>
      </c>
      <c r="E535" s="69">
        <v>250</v>
      </c>
      <c r="F535" s="69">
        <v>474180</v>
      </c>
      <c r="G535" s="70">
        <v>2.8999999999999998E-3</v>
      </c>
    </row>
    <row r="536" spans="1:7" ht="17.399999999999999" thickBot="1" x14ac:dyDescent="0.35">
      <c r="A536" s="67" t="s">
        <v>932</v>
      </c>
      <c r="B536" s="72">
        <v>254.85</v>
      </c>
      <c r="C536" s="69">
        <v>259.95</v>
      </c>
      <c r="D536" s="69">
        <v>262.64999999999998</v>
      </c>
      <c r="E536" s="69">
        <v>252.3</v>
      </c>
      <c r="F536" s="69">
        <v>346930</v>
      </c>
      <c r="G536" s="73">
        <v>-1.8499999999999999E-2</v>
      </c>
    </row>
    <row r="537" spans="1:7" ht="17.399999999999999" thickBot="1" x14ac:dyDescent="0.35">
      <c r="A537" s="67" t="s">
        <v>933</v>
      </c>
      <c r="B537" s="68">
        <v>259.64999999999998</v>
      </c>
      <c r="C537" s="69">
        <v>269</v>
      </c>
      <c r="D537" s="69">
        <v>269</v>
      </c>
      <c r="E537" s="69">
        <v>258</v>
      </c>
      <c r="F537" s="69">
        <v>102780</v>
      </c>
      <c r="G537" s="70">
        <v>3.5000000000000001E-3</v>
      </c>
    </row>
    <row r="538" spans="1:7" ht="17.399999999999999" thickBot="1" x14ac:dyDescent="0.35">
      <c r="A538" s="67" t="s">
        <v>934</v>
      </c>
      <c r="B538" s="68">
        <v>258.75</v>
      </c>
      <c r="C538" s="69">
        <v>259</v>
      </c>
      <c r="D538" s="69">
        <v>267</v>
      </c>
      <c r="E538" s="69">
        <v>256.10000000000002</v>
      </c>
      <c r="F538" s="69">
        <v>112150</v>
      </c>
      <c r="G538" s="70">
        <v>2.8999999999999998E-3</v>
      </c>
    </row>
    <row r="539" spans="1:7" ht="17.399999999999999" thickBot="1" x14ac:dyDescent="0.35">
      <c r="A539" s="67" t="s">
        <v>935</v>
      </c>
      <c r="B539" s="72">
        <v>258</v>
      </c>
      <c r="C539" s="69">
        <v>261</v>
      </c>
      <c r="D539" s="69">
        <v>263.95</v>
      </c>
      <c r="E539" s="69">
        <v>257.05</v>
      </c>
      <c r="F539" s="69">
        <v>436320</v>
      </c>
      <c r="G539" s="73">
        <v>-2.5999999999999999E-2</v>
      </c>
    </row>
    <row r="540" spans="1:7" ht="17.399999999999999" thickBot="1" x14ac:dyDescent="0.35">
      <c r="A540" s="67" t="s">
        <v>936</v>
      </c>
      <c r="B540" s="68">
        <v>264.89999999999998</v>
      </c>
      <c r="C540" s="69">
        <v>262</v>
      </c>
      <c r="D540" s="69">
        <v>266</v>
      </c>
      <c r="E540" s="69">
        <v>258.5</v>
      </c>
      <c r="F540" s="69">
        <v>435860</v>
      </c>
      <c r="G540" s="70">
        <v>2.93E-2</v>
      </c>
    </row>
    <row r="541" spans="1:7" ht="17.399999999999999" thickBot="1" x14ac:dyDescent="0.35">
      <c r="A541" s="67" t="s">
        <v>937</v>
      </c>
      <c r="B541" s="68">
        <v>257.35000000000002</v>
      </c>
      <c r="C541" s="69">
        <v>251.7</v>
      </c>
      <c r="D541" s="69">
        <v>279</v>
      </c>
      <c r="E541" s="69">
        <v>248</v>
      </c>
      <c r="F541" s="69">
        <v>614940</v>
      </c>
      <c r="G541" s="70">
        <v>2.8799999999999999E-2</v>
      </c>
    </row>
    <row r="542" spans="1:7" ht="17.399999999999999" thickBot="1" x14ac:dyDescent="0.35">
      <c r="A542" s="67" t="s">
        <v>938</v>
      </c>
      <c r="B542" s="68">
        <v>250.15</v>
      </c>
      <c r="C542" s="69">
        <v>247.9</v>
      </c>
      <c r="D542" s="69">
        <v>254.85</v>
      </c>
      <c r="E542" s="69">
        <v>243.35</v>
      </c>
      <c r="F542" s="69">
        <v>257230</v>
      </c>
      <c r="G542" s="70">
        <v>1.4800000000000001E-2</v>
      </c>
    </row>
    <row r="543" spans="1:7" ht="17.399999999999999" thickBot="1" x14ac:dyDescent="0.35">
      <c r="A543" s="67" t="s">
        <v>939</v>
      </c>
      <c r="B543" s="68">
        <v>246.5</v>
      </c>
      <c r="C543" s="69">
        <v>244.35</v>
      </c>
      <c r="D543" s="69">
        <v>251.35</v>
      </c>
      <c r="E543" s="69">
        <v>242</v>
      </c>
      <c r="F543" s="69">
        <v>413830</v>
      </c>
      <c r="G543" s="70">
        <v>1.8800000000000001E-2</v>
      </c>
    </row>
    <row r="544" spans="1:7" ht="17.399999999999999" thickBot="1" x14ac:dyDescent="0.35">
      <c r="A544" s="67" t="s">
        <v>940</v>
      </c>
      <c r="B544" s="72">
        <v>241.95</v>
      </c>
      <c r="C544" s="69">
        <v>241.4</v>
      </c>
      <c r="D544" s="69">
        <v>244.7</v>
      </c>
      <c r="E544" s="69">
        <v>238</v>
      </c>
      <c r="F544" s="69">
        <v>155260</v>
      </c>
      <c r="G544" s="73">
        <v>-1.5900000000000001E-2</v>
      </c>
    </row>
    <row r="545" spans="1:7" ht="17.399999999999999" thickBot="1" x14ac:dyDescent="0.35">
      <c r="A545" s="67" t="s">
        <v>941</v>
      </c>
      <c r="B545" s="68">
        <v>245.85</v>
      </c>
      <c r="C545" s="69">
        <v>246.5</v>
      </c>
      <c r="D545" s="69">
        <v>249.95</v>
      </c>
      <c r="E545" s="69">
        <v>242.25</v>
      </c>
      <c r="F545" s="69">
        <v>286210</v>
      </c>
      <c r="G545" s="70">
        <v>2.3999999999999998E-3</v>
      </c>
    </row>
    <row r="546" spans="1:7" ht="17.399999999999999" thickBot="1" x14ac:dyDescent="0.35">
      <c r="A546" s="67" t="s">
        <v>942</v>
      </c>
      <c r="B546" s="68">
        <v>245.25</v>
      </c>
      <c r="C546" s="69">
        <v>228.95</v>
      </c>
      <c r="D546" s="69">
        <v>246.65</v>
      </c>
      <c r="E546" s="69">
        <v>228</v>
      </c>
      <c r="F546" s="69">
        <v>774640</v>
      </c>
      <c r="G546" s="70">
        <v>7.0699999999999999E-2</v>
      </c>
    </row>
    <row r="547" spans="1:7" ht="17.399999999999999" thickBot="1" x14ac:dyDescent="0.35">
      <c r="A547" s="67" t="s">
        <v>943</v>
      </c>
      <c r="B547" s="68">
        <v>229.05</v>
      </c>
      <c r="C547" s="69">
        <v>229.7</v>
      </c>
      <c r="D547" s="69">
        <v>233.45</v>
      </c>
      <c r="E547" s="69">
        <v>228</v>
      </c>
      <c r="F547" s="69">
        <v>319880</v>
      </c>
      <c r="G547" s="70">
        <v>1.2999999999999999E-3</v>
      </c>
    </row>
    <row r="548" spans="1:7" ht="17.399999999999999" thickBot="1" x14ac:dyDescent="0.35">
      <c r="A548" s="67" t="s">
        <v>944</v>
      </c>
      <c r="B548" s="68">
        <v>228.75</v>
      </c>
      <c r="C548" s="69">
        <v>228.5</v>
      </c>
      <c r="D548" s="69">
        <v>233</v>
      </c>
      <c r="E548" s="69">
        <v>224.9</v>
      </c>
      <c r="F548" s="69">
        <v>252780</v>
      </c>
      <c r="G548" s="70">
        <v>1.1000000000000001E-3</v>
      </c>
    </row>
    <row r="549" spans="1:7" ht="17.399999999999999" thickBot="1" x14ac:dyDescent="0.35">
      <c r="A549" s="67" t="s">
        <v>945</v>
      </c>
      <c r="B549" s="72">
        <v>228.5</v>
      </c>
      <c r="C549" s="69">
        <v>229.3</v>
      </c>
      <c r="D549" s="69">
        <v>233.5</v>
      </c>
      <c r="E549" s="69">
        <v>227</v>
      </c>
      <c r="F549" s="69">
        <v>326320</v>
      </c>
      <c r="G549" s="73">
        <v>-1.2500000000000001E-2</v>
      </c>
    </row>
    <row r="550" spans="1:7" ht="17.399999999999999" thickBot="1" x14ac:dyDescent="0.35">
      <c r="A550" s="67" t="s">
        <v>946</v>
      </c>
      <c r="B550" s="68">
        <v>231.4</v>
      </c>
      <c r="C550" s="69">
        <v>220</v>
      </c>
      <c r="D550" s="69">
        <v>233.65</v>
      </c>
      <c r="E550" s="69">
        <v>215.1</v>
      </c>
      <c r="F550" s="69">
        <v>852210</v>
      </c>
      <c r="G550" s="70">
        <v>4.99E-2</v>
      </c>
    </row>
    <row r="551" spans="1:7" ht="17.399999999999999" thickBot="1" x14ac:dyDescent="0.35">
      <c r="A551" s="67" t="s">
        <v>947</v>
      </c>
      <c r="B551" s="72">
        <v>220.4</v>
      </c>
      <c r="C551" s="69">
        <v>226.1</v>
      </c>
      <c r="D551" s="69">
        <v>227.25</v>
      </c>
      <c r="E551" s="69">
        <v>216.95</v>
      </c>
      <c r="F551" s="69">
        <v>334330</v>
      </c>
      <c r="G551" s="73">
        <v>-1.5599999999999999E-2</v>
      </c>
    </row>
    <row r="552" spans="1:7" ht="17.399999999999999" thickBot="1" x14ac:dyDescent="0.35">
      <c r="A552" s="67" t="s">
        <v>948</v>
      </c>
      <c r="B552" s="72">
        <v>223.9</v>
      </c>
      <c r="C552" s="69">
        <v>229.9</v>
      </c>
      <c r="D552" s="69">
        <v>232.4</v>
      </c>
      <c r="E552" s="69">
        <v>222.25</v>
      </c>
      <c r="F552" s="69">
        <v>924760</v>
      </c>
      <c r="G552" s="73">
        <v>-9.7000000000000003E-3</v>
      </c>
    </row>
    <row r="553" spans="1:7" ht="17.399999999999999" thickBot="1" x14ac:dyDescent="0.35">
      <c r="A553" s="67" t="s">
        <v>949</v>
      </c>
      <c r="B553" s="68">
        <v>226.1</v>
      </c>
      <c r="C553" s="69">
        <v>235</v>
      </c>
      <c r="D553" s="69">
        <v>235</v>
      </c>
      <c r="E553" s="69">
        <v>222.6</v>
      </c>
      <c r="F553" s="69">
        <v>3370000</v>
      </c>
      <c r="G553" s="70">
        <v>0.1045</v>
      </c>
    </row>
    <row r="554" spans="1:7" ht="17.399999999999999" thickBot="1" x14ac:dyDescent="0.35">
      <c r="A554" s="67" t="s">
        <v>950</v>
      </c>
      <c r="B554" s="68">
        <v>204.7</v>
      </c>
      <c r="C554" s="69">
        <v>201</v>
      </c>
      <c r="D554" s="69">
        <v>207.9</v>
      </c>
      <c r="E554" s="69">
        <v>199.2</v>
      </c>
      <c r="F554" s="69">
        <v>842520</v>
      </c>
      <c r="G554" s="70">
        <v>2.63E-2</v>
      </c>
    </row>
    <row r="555" spans="1:7" ht="17.399999999999999" thickBot="1" x14ac:dyDescent="0.35">
      <c r="A555" s="67" t="s">
        <v>951</v>
      </c>
      <c r="B555" s="72">
        <v>199.45</v>
      </c>
      <c r="C555" s="69">
        <v>200</v>
      </c>
      <c r="D555" s="69">
        <v>203</v>
      </c>
      <c r="E555" s="69">
        <v>191.5</v>
      </c>
      <c r="F555" s="69">
        <v>331240</v>
      </c>
      <c r="G555" s="73">
        <v>-1.2999999999999999E-3</v>
      </c>
    </row>
    <row r="556" spans="1:7" ht="17.399999999999999" thickBot="1" x14ac:dyDescent="0.35">
      <c r="A556" s="67" t="s">
        <v>952</v>
      </c>
      <c r="B556" s="72">
        <v>199.7</v>
      </c>
      <c r="C556" s="69">
        <v>200.4</v>
      </c>
      <c r="D556" s="69">
        <v>202.85</v>
      </c>
      <c r="E556" s="69">
        <v>197.6</v>
      </c>
      <c r="F556" s="69">
        <v>234550</v>
      </c>
      <c r="G556" s="73">
        <v>-3.5000000000000001E-3</v>
      </c>
    </row>
    <row r="557" spans="1:7" ht="17.399999999999999" thickBot="1" x14ac:dyDescent="0.35">
      <c r="A557" s="67" t="s">
        <v>953</v>
      </c>
      <c r="B557" s="68">
        <v>200.4</v>
      </c>
      <c r="C557" s="69">
        <v>196.8</v>
      </c>
      <c r="D557" s="69">
        <v>202</v>
      </c>
      <c r="E557" s="69">
        <v>194.5</v>
      </c>
      <c r="F557" s="69">
        <v>357350</v>
      </c>
      <c r="G557" s="70">
        <v>2.6100000000000002E-2</v>
      </c>
    </row>
    <row r="558" spans="1:7" ht="17.399999999999999" thickBot="1" x14ac:dyDescent="0.35">
      <c r="A558" s="67" t="s">
        <v>954</v>
      </c>
      <c r="B558" s="68">
        <v>195.3</v>
      </c>
      <c r="C558" s="69">
        <v>196.5</v>
      </c>
      <c r="D558" s="69">
        <v>196.5</v>
      </c>
      <c r="E558" s="69">
        <v>188.5</v>
      </c>
      <c r="F558" s="69">
        <v>264650</v>
      </c>
      <c r="G558" s="70">
        <v>4.5999999999999999E-3</v>
      </c>
    </row>
    <row r="559" spans="1:7" ht="17.399999999999999" thickBot="1" x14ac:dyDescent="0.35">
      <c r="A559" s="67" t="s">
        <v>955</v>
      </c>
      <c r="B559" s="68">
        <v>194.4</v>
      </c>
      <c r="C559" s="69">
        <v>198</v>
      </c>
      <c r="D559" s="69">
        <v>198.3</v>
      </c>
      <c r="E559" s="69">
        <v>190.3</v>
      </c>
      <c r="F559" s="69">
        <v>348810</v>
      </c>
      <c r="G559" s="70">
        <v>3.0999999999999999E-3</v>
      </c>
    </row>
    <row r="560" spans="1:7" ht="17.399999999999999" thickBot="1" x14ac:dyDescent="0.35">
      <c r="A560" s="67" t="s">
        <v>956</v>
      </c>
      <c r="B560" s="68">
        <v>193.8</v>
      </c>
      <c r="C560" s="69">
        <v>185</v>
      </c>
      <c r="D560" s="69">
        <v>197</v>
      </c>
      <c r="E560" s="69">
        <v>182.1</v>
      </c>
      <c r="F560" s="69">
        <v>1090000</v>
      </c>
      <c r="G560" s="70">
        <v>7.3400000000000007E-2</v>
      </c>
    </row>
    <row r="561" spans="1:7" ht="17.399999999999999" thickBot="1" x14ac:dyDescent="0.35">
      <c r="A561" s="67" t="s">
        <v>957</v>
      </c>
      <c r="B561" s="72">
        <v>180.55</v>
      </c>
      <c r="C561" s="69">
        <v>183</v>
      </c>
      <c r="D561" s="69">
        <v>184.8</v>
      </c>
      <c r="E561" s="69">
        <v>179.25</v>
      </c>
      <c r="F561" s="69">
        <v>311830</v>
      </c>
      <c r="G561" s="73">
        <v>-1.4200000000000001E-2</v>
      </c>
    </row>
    <row r="562" spans="1:7" ht="17.399999999999999" thickBot="1" x14ac:dyDescent="0.35">
      <c r="A562" s="67" t="s">
        <v>958</v>
      </c>
      <c r="B562" s="72">
        <v>183.15</v>
      </c>
      <c r="C562" s="69">
        <v>188</v>
      </c>
      <c r="D562" s="69">
        <v>189.4</v>
      </c>
      <c r="E562" s="69">
        <v>180.05</v>
      </c>
      <c r="F562" s="69">
        <v>354880</v>
      </c>
      <c r="G562" s="73">
        <v>-1.66E-2</v>
      </c>
    </row>
    <row r="563" spans="1:7" ht="17.399999999999999" thickBot="1" x14ac:dyDescent="0.35">
      <c r="A563" s="67" t="s">
        <v>959</v>
      </c>
      <c r="B563" s="72">
        <v>186.25</v>
      </c>
      <c r="C563" s="69">
        <v>189.6</v>
      </c>
      <c r="D563" s="69">
        <v>190.75</v>
      </c>
      <c r="E563" s="69">
        <v>185.1</v>
      </c>
      <c r="F563" s="69">
        <v>143730</v>
      </c>
      <c r="G563" s="73">
        <v>-1.77E-2</v>
      </c>
    </row>
    <row r="564" spans="1:7" ht="17.399999999999999" thickBot="1" x14ac:dyDescent="0.35">
      <c r="A564" s="67" t="s">
        <v>960</v>
      </c>
      <c r="B564" s="72">
        <v>189.6</v>
      </c>
      <c r="C564" s="69">
        <v>192.7</v>
      </c>
      <c r="D564" s="69">
        <v>193.3</v>
      </c>
      <c r="E564" s="69">
        <v>188</v>
      </c>
      <c r="F564" s="69">
        <v>155240</v>
      </c>
      <c r="G564" s="73">
        <v>-1.0200000000000001E-2</v>
      </c>
    </row>
    <row r="565" spans="1:7" ht="17.399999999999999" thickBot="1" x14ac:dyDescent="0.35">
      <c r="A565" s="67" t="s">
        <v>961</v>
      </c>
      <c r="B565" s="68">
        <v>191.55</v>
      </c>
      <c r="C565" s="69">
        <v>192.15</v>
      </c>
      <c r="D565" s="69">
        <v>195</v>
      </c>
      <c r="E565" s="69">
        <v>190.35</v>
      </c>
      <c r="F565" s="69">
        <v>276060</v>
      </c>
      <c r="G565" s="70">
        <v>1.8E-3</v>
      </c>
    </row>
    <row r="566" spans="1:7" ht="17.399999999999999" thickBot="1" x14ac:dyDescent="0.35">
      <c r="A566" s="67" t="s">
        <v>962</v>
      </c>
      <c r="B566" s="72">
        <v>191.2</v>
      </c>
      <c r="C566" s="69">
        <v>196.5</v>
      </c>
      <c r="D566" s="69">
        <v>196.55</v>
      </c>
      <c r="E566" s="69">
        <v>190.4</v>
      </c>
      <c r="F566" s="69">
        <v>263680</v>
      </c>
      <c r="G566" s="73">
        <v>-2.0999999999999999E-3</v>
      </c>
    </row>
    <row r="567" spans="1:7" ht="17.399999999999999" thickBot="1" x14ac:dyDescent="0.35">
      <c r="A567" s="67" t="s">
        <v>963</v>
      </c>
      <c r="B567" s="68">
        <v>191.6</v>
      </c>
      <c r="C567" s="69">
        <v>193.4</v>
      </c>
      <c r="D567" s="69">
        <v>193.55</v>
      </c>
      <c r="E567" s="69">
        <v>190</v>
      </c>
      <c r="F567" s="69">
        <v>209610</v>
      </c>
      <c r="G567" s="70">
        <v>3.8999999999999998E-3</v>
      </c>
    </row>
    <row r="568" spans="1:7" ht="17.399999999999999" thickBot="1" x14ac:dyDescent="0.35">
      <c r="A568" s="67" t="s">
        <v>964</v>
      </c>
      <c r="B568" s="72">
        <v>190.85</v>
      </c>
      <c r="C568" s="69">
        <v>194.6</v>
      </c>
      <c r="D568" s="69">
        <v>198.8</v>
      </c>
      <c r="E568" s="69">
        <v>190.5</v>
      </c>
      <c r="F568" s="69">
        <v>235550</v>
      </c>
      <c r="G568" s="73">
        <v>-2.0799999999999999E-2</v>
      </c>
    </row>
    <row r="569" spans="1:7" ht="17.399999999999999" thickBot="1" x14ac:dyDescent="0.35">
      <c r="A569" s="67" t="s">
        <v>965</v>
      </c>
      <c r="B569" s="72">
        <v>194.9</v>
      </c>
      <c r="C569" s="69">
        <v>198.1</v>
      </c>
      <c r="D569" s="69">
        <v>199.8</v>
      </c>
      <c r="E569" s="69">
        <v>193.45</v>
      </c>
      <c r="F569" s="69">
        <v>305400</v>
      </c>
      <c r="G569" s="73">
        <v>-1.49E-2</v>
      </c>
    </row>
    <row r="570" spans="1:7" ht="17.399999999999999" thickBot="1" x14ac:dyDescent="0.35">
      <c r="A570" s="67" t="s">
        <v>966</v>
      </c>
      <c r="B570" s="72">
        <v>197.85</v>
      </c>
      <c r="C570" s="69">
        <v>200.5</v>
      </c>
      <c r="D570" s="69">
        <v>201.6</v>
      </c>
      <c r="E570" s="69">
        <v>197</v>
      </c>
      <c r="F570" s="69">
        <v>189980</v>
      </c>
      <c r="G570" s="73">
        <v>-8.5000000000000006E-3</v>
      </c>
    </row>
    <row r="571" spans="1:7" ht="17.399999999999999" thickBot="1" x14ac:dyDescent="0.35">
      <c r="A571" s="67" t="s">
        <v>967</v>
      </c>
      <c r="B571" s="72">
        <v>199.55</v>
      </c>
      <c r="C571" s="69">
        <v>201.2</v>
      </c>
      <c r="D571" s="69">
        <v>204</v>
      </c>
      <c r="E571" s="69">
        <v>199</v>
      </c>
      <c r="F571" s="69">
        <v>147790</v>
      </c>
      <c r="G571" s="73">
        <v>-7.4999999999999997E-3</v>
      </c>
    </row>
    <row r="572" spans="1:7" ht="17.399999999999999" thickBot="1" x14ac:dyDescent="0.35">
      <c r="A572" s="67" t="s">
        <v>968</v>
      </c>
      <c r="B572" s="72">
        <v>201.05</v>
      </c>
      <c r="C572" s="69">
        <v>206.3</v>
      </c>
      <c r="D572" s="69">
        <v>206.55</v>
      </c>
      <c r="E572" s="69">
        <v>200</v>
      </c>
      <c r="F572" s="69">
        <v>234040</v>
      </c>
      <c r="G572" s="73">
        <v>-1.8599999999999998E-2</v>
      </c>
    </row>
    <row r="573" spans="1:7" ht="17.399999999999999" thickBot="1" x14ac:dyDescent="0.35">
      <c r="A573" s="67" t="s">
        <v>969</v>
      </c>
      <c r="B573" s="72">
        <v>204.85</v>
      </c>
      <c r="C573" s="69">
        <v>206</v>
      </c>
      <c r="D573" s="69">
        <v>207.8</v>
      </c>
      <c r="E573" s="69">
        <v>202.95</v>
      </c>
      <c r="F573" s="69">
        <v>231460</v>
      </c>
      <c r="G573" s="73">
        <v>-5.5999999999999999E-3</v>
      </c>
    </row>
    <row r="574" spans="1:7" ht="17.399999999999999" thickBot="1" x14ac:dyDescent="0.35">
      <c r="A574" s="67" t="s">
        <v>970</v>
      </c>
      <c r="B574" s="68">
        <v>206</v>
      </c>
      <c r="C574" s="69">
        <v>204.6</v>
      </c>
      <c r="D574" s="69">
        <v>209.7</v>
      </c>
      <c r="E574" s="69">
        <v>202.9</v>
      </c>
      <c r="F574" s="69">
        <v>302260</v>
      </c>
      <c r="G574" s="70">
        <v>6.7999999999999996E-3</v>
      </c>
    </row>
    <row r="575" spans="1:7" ht="17.399999999999999" thickBot="1" x14ac:dyDescent="0.35">
      <c r="A575" s="67" t="s">
        <v>971</v>
      </c>
      <c r="B575" s="72">
        <v>204.6</v>
      </c>
      <c r="C575" s="69">
        <v>205.7</v>
      </c>
      <c r="D575" s="69">
        <v>206.95</v>
      </c>
      <c r="E575" s="69">
        <v>200.9</v>
      </c>
      <c r="F575" s="69">
        <v>239300</v>
      </c>
      <c r="G575" s="73">
        <v>-5.3E-3</v>
      </c>
    </row>
    <row r="576" spans="1:7" ht="17.399999999999999" thickBot="1" x14ac:dyDescent="0.35">
      <c r="A576" s="67" t="s">
        <v>972</v>
      </c>
      <c r="B576" s="72">
        <v>205.7</v>
      </c>
      <c r="C576" s="69">
        <v>206.3</v>
      </c>
      <c r="D576" s="69">
        <v>207.4</v>
      </c>
      <c r="E576" s="69">
        <v>203.5</v>
      </c>
      <c r="F576" s="69">
        <v>172090</v>
      </c>
      <c r="G576" s="73">
        <v>-3.2000000000000002E-3</v>
      </c>
    </row>
    <row r="577" spans="1:7" ht="17.399999999999999" thickBot="1" x14ac:dyDescent="0.35">
      <c r="A577" s="67" t="s">
        <v>973</v>
      </c>
      <c r="B577" s="68">
        <v>206.35</v>
      </c>
      <c r="C577" s="69">
        <v>208.5</v>
      </c>
      <c r="D577" s="69">
        <v>209.5</v>
      </c>
      <c r="E577" s="69">
        <v>204.35</v>
      </c>
      <c r="F577" s="69">
        <v>224890</v>
      </c>
      <c r="G577" s="70">
        <v>1.1999999999999999E-3</v>
      </c>
    </row>
    <row r="578" spans="1:7" ht="17.399999999999999" thickBot="1" x14ac:dyDescent="0.35">
      <c r="A578" s="67" t="s">
        <v>974</v>
      </c>
      <c r="B578" s="68">
        <v>206.1</v>
      </c>
      <c r="C578" s="69">
        <v>202.2</v>
      </c>
      <c r="D578" s="69">
        <v>207.5</v>
      </c>
      <c r="E578" s="69">
        <v>202.2</v>
      </c>
      <c r="F578" s="69">
        <v>255300</v>
      </c>
      <c r="G578" s="70">
        <v>1.6E-2</v>
      </c>
    </row>
    <row r="579" spans="1:7" ht="17.399999999999999" thickBot="1" x14ac:dyDescent="0.35">
      <c r="A579" s="67" t="s">
        <v>975</v>
      </c>
      <c r="B579" s="72">
        <v>202.85</v>
      </c>
      <c r="C579" s="69">
        <v>204.15</v>
      </c>
      <c r="D579" s="69">
        <v>205.25</v>
      </c>
      <c r="E579" s="69">
        <v>201.65</v>
      </c>
      <c r="F579" s="69">
        <v>181770</v>
      </c>
      <c r="G579" s="73">
        <v>-1.12E-2</v>
      </c>
    </row>
    <row r="580" spans="1:7" ht="17.399999999999999" thickBot="1" x14ac:dyDescent="0.35">
      <c r="A580" s="67" t="s">
        <v>976</v>
      </c>
      <c r="B580" s="68">
        <v>205.15</v>
      </c>
      <c r="C580" s="69">
        <v>202.65</v>
      </c>
      <c r="D580" s="69">
        <v>206.5</v>
      </c>
      <c r="E580" s="69">
        <v>199.4</v>
      </c>
      <c r="F580" s="69">
        <v>361710</v>
      </c>
      <c r="G580" s="70">
        <v>1.23E-2</v>
      </c>
    </row>
    <row r="581" spans="1:7" ht="17.399999999999999" thickBot="1" x14ac:dyDescent="0.35">
      <c r="A581" s="67" t="s">
        <v>977</v>
      </c>
      <c r="B581" s="72">
        <v>202.65</v>
      </c>
      <c r="C581" s="69">
        <v>206</v>
      </c>
      <c r="D581" s="69">
        <v>207</v>
      </c>
      <c r="E581" s="69">
        <v>200.3</v>
      </c>
      <c r="F581" s="69">
        <v>274900</v>
      </c>
      <c r="G581" s="73">
        <v>-1.12E-2</v>
      </c>
    </row>
    <row r="582" spans="1:7" ht="17.399999999999999" thickBot="1" x14ac:dyDescent="0.35">
      <c r="A582" s="67" t="s">
        <v>978</v>
      </c>
      <c r="B582" s="68">
        <v>204.95</v>
      </c>
      <c r="C582" s="69">
        <v>201.95</v>
      </c>
      <c r="D582" s="69">
        <v>206.85</v>
      </c>
      <c r="E582" s="69">
        <v>199</v>
      </c>
      <c r="F582" s="69">
        <v>442020</v>
      </c>
      <c r="G582" s="70">
        <v>3.2000000000000001E-2</v>
      </c>
    </row>
    <row r="583" spans="1:7" ht="17.399999999999999" thickBot="1" x14ac:dyDescent="0.35">
      <c r="A583" s="67" t="s">
        <v>979</v>
      </c>
      <c r="B583" s="68">
        <v>198.6</v>
      </c>
      <c r="C583" s="69">
        <v>195</v>
      </c>
      <c r="D583" s="69">
        <v>200.2</v>
      </c>
      <c r="E583" s="69">
        <v>195</v>
      </c>
      <c r="F583" s="69">
        <v>320160</v>
      </c>
      <c r="G583" s="70">
        <v>0.02</v>
      </c>
    </row>
    <row r="584" spans="1:7" ht="17.399999999999999" thickBot="1" x14ac:dyDescent="0.35">
      <c r="A584" s="67" t="s">
        <v>980</v>
      </c>
      <c r="B584" s="68">
        <v>194.7</v>
      </c>
      <c r="C584" s="69">
        <v>194</v>
      </c>
      <c r="D584" s="69">
        <v>196.85</v>
      </c>
      <c r="E584" s="69">
        <v>191.4</v>
      </c>
      <c r="F584" s="69">
        <v>281620</v>
      </c>
      <c r="G584" s="70">
        <v>2.18E-2</v>
      </c>
    </row>
    <row r="585" spans="1:7" ht="17.399999999999999" thickBot="1" x14ac:dyDescent="0.35">
      <c r="A585" s="67" t="s">
        <v>981</v>
      </c>
      <c r="B585" s="68">
        <v>190.55</v>
      </c>
      <c r="C585" s="69">
        <v>182.2</v>
      </c>
      <c r="D585" s="69">
        <v>192.8</v>
      </c>
      <c r="E585" s="69">
        <v>171.75</v>
      </c>
      <c r="F585" s="69">
        <v>472760</v>
      </c>
      <c r="G585" s="70">
        <v>2.4199999999999999E-2</v>
      </c>
    </row>
    <row r="586" spans="1:7" ht="17.399999999999999" thickBot="1" x14ac:dyDescent="0.35">
      <c r="A586" s="67" t="s">
        <v>982</v>
      </c>
      <c r="B586" s="72">
        <v>186.05</v>
      </c>
      <c r="C586" s="69">
        <v>199.65</v>
      </c>
      <c r="D586" s="69">
        <v>200.6</v>
      </c>
      <c r="E586" s="69">
        <v>180.6</v>
      </c>
      <c r="F586" s="69">
        <v>307020</v>
      </c>
      <c r="G586" s="73">
        <v>-6.7400000000000002E-2</v>
      </c>
    </row>
    <row r="587" spans="1:7" ht="17.399999999999999" thickBot="1" x14ac:dyDescent="0.35">
      <c r="A587" s="67" t="s">
        <v>983</v>
      </c>
      <c r="B587" s="72">
        <v>199.5</v>
      </c>
      <c r="C587" s="69">
        <v>206.7</v>
      </c>
      <c r="D587" s="69">
        <v>207.25</v>
      </c>
      <c r="E587" s="69">
        <v>197.05</v>
      </c>
      <c r="F587" s="69">
        <v>401600</v>
      </c>
      <c r="G587" s="73">
        <v>-2.6599999999999999E-2</v>
      </c>
    </row>
    <row r="588" spans="1:7" ht="17.399999999999999" thickBot="1" x14ac:dyDescent="0.35">
      <c r="A588" s="67" t="s">
        <v>984</v>
      </c>
      <c r="B588" s="72">
        <v>204.95</v>
      </c>
      <c r="C588" s="69">
        <v>210.5</v>
      </c>
      <c r="D588" s="69">
        <v>211</v>
      </c>
      <c r="E588" s="69">
        <v>203.65</v>
      </c>
      <c r="F588" s="69">
        <v>177250</v>
      </c>
      <c r="G588" s="73">
        <v>-1.9599999999999999E-2</v>
      </c>
    </row>
    <row r="589" spans="1:7" ht="17.399999999999999" thickBot="1" x14ac:dyDescent="0.35">
      <c r="A589" s="67" t="s">
        <v>985</v>
      </c>
      <c r="B589" s="68">
        <v>209.05</v>
      </c>
      <c r="C589" s="69">
        <v>208.85</v>
      </c>
      <c r="D589" s="69">
        <v>211.2</v>
      </c>
      <c r="E589" s="69">
        <v>207.7</v>
      </c>
      <c r="F589" s="69">
        <v>320730</v>
      </c>
      <c r="G589" s="70">
        <v>8.2000000000000007E-3</v>
      </c>
    </row>
    <row r="590" spans="1:7" ht="17.399999999999999" thickBot="1" x14ac:dyDescent="0.35">
      <c r="A590" s="67" t="s">
        <v>986</v>
      </c>
      <c r="B590" s="72">
        <v>207.35</v>
      </c>
      <c r="C590" s="69">
        <v>207.9</v>
      </c>
      <c r="D590" s="69">
        <v>209.6</v>
      </c>
      <c r="E590" s="69">
        <v>201.3</v>
      </c>
      <c r="F590" s="69">
        <v>301600</v>
      </c>
      <c r="G590" s="73">
        <v>-2.5999999999999999E-3</v>
      </c>
    </row>
    <row r="591" spans="1:7" ht="17.399999999999999" thickBot="1" x14ac:dyDescent="0.35">
      <c r="A591" s="67" t="s">
        <v>987</v>
      </c>
      <c r="B591" s="68">
        <v>207.9</v>
      </c>
      <c r="C591" s="69">
        <v>208.9</v>
      </c>
      <c r="D591" s="69">
        <v>209.5</v>
      </c>
      <c r="E591" s="69">
        <v>203.5</v>
      </c>
      <c r="F591" s="69">
        <v>379260</v>
      </c>
      <c r="G591" s="70">
        <v>7.3000000000000001E-3</v>
      </c>
    </row>
    <row r="592" spans="1:7" ht="17.399999999999999" thickBot="1" x14ac:dyDescent="0.35">
      <c r="A592" s="67" t="s">
        <v>988</v>
      </c>
      <c r="B592" s="68">
        <v>206.4</v>
      </c>
      <c r="C592" s="69">
        <v>210</v>
      </c>
      <c r="D592" s="69">
        <v>214.25</v>
      </c>
      <c r="E592" s="69">
        <v>204.5</v>
      </c>
      <c r="F592" s="69">
        <v>803690</v>
      </c>
      <c r="G592" s="70">
        <v>1.2500000000000001E-2</v>
      </c>
    </row>
    <row r="593" spans="1:7" ht="17.399999999999999" thickBot="1" x14ac:dyDescent="0.35">
      <c r="A593" s="67" t="s">
        <v>989</v>
      </c>
      <c r="B593" s="68">
        <v>203.85</v>
      </c>
      <c r="C593" s="69">
        <v>199.7</v>
      </c>
      <c r="D593" s="69">
        <v>206.35</v>
      </c>
      <c r="E593" s="69">
        <v>193.8</v>
      </c>
      <c r="F593" s="69">
        <v>663960</v>
      </c>
      <c r="G593" s="70">
        <v>2.5700000000000001E-2</v>
      </c>
    </row>
    <row r="594" spans="1:7" ht="17.399999999999999" thickBot="1" x14ac:dyDescent="0.35">
      <c r="A594" s="67" t="s">
        <v>990</v>
      </c>
      <c r="B594" s="68">
        <v>198.75</v>
      </c>
      <c r="C594" s="69">
        <v>199</v>
      </c>
      <c r="D594" s="69">
        <v>204.25</v>
      </c>
      <c r="E594" s="69">
        <v>189.3</v>
      </c>
      <c r="F594" s="69">
        <v>781550</v>
      </c>
      <c r="G594" s="70">
        <v>2.2599999999999999E-2</v>
      </c>
    </row>
    <row r="595" spans="1:7" ht="17.399999999999999" thickBot="1" x14ac:dyDescent="0.35">
      <c r="A595" s="67" t="s">
        <v>991</v>
      </c>
      <c r="B595" s="68">
        <v>194.35</v>
      </c>
      <c r="C595" s="69">
        <v>194.75</v>
      </c>
      <c r="D595" s="69">
        <v>199</v>
      </c>
      <c r="E595" s="69">
        <v>189.1</v>
      </c>
      <c r="F595" s="69">
        <v>717370</v>
      </c>
      <c r="G595" s="70">
        <v>1.2500000000000001E-2</v>
      </c>
    </row>
    <row r="596" spans="1:7" ht="17.399999999999999" thickBot="1" x14ac:dyDescent="0.35">
      <c r="A596" s="67" t="s">
        <v>992</v>
      </c>
      <c r="B596" s="68">
        <v>191.95</v>
      </c>
      <c r="C596" s="69">
        <v>187</v>
      </c>
      <c r="D596" s="69">
        <v>195</v>
      </c>
      <c r="E596" s="69">
        <v>187</v>
      </c>
      <c r="F596" s="69">
        <v>598180</v>
      </c>
      <c r="G596" s="70">
        <v>2.76E-2</v>
      </c>
    </row>
    <row r="597" spans="1:7" ht="17.399999999999999" thickBot="1" x14ac:dyDescent="0.35">
      <c r="A597" s="67" t="s">
        <v>993</v>
      </c>
      <c r="B597" s="68">
        <v>186.8</v>
      </c>
      <c r="C597" s="69">
        <v>185.7</v>
      </c>
      <c r="D597" s="69">
        <v>189.95</v>
      </c>
      <c r="E597" s="69">
        <v>183.9</v>
      </c>
      <c r="F597" s="69">
        <v>698230</v>
      </c>
      <c r="G597" s="70">
        <v>1.41E-2</v>
      </c>
    </row>
    <row r="598" spans="1:7" ht="17.399999999999999" thickBot="1" x14ac:dyDescent="0.35">
      <c r="A598" s="67" t="s">
        <v>994</v>
      </c>
      <c r="B598" s="68">
        <v>184.2</v>
      </c>
      <c r="C598" s="69">
        <v>182.5</v>
      </c>
      <c r="D598" s="69">
        <v>187</v>
      </c>
      <c r="E598" s="69">
        <v>181.05</v>
      </c>
      <c r="F598" s="69">
        <v>431590</v>
      </c>
      <c r="G598" s="70">
        <v>1.7999999999999999E-2</v>
      </c>
    </row>
    <row r="599" spans="1:7" ht="17.399999999999999" thickBot="1" x14ac:dyDescent="0.35">
      <c r="A599" s="67" t="s">
        <v>995</v>
      </c>
      <c r="B599" s="68">
        <v>180.95</v>
      </c>
      <c r="C599" s="69">
        <v>181.4</v>
      </c>
      <c r="D599" s="69">
        <v>184</v>
      </c>
      <c r="E599" s="69">
        <v>179.6</v>
      </c>
      <c r="F599" s="69">
        <v>214490</v>
      </c>
      <c r="G599" s="70">
        <v>8.6E-3</v>
      </c>
    </row>
    <row r="600" spans="1:7" ht="17.399999999999999" thickBot="1" x14ac:dyDescent="0.35">
      <c r="A600" s="67" t="s">
        <v>996</v>
      </c>
      <c r="B600" s="68">
        <v>179.4</v>
      </c>
      <c r="C600" s="69">
        <v>180.55</v>
      </c>
      <c r="D600" s="69">
        <v>183.25</v>
      </c>
      <c r="E600" s="69">
        <v>178.25</v>
      </c>
      <c r="F600" s="69">
        <v>209200</v>
      </c>
      <c r="G600" s="70">
        <v>2.9999999999999997E-4</v>
      </c>
    </row>
    <row r="601" spans="1:7" ht="17.399999999999999" thickBot="1" x14ac:dyDescent="0.35">
      <c r="A601" s="67" t="s">
        <v>997</v>
      </c>
      <c r="B601" s="68">
        <v>179.35</v>
      </c>
      <c r="C601" s="69">
        <v>173.75</v>
      </c>
      <c r="D601" s="69">
        <v>184</v>
      </c>
      <c r="E601" s="69">
        <v>172</v>
      </c>
      <c r="F601" s="69">
        <v>508120</v>
      </c>
      <c r="G601" s="70">
        <v>3.6700000000000003E-2</v>
      </c>
    </row>
    <row r="602" spans="1:7" ht="17.399999999999999" thickBot="1" x14ac:dyDescent="0.35">
      <c r="A602" s="67" t="s">
        <v>998</v>
      </c>
      <c r="B602" s="68">
        <v>173</v>
      </c>
      <c r="C602" s="69">
        <v>172.2</v>
      </c>
      <c r="D602" s="69">
        <v>175.55</v>
      </c>
      <c r="E602" s="69">
        <v>170</v>
      </c>
      <c r="F602" s="69">
        <v>232370</v>
      </c>
      <c r="G602" s="70">
        <v>8.2000000000000007E-3</v>
      </c>
    </row>
    <row r="603" spans="1:7" ht="17.399999999999999" thickBot="1" x14ac:dyDescent="0.35">
      <c r="A603" s="67" t="s">
        <v>999</v>
      </c>
      <c r="B603" s="72">
        <v>171.6</v>
      </c>
      <c r="C603" s="69">
        <v>175</v>
      </c>
      <c r="D603" s="69">
        <v>177</v>
      </c>
      <c r="E603" s="69">
        <v>168.9</v>
      </c>
      <c r="F603" s="69">
        <v>213830</v>
      </c>
      <c r="G603" s="73">
        <v>-1.5800000000000002E-2</v>
      </c>
    </row>
    <row r="604" spans="1:7" ht="17.399999999999999" thickBot="1" x14ac:dyDescent="0.35">
      <c r="A604" s="67" t="s">
        <v>1000</v>
      </c>
      <c r="B604" s="72">
        <v>174.35</v>
      </c>
      <c r="C604" s="69">
        <v>175.95</v>
      </c>
      <c r="D604" s="69">
        <v>175.95</v>
      </c>
      <c r="E604" s="69">
        <v>173.1</v>
      </c>
      <c r="F604" s="69">
        <v>142330</v>
      </c>
      <c r="G604" s="73">
        <v>-9.1000000000000004E-3</v>
      </c>
    </row>
    <row r="605" spans="1:7" ht="17.399999999999999" thickBot="1" x14ac:dyDescent="0.35">
      <c r="A605" s="67" t="s">
        <v>1001</v>
      </c>
      <c r="B605" s="68">
        <v>175.95</v>
      </c>
      <c r="C605" s="69">
        <v>176.1</v>
      </c>
      <c r="D605" s="69">
        <v>178.55</v>
      </c>
      <c r="E605" s="69">
        <v>172.05</v>
      </c>
      <c r="F605" s="69">
        <v>259560</v>
      </c>
      <c r="G605" s="70">
        <v>2.9999999999999997E-4</v>
      </c>
    </row>
    <row r="606" spans="1:7" ht="17.399999999999999" thickBot="1" x14ac:dyDescent="0.35">
      <c r="A606" s="67" t="s">
        <v>1002</v>
      </c>
      <c r="B606" s="72">
        <v>175.9</v>
      </c>
      <c r="C606" s="69">
        <v>184</v>
      </c>
      <c r="D606" s="69">
        <v>184.05</v>
      </c>
      <c r="E606" s="69">
        <v>174.75</v>
      </c>
      <c r="F606" s="69">
        <v>321590</v>
      </c>
      <c r="G606" s="73">
        <v>-3.3300000000000003E-2</v>
      </c>
    </row>
    <row r="607" spans="1:7" ht="17.399999999999999" thickBot="1" x14ac:dyDescent="0.35">
      <c r="A607" s="67" t="s">
        <v>1003</v>
      </c>
      <c r="B607" s="72">
        <v>181.95</v>
      </c>
      <c r="C607" s="69">
        <v>186.95</v>
      </c>
      <c r="D607" s="69">
        <v>187.85</v>
      </c>
      <c r="E607" s="69">
        <v>179</v>
      </c>
      <c r="F607" s="69">
        <v>424240</v>
      </c>
      <c r="G607" s="73">
        <v>-2.9600000000000001E-2</v>
      </c>
    </row>
    <row r="608" spans="1:7" ht="17.399999999999999" thickBot="1" x14ac:dyDescent="0.35">
      <c r="A608" s="67" t="s">
        <v>1004</v>
      </c>
      <c r="B608" s="68">
        <v>187.5</v>
      </c>
      <c r="C608" s="69">
        <v>182</v>
      </c>
      <c r="D608" s="69">
        <v>193.05</v>
      </c>
      <c r="E608" s="69">
        <v>181.75</v>
      </c>
      <c r="F608" s="69">
        <v>1290000</v>
      </c>
      <c r="G608" s="70">
        <v>3.4500000000000003E-2</v>
      </c>
    </row>
    <row r="609" spans="1:7" ht="17.399999999999999" thickBot="1" x14ac:dyDescent="0.35">
      <c r="A609" s="67" t="s">
        <v>1005</v>
      </c>
      <c r="B609" s="68">
        <v>181.25</v>
      </c>
      <c r="C609" s="69">
        <v>172</v>
      </c>
      <c r="D609" s="69">
        <v>183</v>
      </c>
      <c r="E609" s="69">
        <v>168.6</v>
      </c>
      <c r="F609" s="69">
        <v>1360000</v>
      </c>
      <c r="G609" s="70">
        <v>9.5200000000000007E-2</v>
      </c>
    </row>
    <row r="610" spans="1:7" ht="17.399999999999999" thickBot="1" x14ac:dyDescent="0.35">
      <c r="A610" s="67" t="s">
        <v>1006</v>
      </c>
      <c r="B610" s="68">
        <v>165.5</v>
      </c>
      <c r="C610" s="69">
        <v>159.4</v>
      </c>
      <c r="D610" s="69">
        <v>167.3</v>
      </c>
      <c r="E610" s="69">
        <v>158.1</v>
      </c>
      <c r="F610" s="69">
        <v>383910</v>
      </c>
      <c r="G610" s="70">
        <v>4.02E-2</v>
      </c>
    </row>
    <row r="611" spans="1:7" ht="17.399999999999999" thickBot="1" x14ac:dyDescent="0.35">
      <c r="A611" s="67" t="s">
        <v>1007</v>
      </c>
      <c r="B611" s="72">
        <v>159.1</v>
      </c>
      <c r="C611" s="69">
        <v>161.1</v>
      </c>
      <c r="D611" s="69">
        <v>163.5</v>
      </c>
      <c r="E611" s="69">
        <v>158.6</v>
      </c>
      <c r="F611" s="69">
        <v>168780</v>
      </c>
      <c r="G611" s="73">
        <v>-1.24E-2</v>
      </c>
    </row>
    <row r="612" spans="1:7" ht="17.399999999999999" thickBot="1" x14ac:dyDescent="0.35">
      <c r="A612" s="67" t="s">
        <v>1008</v>
      </c>
      <c r="B612" s="72">
        <v>161.1</v>
      </c>
      <c r="C612" s="69">
        <v>163</v>
      </c>
      <c r="D612" s="69">
        <v>163.05000000000001</v>
      </c>
      <c r="E612" s="69">
        <v>158.4</v>
      </c>
      <c r="F612" s="69">
        <v>161450</v>
      </c>
      <c r="G612" s="73">
        <v>-3.0999999999999999E-3</v>
      </c>
    </row>
    <row r="613" spans="1:7" ht="17.399999999999999" thickBot="1" x14ac:dyDescent="0.35">
      <c r="A613" s="67" t="s">
        <v>1009</v>
      </c>
      <c r="B613" s="68">
        <v>161.6</v>
      </c>
      <c r="C613" s="69">
        <v>157.05000000000001</v>
      </c>
      <c r="D613" s="69">
        <v>164</v>
      </c>
      <c r="E613" s="69">
        <v>155.30000000000001</v>
      </c>
      <c r="F613" s="69">
        <v>314380</v>
      </c>
      <c r="G613" s="70">
        <v>3.0300000000000001E-2</v>
      </c>
    </row>
    <row r="614" spans="1:7" ht="17.399999999999999" thickBot="1" x14ac:dyDescent="0.35">
      <c r="A614" s="67" t="s">
        <v>1010</v>
      </c>
      <c r="B614" s="68">
        <v>156.85</v>
      </c>
      <c r="C614" s="69">
        <v>157</v>
      </c>
      <c r="D614" s="69">
        <v>160</v>
      </c>
      <c r="E614" s="69">
        <v>153.5</v>
      </c>
      <c r="F614" s="69">
        <v>436780</v>
      </c>
      <c r="G614" s="70">
        <v>2.7199999999999998E-2</v>
      </c>
    </row>
    <row r="615" spans="1:7" ht="17.399999999999999" thickBot="1" x14ac:dyDescent="0.35">
      <c r="A615" s="67" t="s">
        <v>1011</v>
      </c>
      <c r="B615" s="68">
        <v>152.69999999999999</v>
      </c>
      <c r="C615" s="69">
        <v>151</v>
      </c>
      <c r="D615" s="69">
        <v>154.9</v>
      </c>
      <c r="E615" s="69">
        <v>150.69999999999999</v>
      </c>
      <c r="F615" s="69">
        <v>93800</v>
      </c>
      <c r="G615" s="70">
        <v>1.83E-2</v>
      </c>
    </row>
    <row r="616" spans="1:7" ht="17.399999999999999" thickBot="1" x14ac:dyDescent="0.35">
      <c r="A616" s="67" t="s">
        <v>1012</v>
      </c>
      <c r="B616" s="68">
        <v>149.94999999999999</v>
      </c>
      <c r="C616" s="69">
        <v>150.6</v>
      </c>
      <c r="D616" s="69">
        <v>153.15</v>
      </c>
      <c r="E616" s="69">
        <v>149.65</v>
      </c>
      <c r="F616" s="69">
        <v>144260</v>
      </c>
      <c r="G616" s="70">
        <v>6.9999999999999999E-4</v>
      </c>
    </row>
    <row r="617" spans="1:7" ht="17.399999999999999" thickBot="1" x14ac:dyDescent="0.35">
      <c r="A617" s="67" t="s">
        <v>1013</v>
      </c>
      <c r="B617" s="72">
        <v>149.85</v>
      </c>
      <c r="C617" s="69">
        <v>152.65</v>
      </c>
      <c r="D617" s="69">
        <v>152.65</v>
      </c>
      <c r="E617" s="69">
        <v>149.55000000000001</v>
      </c>
      <c r="F617" s="69">
        <v>47340</v>
      </c>
      <c r="G617" s="73">
        <v>-5.3E-3</v>
      </c>
    </row>
    <row r="618" spans="1:7" ht="17.399999999999999" thickBot="1" x14ac:dyDescent="0.35">
      <c r="A618" s="67" t="s">
        <v>1014</v>
      </c>
      <c r="B618" s="68">
        <v>150.65</v>
      </c>
      <c r="C618" s="69">
        <v>150</v>
      </c>
      <c r="D618" s="69">
        <v>152.94999999999999</v>
      </c>
      <c r="E618" s="69">
        <v>149.94999999999999</v>
      </c>
      <c r="F618" s="69">
        <v>38960</v>
      </c>
      <c r="G618" s="70">
        <v>9.4000000000000004E-3</v>
      </c>
    </row>
    <row r="619" spans="1:7" ht="17.399999999999999" thickBot="1" x14ac:dyDescent="0.35">
      <c r="A619" s="67" t="s">
        <v>1015</v>
      </c>
      <c r="B619" s="72">
        <v>149.25</v>
      </c>
      <c r="C619" s="69">
        <v>150.5</v>
      </c>
      <c r="D619" s="69">
        <v>154</v>
      </c>
      <c r="E619" s="69">
        <v>149</v>
      </c>
      <c r="F619" s="69">
        <v>56500</v>
      </c>
      <c r="G619" s="73">
        <v>-3.3E-3</v>
      </c>
    </row>
    <row r="620" spans="1:7" ht="17.399999999999999" thickBot="1" x14ac:dyDescent="0.35">
      <c r="A620" s="67" t="s">
        <v>1016</v>
      </c>
      <c r="B620" s="72">
        <v>149.75</v>
      </c>
      <c r="C620" s="69">
        <v>150.75</v>
      </c>
      <c r="D620" s="69">
        <v>151.6</v>
      </c>
      <c r="E620" s="69">
        <v>149.44999999999999</v>
      </c>
      <c r="F620" s="69">
        <v>62520</v>
      </c>
      <c r="G620" s="73">
        <v>-1.6999999999999999E-3</v>
      </c>
    </row>
    <row r="621" spans="1:7" ht="17.399999999999999" thickBot="1" x14ac:dyDescent="0.35">
      <c r="A621" s="67" t="s">
        <v>1017</v>
      </c>
      <c r="B621" s="72">
        <v>150</v>
      </c>
      <c r="C621" s="69">
        <v>152</v>
      </c>
      <c r="D621" s="69">
        <v>153</v>
      </c>
      <c r="E621" s="69">
        <v>149.25</v>
      </c>
      <c r="F621" s="69">
        <v>62110</v>
      </c>
      <c r="G621" s="73">
        <v>-1.77E-2</v>
      </c>
    </row>
    <row r="622" spans="1:7" ht="17.399999999999999" thickBot="1" x14ac:dyDescent="0.35">
      <c r="A622" s="67" t="s">
        <v>1018</v>
      </c>
      <c r="B622" s="72">
        <v>152.69999999999999</v>
      </c>
      <c r="C622" s="69">
        <v>155</v>
      </c>
      <c r="D622" s="69">
        <v>155.15</v>
      </c>
      <c r="E622" s="69">
        <v>152.4</v>
      </c>
      <c r="F622" s="69">
        <v>58130</v>
      </c>
      <c r="G622" s="73">
        <v>-1.0999999999999999E-2</v>
      </c>
    </row>
    <row r="623" spans="1:7" ht="17.399999999999999" thickBot="1" x14ac:dyDescent="0.35">
      <c r="A623" s="67" t="s">
        <v>1019</v>
      </c>
      <c r="B623" s="72">
        <v>154.4</v>
      </c>
      <c r="C623" s="69">
        <v>157</v>
      </c>
      <c r="D623" s="69">
        <v>164.5</v>
      </c>
      <c r="E623" s="69">
        <v>153.30000000000001</v>
      </c>
      <c r="F623" s="69">
        <v>303930</v>
      </c>
      <c r="G623" s="73">
        <v>-1.9E-3</v>
      </c>
    </row>
    <row r="624" spans="1:7" ht="17.399999999999999" thickBot="1" x14ac:dyDescent="0.35">
      <c r="A624" s="67" t="s">
        <v>1020</v>
      </c>
      <c r="B624" s="72">
        <v>154.69999999999999</v>
      </c>
      <c r="C624" s="69">
        <v>155</v>
      </c>
      <c r="D624" s="69">
        <v>156.69999999999999</v>
      </c>
      <c r="E624" s="69">
        <v>154</v>
      </c>
      <c r="F624" s="69">
        <v>68100</v>
      </c>
      <c r="G624" s="73">
        <v>-4.7999999999999996E-3</v>
      </c>
    </row>
    <row r="625" spans="1:7" ht="17.399999999999999" thickBot="1" x14ac:dyDescent="0.35">
      <c r="A625" s="67" t="s">
        <v>1021</v>
      </c>
      <c r="B625" s="68">
        <v>155.44999999999999</v>
      </c>
      <c r="C625" s="69">
        <v>155.65</v>
      </c>
      <c r="D625" s="69">
        <v>157.1</v>
      </c>
      <c r="E625" s="69">
        <v>154.55000000000001</v>
      </c>
      <c r="F625" s="69">
        <v>52110</v>
      </c>
      <c r="G625" s="70">
        <v>3.8999999999999998E-3</v>
      </c>
    </row>
    <row r="626" spans="1:7" ht="17.399999999999999" thickBot="1" x14ac:dyDescent="0.35">
      <c r="A626" s="67" t="s">
        <v>1022</v>
      </c>
      <c r="B626" s="68">
        <v>154.85</v>
      </c>
      <c r="C626" s="69">
        <v>154.6</v>
      </c>
      <c r="D626" s="69">
        <v>155.85</v>
      </c>
      <c r="E626" s="69">
        <v>153.44999999999999</v>
      </c>
      <c r="F626" s="69">
        <v>26480</v>
      </c>
      <c r="G626" s="70">
        <v>6.7999999999999996E-3</v>
      </c>
    </row>
    <row r="627" spans="1:7" ht="17.399999999999999" thickBot="1" x14ac:dyDescent="0.35">
      <c r="A627" s="67" t="s">
        <v>1023</v>
      </c>
      <c r="B627" s="72">
        <v>153.80000000000001</v>
      </c>
      <c r="C627" s="69">
        <v>154</v>
      </c>
      <c r="D627" s="69">
        <v>157.25</v>
      </c>
      <c r="E627" s="69">
        <v>153</v>
      </c>
      <c r="F627" s="69">
        <v>69920</v>
      </c>
      <c r="G627" s="73">
        <v>-1E-3</v>
      </c>
    </row>
    <row r="628" spans="1:7" ht="17.399999999999999" thickBot="1" x14ac:dyDescent="0.35">
      <c r="A628" s="67" t="s">
        <v>1024</v>
      </c>
      <c r="B628" s="72">
        <v>153.94999999999999</v>
      </c>
      <c r="C628" s="69">
        <v>153.25</v>
      </c>
      <c r="D628" s="69">
        <v>155.5</v>
      </c>
      <c r="E628" s="69">
        <v>153</v>
      </c>
      <c r="F628" s="69">
        <v>43040</v>
      </c>
      <c r="G628" s="73">
        <v>-4.7999999999999996E-3</v>
      </c>
    </row>
    <row r="629" spans="1:7" ht="17.399999999999999" thickBot="1" x14ac:dyDescent="0.35">
      <c r="A629" s="67" t="s">
        <v>1025</v>
      </c>
      <c r="B629" s="72">
        <v>154.69999999999999</v>
      </c>
      <c r="C629" s="69">
        <v>157.94999999999999</v>
      </c>
      <c r="D629" s="69">
        <v>157.94999999999999</v>
      </c>
      <c r="E629" s="69">
        <v>153.80000000000001</v>
      </c>
      <c r="F629" s="69">
        <v>50250</v>
      </c>
      <c r="G629" s="73">
        <v>-1.06E-2</v>
      </c>
    </row>
    <row r="630" spans="1:7" ht="17.399999999999999" thickBot="1" x14ac:dyDescent="0.35">
      <c r="A630" s="67" t="s">
        <v>1026</v>
      </c>
      <c r="B630" s="68">
        <v>156.35</v>
      </c>
      <c r="C630" s="69">
        <v>153.69999999999999</v>
      </c>
      <c r="D630" s="69">
        <v>157.4</v>
      </c>
      <c r="E630" s="69">
        <v>152.25</v>
      </c>
      <c r="F630" s="69">
        <v>41420</v>
      </c>
      <c r="G630" s="70">
        <v>1.7600000000000001E-2</v>
      </c>
    </row>
    <row r="631" spans="1:7" ht="17.399999999999999" thickBot="1" x14ac:dyDescent="0.35">
      <c r="A631" s="67" t="s">
        <v>1027</v>
      </c>
      <c r="B631" s="72">
        <v>153.65</v>
      </c>
      <c r="C631" s="69">
        <v>155</v>
      </c>
      <c r="D631" s="69">
        <v>159.6</v>
      </c>
      <c r="E631" s="69">
        <v>153.30000000000001</v>
      </c>
      <c r="F631" s="69">
        <v>66510</v>
      </c>
      <c r="G631" s="73">
        <v>-8.3999999999999995E-3</v>
      </c>
    </row>
    <row r="632" spans="1:7" ht="17.399999999999999" thickBot="1" x14ac:dyDescent="0.35">
      <c r="A632" s="67" t="s">
        <v>1028</v>
      </c>
      <c r="B632" s="72">
        <v>154.94999999999999</v>
      </c>
      <c r="C632" s="69">
        <v>157</v>
      </c>
      <c r="D632" s="69">
        <v>157.19999999999999</v>
      </c>
      <c r="E632" s="69">
        <v>153.35</v>
      </c>
      <c r="F632" s="69">
        <v>77010</v>
      </c>
      <c r="G632" s="73">
        <v>-9.2999999999999992E-3</v>
      </c>
    </row>
    <row r="633" spans="1:7" ht="17.399999999999999" thickBot="1" x14ac:dyDescent="0.35">
      <c r="A633" s="67" t="s">
        <v>1029</v>
      </c>
      <c r="B633" s="72">
        <v>156.4</v>
      </c>
      <c r="C633" s="69">
        <v>160.55000000000001</v>
      </c>
      <c r="D633" s="69">
        <v>160.55000000000001</v>
      </c>
      <c r="E633" s="69">
        <v>156</v>
      </c>
      <c r="F633" s="69">
        <v>77520</v>
      </c>
      <c r="G633" s="73">
        <v>-2.5499999999999998E-2</v>
      </c>
    </row>
    <row r="634" spans="1:7" ht="17.399999999999999" thickBot="1" x14ac:dyDescent="0.35">
      <c r="A634" s="67" t="s">
        <v>1030</v>
      </c>
      <c r="B634" s="72">
        <v>160.5</v>
      </c>
      <c r="C634" s="69">
        <v>164.85</v>
      </c>
      <c r="D634" s="69">
        <v>164.85</v>
      </c>
      <c r="E634" s="69">
        <v>158.30000000000001</v>
      </c>
      <c r="F634" s="69">
        <v>93310</v>
      </c>
      <c r="G634" s="73">
        <v>-1.11E-2</v>
      </c>
    </row>
    <row r="635" spans="1:7" ht="17.399999999999999" thickBot="1" x14ac:dyDescent="0.35">
      <c r="A635" s="67" t="s">
        <v>1031</v>
      </c>
      <c r="B635" s="68">
        <v>162.30000000000001</v>
      </c>
      <c r="C635" s="69">
        <v>161.94999999999999</v>
      </c>
      <c r="D635" s="69">
        <v>164</v>
      </c>
      <c r="E635" s="69">
        <v>159.05000000000001</v>
      </c>
      <c r="F635" s="69">
        <v>56380</v>
      </c>
      <c r="G635" s="70">
        <v>4.5999999999999999E-3</v>
      </c>
    </row>
    <row r="636" spans="1:7" ht="17.399999999999999" thickBot="1" x14ac:dyDescent="0.35">
      <c r="A636" s="67" t="s">
        <v>1032</v>
      </c>
      <c r="B636" s="72">
        <v>161.55000000000001</v>
      </c>
      <c r="C636" s="69">
        <v>162.4</v>
      </c>
      <c r="D636" s="69">
        <v>163.95</v>
      </c>
      <c r="E636" s="69">
        <v>159.25</v>
      </c>
      <c r="F636" s="69">
        <v>58650</v>
      </c>
      <c r="G636" s="73">
        <v>-1.5E-3</v>
      </c>
    </row>
    <row r="637" spans="1:7" ht="17.399999999999999" thickBot="1" x14ac:dyDescent="0.35">
      <c r="A637" s="67" t="s">
        <v>1033</v>
      </c>
      <c r="B637" s="72">
        <v>161.80000000000001</v>
      </c>
      <c r="C637" s="69">
        <v>162.5</v>
      </c>
      <c r="D637" s="69">
        <v>164.95</v>
      </c>
      <c r="E637" s="69">
        <v>161.05000000000001</v>
      </c>
      <c r="F637" s="69">
        <v>61550</v>
      </c>
      <c r="G637" s="73">
        <v>-1.55E-2</v>
      </c>
    </row>
    <row r="638" spans="1:7" ht="17.399999999999999" thickBot="1" x14ac:dyDescent="0.35">
      <c r="A638" s="67" t="s">
        <v>1034</v>
      </c>
      <c r="B638" s="72">
        <v>164.35</v>
      </c>
      <c r="C638" s="69">
        <v>167</v>
      </c>
      <c r="D638" s="69">
        <v>167.65</v>
      </c>
      <c r="E638" s="69">
        <v>164</v>
      </c>
      <c r="F638" s="69">
        <v>52500</v>
      </c>
      <c r="G638" s="73">
        <v>-1.0800000000000001E-2</v>
      </c>
    </row>
    <row r="639" spans="1:7" ht="17.399999999999999" thickBot="1" x14ac:dyDescent="0.35">
      <c r="A639" s="67" t="s">
        <v>1035</v>
      </c>
      <c r="B639" s="68">
        <v>166.15</v>
      </c>
      <c r="C639" s="69">
        <v>166.55</v>
      </c>
      <c r="D639" s="69">
        <v>168.5</v>
      </c>
      <c r="E639" s="69">
        <v>163.65</v>
      </c>
      <c r="F639" s="69">
        <v>105010</v>
      </c>
      <c r="G639" s="70">
        <v>1.5E-3</v>
      </c>
    </row>
    <row r="640" spans="1:7" ht="17.399999999999999" thickBot="1" x14ac:dyDescent="0.35">
      <c r="A640" s="67" t="s">
        <v>1036</v>
      </c>
      <c r="B640" s="68">
        <v>165.9</v>
      </c>
      <c r="C640" s="69">
        <v>164.55</v>
      </c>
      <c r="D640" s="69">
        <v>170.55</v>
      </c>
      <c r="E640" s="69">
        <v>164</v>
      </c>
      <c r="F640" s="69">
        <v>291280</v>
      </c>
      <c r="G640" s="70">
        <v>3.0000000000000001E-3</v>
      </c>
    </row>
    <row r="641" spans="1:7" ht="17.399999999999999" thickBot="1" x14ac:dyDescent="0.35">
      <c r="A641" s="67" t="s">
        <v>1037</v>
      </c>
      <c r="B641" s="68">
        <v>165.4</v>
      </c>
      <c r="C641" s="69">
        <v>164.4</v>
      </c>
      <c r="D641" s="69">
        <v>168</v>
      </c>
      <c r="E641" s="69">
        <v>161.65</v>
      </c>
      <c r="F641" s="69">
        <v>85930</v>
      </c>
      <c r="G641" s="70">
        <v>8.2000000000000007E-3</v>
      </c>
    </row>
    <row r="642" spans="1:7" ht="17.399999999999999" thickBot="1" x14ac:dyDescent="0.35">
      <c r="A642" s="67" t="s">
        <v>1038</v>
      </c>
      <c r="B642" s="72">
        <v>164.05</v>
      </c>
      <c r="C642" s="69">
        <v>163.30000000000001</v>
      </c>
      <c r="D642" s="69">
        <v>168.5</v>
      </c>
      <c r="E642" s="69">
        <v>161.1</v>
      </c>
      <c r="F642" s="69">
        <v>165380</v>
      </c>
      <c r="G642" s="73">
        <v>-2.7000000000000001E-3</v>
      </c>
    </row>
    <row r="643" spans="1:7" ht="17.399999999999999" thickBot="1" x14ac:dyDescent="0.35">
      <c r="A643" s="67" t="s">
        <v>1039</v>
      </c>
      <c r="B643" s="68">
        <v>164.5</v>
      </c>
      <c r="C643" s="69">
        <v>162.15</v>
      </c>
      <c r="D643" s="69">
        <v>165</v>
      </c>
      <c r="E643" s="69">
        <v>161.35</v>
      </c>
      <c r="F643" s="69">
        <v>89590</v>
      </c>
      <c r="G643" s="70">
        <v>1.9800000000000002E-2</v>
      </c>
    </row>
    <row r="644" spans="1:7" ht="17.399999999999999" thickBot="1" x14ac:dyDescent="0.35">
      <c r="A644" s="67" t="s">
        <v>1040</v>
      </c>
      <c r="B644" s="68">
        <v>161.30000000000001</v>
      </c>
      <c r="C644" s="69">
        <v>158.4</v>
      </c>
      <c r="D644" s="69">
        <v>162.65</v>
      </c>
      <c r="E644" s="69">
        <v>158</v>
      </c>
      <c r="F644" s="69">
        <v>119570</v>
      </c>
      <c r="G644" s="70">
        <v>1.8599999999999998E-2</v>
      </c>
    </row>
    <row r="645" spans="1:7" ht="17.399999999999999" thickBot="1" x14ac:dyDescent="0.35">
      <c r="A645" s="67" t="s">
        <v>1041</v>
      </c>
      <c r="B645" s="72">
        <v>158.35</v>
      </c>
      <c r="C645" s="69">
        <v>160</v>
      </c>
      <c r="D645" s="69">
        <v>160</v>
      </c>
      <c r="E645" s="69">
        <v>155.15</v>
      </c>
      <c r="F645" s="69">
        <v>110430</v>
      </c>
      <c r="G645" s="73">
        <v>-1.8599999999999998E-2</v>
      </c>
    </row>
    <row r="646" spans="1:7" ht="17.399999999999999" thickBot="1" x14ac:dyDescent="0.35">
      <c r="A646" s="67" t="s">
        <v>1042</v>
      </c>
      <c r="B646" s="72">
        <v>161.35</v>
      </c>
      <c r="C646" s="69">
        <v>160.6</v>
      </c>
      <c r="D646" s="69">
        <v>163.9</v>
      </c>
      <c r="E646" s="69">
        <v>157.1</v>
      </c>
      <c r="F646" s="69">
        <v>82640</v>
      </c>
      <c r="G646" s="73">
        <v>-3.0999999999999999E-3</v>
      </c>
    </row>
    <row r="647" spans="1:7" ht="17.399999999999999" thickBot="1" x14ac:dyDescent="0.35">
      <c r="A647" s="67" t="s">
        <v>1043</v>
      </c>
      <c r="B647" s="72">
        <v>161.85</v>
      </c>
      <c r="C647" s="69">
        <v>160.05000000000001</v>
      </c>
      <c r="D647" s="69">
        <v>162.5</v>
      </c>
      <c r="E647" s="69">
        <v>153.6</v>
      </c>
      <c r="F647" s="69">
        <v>146470</v>
      </c>
      <c r="G647" s="73">
        <v>-1.9E-3</v>
      </c>
    </row>
    <row r="648" spans="1:7" ht="17.399999999999999" thickBot="1" x14ac:dyDescent="0.35">
      <c r="A648" s="67" t="s">
        <v>1044</v>
      </c>
      <c r="B648" s="72">
        <v>162.15</v>
      </c>
      <c r="C648" s="69">
        <v>166.75</v>
      </c>
      <c r="D648" s="69">
        <v>168.3</v>
      </c>
      <c r="E648" s="69">
        <v>155.85</v>
      </c>
      <c r="F648" s="69">
        <v>176530</v>
      </c>
      <c r="G648" s="73">
        <v>-2.76E-2</v>
      </c>
    </row>
    <row r="649" spans="1:7" ht="17.399999999999999" thickBot="1" x14ac:dyDescent="0.35">
      <c r="A649" s="67" t="s">
        <v>1045</v>
      </c>
      <c r="B649" s="72">
        <v>166.75</v>
      </c>
      <c r="C649" s="69">
        <v>169</v>
      </c>
      <c r="D649" s="69">
        <v>169.15</v>
      </c>
      <c r="E649" s="69">
        <v>165</v>
      </c>
      <c r="F649" s="69">
        <v>142930</v>
      </c>
      <c r="G649" s="73">
        <v>-9.1999999999999998E-3</v>
      </c>
    </row>
    <row r="650" spans="1:7" ht="17.399999999999999" thickBot="1" x14ac:dyDescent="0.35">
      <c r="A650" s="67" t="s">
        <v>1046</v>
      </c>
      <c r="B650" s="68">
        <v>168.3</v>
      </c>
      <c r="C650" s="69">
        <v>166.95</v>
      </c>
      <c r="D650" s="69">
        <v>169.3</v>
      </c>
      <c r="E650" s="69">
        <v>160.44999999999999</v>
      </c>
      <c r="F650" s="69">
        <v>207460</v>
      </c>
      <c r="G650" s="70">
        <v>6.3E-3</v>
      </c>
    </row>
    <row r="651" spans="1:7" ht="17.399999999999999" thickBot="1" x14ac:dyDescent="0.35">
      <c r="A651" s="67" t="s">
        <v>1047</v>
      </c>
      <c r="B651" s="68">
        <v>167.25</v>
      </c>
      <c r="C651" s="69">
        <v>162</v>
      </c>
      <c r="D651" s="69">
        <v>169.1</v>
      </c>
      <c r="E651" s="69">
        <v>162</v>
      </c>
      <c r="F651" s="69">
        <v>221270</v>
      </c>
      <c r="G651" s="70">
        <v>2.92E-2</v>
      </c>
    </row>
    <row r="652" spans="1:7" ht="17.399999999999999" thickBot="1" x14ac:dyDescent="0.35">
      <c r="A652" s="67" t="s">
        <v>1048</v>
      </c>
      <c r="B652" s="68">
        <v>162.5</v>
      </c>
      <c r="C652" s="69">
        <v>161.15</v>
      </c>
      <c r="D652" s="69">
        <v>165</v>
      </c>
      <c r="E652" s="69">
        <v>161.15</v>
      </c>
      <c r="F652" s="69">
        <v>135820</v>
      </c>
      <c r="G652" s="70">
        <v>8.6999999999999994E-3</v>
      </c>
    </row>
    <row r="653" spans="1:7" ht="17.399999999999999" thickBot="1" x14ac:dyDescent="0.35">
      <c r="A653" s="67" t="s">
        <v>1049</v>
      </c>
      <c r="B653" s="68">
        <v>161.1</v>
      </c>
      <c r="C653" s="69">
        <v>160.85</v>
      </c>
      <c r="D653" s="69">
        <v>164.05</v>
      </c>
      <c r="E653" s="69">
        <v>160.15</v>
      </c>
      <c r="F653" s="69">
        <v>118440</v>
      </c>
      <c r="G653" s="70">
        <v>1.29E-2</v>
      </c>
    </row>
    <row r="654" spans="1:7" ht="17.399999999999999" thickBot="1" x14ac:dyDescent="0.35">
      <c r="A654" s="67" t="s">
        <v>1050</v>
      </c>
      <c r="B654" s="72">
        <v>159.05000000000001</v>
      </c>
      <c r="C654" s="69">
        <v>161.4</v>
      </c>
      <c r="D654" s="69">
        <v>162.80000000000001</v>
      </c>
      <c r="E654" s="69">
        <v>158.5</v>
      </c>
      <c r="F654" s="69">
        <v>97510</v>
      </c>
      <c r="G654" s="73">
        <v>-1.46E-2</v>
      </c>
    </row>
    <row r="655" spans="1:7" ht="17.399999999999999" thickBot="1" x14ac:dyDescent="0.35">
      <c r="A655" s="67" t="s">
        <v>1051</v>
      </c>
      <c r="B655" s="68">
        <v>161.4</v>
      </c>
      <c r="C655" s="69">
        <v>156.05000000000001</v>
      </c>
      <c r="D655" s="69">
        <v>163.44999999999999</v>
      </c>
      <c r="E655" s="69">
        <v>156.05000000000001</v>
      </c>
      <c r="F655" s="69">
        <v>143470</v>
      </c>
      <c r="G655" s="70">
        <v>4.8399999999999999E-2</v>
      </c>
    </row>
    <row r="656" spans="1:7" ht="17.399999999999999" thickBot="1" x14ac:dyDescent="0.35">
      <c r="A656" s="67" t="s">
        <v>1052</v>
      </c>
      <c r="B656" s="72">
        <v>153.94999999999999</v>
      </c>
      <c r="C656" s="69">
        <v>155.05000000000001</v>
      </c>
      <c r="D656" s="69">
        <v>156</v>
      </c>
      <c r="E656" s="69">
        <v>152.05000000000001</v>
      </c>
      <c r="F656" s="69">
        <v>159700</v>
      </c>
      <c r="G656" s="73">
        <v>-1.66E-2</v>
      </c>
    </row>
    <row r="657" spans="1:7" ht="17.399999999999999" thickBot="1" x14ac:dyDescent="0.35">
      <c r="A657" s="67" t="s">
        <v>1053</v>
      </c>
      <c r="B657" s="72">
        <v>156.55000000000001</v>
      </c>
      <c r="C657" s="69">
        <v>158.80000000000001</v>
      </c>
      <c r="D657" s="69">
        <v>161.69999999999999</v>
      </c>
      <c r="E657" s="69">
        <v>156</v>
      </c>
      <c r="F657" s="69">
        <v>111330</v>
      </c>
      <c r="G657" s="73">
        <v>-2.1600000000000001E-2</v>
      </c>
    </row>
    <row r="658" spans="1:7" ht="17.399999999999999" thickBot="1" x14ac:dyDescent="0.35">
      <c r="A658" s="67" t="s">
        <v>1054</v>
      </c>
      <c r="B658" s="72">
        <v>160</v>
      </c>
      <c r="C658" s="69">
        <v>162.9</v>
      </c>
      <c r="D658" s="69">
        <v>163.9</v>
      </c>
      <c r="E658" s="69">
        <v>159.25</v>
      </c>
      <c r="F658" s="69">
        <v>120570</v>
      </c>
      <c r="G658" s="73">
        <v>-1.78E-2</v>
      </c>
    </row>
    <row r="659" spans="1:7" ht="17.399999999999999" thickBot="1" x14ac:dyDescent="0.35">
      <c r="A659" s="67" t="s">
        <v>1055</v>
      </c>
      <c r="B659" s="72">
        <v>162.9</v>
      </c>
      <c r="C659" s="69">
        <v>163</v>
      </c>
      <c r="D659" s="69">
        <v>165.45</v>
      </c>
      <c r="E659" s="69">
        <v>162</v>
      </c>
      <c r="F659" s="69">
        <v>117440</v>
      </c>
      <c r="G659" s="73">
        <v>-1.9E-2</v>
      </c>
    </row>
    <row r="660" spans="1:7" ht="17.399999999999999" thickBot="1" x14ac:dyDescent="0.35">
      <c r="A660" s="67" t="s">
        <v>1056</v>
      </c>
      <c r="B660" s="72">
        <v>166.05</v>
      </c>
      <c r="C660" s="69">
        <v>168.05</v>
      </c>
      <c r="D660" s="69">
        <v>171</v>
      </c>
      <c r="E660" s="69">
        <v>164.6</v>
      </c>
      <c r="F660" s="69">
        <v>166790</v>
      </c>
      <c r="G660" s="73">
        <v>-6.8999999999999999E-3</v>
      </c>
    </row>
    <row r="661" spans="1:7" ht="17.399999999999999" thickBot="1" x14ac:dyDescent="0.35">
      <c r="A661" s="67" t="s">
        <v>1057</v>
      </c>
      <c r="B661" s="68">
        <v>167.2</v>
      </c>
      <c r="C661" s="69">
        <v>166</v>
      </c>
      <c r="D661" s="69">
        <v>169.4</v>
      </c>
      <c r="E661" s="69">
        <v>163.1</v>
      </c>
      <c r="F661" s="69">
        <v>144320</v>
      </c>
      <c r="G661" s="70">
        <v>2.1100000000000001E-2</v>
      </c>
    </row>
    <row r="662" spans="1:7" ht="17.399999999999999" thickBot="1" x14ac:dyDescent="0.35">
      <c r="A662" s="67" t="s">
        <v>1058</v>
      </c>
      <c r="B662" s="72">
        <v>163.75</v>
      </c>
      <c r="C662" s="69">
        <v>164.7</v>
      </c>
      <c r="D662" s="69">
        <v>165.8</v>
      </c>
      <c r="E662" s="69">
        <v>160</v>
      </c>
      <c r="F662" s="69">
        <v>136590</v>
      </c>
      <c r="G662" s="73">
        <v>-5.7999999999999996E-3</v>
      </c>
    </row>
    <row r="663" spans="1:7" ht="17.399999999999999" thickBot="1" x14ac:dyDescent="0.35">
      <c r="A663" s="67" t="s">
        <v>1059</v>
      </c>
      <c r="B663" s="72">
        <v>164.7</v>
      </c>
      <c r="C663" s="69">
        <v>185</v>
      </c>
      <c r="D663" s="69">
        <v>185</v>
      </c>
      <c r="E663" s="69">
        <v>159</v>
      </c>
      <c r="F663" s="69">
        <v>470780</v>
      </c>
      <c r="G663" s="73">
        <v>-5.62E-2</v>
      </c>
    </row>
    <row r="664" spans="1:7" ht="17.399999999999999" thickBot="1" x14ac:dyDescent="0.35">
      <c r="A664" s="67" t="s">
        <v>1060</v>
      </c>
      <c r="B664" s="72">
        <v>174.5</v>
      </c>
      <c r="C664" s="69">
        <v>180.5</v>
      </c>
      <c r="D664" s="69">
        <v>183.85</v>
      </c>
      <c r="E664" s="69">
        <v>171.9</v>
      </c>
      <c r="F664" s="69">
        <v>522299.99999999901</v>
      </c>
      <c r="G664" s="73">
        <v>-3.0800000000000001E-2</v>
      </c>
    </row>
    <row r="665" spans="1:7" ht="17.399999999999999" thickBot="1" x14ac:dyDescent="0.35">
      <c r="A665" s="67" t="s">
        <v>1061</v>
      </c>
      <c r="B665" s="68">
        <v>180.05</v>
      </c>
      <c r="C665" s="69">
        <v>177.85</v>
      </c>
      <c r="D665" s="69">
        <v>187</v>
      </c>
      <c r="E665" s="69">
        <v>177</v>
      </c>
      <c r="F665" s="69">
        <v>1480000</v>
      </c>
      <c r="G665" s="70">
        <v>2.4199999999999999E-2</v>
      </c>
    </row>
    <row r="666" spans="1:7" ht="17.399999999999999" thickBot="1" x14ac:dyDescent="0.35">
      <c r="A666" s="67" t="s">
        <v>1062</v>
      </c>
      <c r="B666" s="68">
        <v>175.8</v>
      </c>
      <c r="C666" s="69">
        <v>169.1</v>
      </c>
      <c r="D666" s="69">
        <v>181.35</v>
      </c>
      <c r="E666" s="69">
        <v>164.95</v>
      </c>
      <c r="F666" s="69">
        <v>1710000</v>
      </c>
      <c r="G666" s="70">
        <v>4.6699999999999998E-2</v>
      </c>
    </row>
    <row r="667" spans="1:7" ht="17.399999999999999" thickBot="1" x14ac:dyDescent="0.35">
      <c r="A667" s="67" t="s">
        <v>1063</v>
      </c>
      <c r="B667" s="68">
        <v>167.95</v>
      </c>
      <c r="C667" s="69">
        <v>166.1</v>
      </c>
      <c r="D667" s="69">
        <v>169.9</v>
      </c>
      <c r="E667" s="69">
        <v>165.65</v>
      </c>
      <c r="F667" s="69">
        <v>474410</v>
      </c>
      <c r="G667" s="70">
        <v>1.7000000000000001E-2</v>
      </c>
    </row>
    <row r="668" spans="1:7" ht="17.399999999999999" thickBot="1" x14ac:dyDescent="0.35">
      <c r="A668" s="67" t="s">
        <v>1064</v>
      </c>
      <c r="B668" s="68">
        <v>165.15</v>
      </c>
      <c r="C668" s="69">
        <v>166.4</v>
      </c>
      <c r="D668" s="69">
        <v>167.65</v>
      </c>
      <c r="E668" s="69">
        <v>164</v>
      </c>
      <c r="F668" s="69">
        <v>389430</v>
      </c>
      <c r="G668" s="70">
        <v>3.0000000000000001E-3</v>
      </c>
    </row>
    <row r="669" spans="1:7" ht="17.399999999999999" thickBot="1" x14ac:dyDescent="0.35">
      <c r="A669" s="67" t="s">
        <v>1065</v>
      </c>
      <c r="B669" s="72">
        <v>164.65</v>
      </c>
      <c r="C669" s="69">
        <v>170</v>
      </c>
      <c r="D669" s="69">
        <v>171.75</v>
      </c>
      <c r="E669" s="69">
        <v>163.9</v>
      </c>
      <c r="F669" s="69">
        <v>768060</v>
      </c>
      <c r="G669" s="73">
        <v>-2.23E-2</v>
      </c>
    </row>
    <row r="670" spans="1:7" ht="17.399999999999999" thickBot="1" x14ac:dyDescent="0.35">
      <c r="A670" s="67" t="s">
        <v>1066</v>
      </c>
      <c r="B670" s="68">
        <v>168.4</v>
      </c>
      <c r="C670" s="69">
        <v>158.80000000000001</v>
      </c>
      <c r="D670" s="69">
        <v>173</v>
      </c>
      <c r="E670" s="69">
        <v>156.55000000000001</v>
      </c>
      <c r="F670" s="69">
        <v>3210000</v>
      </c>
      <c r="G670" s="70">
        <v>5.7799999999999997E-2</v>
      </c>
    </row>
    <row r="671" spans="1:7" ht="17.399999999999999" thickBot="1" x14ac:dyDescent="0.35">
      <c r="A671" s="67" t="s">
        <v>1067</v>
      </c>
      <c r="B671" s="68">
        <v>159.19999999999999</v>
      </c>
      <c r="C671" s="69">
        <v>152.80000000000001</v>
      </c>
      <c r="D671" s="69">
        <v>162</v>
      </c>
      <c r="E671" s="69">
        <v>151.19999999999999</v>
      </c>
      <c r="F671" s="69">
        <v>1370000</v>
      </c>
      <c r="G671" s="70">
        <v>5.5399999999999998E-2</v>
      </c>
    </row>
    <row r="672" spans="1:7" ht="17.399999999999999" thickBot="1" x14ac:dyDescent="0.35">
      <c r="A672" s="67" t="s">
        <v>1068</v>
      </c>
      <c r="B672" s="72">
        <v>150.85</v>
      </c>
      <c r="C672" s="69">
        <v>152.44999999999999</v>
      </c>
      <c r="D672" s="69">
        <v>153.19999999999999</v>
      </c>
      <c r="E672" s="69">
        <v>149.25</v>
      </c>
      <c r="F672" s="69">
        <v>829030</v>
      </c>
      <c r="G672" s="73">
        <v>-2.3E-3</v>
      </c>
    </row>
    <row r="673" spans="1:7" ht="17.399999999999999" thickBot="1" x14ac:dyDescent="0.35">
      <c r="A673" s="67" t="s">
        <v>1069</v>
      </c>
      <c r="B673" s="68">
        <v>151.19999999999999</v>
      </c>
      <c r="C673" s="69">
        <v>149.85</v>
      </c>
      <c r="D673" s="69">
        <v>154.9</v>
      </c>
      <c r="E673" s="69">
        <v>148.35</v>
      </c>
      <c r="F673" s="69">
        <v>399410</v>
      </c>
      <c r="G673" s="70">
        <v>8.6999999999999994E-3</v>
      </c>
    </row>
    <row r="674" spans="1:7" ht="17.399999999999999" thickBot="1" x14ac:dyDescent="0.35">
      <c r="A674" s="67" t="s">
        <v>1070</v>
      </c>
      <c r="B674" s="72">
        <v>149.9</v>
      </c>
      <c r="C674" s="69">
        <v>154</v>
      </c>
      <c r="D674" s="69">
        <v>154.19999999999999</v>
      </c>
      <c r="E674" s="69">
        <v>149.5</v>
      </c>
      <c r="F674" s="69">
        <v>378010</v>
      </c>
      <c r="G674" s="73">
        <v>-2.1899999999999999E-2</v>
      </c>
    </row>
    <row r="675" spans="1:7" ht="17.399999999999999" thickBot="1" x14ac:dyDescent="0.35">
      <c r="A675" s="67" t="s">
        <v>1071</v>
      </c>
      <c r="B675" s="68">
        <v>153.25</v>
      </c>
      <c r="C675" s="69">
        <v>151.80000000000001</v>
      </c>
      <c r="D675" s="69">
        <v>155</v>
      </c>
      <c r="E675" s="69">
        <v>150.05000000000001</v>
      </c>
      <c r="F675" s="69">
        <v>331600</v>
      </c>
      <c r="G675" s="70">
        <v>2.23E-2</v>
      </c>
    </row>
    <row r="676" spans="1:7" ht="17.399999999999999" thickBot="1" x14ac:dyDescent="0.35">
      <c r="A676" s="67" t="s">
        <v>1072</v>
      </c>
      <c r="B676" s="72">
        <v>149.9</v>
      </c>
      <c r="C676" s="69">
        <v>149.80000000000001</v>
      </c>
      <c r="D676" s="69">
        <v>152.6</v>
      </c>
      <c r="E676" s="69">
        <v>149</v>
      </c>
      <c r="F676" s="69">
        <v>109750</v>
      </c>
      <c r="G676" s="73">
        <v>-1E-3</v>
      </c>
    </row>
    <row r="677" spans="1:7" ht="17.399999999999999" thickBot="1" x14ac:dyDescent="0.35">
      <c r="A677" s="67" t="s">
        <v>1073</v>
      </c>
      <c r="B677" s="68">
        <v>150.05000000000001</v>
      </c>
      <c r="C677" s="69">
        <v>151.9</v>
      </c>
      <c r="D677" s="69">
        <v>151.9</v>
      </c>
      <c r="E677" s="69">
        <v>149.19999999999999</v>
      </c>
      <c r="F677" s="69">
        <v>96170</v>
      </c>
      <c r="G677" s="70">
        <v>3.3E-3</v>
      </c>
    </row>
    <row r="678" spans="1:7" ht="17.399999999999999" thickBot="1" x14ac:dyDescent="0.35">
      <c r="A678" s="67" t="s">
        <v>1074</v>
      </c>
      <c r="B678" s="68">
        <v>149.55000000000001</v>
      </c>
      <c r="C678" s="69">
        <v>148.30000000000001</v>
      </c>
      <c r="D678" s="69">
        <v>154</v>
      </c>
      <c r="E678" s="69">
        <v>148.30000000000001</v>
      </c>
      <c r="F678" s="69">
        <v>147900</v>
      </c>
      <c r="G678" s="70">
        <v>9.1000000000000004E-3</v>
      </c>
    </row>
    <row r="679" spans="1:7" ht="17.399999999999999" thickBot="1" x14ac:dyDescent="0.35">
      <c r="A679" s="67" t="s">
        <v>1075</v>
      </c>
      <c r="B679" s="72">
        <v>148.19999999999999</v>
      </c>
      <c r="C679" s="69">
        <v>149.80000000000001</v>
      </c>
      <c r="D679" s="69">
        <v>149.80000000000001</v>
      </c>
      <c r="E679" s="69">
        <v>147.75</v>
      </c>
      <c r="F679" s="69">
        <v>50730</v>
      </c>
      <c r="G679" s="73">
        <v>-2.3999999999999998E-3</v>
      </c>
    </row>
    <row r="680" spans="1:7" ht="17.399999999999999" thickBot="1" x14ac:dyDescent="0.35">
      <c r="A680" s="67" t="s">
        <v>1076</v>
      </c>
      <c r="B680" s="72">
        <v>148.55000000000001</v>
      </c>
      <c r="C680" s="69">
        <v>148.19999999999999</v>
      </c>
      <c r="D680" s="69">
        <v>150.5</v>
      </c>
      <c r="E680" s="69">
        <v>148</v>
      </c>
      <c r="F680" s="69">
        <v>57450</v>
      </c>
      <c r="G680" s="73">
        <v>-1E-3</v>
      </c>
    </row>
    <row r="681" spans="1:7" ht="17.399999999999999" thickBot="1" x14ac:dyDescent="0.35">
      <c r="A681" s="67" t="s">
        <v>1077</v>
      </c>
      <c r="B681" s="72">
        <v>148.69999999999999</v>
      </c>
      <c r="C681" s="69">
        <v>150.5</v>
      </c>
      <c r="D681" s="69">
        <v>150.75</v>
      </c>
      <c r="E681" s="69">
        <v>148.05000000000001</v>
      </c>
      <c r="F681" s="69">
        <v>33800</v>
      </c>
      <c r="G681" s="73">
        <v>-8.0000000000000002E-3</v>
      </c>
    </row>
    <row r="682" spans="1:7" ht="17.399999999999999" thickBot="1" x14ac:dyDescent="0.35">
      <c r="A682" s="67" t="s">
        <v>1078</v>
      </c>
      <c r="B682" s="68">
        <v>149.9</v>
      </c>
      <c r="C682" s="69">
        <v>147.5</v>
      </c>
      <c r="D682" s="69">
        <v>151.19999999999999</v>
      </c>
      <c r="E682" s="69">
        <v>146.19999999999999</v>
      </c>
      <c r="F682" s="69">
        <v>69670</v>
      </c>
      <c r="G682" s="70">
        <v>2.01E-2</v>
      </c>
    </row>
    <row r="683" spans="1:7" ht="17.399999999999999" thickBot="1" x14ac:dyDescent="0.35">
      <c r="A683" s="67" t="s">
        <v>1079</v>
      </c>
      <c r="B683" s="72">
        <v>146.94999999999999</v>
      </c>
      <c r="C683" s="69">
        <v>144</v>
      </c>
      <c r="D683" s="69">
        <v>150.75</v>
      </c>
      <c r="E683" s="69">
        <v>144</v>
      </c>
      <c r="F683" s="69">
        <v>44350</v>
      </c>
      <c r="G683" s="73">
        <v>-6.4000000000000003E-3</v>
      </c>
    </row>
    <row r="684" spans="1:7" ht="17.399999999999999" thickBot="1" x14ac:dyDescent="0.35">
      <c r="A684" s="67" t="s">
        <v>1080</v>
      </c>
      <c r="B684" s="68">
        <v>147.9</v>
      </c>
      <c r="C684" s="69">
        <v>148.5</v>
      </c>
      <c r="D684" s="69">
        <v>148.85</v>
      </c>
      <c r="E684" s="69">
        <v>146.55000000000001</v>
      </c>
      <c r="F684" s="69">
        <v>26030</v>
      </c>
      <c r="G684" s="70">
        <v>3.7000000000000002E-3</v>
      </c>
    </row>
    <row r="685" spans="1:7" ht="17.399999999999999" thickBot="1" x14ac:dyDescent="0.35">
      <c r="A685" s="67" t="s">
        <v>1081</v>
      </c>
      <c r="B685" s="72">
        <v>147.35</v>
      </c>
      <c r="C685" s="69">
        <v>151.55000000000001</v>
      </c>
      <c r="D685" s="69">
        <v>151.55000000000001</v>
      </c>
      <c r="E685" s="69">
        <v>147</v>
      </c>
      <c r="F685" s="69">
        <v>64170</v>
      </c>
      <c r="G685" s="73">
        <v>-1.41E-2</v>
      </c>
    </row>
    <row r="686" spans="1:7" ht="17.399999999999999" thickBot="1" x14ac:dyDescent="0.35">
      <c r="A686" s="67" t="s">
        <v>1082</v>
      </c>
      <c r="B686" s="68">
        <v>149.44999999999999</v>
      </c>
      <c r="C686" s="69">
        <v>150.75</v>
      </c>
      <c r="D686" s="69">
        <v>151</v>
      </c>
      <c r="E686" s="69">
        <v>148.30000000000001</v>
      </c>
      <c r="F686" s="69">
        <v>54090</v>
      </c>
      <c r="G686" s="70">
        <v>4.0000000000000001E-3</v>
      </c>
    </row>
    <row r="687" spans="1:7" ht="17.399999999999999" thickBot="1" x14ac:dyDescent="0.35">
      <c r="A687" s="67" t="s">
        <v>1083</v>
      </c>
      <c r="B687" s="68">
        <v>148.85</v>
      </c>
      <c r="C687" s="69">
        <v>148.6</v>
      </c>
      <c r="D687" s="69">
        <v>151.80000000000001</v>
      </c>
      <c r="E687" s="69">
        <v>148.1</v>
      </c>
      <c r="F687" s="69">
        <v>38160</v>
      </c>
      <c r="G687" s="70">
        <v>2E-3</v>
      </c>
    </row>
    <row r="688" spans="1:7" ht="17.399999999999999" thickBot="1" x14ac:dyDescent="0.35">
      <c r="A688" s="67" t="s">
        <v>1084</v>
      </c>
      <c r="B688" s="72">
        <v>148.55000000000001</v>
      </c>
      <c r="C688" s="69">
        <v>151.05000000000001</v>
      </c>
      <c r="D688" s="69">
        <v>152</v>
      </c>
      <c r="E688" s="69">
        <v>148</v>
      </c>
      <c r="F688" s="69">
        <v>55020</v>
      </c>
      <c r="G688" s="73">
        <v>-1.2999999999999999E-2</v>
      </c>
    </row>
    <row r="689" spans="1:7" ht="17.399999999999999" thickBot="1" x14ac:dyDescent="0.35">
      <c r="A689" s="67" t="s">
        <v>1085</v>
      </c>
      <c r="B689" s="72">
        <v>150.5</v>
      </c>
      <c r="C689" s="69">
        <v>154</v>
      </c>
      <c r="D689" s="69">
        <v>154</v>
      </c>
      <c r="E689" s="69">
        <v>149.1</v>
      </c>
      <c r="F689" s="69">
        <v>86300</v>
      </c>
      <c r="G689" s="73">
        <v>-1.9199999999999998E-2</v>
      </c>
    </row>
    <row r="690" spans="1:7" ht="17.399999999999999" thickBot="1" x14ac:dyDescent="0.35">
      <c r="A690" s="67" t="s">
        <v>1086</v>
      </c>
      <c r="B690" s="68">
        <v>153.44999999999999</v>
      </c>
      <c r="C690" s="69">
        <v>153.94999999999999</v>
      </c>
      <c r="D690" s="69">
        <v>155.15</v>
      </c>
      <c r="E690" s="69">
        <v>153</v>
      </c>
      <c r="F690" s="69">
        <v>46770</v>
      </c>
      <c r="G690" s="70">
        <v>2.5999999999999999E-3</v>
      </c>
    </row>
    <row r="691" spans="1:7" ht="17.399999999999999" thickBot="1" x14ac:dyDescent="0.35">
      <c r="A691" s="67" t="s">
        <v>1087</v>
      </c>
      <c r="B691" s="72">
        <v>153.05000000000001</v>
      </c>
      <c r="C691" s="69">
        <v>156.80000000000001</v>
      </c>
      <c r="D691" s="69">
        <v>156.80000000000001</v>
      </c>
      <c r="E691" s="69">
        <v>152.05000000000001</v>
      </c>
      <c r="F691" s="69">
        <v>52560</v>
      </c>
      <c r="G691" s="73">
        <v>-1.32E-2</v>
      </c>
    </row>
    <row r="692" spans="1:7" ht="17.399999999999999" thickBot="1" x14ac:dyDescent="0.35">
      <c r="A692" s="67" t="s">
        <v>1088</v>
      </c>
      <c r="B692" s="72">
        <v>155.1</v>
      </c>
      <c r="C692" s="69">
        <v>156</v>
      </c>
      <c r="D692" s="69">
        <v>157.75</v>
      </c>
      <c r="E692" s="69">
        <v>154.9</v>
      </c>
      <c r="F692" s="69">
        <v>51410</v>
      </c>
      <c r="G692" s="73">
        <v>-3.8999999999999998E-3</v>
      </c>
    </row>
    <row r="693" spans="1:7" ht="17.399999999999999" thickBot="1" x14ac:dyDescent="0.35">
      <c r="A693" s="67" t="s">
        <v>1089</v>
      </c>
      <c r="B693" s="68">
        <v>155.69999999999999</v>
      </c>
      <c r="C693" s="69">
        <v>155</v>
      </c>
      <c r="D693" s="69">
        <v>157</v>
      </c>
      <c r="E693" s="69">
        <v>153.05000000000001</v>
      </c>
      <c r="F693" s="69">
        <v>75170</v>
      </c>
      <c r="G693" s="70">
        <v>1.37E-2</v>
      </c>
    </row>
    <row r="694" spans="1:7" ht="17.399999999999999" thickBot="1" x14ac:dyDescent="0.35">
      <c r="A694" s="67" t="s">
        <v>1090</v>
      </c>
      <c r="B694" s="68">
        <v>153.6</v>
      </c>
      <c r="C694" s="69">
        <v>151.94999999999999</v>
      </c>
      <c r="D694" s="69">
        <v>155.15</v>
      </c>
      <c r="E694" s="69">
        <v>150.80000000000001</v>
      </c>
      <c r="F694" s="69">
        <v>58040</v>
      </c>
      <c r="G694" s="70">
        <v>2.1600000000000001E-2</v>
      </c>
    </row>
    <row r="695" spans="1:7" ht="17.399999999999999" thickBot="1" x14ac:dyDescent="0.35">
      <c r="A695" s="67" t="s">
        <v>1091</v>
      </c>
      <c r="B695" s="72">
        <v>150.35</v>
      </c>
      <c r="C695" s="69">
        <v>150.05000000000001</v>
      </c>
      <c r="D695" s="69">
        <v>151.75</v>
      </c>
      <c r="E695" s="69">
        <v>149.05000000000001</v>
      </c>
      <c r="F695" s="69">
        <v>46980</v>
      </c>
      <c r="G695" s="73">
        <v>-4.0000000000000001E-3</v>
      </c>
    </row>
    <row r="696" spans="1:7" ht="17.399999999999999" thickBot="1" x14ac:dyDescent="0.35">
      <c r="A696" s="67" t="s">
        <v>1092</v>
      </c>
      <c r="B696" s="68">
        <v>150.94999999999999</v>
      </c>
      <c r="C696" s="69">
        <v>152.05000000000001</v>
      </c>
      <c r="D696" s="69">
        <v>153.5</v>
      </c>
      <c r="E696" s="69">
        <v>150.05000000000001</v>
      </c>
      <c r="F696" s="69">
        <v>61380</v>
      </c>
      <c r="G696" s="70">
        <v>6.0000000000000001E-3</v>
      </c>
    </row>
    <row r="697" spans="1:7" ht="17.399999999999999" thickBot="1" x14ac:dyDescent="0.35">
      <c r="A697" s="67" t="s">
        <v>1093</v>
      </c>
      <c r="B697" s="72">
        <v>150.05000000000001</v>
      </c>
      <c r="C697" s="69">
        <v>155.5</v>
      </c>
      <c r="D697" s="69">
        <v>156.5</v>
      </c>
      <c r="E697" s="69">
        <v>148.69999999999999</v>
      </c>
      <c r="F697" s="69">
        <v>277100</v>
      </c>
      <c r="G697" s="73">
        <v>-4.0899999999999999E-2</v>
      </c>
    </row>
    <row r="698" spans="1:7" ht="17.399999999999999" thickBot="1" x14ac:dyDescent="0.35">
      <c r="A698" s="67" t="s">
        <v>1094</v>
      </c>
      <c r="B698" s="72">
        <v>156.44999999999999</v>
      </c>
      <c r="C698" s="69">
        <v>158.69999999999999</v>
      </c>
      <c r="D698" s="69">
        <v>161.30000000000001</v>
      </c>
      <c r="E698" s="69">
        <v>155.19999999999999</v>
      </c>
      <c r="F698" s="69">
        <v>210660</v>
      </c>
      <c r="G698" s="73">
        <v>-1.6299999999999999E-2</v>
      </c>
    </row>
    <row r="699" spans="1:7" ht="17.399999999999999" thickBot="1" x14ac:dyDescent="0.35">
      <c r="A699" s="67" t="s">
        <v>1095</v>
      </c>
      <c r="B699" s="68">
        <v>159.05000000000001</v>
      </c>
      <c r="C699" s="69">
        <v>158.69999999999999</v>
      </c>
      <c r="D699" s="69">
        <v>161.4</v>
      </c>
      <c r="E699" s="69">
        <v>156.1</v>
      </c>
      <c r="F699" s="69">
        <v>88440</v>
      </c>
      <c r="G699" s="70">
        <v>8.9999999999999998E-4</v>
      </c>
    </row>
    <row r="700" spans="1:7" ht="17.399999999999999" thickBot="1" x14ac:dyDescent="0.35">
      <c r="A700" s="67" t="s">
        <v>1096</v>
      </c>
      <c r="B700" s="68">
        <v>158.9</v>
      </c>
      <c r="C700" s="69">
        <v>160.55000000000001</v>
      </c>
      <c r="D700" s="69">
        <v>161</v>
      </c>
      <c r="E700" s="69">
        <v>158.5</v>
      </c>
      <c r="F700" s="69">
        <v>83330</v>
      </c>
      <c r="G700" s="70">
        <v>2.5000000000000001E-3</v>
      </c>
    </row>
    <row r="701" spans="1:7" ht="17.399999999999999" thickBot="1" x14ac:dyDescent="0.35">
      <c r="A701" s="67" t="s">
        <v>1097</v>
      </c>
      <c r="B701" s="72">
        <v>158.5</v>
      </c>
      <c r="C701" s="69">
        <v>161.69999999999999</v>
      </c>
      <c r="D701" s="69">
        <v>164.25</v>
      </c>
      <c r="E701" s="69">
        <v>157.5</v>
      </c>
      <c r="F701" s="69">
        <v>240100</v>
      </c>
      <c r="G701" s="73">
        <v>-1.3100000000000001E-2</v>
      </c>
    </row>
    <row r="702" spans="1:7" ht="17.399999999999999" thickBot="1" x14ac:dyDescent="0.35">
      <c r="A702" s="67" t="s">
        <v>1098</v>
      </c>
      <c r="B702" s="68">
        <v>160.6</v>
      </c>
      <c r="C702" s="69">
        <v>161</v>
      </c>
      <c r="D702" s="69">
        <v>164.25</v>
      </c>
      <c r="E702" s="69">
        <v>160.05000000000001</v>
      </c>
      <c r="F702" s="69">
        <v>139110</v>
      </c>
      <c r="G702" s="70">
        <v>2.2000000000000001E-3</v>
      </c>
    </row>
    <row r="703" spans="1:7" ht="17.399999999999999" thickBot="1" x14ac:dyDescent="0.35">
      <c r="A703" s="67" t="s">
        <v>1099</v>
      </c>
      <c r="B703" s="72">
        <v>160.25</v>
      </c>
      <c r="C703" s="69">
        <v>161.25</v>
      </c>
      <c r="D703" s="69">
        <v>163.95</v>
      </c>
      <c r="E703" s="69">
        <v>159.5</v>
      </c>
      <c r="F703" s="69">
        <v>181630</v>
      </c>
      <c r="G703" s="73">
        <v>-8.9999999999999998E-4</v>
      </c>
    </row>
    <row r="704" spans="1:7" ht="17.399999999999999" thickBot="1" x14ac:dyDescent="0.35">
      <c r="A704" s="67" t="s">
        <v>1100</v>
      </c>
      <c r="B704" s="72">
        <v>160.4</v>
      </c>
      <c r="C704" s="69">
        <v>162.69999999999999</v>
      </c>
      <c r="D704" s="69">
        <v>164.15</v>
      </c>
      <c r="E704" s="69">
        <v>159</v>
      </c>
      <c r="F704" s="69">
        <v>52290</v>
      </c>
      <c r="G704" s="73">
        <v>-4.3E-3</v>
      </c>
    </row>
    <row r="705" spans="1:7" ht="17.399999999999999" thickBot="1" x14ac:dyDescent="0.35">
      <c r="A705" s="67" t="s">
        <v>1101</v>
      </c>
      <c r="B705" s="68">
        <v>161.1</v>
      </c>
      <c r="C705" s="69">
        <v>162.9</v>
      </c>
      <c r="D705" s="69">
        <v>163</v>
      </c>
      <c r="E705" s="69">
        <v>160.44999999999999</v>
      </c>
      <c r="F705" s="69">
        <v>65459.999999999898</v>
      </c>
      <c r="G705" s="70">
        <v>8.5000000000000006E-3</v>
      </c>
    </row>
    <row r="706" spans="1:7" ht="17.399999999999999" thickBot="1" x14ac:dyDescent="0.35">
      <c r="A706" s="67" t="s">
        <v>1102</v>
      </c>
      <c r="B706" s="72">
        <v>159.75</v>
      </c>
      <c r="C706" s="69">
        <v>163.19999999999999</v>
      </c>
      <c r="D706" s="69">
        <v>163.19999999999999</v>
      </c>
      <c r="E706" s="69">
        <v>158.65</v>
      </c>
      <c r="F706" s="69">
        <v>83350</v>
      </c>
      <c r="G706" s="73">
        <v>-9.2999999999999992E-3</v>
      </c>
    </row>
    <row r="707" spans="1:7" ht="17.399999999999999" thickBot="1" x14ac:dyDescent="0.35">
      <c r="A707" s="67" t="s">
        <v>1103</v>
      </c>
      <c r="B707" s="68">
        <v>161.25</v>
      </c>
      <c r="C707" s="69">
        <v>168</v>
      </c>
      <c r="D707" s="69">
        <v>168</v>
      </c>
      <c r="E707" s="69">
        <v>160.5</v>
      </c>
      <c r="F707" s="69">
        <v>160800</v>
      </c>
      <c r="G707" s="70">
        <v>1.61E-2</v>
      </c>
    </row>
    <row r="708" spans="1:7" ht="17.399999999999999" thickBot="1" x14ac:dyDescent="0.35">
      <c r="A708" s="67" t="s">
        <v>1104</v>
      </c>
      <c r="B708" s="72">
        <v>158.69999999999999</v>
      </c>
      <c r="C708" s="69">
        <v>165</v>
      </c>
      <c r="D708" s="69">
        <v>166.9</v>
      </c>
      <c r="E708" s="69">
        <v>155.15</v>
      </c>
      <c r="F708" s="69">
        <v>111620</v>
      </c>
      <c r="G708" s="73">
        <v>-4.7100000000000003E-2</v>
      </c>
    </row>
    <row r="709" spans="1:7" ht="17.399999999999999" thickBot="1" x14ac:dyDescent="0.35">
      <c r="A709" s="67" t="s">
        <v>1105</v>
      </c>
      <c r="B709" s="68">
        <v>166.55</v>
      </c>
      <c r="C709" s="69">
        <v>169</v>
      </c>
      <c r="D709" s="69">
        <v>169.45</v>
      </c>
      <c r="E709" s="69">
        <v>165.75</v>
      </c>
      <c r="F709" s="69">
        <v>85850</v>
      </c>
      <c r="G709" s="70">
        <v>1.1999999999999999E-3</v>
      </c>
    </row>
    <row r="710" spans="1:7" ht="17.399999999999999" thickBot="1" x14ac:dyDescent="0.35">
      <c r="A710" s="67" t="s">
        <v>1106</v>
      </c>
      <c r="B710" s="68">
        <v>166.35</v>
      </c>
      <c r="C710" s="69">
        <v>166</v>
      </c>
      <c r="D710" s="69">
        <v>169.5</v>
      </c>
      <c r="E710" s="69">
        <v>162.30000000000001</v>
      </c>
      <c r="F710" s="69">
        <v>104720</v>
      </c>
      <c r="G710" s="70">
        <v>1.5E-3</v>
      </c>
    </row>
    <row r="711" spans="1:7" ht="17.399999999999999" thickBot="1" x14ac:dyDescent="0.35">
      <c r="A711" s="67" t="s">
        <v>1107</v>
      </c>
      <c r="B711" s="72">
        <v>166.1</v>
      </c>
      <c r="C711" s="69">
        <v>174.5</v>
      </c>
      <c r="D711" s="69">
        <v>174.5</v>
      </c>
      <c r="E711" s="69">
        <v>165.15</v>
      </c>
      <c r="F711" s="69">
        <v>234000</v>
      </c>
      <c r="G711" s="73">
        <v>-1.5100000000000001E-2</v>
      </c>
    </row>
    <row r="712" spans="1:7" ht="17.399999999999999" thickBot="1" x14ac:dyDescent="0.35">
      <c r="A712" s="67" t="s">
        <v>1108</v>
      </c>
      <c r="B712" s="68">
        <v>168.65</v>
      </c>
      <c r="C712" s="69">
        <v>156</v>
      </c>
      <c r="D712" s="69">
        <v>184.7</v>
      </c>
      <c r="E712" s="69">
        <v>154.69999999999999</v>
      </c>
      <c r="F712" s="69">
        <v>952140</v>
      </c>
      <c r="G712" s="70">
        <v>9.0200000000000002E-2</v>
      </c>
    </row>
    <row r="713" spans="1:7" ht="17.399999999999999" thickBot="1" x14ac:dyDescent="0.35">
      <c r="A713" s="67" t="s">
        <v>1109</v>
      </c>
      <c r="B713" s="72">
        <v>154.69999999999999</v>
      </c>
      <c r="C713" s="69">
        <v>152</v>
      </c>
      <c r="D713" s="69">
        <v>157</v>
      </c>
      <c r="E713" s="69">
        <v>152</v>
      </c>
      <c r="F713" s="69">
        <v>143570</v>
      </c>
      <c r="G713" s="73">
        <v>-1.6799999999999999E-2</v>
      </c>
    </row>
    <row r="714" spans="1:7" ht="17.399999999999999" thickBot="1" x14ac:dyDescent="0.35">
      <c r="A714" s="67" t="s">
        <v>1110</v>
      </c>
      <c r="B714" s="68">
        <v>157.35</v>
      </c>
      <c r="C714" s="69">
        <v>156.80000000000001</v>
      </c>
      <c r="D714" s="69">
        <v>158.94999999999999</v>
      </c>
      <c r="E714" s="69">
        <v>155.44999999999999</v>
      </c>
      <c r="F714" s="69">
        <v>75960</v>
      </c>
      <c r="G714" s="70">
        <v>1.8800000000000001E-2</v>
      </c>
    </row>
    <row r="715" spans="1:7" ht="17.399999999999999" thickBot="1" x14ac:dyDescent="0.35">
      <c r="A715" s="67" t="s">
        <v>1111</v>
      </c>
      <c r="B715" s="68">
        <v>154.44999999999999</v>
      </c>
      <c r="C715" s="69">
        <v>154</v>
      </c>
      <c r="D715" s="69">
        <v>156.4</v>
      </c>
      <c r="E715" s="69">
        <v>151.25</v>
      </c>
      <c r="F715" s="69">
        <v>72110</v>
      </c>
      <c r="G715" s="70">
        <v>1.6799999999999999E-2</v>
      </c>
    </row>
    <row r="716" spans="1:7" ht="17.399999999999999" thickBot="1" x14ac:dyDescent="0.35">
      <c r="A716" s="67" t="s">
        <v>1112</v>
      </c>
      <c r="B716" s="72">
        <v>151.9</v>
      </c>
      <c r="C716" s="69">
        <v>155.30000000000001</v>
      </c>
      <c r="D716" s="69">
        <v>156.80000000000001</v>
      </c>
      <c r="E716" s="69">
        <v>148</v>
      </c>
      <c r="F716" s="69">
        <v>96430</v>
      </c>
      <c r="G716" s="73">
        <v>-2.1899999999999999E-2</v>
      </c>
    </row>
    <row r="717" spans="1:7" ht="17.399999999999999" thickBot="1" x14ac:dyDescent="0.35">
      <c r="A717" s="67" t="s">
        <v>1113</v>
      </c>
      <c r="B717" s="68">
        <v>155.30000000000001</v>
      </c>
      <c r="C717" s="69">
        <v>159.85</v>
      </c>
      <c r="D717" s="69">
        <v>159.85</v>
      </c>
      <c r="E717" s="69">
        <v>154.85</v>
      </c>
      <c r="F717" s="69">
        <v>60360</v>
      </c>
      <c r="G717" s="70">
        <v>5.9999999999999995E-4</v>
      </c>
    </row>
    <row r="718" spans="1:7" ht="17.399999999999999" thickBot="1" x14ac:dyDescent="0.35">
      <c r="A718" s="67" t="s">
        <v>1114</v>
      </c>
      <c r="B718" s="68">
        <v>155.19999999999999</v>
      </c>
      <c r="C718" s="69">
        <v>156.9</v>
      </c>
      <c r="D718" s="69">
        <v>157.69999999999999</v>
      </c>
      <c r="E718" s="69">
        <v>144</v>
      </c>
      <c r="F718" s="69">
        <v>119150</v>
      </c>
      <c r="G718" s="70">
        <v>1.11E-2</v>
      </c>
    </row>
    <row r="719" spans="1:7" ht="17.399999999999999" thickBot="1" x14ac:dyDescent="0.35">
      <c r="A719" s="67" t="s">
        <v>1115</v>
      </c>
      <c r="B719" s="72">
        <v>153.5</v>
      </c>
      <c r="C719" s="69">
        <v>148</v>
      </c>
      <c r="D719" s="69">
        <v>154.44999999999999</v>
      </c>
      <c r="E719" s="69">
        <v>147</v>
      </c>
      <c r="F719" s="69">
        <v>68650</v>
      </c>
      <c r="G719" s="73">
        <v>-8.9999999999999993E-3</v>
      </c>
    </row>
    <row r="720" spans="1:7" ht="17.399999999999999" thickBot="1" x14ac:dyDescent="0.35">
      <c r="A720" s="67" t="s">
        <v>1116</v>
      </c>
      <c r="B720" s="72">
        <v>154.9</v>
      </c>
      <c r="C720" s="69">
        <v>159.35</v>
      </c>
      <c r="D720" s="69">
        <v>159.9</v>
      </c>
      <c r="E720" s="69">
        <v>154</v>
      </c>
      <c r="F720" s="69">
        <v>72680</v>
      </c>
      <c r="G720" s="73">
        <v>-2.7900000000000001E-2</v>
      </c>
    </row>
    <row r="721" spans="1:7" ht="17.399999999999999" thickBot="1" x14ac:dyDescent="0.35">
      <c r="A721" s="67" t="s">
        <v>1117</v>
      </c>
      <c r="B721" s="72">
        <v>159.35</v>
      </c>
      <c r="C721" s="69">
        <v>159</v>
      </c>
      <c r="D721" s="69">
        <v>161.80000000000001</v>
      </c>
      <c r="E721" s="69">
        <v>156.5</v>
      </c>
      <c r="F721" s="69">
        <v>84570</v>
      </c>
      <c r="G721" s="73">
        <v>-3.3999999999999998E-3</v>
      </c>
    </row>
    <row r="722" spans="1:7" ht="17.399999999999999" thickBot="1" x14ac:dyDescent="0.35">
      <c r="A722" s="67" t="s">
        <v>1118</v>
      </c>
      <c r="B722" s="72">
        <v>159.9</v>
      </c>
      <c r="C722" s="69">
        <v>170</v>
      </c>
      <c r="D722" s="69">
        <v>170.05</v>
      </c>
      <c r="E722" s="69">
        <v>158.5</v>
      </c>
      <c r="F722" s="69">
        <v>155190</v>
      </c>
      <c r="G722" s="73">
        <v>-1.6299999999999999E-2</v>
      </c>
    </row>
    <row r="723" spans="1:7" ht="17.399999999999999" thickBot="1" x14ac:dyDescent="0.35">
      <c r="A723" s="67" t="s">
        <v>1119</v>
      </c>
      <c r="B723" s="68">
        <v>162.55000000000001</v>
      </c>
      <c r="C723" s="69">
        <v>158.9</v>
      </c>
      <c r="D723" s="69">
        <v>167.7</v>
      </c>
      <c r="E723" s="69">
        <v>158.19999999999999</v>
      </c>
      <c r="F723" s="69">
        <v>248010</v>
      </c>
      <c r="G723" s="70">
        <v>4.1700000000000001E-2</v>
      </c>
    </row>
    <row r="724" spans="1:7" ht="17.399999999999999" thickBot="1" x14ac:dyDescent="0.35">
      <c r="A724" s="67" t="s">
        <v>1120</v>
      </c>
      <c r="B724" s="68">
        <v>156.05000000000001</v>
      </c>
      <c r="C724" s="69">
        <v>156.9</v>
      </c>
      <c r="D724" s="69">
        <v>157.94999999999999</v>
      </c>
      <c r="E724" s="69">
        <v>153.80000000000001</v>
      </c>
      <c r="F724" s="69">
        <v>266610</v>
      </c>
      <c r="G724" s="70">
        <v>1.4E-2</v>
      </c>
    </row>
    <row r="725" spans="1:7" ht="17.399999999999999" thickBot="1" x14ac:dyDescent="0.35">
      <c r="A725" s="67" t="s">
        <v>1121</v>
      </c>
      <c r="B725" s="68">
        <v>153.9</v>
      </c>
      <c r="C725" s="69">
        <v>154.69999999999999</v>
      </c>
      <c r="D725" s="69">
        <v>156.5</v>
      </c>
      <c r="E725" s="69">
        <v>152.25</v>
      </c>
      <c r="F725" s="69">
        <v>81130</v>
      </c>
      <c r="G725" s="70">
        <v>1.2999999999999999E-3</v>
      </c>
    </row>
    <row r="726" spans="1:7" ht="17.399999999999999" thickBot="1" x14ac:dyDescent="0.35">
      <c r="A726" s="67" t="s">
        <v>1122</v>
      </c>
      <c r="B726" s="68">
        <v>153.69999999999999</v>
      </c>
      <c r="C726" s="69">
        <v>152.55000000000001</v>
      </c>
      <c r="D726" s="69">
        <v>168.7</v>
      </c>
      <c r="E726" s="69">
        <v>151.15</v>
      </c>
      <c r="F726" s="69">
        <v>199230</v>
      </c>
      <c r="G726" s="70">
        <v>1.89E-2</v>
      </c>
    </row>
    <row r="727" spans="1:7" ht="17.399999999999999" thickBot="1" x14ac:dyDescent="0.35">
      <c r="A727" s="67" t="s">
        <v>1123</v>
      </c>
      <c r="B727" s="68">
        <v>150.85</v>
      </c>
      <c r="C727" s="69">
        <v>152.69999999999999</v>
      </c>
      <c r="D727" s="69">
        <v>154.55000000000001</v>
      </c>
      <c r="E727" s="69">
        <v>149.55000000000001</v>
      </c>
      <c r="F727" s="69">
        <v>157960</v>
      </c>
      <c r="G727" s="70">
        <v>1.0699999999999999E-2</v>
      </c>
    </row>
    <row r="728" spans="1:7" ht="17.399999999999999" thickBot="1" x14ac:dyDescent="0.35">
      <c r="A728" s="67" t="s">
        <v>1124</v>
      </c>
      <c r="B728" s="68">
        <v>149.25</v>
      </c>
      <c r="C728" s="69">
        <v>151.9</v>
      </c>
      <c r="D728" s="69">
        <v>153.80000000000001</v>
      </c>
      <c r="E728" s="69">
        <v>148.25</v>
      </c>
      <c r="F728" s="69">
        <v>105540</v>
      </c>
      <c r="G728" s="70">
        <v>1.43E-2</v>
      </c>
    </row>
    <row r="729" spans="1:7" ht="17.399999999999999" thickBot="1" x14ac:dyDescent="0.35">
      <c r="A729" s="67" t="s">
        <v>1125</v>
      </c>
      <c r="B729" s="68">
        <v>147.15</v>
      </c>
      <c r="C729" s="69">
        <v>149</v>
      </c>
      <c r="D729" s="69">
        <v>149.5</v>
      </c>
      <c r="E729" s="69">
        <v>145.5</v>
      </c>
      <c r="F729" s="69">
        <v>41110</v>
      </c>
      <c r="G729" s="70">
        <v>1.4E-3</v>
      </c>
    </row>
    <row r="730" spans="1:7" ht="17.399999999999999" thickBot="1" x14ac:dyDescent="0.35">
      <c r="A730" s="67" t="s">
        <v>1126</v>
      </c>
      <c r="B730" s="72">
        <v>146.94999999999999</v>
      </c>
      <c r="C730" s="69">
        <v>147.05000000000001</v>
      </c>
      <c r="D730" s="69">
        <v>151.35</v>
      </c>
      <c r="E730" s="69">
        <v>145.05000000000001</v>
      </c>
      <c r="F730" s="69">
        <v>47480</v>
      </c>
      <c r="G730" s="73">
        <v>-1.7999999999999999E-2</v>
      </c>
    </row>
    <row r="731" spans="1:7" ht="17.399999999999999" thickBot="1" x14ac:dyDescent="0.35">
      <c r="A731" s="67" t="s">
        <v>1127</v>
      </c>
      <c r="B731" s="68">
        <v>149.65</v>
      </c>
      <c r="C731" s="69">
        <v>152.80000000000001</v>
      </c>
      <c r="D731" s="69">
        <v>152.80000000000001</v>
      </c>
      <c r="E731" s="69">
        <v>149</v>
      </c>
      <c r="F731" s="69">
        <v>16710</v>
      </c>
      <c r="G731" s="70">
        <v>4.4000000000000003E-3</v>
      </c>
    </row>
    <row r="732" spans="1:7" ht="17.399999999999999" thickBot="1" x14ac:dyDescent="0.35">
      <c r="A732" s="67" t="s">
        <v>1128</v>
      </c>
      <c r="B732" s="72">
        <v>149</v>
      </c>
      <c r="C732" s="69">
        <v>149.1</v>
      </c>
      <c r="D732" s="69">
        <v>151.80000000000001</v>
      </c>
      <c r="E732" s="69">
        <v>148</v>
      </c>
      <c r="F732" s="69">
        <v>20430</v>
      </c>
      <c r="G732" s="73">
        <v>0</v>
      </c>
    </row>
    <row r="733" spans="1:7" ht="17.399999999999999" thickBot="1" x14ac:dyDescent="0.35">
      <c r="A733" s="67" t="s">
        <v>1129</v>
      </c>
      <c r="B733" s="72">
        <v>149</v>
      </c>
      <c r="C733" s="69">
        <v>154.5</v>
      </c>
      <c r="D733" s="69">
        <v>154.5</v>
      </c>
      <c r="E733" s="69">
        <v>147.25</v>
      </c>
      <c r="F733" s="69">
        <v>13550</v>
      </c>
      <c r="G733" s="73">
        <v>-2.01E-2</v>
      </c>
    </row>
    <row r="734" spans="1:7" ht="17.399999999999999" thickBot="1" x14ac:dyDescent="0.35">
      <c r="A734" s="67" t="s">
        <v>1130</v>
      </c>
      <c r="B734" s="68">
        <v>152.05000000000001</v>
      </c>
      <c r="C734" s="69">
        <v>154.5</v>
      </c>
      <c r="D734" s="69">
        <v>154.5</v>
      </c>
      <c r="E734" s="69">
        <v>151.55000000000001</v>
      </c>
      <c r="F734" s="69">
        <v>12220</v>
      </c>
      <c r="G734" s="70">
        <v>3.3E-3</v>
      </c>
    </row>
    <row r="735" spans="1:7" ht="17.399999999999999" thickBot="1" x14ac:dyDescent="0.35">
      <c r="A735" s="67" t="s">
        <v>1131</v>
      </c>
      <c r="B735" s="68">
        <v>151.55000000000001</v>
      </c>
      <c r="C735" s="69">
        <v>151</v>
      </c>
      <c r="D735" s="69">
        <v>152.9</v>
      </c>
      <c r="E735" s="69">
        <v>146.85</v>
      </c>
      <c r="F735" s="69">
        <v>23400</v>
      </c>
      <c r="G735" s="70">
        <v>2.5399999999999999E-2</v>
      </c>
    </row>
    <row r="736" spans="1:7" ht="17.399999999999999" thickBot="1" x14ac:dyDescent="0.35">
      <c r="A736" s="67" t="s">
        <v>1132</v>
      </c>
      <c r="B736" s="68">
        <v>147.80000000000001</v>
      </c>
      <c r="C736" s="69">
        <v>146</v>
      </c>
      <c r="D736" s="69">
        <v>157.80000000000001</v>
      </c>
      <c r="E736" s="69">
        <v>142.5</v>
      </c>
      <c r="F736" s="69">
        <v>62260</v>
      </c>
      <c r="G736" s="70">
        <v>4.1000000000000003E-3</v>
      </c>
    </row>
    <row r="737" spans="1:7" ht="17.399999999999999" thickBot="1" x14ac:dyDescent="0.35">
      <c r="A737" s="67" t="s">
        <v>1133</v>
      </c>
      <c r="B737" s="72">
        <v>147.19999999999999</v>
      </c>
      <c r="C737" s="69">
        <v>155.94999999999999</v>
      </c>
      <c r="D737" s="69">
        <v>155.94999999999999</v>
      </c>
      <c r="E737" s="69">
        <v>146.25</v>
      </c>
      <c r="F737" s="69">
        <v>42170</v>
      </c>
      <c r="G737" s="73">
        <v>-3.2500000000000001E-2</v>
      </c>
    </row>
    <row r="738" spans="1:7" ht="17.399999999999999" thickBot="1" x14ac:dyDescent="0.35">
      <c r="A738" s="67" t="s">
        <v>1134</v>
      </c>
      <c r="B738" s="72">
        <v>152.15</v>
      </c>
      <c r="C738" s="69">
        <v>153.85</v>
      </c>
      <c r="D738" s="69">
        <v>157.15</v>
      </c>
      <c r="E738" s="69">
        <v>150.19999999999999</v>
      </c>
      <c r="F738" s="69">
        <v>28190</v>
      </c>
      <c r="G738" s="73">
        <v>-1.04E-2</v>
      </c>
    </row>
    <row r="739" spans="1:7" ht="17.399999999999999" thickBot="1" x14ac:dyDescent="0.35">
      <c r="A739" s="67" t="s">
        <v>1135</v>
      </c>
      <c r="B739" s="72">
        <v>153.75</v>
      </c>
      <c r="C739" s="69">
        <v>156</v>
      </c>
      <c r="D739" s="69">
        <v>158</v>
      </c>
      <c r="E739" s="69">
        <v>153</v>
      </c>
      <c r="F739" s="69">
        <v>23870</v>
      </c>
      <c r="G739" s="73">
        <v>-1.35E-2</v>
      </c>
    </row>
    <row r="740" spans="1:7" ht="17.399999999999999" thickBot="1" x14ac:dyDescent="0.35">
      <c r="A740" s="67" t="s">
        <v>1136</v>
      </c>
      <c r="B740" s="68">
        <v>155.85</v>
      </c>
      <c r="C740" s="69">
        <v>160</v>
      </c>
      <c r="D740" s="69">
        <v>160</v>
      </c>
      <c r="E740" s="69">
        <v>153.5</v>
      </c>
      <c r="F740" s="69">
        <v>56080</v>
      </c>
      <c r="G740" s="70">
        <v>1.46E-2</v>
      </c>
    </row>
    <row r="741" spans="1:7" ht="17.399999999999999" thickBot="1" x14ac:dyDescent="0.35">
      <c r="A741" s="67" t="s">
        <v>1137</v>
      </c>
      <c r="B741" s="72">
        <v>153.6</v>
      </c>
      <c r="C741" s="69">
        <v>155.9</v>
      </c>
      <c r="D741" s="69">
        <v>155.9</v>
      </c>
      <c r="E741" s="69">
        <v>150.5</v>
      </c>
      <c r="F741" s="69">
        <v>45240</v>
      </c>
      <c r="G741" s="73">
        <v>-5.7999999999999996E-3</v>
      </c>
    </row>
    <row r="742" spans="1:7" ht="17.399999999999999" thickBot="1" x14ac:dyDescent="0.35">
      <c r="A742" s="67" t="s">
        <v>1138</v>
      </c>
      <c r="B742" s="72">
        <v>154.5</v>
      </c>
      <c r="C742" s="69">
        <v>157</v>
      </c>
      <c r="D742" s="69">
        <v>158.35</v>
      </c>
      <c r="E742" s="69">
        <v>153.1</v>
      </c>
      <c r="F742" s="69">
        <v>62520</v>
      </c>
      <c r="G742" s="73">
        <v>-1.6199999999999999E-2</v>
      </c>
    </row>
    <row r="743" spans="1:7" ht="17.399999999999999" thickBot="1" x14ac:dyDescent="0.35">
      <c r="A743" s="67" t="s">
        <v>1139</v>
      </c>
      <c r="B743" s="72">
        <v>157.05000000000001</v>
      </c>
      <c r="C743" s="69">
        <v>162.94999999999999</v>
      </c>
      <c r="D743" s="69">
        <v>162.94999999999999</v>
      </c>
      <c r="E743" s="69">
        <v>155.6</v>
      </c>
      <c r="F743" s="69">
        <v>36710</v>
      </c>
      <c r="G743" s="73">
        <v>-1.47E-2</v>
      </c>
    </row>
    <row r="744" spans="1:7" ht="17.399999999999999" thickBot="1" x14ac:dyDescent="0.35">
      <c r="A744" s="67" t="s">
        <v>1140</v>
      </c>
      <c r="B744" s="72">
        <v>159.4</v>
      </c>
      <c r="C744" s="69">
        <v>161.25</v>
      </c>
      <c r="D744" s="69">
        <v>163.55000000000001</v>
      </c>
      <c r="E744" s="69">
        <v>157</v>
      </c>
      <c r="F744" s="69">
        <v>41750</v>
      </c>
      <c r="G744" s="73">
        <v>-1.2999999999999999E-2</v>
      </c>
    </row>
    <row r="745" spans="1:7" ht="17.399999999999999" thickBot="1" x14ac:dyDescent="0.35">
      <c r="A745" s="67" t="s">
        <v>1141</v>
      </c>
      <c r="B745" s="68">
        <v>161.5</v>
      </c>
      <c r="C745" s="69">
        <v>160.85</v>
      </c>
      <c r="D745" s="69">
        <v>162.4</v>
      </c>
      <c r="E745" s="69">
        <v>157</v>
      </c>
      <c r="F745" s="69">
        <v>30860</v>
      </c>
      <c r="G745" s="70">
        <v>1.7999999999999999E-2</v>
      </c>
    </row>
    <row r="746" spans="1:7" ht="17.399999999999999" thickBot="1" x14ac:dyDescent="0.35">
      <c r="A746" s="67" t="s">
        <v>1142</v>
      </c>
      <c r="B746" s="72">
        <v>158.65</v>
      </c>
      <c r="C746" s="69">
        <v>162.80000000000001</v>
      </c>
      <c r="D746" s="69">
        <v>163.4</v>
      </c>
      <c r="E746" s="69">
        <v>157.5</v>
      </c>
      <c r="F746" s="69">
        <v>32659.999999999902</v>
      </c>
      <c r="G746" s="73">
        <v>-9.1000000000000004E-3</v>
      </c>
    </row>
    <row r="747" spans="1:7" ht="17.399999999999999" thickBot="1" x14ac:dyDescent="0.35">
      <c r="A747" s="67" t="s">
        <v>1143</v>
      </c>
      <c r="B747" s="72">
        <v>160.1</v>
      </c>
      <c r="C747" s="69">
        <v>163.85</v>
      </c>
      <c r="D747" s="69">
        <v>163.85</v>
      </c>
      <c r="E747" s="69">
        <v>155.30000000000001</v>
      </c>
      <c r="F747" s="69">
        <v>104270</v>
      </c>
      <c r="G747" s="73">
        <v>-2.41E-2</v>
      </c>
    </row>
    <row r="748" spans="1:7" ht="17.399999999999999" thickBot="1" x14ac:dyDescent="0.35">
      <c r="A748" s="67" t="s">
        <v>1144</v>
      </c>
      <c r="B748" s="72">
        <v>164.05</v>
      </c>
      <c r="C748" s="69">
        <v>169.9</v>
      </c>
      <c r="D748" s="69">
        <v>171.1</v>
      </c>
      <c r="E748" s="69">
        <v>163.30000000000001</v>
      </c>
      <c r="F748" s="69">
        <v>117410</v>
      </c>
      <c r="G748" s="73">
        <v>-2.0899999999999998E-2</v>
      </c>
    </row>
    <row r="749" spans="1:7" ht="17.399999999999999" thickBot="1" x14ac:dyDescent="0.35">
      <c r="A749" s="67" t="s">
        <v>1145</v>
      </c>
      <c r="B749" s="72">
        <v>167.55</v>
      </c>
      <c r="C749" s="69">
        <v>170</v>
      </c>
      <c r="D749" s="69">
        <v>172</v>
      </c>
      <c r="E749" s="69">
        <v>165.3</v>
      </c>
      <c r="F749" s="69">
        <v>102100</v>
      </c>
      <c r="G749" s="73">
        <v>-8.0000000000000002E-3</v>
      </c>
    </row>
    <row r="750" spans="1:7" ht="17.399999999999999" thickBot="1" x14ac:dyDescent="0.35">
      <c r="A750" s="67" t="s">
        <v>1146</v>
      </c>
      <c r="B750" s="68">
        <v>168.9</v>
      </c>
      <c r="C750" s="69">
        <v>167.1</v>
      </c>
      <c r="D750" s="69">
        <v>174.5</v>
      </c>
      <c r="E750" s="69">
        <v>163.5</v>
      </c>
      <c r="F750" s="69">
        <v>92280</v>
      </c>
      <c r="G750" s="70">
        <v>1.4999999999999999E-2</v>
      </c>
    </row>
    <row r="751" spans="1:7" ht="17.399999999999999" thickBot="1" x14ac:dyDescent="0.35">
      <c r="A751" s="67" t="s">
        <v>1147</v>
      </c>
      <c r="B751" s="68">
        <v>166.4</v>
      </c>
      <c r="C751" s="69">
        <v>167</v>
      </c>
      <c r="D751" s="69">
        <v>169</v>
      </c>
      <c r="E751" s="69">
        <v>164.1</v>
      </c>
      <c r="F751" s="69">
        <v>58860</v>
      </c>
      <c r="G751" s="70">
        <v>1.5299999999999999E-2</v>
      </c>
    </row>
    <row r="752" spans="1:7" ht="17.399999999999999" thickBot="1" x14ac:dyDescent="0.35">
      <c r="A752" s="67" t="s">
        <v>1148</v>
      </c>
      <c r="B752" s="72">
        <v>163.9</v>
      </c>
      <c r="C752" s="69">
        <v>160.5</v>
      </c>
      <c r="D752" s="69">
        <v>167</v>
      </c>
      <c r="E752" s="69">
        <v>160.5</v>
      </c>
      <c r="F752" s="69">
        <v>51260</v>
      </c>
      <c r="G752" s="73">
        <v>-8.5000000000000006E-3</v>
      </c>
    </row>
    <row r="753" spans="1:7" ht="17.399999999999999" thickBot="1" x14ac:dyDescent="0.35">
      <c r="A753" s="67" t="s">
        <v>1149</v>
      </c>
      <c r="B753" s="68">
        <v>165.3</v>
      </c>
      <c r="C753" s="69">
        <v>166.6</v>
      </c>
      <c r="D753" s="69">
        <v>168</v>
      </c>
      <c r="E753" s="69">
        <v>163.65</v>
      </c>
      <c r="F753" s="69">
        <v>35190</v>
      </c>
      <c r="G753" s="70">
        <v>1.0999999999999999E-2</v>
      </c>
    </row>
    <row r="754" spans="1:7" ht="17.399999999999999" thickBot="1" x14ac:dyDescent="0.35">
      <c r="A754" s="67" t="s">
        <v>1150</v>
      </c>
      <c r="B754" s="72">
        <v>163.5</v>
      </c>
      <c r="C754" s="69">
        <v>170</v>
      </c>
      <c r="D754" s="69">
        <v>170.5</v>
      </c>
      <c r="E754" s="69">
        <v>162.4</v>
      </c>
      <c r="F754" s="69">
        <v>53980</v>
      </c>
      <c r="G754" s="73">
        <v>-1.8599999999999998E-2</v>
      </c>
    </row>
    <row r="755" spans="1:7" ht="17.399999999999999" thickBot="1" x14ac:dyDescent="0.35">
      <c r="A755" s="67" t="s">
        <v>1151</v>
      </c>
      <c r="B755" s="72">
        <v>166.6</v>
      </c>
      <c r="C755" s="69">
        <v>168.25</v>
      </c>
      <c r="D755" s="69">
        <v>170.45</v>
      </c>
      <c r="E755" s="69">
        <v>162</v>
      </c>
      <c r="F755" s="69">
        <v>81370</v>
      </c>
      <c r="G755" s="73">
        <v>-1.24E-2</v>
      </c>
    </row>
    <row r="756" spans="1:7" ht="17.399999999999999" thickBot="1" x14ac:dyDescent="0.35">
      <c r="A756" s="67" t="s">
        <v>1152</v>
      </c>
      <c r="B756" s="72">
        <v>168.7</v>
      </c>
      <c r="C756" s="69">
        <v>176.6</v>
      </c>
      <c r="D756" s="69">
        <v>176.6</v>
      </c>
      <c r="E756" s="69">
        <v>167.8</v>
      </c>
      <c r="F756" s="69">
        <v>70270</v>
      </c>
      <c r="G756" s="73">
        <v>-1.49E-2</v>
      </c>
    </row>
    <row r="757" spans="1:7" ht="17.399999999999999" thickBot="1" x14ac:dyDescent="0.35">
      <c r="A757" s="67" t="s">
        <v>1153</v>
      </c>
      <c r="B757" s="68">
        <v>171.25</v>
      </c>
      <c r="C757" s="69">
        <v>174</v>
      </c>
      <c r="D757" s="69">
        <v>176.4</v>
      </c>
      <c r="E757" s="69">
        <v>168</v>
      </c>
      <c r="F757" s="69">
        <v>117510</v>
      </c>
      <c r="G757" s="70">
        <v>3.5000000000000001E-3</v>
      </c>
    </row>
    <row r="758" spans="1:7" ht="17.399999999999999" thickBot="1" x14ac:dyDescent="0.35">
      <c r="A758" s="67" t="s">
        <v>1154</v>
      </c>
      <c r="B758" s="72">
        <v>170.65</v>
      </c>
      <c r="C758" s="69">
        <v>176</v>
      </c>
      <c r="D758" s="69">
        <v>177</v>
      </c>
      <c r="E758" s="69">
        <v>168</v>
      </c>
      <c r="F758" s="69">
        <v>127570</v>
      </c>
      <c r="G758" s="73">
        <v>-1.67E-2</v>
      </c>
    </row>
    <row r="759" spans="1:7" ht="17.399999999999999" thickBot="1" x14ac:dyDescent="0.35">
      <c r="A759" s="67" t="s">
        <v>1155</v>
      </c>
      <c r="B759" s="68">
        <v>173.55</v>
      </c>
      <c r="C759" s="69">
        <v>168.85</v>
      </c>
      <c r="D759" s="69">
        <v>183.9</v>
      </c>
      <c r="E759" s="69">
        <v>159.1</v>
      </c>
      <c r="F759" s="69">
        <v>210800</v>
      </c>
      <c r="G759" s="70">
        <v>8.5000000000000006E-2</v>
      </c>
    </row>
    <row r="760" spans="1:7" ht="17.399999999999999" thickBot="1" x14ac:dyDescent="0.35">
      <c r="A760" s="67" t="s">
        <v>1156</v>
      </c>
      <c r="B760" s="72">
        <v>159.94999999999999</v>
      </c>
      <c r="C760" s="69">
        <v>169.5</v>
      </c>
      <c r="D760" s="69">
        <v>169.5</v>
      </c>
      <c r="E760" s="69">
        <v>156.35</v>
      </c>
      <c r="F760" s="69">
        <v>50220</v>
      </c>
      <c r="G760" s="73">
        <v>-9.2999999999999992E-3</v>
      </c>
    </row>
    <row r="761" spans="1:7" ht="17.399999999999999" thickBot="1" x14ac:dyDescent="0.35">
      <c r="A761" s="67" t="s">
        <v>1157</v>
      </c>
      <c r="B761" s="68">
        <v>161.44999999999999</v>
      </c>
      <c r="C761" s="69">
        <v>159</v>
      </c>
      <c r="D761" s="69">
        <v>164</v>
      </c>
      <c r="E761" s="69">
        <v>156</v>
      </c>
      <c r="F761" s="69">
        <v>50340</v>
      </c>
      <c r="G761" s="70">
        <v>3.39E-2</v>
      </c>
    </row>
    <row r="762" spans="1:7" ht="17.399999999999999" thickBot="1" x14ac:dyDescent="0.35">
      <c r="A762" s="67" t="s">
        <v>1158</v>
      </c>
      <c r="B762" s="68">
        <v>156.15</v>
      </c>
      <c r="C762" s="69">
        <v>150</v>
      </c>
      <c r="D762" s="69">
        <v>159.69999999999999</v>
      </c>
      <c r="E762" s="69">
        <v>149.94999999999999</v>
      </c>
      <c r="F762" s="69">
        <v>47540</v>
      </c>
      <c r="G762" s="70">
        <v>3.8899999999999997E-2</v>
      </c>
    </row>
    <row r="763" spans="1:7" ht="17.399999999999999" thickBot="1" x14ac:dyDescent="0.35">
      <c r="A763" s="67" t="s">
        <v>1159</v>
      </c>
      <c r="B763" s="68">
        <v>150.30000000000001</v>
      </c>
      <c r="C763" s="69">
        <v>147</v>
      </c>
      <c r="D763" s="69">
        <v>151</v>
      </c>
      <c r="E763" s="69">
        <v>144.44999999999999</v>
      </c>
      <c r="F763" s="69">
        <v>18670</v>
      </c>
      <c r="G763" s="70">
        <v>5.0700000000000002E-2</v>
      </c>
    </row>
    <row r="764" spans="1:7" ht="17.399999999999999" thickBot="1" x14ac:dyDescent="0.35">
      <c r="A764" s="67" t="s">
        <v>1160</v>
      </c>
      <c r="B764" s="72">
        <v>143.05000000000001</v>
      </c>
      <c r="C764" s="69">
        <v>147.9</v>
      </c>
      <c r="D764" s="69">
        <v>147.94999999999999</v>
      </c>
      <c r="E764" s="69">
        <v>141.4</v>
      </c>
      <c r="F764" s="69">
        <v>26140</v>
      </c>
      <c r="G764" s="73">
        <v>-4.2799999999999998E-2</v>
      </c>
    </row>
    <row r="765" spans="1:7" ht="17.399999999999999" thickBot="1" x14ac:dyDescent="0.35">
      <c r="A765" s="67" t="s">
        <v>1161</v>
      </c>
      <c r="B765" s="72">
        <v>149.44999999999999</v>
      </c>
      <c r="C765" s="69">
        <v>158.9</v>
      </c>
      <c r="D765" s="69">
        <v>158.9</v>
      </c>
      <c r="E765" s="69">
        <v>147.30000000000001</v>
      </c>
      <c r="F765" s="69">
        <v>20420</v>
      </c>
      <c r="G765" s="73">
        <v>-3.2099999999999997E-2</v>
      </c>
    </row>
    <row r="766" spans="1:7" ht="17.399999999999999" thickBot="1" x14ac:dyDescent="0.35">
      <c r="A766" s="67" t="s">
        <v>1162</v>
      </c>
      <c r="B766" s="68">
        <v>154.4</v>
      </c>
      <c r="C766" s="69">
        <v>154.4</v>
      </c>
      <c r="D766" s="69">
        <v>154.4</v>
      </c>
      <c r="E766" s="69">
        <v>150</v>
      </c>
      <c r="F766" s="69">
        <v>53520</v>
      </c>
      <c r="G766" s="70">
        <v>9.9699999999999997E-2</v>
      </c>
    </row>
    <row r="767" spans="1:7" ht="17.399999999999999" thickBot="1" x14ac:dyDescent="0.35">
      <c r="A767" s="67" t="s">
        <v>1163</v>
      </c>
      <c r="B767" s="72">
        <v>140.4</v>
      </c>
      <c r="C767" s="69">
        <v>142</v>
      </c>
      <c r="D767" s="69">
        <v>149.1</v>
      </c>
      <c r="E767" s="69">
        <v>135.15</v>
      </c>
      <c r="F767" s="69">
        <v>33240</v>
      </c>
      <c r="G767" s="73">
        <v>-5.74E-2</v>
      </c>
    </row>
    <row r="768" spans="1:7" ht="17.399999999999999" thickBot="1" x14ac:dyDescent="0.35">
      <c r="A768" s="67" t="s">
        <v>1164</v>
      </c>
      <c r="B768" s="68">
        <v>148.94999999999999</v>
      </c>
      <c r="C768" s="69">
        <v>148.94999999999999</v>
      </c>
      <c r="D768" s="69">
        <v>153.15</v>
      </c>
      <c r="E768" s="69">
        <v>148</v>
      </c>
      <c r="F768" s="69">
        <v>18730</v>
      </c>
      <c r="G768" s="70">
        <v>3.2899999999999999E-2</v>
      </c>
    </row>
    <row r="769" spans="1:7" ht="17.399999999999999" thickBot="1" x14ac:dyDescent="0.35">
      <c r="A769" s="67" t="s">
        <v>1165</v>
      </c>
      <c r="B769" s="68">
        <v>144.19999999999999</v>
      </c>
      <c r="C769" s="69">
        <v>143.9</v>
      </c>
      <c r="D769" s="69">
        <v>150</v>
      </c>
      <c r="E769" s="69">
        <v>138.55000000000001</v>
      </c>
      <c r="F769" s="69">
        <v>19910</v>
      </c>
      <c r="G769" s="70">
        <v>4.53E-2</v>
      </c>
    </row>
    <row r="770" spans="1:7" ht="17.399999999999999" thickBot="1" x14ac:dyDescent="0.35">
      <c r="A770" s="67" t="s">
        <v>1166</v>
      </c>
      <c r="B770" s="68">
        <v>137.94999999999999</v>
      </c>
      <c r="C770" s="69">
        <v>131.19999999999999</v>
      </c>
      <c r="D770" s="69">
        <v>140</v>
      </c>
      <c r="E770" s="69">
        <v>130.6</v>
      </c>
      <c r="F770" s="69">
        <v>13000</v>
      </c>
      <c r="G770" s="70">
        <v>5.0999999999999997E-2</v>
      </c>
    </row>
    <row r="771" spans="1:7" ht="17.399999999999999" thickBot="1" x14ac:dyDescent="0.35">
      <c r="A771" s="67" t="s">
        <v>1167</v>
      </c>
      <c r="B771" s="72">
        <v>131.25</v>
      </c>
      <c r="C771" s="69">
        <v>130</v>
      </c>
      <c r="D771" s="69">
        <v>138.6</v>
      </c>
      <c r="E771" s="69">
        <v>130</v>
      </c>
      <c r="F771" s="69">
        <v>11560</v>
      </c>
      <c r="G771" s="73">
        <v>-2.0199999999999999E-2</v>
      </c>
    </row>
    <row r="772" spans="1:7" ht="17.399999999999999" thickBot="1" x14ac:dyDescent="0.35">
      <c r="A772" s="67" t="s">
        <v>1168</v>
      </c>
      <c r="B772" s="72">
        <v>133.94999999999999</v>
      </c>
      <c r="C772" s="69">
        <v>143</v>
      </c>
      <c r="D772" s="69">
        <v>145</v>
      </c>
      <c r="E772" s="69">
        <v>131</v>
      </c>
      <c r="F772" s="69">
        <v>20640</v>
      </c>
      <c r="G772" s="73">
        <v>-9.2499999999999999E-2</v>
      </c>
    </row>
    <row r="773" spans="1:7" ht="17.399999999999999" thickBot="1" x14ac:dyDescent="0.35">
      <c r="A773" s="67" t="s">
        <v>1169</v>
      </c>
      <c r="B773" s="72">
        <v>147.6</v>
      </c>
      <c r="C773" s="69">
        <v>148</v>
      </c>
      <c r="D773" s="69">
        <v>161.69999999999999</v>
      </c>
      <c r="E773" s="69">
        <v>142.30000000000001</v>
      </c>
      <c r="F773" s="69">
        <v>33970</v>
      </c>
      <c r="G773" s="73">
        <v>-1.4E-2</v>
      </c>
    </row>
    <row r="774" spans="1:7" ht="17.399999999999999" thickBot="1" x14ac:dyDescent="0.35">
      <c r="A774" s="67" t="s">
        <v>1170</v>
      </c>
      <c r="B774" s="72">
        <v>149.69999999999999</v>
      </c>
      <c r="C774" s="69">
        <v>150.05000000000001</v>
      </c>
      <c r="D774" s="69">
        <v>164.35</v>
      </c>
      <c r="E774" s="69">
        <v>135</v>
      </c>
      <c r="F774" s="69">
        <v>80350</v>
      </c>
      <c r="G774" s="73">
        <v>-0.1129</v>
      </c>
    </row>
    <row r="775" spans="1:7" ht="17.399999999999999" thickBot="1" x14ac:dyDescent="0.35">
      <c r="A775" s="67" t="s">
        <v>1171</v>
      </c>
      <c r="B775" s="72">
        <v>168.75</v>
      </c>
      <c r="C775" s="69">
        <v>180.1</v>
      </c>
      <c r="D775" s="69">
        <v>189.4</v>
      </c>
      <c r="E775" s="69">
        <v>165</v>
      </c>
      <c r="F775" s="69">
        <v>24240</v>
      </c>
      <c r="G775" s="73">
        <v>-6.0699999999999997E-2</v>
      </c>
    </row>
    <row r="776" spans="1:7" ht="17.399999999999999" thickBot="1" x14ac:dyDescent="0.35">
      <c r="A776" s="67" t="s">
        <v>1172</v>
      </c>
      <c r="B776" s="72">
        <v>179.65</v>
      </c>
      <c r="C776" s="69">
        <v>194.95</v>
      </c>
      <c r="D776" s="69">
        <v>194.95</v>
      </c>
      <c r="E776" s="69">
        <v>178</v>
      </c>
      <c r="F776" s="69">
        <v>23770</v>
      </c>
      <c r="G776" s="73">
        <v>-7.6100000000000001E-2</v>
      </c>
    </row>
    <row r="777" spans="1:7" ht="17.399999999999999" thickBot="1" x14ac:dyDescent="0.35">
      <c r="A777" s="67" t="s">
        <v>1173</v>
      </c>
      <c r="B777" s="72">
        <v>194.45</v>
      </c>
      <c r="C777" s="69">
        <v>199.65</v>
      </c>
      <c r="D777" s="69">
        <v>199.65</v>
      </c>
      <c r="E777" s="69">
        <v>186</v>
      </c>
      <c r="F777" s="69">
        <v>49600</v>
      </c>
      <c r="G777" s="73">
        <v>-3.1099999999999999E-2</v>
      </c>
    </row>
    <row r="778" spans="1:7" ht="17.399999999999999" thickBot="1" x14ac:dyDescent="0.35">
      <c r="A778" s="67" t="s">
        <v>1174</v>
      </c>
      <c r="B778" s="68">
        <v>200.7</v>
      </c>
      <c r="C778" s="69">
        <v>180</v>
      </c>
      <c r="D778" s="69">
        <v>210</v>
      </c>
      <c r="E778" s="69">
        <v>160.6</v>
      </c>
      <c r="F778" s="69">
        <v>57330</v>
      </c>
      <c r="G778" s="70">
        <v>5.0000000000000001E-4</v>
      </c>
    </row>
    <row r="779" spans="1:7" ht="17.399999999999999" thickBot="1" x14ac:dyDescent="0.35">
      <c r="A779" s="67" t="s">
        <v>1175</v>
      </c>
      <c r="B779" s="72">
        <v>200.6</v>
      </c>
      <c r="C779" s="69">
        <v>200.65</v>
      </c>
      <c r="D779" s="69">
        <v>210</v>
      </c>
      <c r="E779" s="69">
        <v>196</v>
      </c>
      <c r="F779" s="69">
        <v>65180</v>
      </c>
      <c r="G779" s="73">
        <v>-6.2600000000000003E-2</v>
      </c>
    </row>
    <row r="780" spans="1:7" ht="17.399999999999999" thickBot="1" x14ac:dyDescent="0.35">
      <c r="A780" s="67" t="s">
        <v>1176</v>
      </c>
      <c r="B780" s="72">
        <v>214</v>
      </c>
      <c r="C780" s="69">
        <v>224.8</v>
      </c>
      <c r="D780" s="69">
        <v>224.95</v>
      </c>
      <c r="E780" s="69">
        <v>204.6</v>
      </c>
      <c r="F780" s="69">
        <v>33420</v>
      </c>
      <c r="G780" s="73">
        <v>-4.8000000000000001E-2</v>
      </c>
    </row>
    <row r="781" spans="1:7" ht="17.399999999999999" thickBot="1" x14ac:dyDescent="0.35">
      <c r="A781" s="67" t="s">
        <v>1177</v>
      </c>
      <c r="B781" s="68">
        <v>224.8</v>
      </c>
      <c r="C781" s="69">
        <v>220</v>
      </c>
      <c r="D781" s="69">
        <v>235.25</v>
      </c>
      <c r="E781" s="69">
        <v>195.2</v>
      </c>
      <c r="F781" s="69">
        <v>71270</v>
      </c>
      <c r="G781" s="70">
        <v>7.6E-3</v>
      </c>
    </row>
    <row r="782" spans="1:7" ht="17.399999999999999" thickBot="1" x14ac:dyDescent="0.35">
      <c r="A782" s="67" t="s">
        <v>1178</v>
      </c>
      <c r="B782" s="72">
        <v>223.1</v>
      </c>
      <c r="C782" s="69">
        <v>214.55</v>
      </c>
      <c r="D782" s="69">
        <v>224.1</v>
      </c>
      <c r="E782" s="69">
        <v>214</v>
      </c>
      <c r="F782" s="69">
        <v>16170</v>
      </c>
      <c r="G782" s="73">
        <v>-8.8999999999999999E-3</v>
      </c>
    </row>
    <row r="783" spans="1:7" ht="17.399999999999999" thickBot="1" x14ac:dyDescent="0.35">
      <c r="A783" s="67" t="s">
        <v>1179</v>
      </c>
      <c r="B783" s="68">
        <v>225.1</v>
      </c>
      <c r="C783" s="69">
        <v>224.7</v>
      </c>
      <c r="D783" s="69">
        <v>227.6</v>
      </c>
      <c r="E783" s="69">
        <v>221.1</v>
      </c>
      <c r="F783" s="69">
        <v>14740</v>
      </c>
      <c r="G783" s="70">
        <v>1.8E-3</v>
      </c>
    </row>
    <row r="784" spans="1:7" ht="17.399999999999999" thickBot="1" x14ac:dyDescent="0.35">
      <c r="A784" s="67" t="s">
        <v>1180</v>
      </c>
      <c r="B784" s="72">
        <v>224.7</v>
      </c>
      <c r="C784" s="69">
        <v>233.2</v>
      </c>
      <c r="D784" s="69">
        <v>233.2</v>
      </c>
      <c r="E784" s="69">
        <v>217.55</v>
      </c>
      <c r="F784" s="69">
        <v>34670</v>
      </c>
      <c r="G784" s="73">
        <v>-1.6400000000000001E-2</v>
      </c>
    </row>
    <row r="785" spans="1:7" ht="17.399999999999999" thickBot="1" x14ac:dyDescent="0.35">
      <c r="A785" s="67" t="s">
        <v>1181</v>
      </c>
      <c r="B785" s="72">
        <v>228.45</v>
      </c>
      <c r="C785" s="69">
        <v>229.1</v>
      </c>
      <c r="D785" s="69">
        <v>232.95</v>
      </c>
      <c r="E785" s="69">
        <v>226</v>
      </c>
      <c r="F785" s="69">
        <v>7790</v>
      </c>
      <c r="G785" s="73">
        <v>-2.3999999999999998E-3</v>
      </c>
    </row>
    <row r="786" spans="1:7" ht="17.399999999999999" thickBot="1" x14ac:dyDescent="0.35">
      <c r="A786" s="67" t="s">
        <v>1182</v>
      </c>
      <c r="B786" s="72">
        <v>229</v>
      </c>
      <c r="C786" s="69">
        <v>235</v>
      </c>
      <c r="D786" s="69">
        <v>239.5</v>
      </c>
      <c r="E786" s="69">
        <v>226.55</v>
      </c>
      <c r="F786" s="69">
        <v>39340</v>
      </c>
      <c r="G786" s="73">
        <v>-4.7999999999999996E-3</v>
      </c>
    </row>
    <row r="787" spans="1:7" ht="17.399999999999999" thickBot="1" x14ac:dyDescent="0.35">
      <c r="A787" s="67" t="s">
        <v>1183</v>
      </c>
      <c r="B787" s="68">
        <v>230.1</v>
      </c>
      <c r="C787" s="69">
        <v>224.95</v>
      </c>
      <c r="D787" s="69">
        <v>236</v>
      </c>
      <c r="E787" s="69">
        <v>213.55</v>
      </c>
      <c r="F787" s="69">
        <v>103970</v>
      </c>
      <c r="G787" s="70">
        <v>8.9999999999999993E-3</v>
      </c>
    </row>
    <row r="788" spans="1:7" ht="17.399999999999999" thickBot="1" x14ac:dyDescent="0.35">
      <c r="A788" s="67" t="s">
        <v>1184</v>
      </c>
      <c r="B788" s="72">
        <v>228.05</v>
      </c>
      <c r="C788" s="69">
        <v>226.65</v>
      </c>
      <c r="D788" s="69">
        <v>230.2</v>
      </c>
      <c r="E788" s="69">
        <v>222.7</v>
      </c>
      <c r="F788" s="69">
        <v>49200</v>
      </c>
      <c r="G788" s="73">
        <v>-1.17E-2</v>
      </c>
    </row>
    <row r="789" spans="1:7" ht="17.399999999999999" thickBot="1" x14ac:dyDescent="0.35">
      <c r="A789" s="67" t="s">
        <v>1185</v>
      </c>
      <c r="B789" s="72">
        <v>230.75</v>
      </c>
      <c r="C789" s="69">
        <v>235.5</v>
      </c>
      <c r="D789" s="69">
        <v>235.5</v>
      </c>
      <c r="E789" s="69">
        <v>227.15</v>
      </c>
      <c r="F789" s="69">
        <v>32850</v>
      </c>
      <c r="G789" s="73">
        <v>-1.2999999999999999E-2</v>
      </c>
    </row>
    <row r="790" spans="1:7" ht="17.399999999999999" thickBot="1" x14ac:dyDescent="0.35">
      <c r="A790" s="67" t="s">
        <v>1186</v>
      </c>
      <c r="B790" s="72">
        <v>233.8</v>
      </c>
      <c r="C790" s="69">
        <v>233.1</v>
      </c>
      <c r="D790" s="69">
        <v>236.95</v>
      </c>
      <c r="E790" s="69">
        <v>232.15</v>
      </c>
      <c r="F790" s="69">
        <v>41980</v>
      </c>
      <c r="G790" s="73">
        <v>-1.43E-2</v>
      </c>
    </row>
    <row r="791" spans="1:7" ht="17.399999999999999" thickBot="1" x14ac:dyDescent="0.35">
      <c r="A791" s="67" t="s">
        <v>1187</v>
      </c>
      <c r="B791" s="72">
        <v>237.2</v>
      </c>
      <c r="C791" s="69">
        <v>242.65</v>
      </c>
      <c r="D791" s="69">
        <v>244.75</v>
      </c>
      <c r="E791" s="69">
        <v>231.25</v>
      </c>
      <c r="F791" s="69">
        <v>56900</v>
      </c>
      <c r="G791" s="73">
        <v>-3.5000000000000003E-2</v>
      </c>
    </row>
    <row r="792" spans="1:7" ht="17.399999999999999" thickBot="1" x14ac:dyDescent="0.35">
      <c r="A792" s="67" t="s">
        <v>1188</v>
      </c>
      <c r="B792" s="68">
        <v>245.8</v>
      </c>
      <c r="C792" s="69">
        <v>243.25</v>
      </c>
      <c r="D792" s="69">
        <v>257.7</v>
      </c>
      <c r="E792" s="69">
        <v>243.25</v>
      </c>
      <c r="F792" s="69">
        <v>188190</v>
      </c>
      <c r="G792" s="70">
        <v>1.11E-2</v>
      </c>
    </row>
    <row r="793" spans="1:7" ht="17.399999999999999" thickBot="1" x14ac:dyDescent="0.35">
      <c r="A793" s="67" t="s">
        <v>1189</v>
      </c>
      <c r="B793" s="72">
        <v>243.1</v>
      </c>
      <c r="C793" s="69">
        <v>247.5</v>
      </c>
      <c r="D793" s="69">
        <v>248</v>
      </c>
      <c r="E793" s="69">
        <v>242</v>
      </c>
      <c r="F793" s="69">
        <v>37390</v>
      </c>
      <c r="G793" s="73">
        <v>-8.8000000000000005E-3</v>
      </c>
    </row>
    <row r="794" spans="1:7" ht="17.399999999999999" thickBot="1" x14ac:dyDescent="0.35">
      <c r="A794" s="67" t="s">
        <v>1190</v>
      </c>
      <c r="B794" s="72">
        <v>245.25</v>
      </c>
      <c r="C794" s="69">
        <v>248.95</v>
      </c>
      <c r="D794" s="69">
        <v>249.45</v>
      </c>
      <c r="E794" s="69">
        <v>245</v>
      </c>
      <c r="F794" s="69">
        <v>24960</v>
      </c>
      <c r="G794" s="73">
        <v>-2.2100000000000002E-2</v>
      </c>
    </row>
    <row r="795" spans="1:7" ht="17.399999999999999" thickBot="1" x14ac:dyDescent="0.35">
      <c r="A795" s="67" t="s">
        <v>1191</v>
      </c>
      <c r="B795" s="72">
        <v>250.8</v>
      </c>
      <c r="C795" s="69">
        <v>253.75</v>
      </c>
      <c r="D795" s="69">
        <v>256.5</v>
      </c>
      <c r="E795" s="69">
        <v>250.05</v>
      </c>
      <c r="F795" s="69">
        <v>33400</v>
      </c>
      <c r="G795" s="73">
        <v>-8.6999999999999994E-3</v>
      </c>
    </row>
    <row r="796" spans="1:7" ht="17.399999999999999" thickBot="1" x14ac:dyDescent="0.35">
      <c r="A796" s="67" t="s">
        <v>1192</v>
      </c>
      <c r="B796" s="72">
        <v>253</v>
      </c>
      <c r="C796" s="69">
        <v>262.89999999999998</v>
      </c>
      <c r="D796" s="69">
        <v>262.89999999999998</v>
      </c>
      <c r="E796" s="69">
        <v>250</v>
      </c>
      <c r="F796" s="69">
        <v>31740</v>
      </c>
      <c r="G796" s="73">
        <v>-2.9499999999999998E-2</v>
      </c>
    </row>
    <row r="797" spans="1:7" ht="17.399999999999999" thickBot="1" x14ac:dyDescent="0.35">
      <c r="A797" s="67" t="s">
        <v>1193</v>
      </c>
      <c r="B797" s="72">
        <v>260.7</v>
      </c>
      <c r="C797" s="69">
        <v>264</v>
      </c>
      <c r="D797" s="69">
        <v>264</v>
      </c>
      <c r="E797" s="69">
        <v>259.5</v>
      </c>
      <c r="F797" s="69">
        <v>25300</v>
      </c>
      <c r="G797" s="73">
        <v>-5.1999999999999998E-3</v>
      </c>
    </row>
    <row r="798" spans="1:7" ht="17.399999999999999" thickBot="1" x14ac:dyDescent="0.35">
      <c r="A798" s="67" t="s">
        <v>1194</v>
      </c>
      <c r="B798" s="72">
        <v>262.05</v>
      </c>
      <c r="C798" s="69">
        <v>265</v>
      </c>
      <c r="D798" s="69">
        <v>266.5</v>
      </c>
      <c r="E798" s="69">
        <v>260</v>
      </c>
      <c r="F798" s="69">
        <v>32290</v>
      </c>
      <c r="G798" s="73">
        <v>-4.8999999999999998E-3</v>
      </c>
    </row>
    <row r="799" spans="1:7" ht="17.399999999999999" thickBot="1" x14ac:dyDescent="0.35">
      <c r="A799" s="67" t="s">
        <v>1195</v>
      </c>
      <c r="B799" s="68">
        <v>263.35000000000002</v>
      </c>
      <c r="C799" s="69">
        <v>265.10000000000002</v>
      </c>
      <c r="D799" s="69">
        <v>267.45</v>
      </c>
      <c r="E799" s="69">
        <v>262.45</v>
      </c>
      <c r="F799" s="69">
        <v>37940</v>
      </c>
      <c r="G799" s="70">
        <v>1E-3</v>
      </c>
    </row>
    <row r="800" spans="1:7" ht="17.399999999999999" thickBot="1" x14ac:dyDescent="0.35">
      <c r="A800" s="67" t="s">
        <v>1196</v>
      </c>
      <c r="B800" s="72">
        <v>263.10000000000002</v>
      </c>
      <c r="C800" s="69">
        <v>263.75</v>
      </c>
      <c r="D800" s="69">
        <v>265.95</v>
      </c>
      <c r="E800" s="69">
        <v>261.85000000000002</v>
      </c>
      <c r="F800" s="69">
        <v>25910</v>
      </c>
      <c r="G800" s="73">
        <v>-2.3E-3</v>
      </c>
    </row>
    <row r="801" spans="1:7" ht="17.399999999999999" thickBot="1" x14ac:dyDescent="0.35">
      <c r="A801" s="67" t="s">
        <v>1197</v>
      </c>
      <c r="B801" s="72">
        <v>263.7</v>
      </c>
      <c r="C801" s="69">
        <v>265.60000000000002</v>
      </c>
      <c r="D801" s="69">
        <v>267.95</v>
      </c>
      <c r="E801" s="69">
        <v>263</v>
      </c>
      <c r="F801" s="69">
        <v>38960</v>
      </c>
      <c r="G801" s="73">
        <v>-6.7999999999999996E-3</v>
      </c>
    </row>
    <row r="802" spans="1:7" ht="17.399999999999999" thickBot="1" x14ac:dyDescent="0.35">
      <c r="A802" s="67" t="s">
        <v>1198</v>
      </c>
      <c r="B802" s="72">
        <v>265.5</v>
      </c>
      <c r="C802" s="69">
        <v>275.39999999999998</v>
      </c>
      <c r="D802" s="69">
        <v>277.89999999999998</v>
      </c>
      <c r="E802" s="69">
        <v>265</v>
      </c>
      <c r="F802" s="69">
        <v>158990</v>
      </c>
      <c r="G802" s="73">
        <v>-3.5900000000000001E-2</v>
      </c>
    </row>
    <row r="803" spans="1:7" ht="17.399999999999999" thickBot="1" x14ac:dyDescent="0.35">
      <c r="A803" s="67" t="s">
        <v>1199</v>
      </c>
      <c r="B803" s="72">
        <v>275.39999999999998</v>
      </c>
      <c r="C803" s="69">
        <v>277.95</v>
      </c>
      <c r="D803" s="69">
        <v>280</v>
      </c>
      <c r="E803" s="69">
        <v>275</v>
      </c>
      <c r="F803" s="69">
        <v>36120</v>
      </c>
      <c r="G803" s="73">
        <v>-4.3E-3</v>
      </c>
    </row>
    <row r="804" spans="1:7" ht="17.399999999999999" thickBot="1" x14ac:dyDescent="0.35">
      <c r="A804" s="67" t="s">
        <v>1200</v>
      </c>
      <c r="B804" s="72">
        <v>276.60000000000002</v>
      </c>
      <c r="C804" s="69">
        <v>283.39999999999998</v>
      </c>
      <c r="D804" s="69">
        <v>288</v>
      </c>
      <c r="E804" s="69">
        <v>275</v>
      </c>
      <c r="F804" s="69">
        <v>165990</v>
      </c>
      <c r="G804" s="73">
        <v>-5.4000000000000003E-3</v>
      </c>
    </row>
    <row r="805" spans="1:7" ht="17.399999999999999" thickBot="1" x14ac:dyDescent="0.35">
      <c r="A805" s="67" t="s">
        <v>1201</v>
      </c>
      <c r="B805" s="68">
        <v>278.10000000000002</v>
      </c>
      <c r="C805" s="69">
        <v>271.5</v>
      </c>
      <c r="D805" s="69">
        <v>281.95</v>
      </c>
      <c r="E805" s="69">
        <v>270.14999999999998</v>
      </c>
      <c r="F805" s="69">
        <v>46100</v>
      </c>
      <c r="G805" s="70">
        <v>2.4299999999999999E-2</v>
      </c>
    </row>
    <row r="806" spans="1:7" ht="17.399999999999999" thickBot="1" x14ac:dyDescent="0.35">
      <c r="A806" s="67" t="s">
        <v>1202</v>
      </c>
      <c r="B806" s="72">
        <v>271.5</v>
      </c>
      <c r="C806" s="69">
        <v>276.39999999999998</v>
      </c>
      <c r="D806" s="69">
        <v>285.95</v>
      </c>
      <c r="E806" s="69">
        <v>270</v>
      </c>
      <c r="F806" s="69">
        <v>53700</v>
      </c>
      <c r="G806" s="73">
        <v>-2.5999999999999999E-2</v>
      </c>
    </row>
    <row r="807" spans="1:7" ht="17.399999999999999" thickBot="1" x14ac:dyDescent="0.35">
      <c r="A807" s="67" t="s">
        <v>1203</v>
      </c>
      <c r="B807" s="72">
        <v>278.75</v>
      </c>
      <c r="C807" s="69">
        <v>280.35000000000002</v>
      </c>
      <c r="D807" s="69">
        <v>282.60000000000002</v>
      </c>
      <c r="E807" s="69">
        <v>275</v>
      </c>
      <c r="F807" s="69">
        <v>36050</v>
      </c>
      <c r="G807" s="73">
        <v>-4.7999999999999996E-3</v>
      </c>
    </row>
    <row r="808" spans="1:7" ht="17.399999999999999" thickBot="1" x14ac:dyDescent="0.35">
      <c r="A808" s="67" t="s">
        <v>1204</v>
      </c>
      <c r="B808" s="72">
        <v>280.10000000000002</v>
      </c>
      <c r="C808" s="69">
        <v>288</v>
      </c>
      <c r="D808" s="69">
        <v>288</v>
      </c>
      <c r="E808" s="69">
        <v>276</v>
      </c>
      <c r="F808" s="69">
        <v>103310</v>
      </c>
      <c r="G808" s="73">
        <v>-2.64E-2</v>
      </c>
    </row>
    <row r="809" spans="1:7" ht="17.399999999999999" thickBot="1" x14ac:dyDescent="0.35">
      <c r="A809" s="67" t="s">
        <v>1205</v>
      </c>
      <c r="B809" s="72">
        <v>287.7</v>
      </c>
      <c r="C809" s="69">
        <v>289</v>
      </c>
      <c r="D809" s="69">
        <v>289</v>
      </c>
      <c r="E809" s="69">
        <v>280.3</v>
      </c>
      <c r="F809" s="69">
        <v>97720</v>
      </c>
      <c r="G809" s="73">
        <v>-2.5999999999999999E-3</v>
      </c>
    </row>
    <row r="810" spans="1:7" ht="17.399999999999999" thickBot="1" x14ac:dyDescent="0.35">
      <c r="A810" s="67" t="s">
        <v>1206</v>
      </c>
      <c r="B810" s="68">
        <v>288.45</v>
      </c>
      <c r="C810" s="69">
        <v>282.5</v>
      </c>
      <c r="D810" s="69">
        <v>295</v>
      </c>
      <c r="E810" s="69">
        <v>282.05</v>
      </c>
      <c r="F810" s="69">
        <v>738330</v>
      </c>
      <c r="G810" s="70">
        <v>5.4300000000000001E-2</v>
      </c>
    </row>
    <row r="811" spans="1:7" ht="17.399999999999999" thickBot="1" x14ac:dyDescent="0.35">
      <c r="A811" s="67" t="s">
        <v>1207</v>
      </c>
      <c r="B811" s="68">
        <v>273.60000000000002</v>
      </c>
      <c r="C811" s="69">
        <v>265</v>
      </c>
      <c r="D811" s="69">
        <v>276</v>
      </c>
      <c r="E811" s="69">
        <v>265</v>
      </c>
      <c r="F811" s="69">
        <v>120850</v>
      </c>
      <c r="G811" s="70">
        <v>2.18E-2</v>
      </c>
    </row>
    <row r="812" spans="1:7" ht="17.399999999999999" thickBot="1" x14ac:dyDescent="0.35">
      <c r="A812" s="67" t="s">
        <v>1208</v>
      </c>
      <c r="B812" s="68">
        <v>267.75</v>
      </c>
      <c r="C812" s="69">
        <v>265.55</v>
      </c>
      <c r="D812" s="69">
        <v>268.75</v>
      </c>
      <c r="E812" s="69">
        <v>265</v>
      </c>
      <c r="F812" s="69">
        <v>12900</v>
      </c>
      <c r="G812" s="70">
        <v>4.8999999999999998E-3</v>
      </c>
    </row>
    <row r="813" spans="1:7" ht="17.399999999999999" thickBot="1" x14ac:dyDescent="0.35">
      <c r="A813" s="67" t="s">
        <v>1209</v>
      </c>
      <c r="B813" s="68">
        <v>266.45</v>
      </c>
      <c r="C813" s="69">
        <v>266.2</v>
      </c>
      <c r="D813" s="69">
        <v>268.60000000000002</v>
      </c>
      <c r="E813" s="69">
        <v>265.5</v>
      </c>
      <c r="F813" s="69">
        <v>7020</v>
      </c>
      <c r="G813" s="70">
        <v>8.0000000000000004E-4</v>
      </c>
    </row>
    <row r="814" spans="1:7" ht="17.399999999999999" thickBot="1" x14ac:dyDescent="0.35">
      <c r="A814" s="67" t="s">
        <v>1210</v>
      </c>
      <c r="B814" s="68">
        <v>266.25</v>
      </c>
      <c r="C814" s="69">
        <v>265.25</v>
      </c>
      <c r="D814" s="69">
        <v>268.89999999999998</v>
      </c>
      <c r="E814" s="69">
        <v>265.25</v>
      </c>
      <c r="F814" s="69">
        <v>11890</v>
      </c>
      <c r="G814" s="70">
        <v>1.5E-3</v>
      </c>
    </row>
    <row r="815" spans="1:7" ht="17.399999999999999" thickBot="1" x14ac:dyDescent="0.35">
      <c r="A815" s="67" t="s">
        <v>1211</v>
      </c>
      <c r="B815" s="72">
        <v>265.85000000000002</v>
      </c>
      <c r="C815" s="69">
        <v>266.60000000000002</v>
      </c>
      <c r="D815" s="69">
        <v>269.8</v>
      </c>
      <c r="E815" s="69">
        <v>265.10000000000002</v>
      </c>
      <c r="F815" s="69">
        <v>14220</v>
      </c>
      <c r="G815" s="73">
        <v>-7.1000000000000004E-3</v>
      </c>
    </row>
    <row r="816" spans="1:7" ht="17.399999999999999" thickBot="1" x14ac:dyDescent="0.35">
      <c r="A816" s="67" t="s">
        <v>1212</v>
      </c>
      <c r="B816" s="72">
        <v>267.75</v>
      </c>
      <c r="C816" s="69">
        <v>271</v>
      </c>
      <c r="D816" s="69">
        <v>272.25</v>
      </c>
      <c r="E816" s="69">
        <v>267.10000000000002</v>
      </c>
      <c r="F816" s="69">
        <v>8020</v>
      </c>
      <c r="G816" s="73">
        <v>-1.5599999999999999E-2</v>
      </c>
    </row>
    <row r="817" spans="1:7" ht="17.399999999999999" thickBot="1" x14ac:dyDescent="0.35">
      <c r="A817" s="67" t="s">
        <v>1213</v>
      </c>
      <c r="B817" s="72">
        <v>272</v>
      </c>
      <c r="C817" s="69">
        <v>272.64999999999998</v>
      </c>
      <c r="D817" s="69">
        <v>273.85000000000002</v>
      </c>
      <c r="E817" s="69">
        <v>270</v>
      </c>
      <c r="F817" s="69">
        <v>70620</v>
      </c>
      <c r="G817" s="73">
        <v>-2.5999999999999999E-3</v>
      </c>
    </row>
    <row r="818" spans="1:7" ht="17.399999999999999" thickBot="1" x14ac:dyDescent="0.35">
      <c r="A818" s="67" t="s">
        <v>1214</v>
      </c>
      <c r="B818" s="68">
        <v>272.7</v>
      </c>
      <c r="C818" s="69">
        <v>272.2</v>
      </c>
      <c r="D818" s="69">
        <v>274.5</v>
      </c>
      <c r="E818" s="69">
        <v>267.55</v>
      </c>
      <c r="F818" s="69">
        <v>33320</v>
      </c>
      <c r="G818" s="70">
        <v>5.9999999999999995E-4</v>
      </c>
    </row>
    <row r="819" spans="1:7" ht="17.399999999999999" thickBot="1" x14ac:dyDescent="0.35">
      <c r="A819" s="67" t="s">
        <v>1215</v>
      </c>
      <c r="B819" s="68">
        <v>272.55</v>
      </c>
      <c r="C819" s="69">
        <v>269.8</v>
      </c>
      <c r="D819" s="69">
        <v>275.7</v>
      </c>
      <c r="E819" s="69">
        <v>265.14999999999998</v>
      </c>
      <c r="F819" s="69">
        <v>36220</v>
      </c>
      <c r="G819" s="70">
        <v>1.5800000000000002E-2</v>
      </c>
    </row>
    <row r="820" spans="1:7" ht="17.399999999999999" thickBot="1" x14ac:dyDescent="0.35">
      <c r="A820" s="67" t="s">
        <v>1216</v>
      </c>
      <c r="B820" s="68">
        <v>268.3</v>
      </c>
      <c r="C820" s="69">
        <v>269.75</v>
      </c>
      <c r="D820" s="69">
        <v>271.75</v>
      </c>
      <c r="E820" s="69">
        <v>267.35000000000002</v>
      </c>
      <c r="F820" s="69">
        <v>18830</v>
      </c>
      <c r="G820" s="70">
        <v>2.2000000000000001E-3</v>
      </c>
    </row>
    <row r="821" spans="1:7" ht="17.399999999999999" thickBot="1" x14ac:dyDescent="0.35">
      <c r="A821" s="67" t="s">
        <v>1217</v>
      </c>
      <c r="B821" s="68">
        <v>267.7</v>
      </c>
      <c r="C821" s="69">
        <v>264.39999999999998</v>
      </c>
      <c r="D821" s="69">
        <v>272.45</v>
      </c>
      <c r="E821" s="69">
        <v>264.39999999999998</v>
      </c>
      <c r="F821" s="69">
        <v>17390</v>
      </c>
      <c r="G821" s="70">
        <v>1.06E-2</v>
      </c>
    </row>
    <row r="822" spans="1:7" ht="17.399999999999999" thickBot="1" x14ac:dyDescent="0.35">
      <c r="A822" s="67" t="s">
        <v>1218</v>
      </c>
      <c r="B822" s="72">
        <v>264.89999999999998</v>
      </c>
      <c r="C822" s="69">
        <v>266.95</v>
      </c>
      <c r="D822" s="69">
        <v>268</v>
      </c>
      <c r="E822" s="69">
        <v>264.14999999999998</v>
      </c>
      <c r="F822" s="69">
        <v>12690</v>
      </c>
      <c r="G822" s="73">
        <v>-4.0000000000000002E-4</v>
      </c>
    </row>
    <row r="823" spans="1:7" ht="17.399999999999999" thickBot="1" x14ac:dyDescent="0.35">
      <c r="A823" s="67" t="s">
        <v>1219</v>
      </c>
      <c r="B823" s="68">
        <v>265</v>
      </c>
      <c r="C823" s="69">
        <v>262.89999999999998</v>
      </c>
      <c r="D823" s="69">
        <v>266.2</v>
      </c>
      <c r="E823" s="69">
        <v>259.64999999999998</v>
      </c>
      <c r="F823" s="69">
        <v>93630</v>
      </c>
      <c r="G823" s="70">
        <v>1.83E-2</v>
      </c>
    </row>
    <row r="824" spans="1:7" ht="17.399999999999999" thickBot="1" x14ac:dyDescent="0.35">
      <c r="A824" s="67" t="s">
        <v>1220</v>
      </c>
      <c r="B824" s="72">
        <v>260.25</v>
      </c>
      <c r="C824" s="69">
        <v>264</v>
      </c>
      <c r="D824" s="69">
        <v>265.64999999999998</v>
      </c>
      <c r="E824" s="69">
        <v>259.2</v>
      </c>
      <c r="F824" s="69">
        <v>36220</v>
      </c>
      <c r="G824" s="73">
        <v>-1.4200000000000001E-2</v>
      </c>
    </row>
    <row r="825" spans="1:7" ht="17.399999999999999" thickBot="1" x14ac:dyDescent="0.35">
      <c r="A825" s="67" t="s">
        <v>1221</v>
      </c>
      <c r="B825" s="72">
        <v>264</v>
      </c>
      <c r="C825" s="69">
        <v>267.39999999999998</v>
      </c>
      <c r="D825" s="69">
        <v>268.95</v>
      </c>
      <c r="E825" s="69">
        <v>263.14999999999998</v>
      </c>
      <c r="F825" s="69">
        <v>41820</v>
      </c>
      <c r="G825" s="73">
        <v>-5.3E-3</v>
      </c>
    </row>
    <row r="826" spans="1:7" ht="17.399999999999999" thickBot="1" x14ac:dyDescent="0.35">
      <c r="A826" s="67" t="s">
        <v>1222</v>
      </c>
      <c r="B826" s="72">
        <v>265.39999999999998</v>
      </c>
      <c r="C826" s="69">
        <v>272.10000000000002</v>
      </c>
      <c r="D826" s="69">
        <v>272.35000000000002</v>
      </c>
      <c r="E826" s="69">
        <v>263.64999999999998</v>
      </c>
      <c r="F826" s="69">
        <v>39200</v>
      </c>
      <c r="G826" s="73">
        <v>-3.0300000000000001E-2</v>
      </c>
    </row>
    <row r="827" spans="1:7" ht="17.399999999999999" thickBot="1" x14ac:dyDescent="0.35">
      <c r="A827" s="67" t="s">
        <v>1223</v>
      </c>
      <c r="B827" s="72">
        <v>273.7</v>
      </c>
      <c r="C827" s="69">
        <v>279.2</v>
      </c>
      <c r="D827" s="69">
        <v>279.2</v>
      </c>
      <c r="E827" s="69">
        <v>272.2</v>
      </c>
      <c r="F827" s="69">
        <v>19300</v>
      </c>
      <c r="G827" s="73">
        <v>-1.6199999999999999E-2</v>
      </c>
    </row>
    <row r="828" spans="1:7" ht="17.399999999999999" thickBot="1" x14ac:dyDescent="0.35">
      <c r="A828" s="67" t="s">
        <v>1224</v>
      </c>
      <c r="B828" s="68">
        <v>278.2</v>
      </c>
      <c r="C828" s="69">
        <v>274.75</v>
      </c>
      <c r="D828" s="69">
        <v>279.25</v>
      </c>
      <c r="E828" s="69">
        <v>272</v>
      </c>
      <c r="F828" s="69">
        <v>17200</v>
      </c>
      <c r="G828" s="70">
        <v>1.9199999999999998E-2</v>
      </c>
    </row>
    <row r="829" spans="1:7" ht="17.399999999999999" thickBot="1" x14ac:dyDescent="0.35">
      <c r="A829" s="67" t="s">
        <v>1225</v>
      </c>
      <c r="B829" s="72">
        <v>272.95</v>
      </c>
      <c r="C829" s="69">
        <v>279</v>
      </c>
      <c r="D829" s="69">
        <v>279</v>
      </c>
      <c r="E829" s="69">
        <v>271.64999999999998</v>
      </c>
      <c r="F829" s="69">
        <v>11670</v>
      </c>
      <c r="G829" s="73">
        <v>-7.3000000000000001E-3</v>
      </c>
    </row>
    <row r="830" spans="1:7" ht="17.399999999999999" thickBot="1" x14ac:dyDescent="0.35">
      <c r="A830" s="67" t="s">
        <v>1226</v>
      </c>
      <c r="B830" s="72">
        <v>274.95</v>
      </c>
      <c r="C830" s="69">
        <v>279.60000000000002</v>
      </c>
      <c r="D830" s="69">
        <v>283.10000000000002</v>
      </c>
      <c r="E830" s="69">
        <v>273</v>
      </c>
      <c r="F830" s="69">
        <v>27200</v>
      </c>
      <c r="G830" s="73">
        <v>-1.9800000000000002E-2</v>
      </c>
    </row>
    <row r="831" spans="1:7" ht="17.399999999999999" thickBot="1" x14ac:dyDescent="0.35">
      <c r="A831" s="67" t="s">
        <v>1227</v>
      </c>
      <c r="B831" s="68">
        <v>280.5</v>
      </c>
      <c r="C831" s="69">
        <v>272</v>
      </c>
      <c r="D831" s="69">
        <v>283</v>
      </c>
      <c r="E831" s="69">
        <v>268.25</v>
      </c>
      <c r="F831" s="69">
        <v>156520</v>
      </c>
      <c r="G831" s="70">
        <v>3.4500000000000003E-2</v>
      </c>
    </row>
    <row r="832" spans="1:7" ht="17.399999999999999" thickBot="1" x14ac:dyDescent="0.35">
      <c r="A832" s="67" t="s">
        <v>1228</v>
      </c>
      <c r="B832" s="68">
        <v>271.14999999999998</v>
      </c>
      <c r="C832" s="69">
        <v>264.39999999999998</v>
      </c>
      <c r="D832" s="69">
        <v>272</v>
      </c>
      <c r="E832" s="69">
        <v>263.2</v>
      </c>
      <c r="F832" s="69">
        <v>64860</v>
      </c>
      <c r="G832" s="70">
        <v>2.5700000000000001E-2</v>
      </c>
    </row>
    <row r="833" spans="1:7" ht="17.399999999999999" thickBot="1" x14ac:dyDescent="0.35">
      <c r="A833" s="67" t="s">
        <v>1229</v>
      </c>
      <c r="B833" s="72">
        <v>264.35000000000002</v>
      </c>
      <c r="C833" s="69">
        <v>265.5</v>
      </c>
      <c r="D833" s="69">
        <v>267.45</v>
      </c>
      <c r="E833" s="69">
        <v>263.95</v>
      </c>
      <c r="F833" s="69">
        <v>17390</v>
      </c>
      <c r="G833" s="73">
        <v>-6.8999999999999999E-3</v>
      </c>
    </row>
    <row r="834" spans="1:7" ht="17.399999999999999" thickBot="1" x14ac:dyDescent="0.35">
      <c r="A834" s="67" t="s">
        <v>1230</v>
      </c>
      <c r="B834" s="72">
        <v>266.2</v>
      </c>
      <c r="C834" s="69">
        <v>265.85000000000002</v>
      </c>
      <c r="D834" s="69">
        <v>269.45</v>
      </c>
      <c r="E834" s="69">
        <v>265.05</v>
      </c>
      <c r="F834" s="69">
        <v>14030</v>
      </c>
      <c r="G834" s="73">
        <v>-8.8999999999999999E-3</v>
      </c>
    </row>
    <row r="835" spans="1:7" ht="17.399999999999999" thickBot="1" x14ac:dyDescent="0.35">
      <c r="A835" s="67" t="s">
        <v>1231</v>
      </c>
      <c r="B835" s="68">
        <v>268.60000000000002</v>
      </c>
      <c r="C835" s="69">
        <v>265.85000000000002</v>
      </c>
      <c r="D835" s="69">
        <v>271.14999999999998</v>
      </c>
      <c r="E835" s="69">
        <v>265.10000000000002</v>
      </c>
      <c r="F835" s="69">
        <v>20760</v>
      </c>
      <c r="G835" s="70">
        <v>1.15E-2</v>
      </c>
    </row>
    <row r="836" spans="1:7" ht="17.399999999999999" thickBot="1" x14ac:dyDescent="0.35">
      <c r="A836" s="67" t="s">
        <v>1232</v>
      </c>
      <c r="B836" s="72">
        <v>265.55</v>
      </c>
      <c r="C836" s="69">
        <v>266.95</v>
      </c>
      <c r="D836" s="69">
        <v>268.60000000000002</v>
      </c>
      <c r="E836" s="69">
        <v>264.10000000000002</v>
      </c>
      <c r="F836" s="69">
        <v>14250</v>
      </c>
      <c r="G836" s="73">
        <v>-2.5999999999999999E-3</v>
      </c>
    </row>
    <row r="837" spans="1:7" ht="17.399999999999999" thickBot="1" x14ac:dyDescent="0.35">
      <c r="A837" s="67" t="s">
        <v>1233</v>
      </c>
      <c r="B837" s="72">
        <v>266.25</v>
      </c>
      <c r="C837" s="69">
        <v>268.14999999999998</v>
      </c>
      <c r="D837" s="69">
        <v>269.3</v>
      </c>
      <c r="E837" s="69">
        <v>265.35000000000002</v>
      </c>
      <c r="F837" s="69">
        <v>15350</v>
      </c>
      <c r="G837" s="73">
        <v>-7.1000000000000004E-3</v>
      </c>
    </row>
    <row r="838" spans="1:7" ht="17.399999999999999" thickBot="1" x14ac:dyDescent="0.35">
      <c r="A838" s="67" t="s">
        <v>1234</v>
      </c>
      <c r="B838" s="72">
        <v>268.14999999999998</v>
      </c>
      <c r="C838" s="69">
        <v>270</v>
      </c>
      <c r="D838" s="69">
        <v>270.7</v>
      </c>
      <c r="E838" s="69">
        <v>267</v>
      </c>
      <c r="F838" s="69">
        <v>20150</v>
      </c>
      <c r="G838" s="73">
        <v>-6.8999999999999999E-3</v>
      </c>
    </row>
    <row r="839" spans="1:7" ht="17.399999999999999" thickBot="1" x14ac:dyDescent="0.35">
      <c r="A839" s="67" t="s">
        <v>1235</v>
      </c>
      <c r="B839" s="72">
        <v>270</v>
      </c>
      <c r="C839" s="69">
        <v>270.10000000000002</v>
      </c>
      <c r="D839" s="69">
        <v>273.55</v>
      </c>
      <c r="E839" s="69">
        <v>266.2</v>
      </c>
      <c r="F839" s="69">
        <v>77120</v>
      </c>
      <c r="G839" s="73">
        <v>-4.0000000000000002E-4</v>
      </c>
    </row>
    <row r="840" spans="1:7" ht="17.399999999999999" thickBot="1" x14ac:dyDescent="0.35">
      <c r="A840" s="67" t="s">
        <v>1236</v>
      </c>
      <c r="B840" s="72">
        <v>270.10000000000002</v>
      </c>
      <c r="C840" s="69">
        <v>274.45</v>
      </c>
      <c r="D840" s="69">
        <v>274.45</v>
      </c>
      <c r="E840" s="69">
        <v>268.25</v>
      </c>
      <c r="F840" s="69">
        <v>31060</v>
      </c>
      <c r="G840" s="73">
        <v>-8.8000000000000005E-3</v>
      </c>
    </row>
    <row r="841" spans="1:7" ht="17.399999999999999" thickBot="1" x14ac:dyDescent="0.35">
      <c r="A841" s="67" t="s">
        <v>1237</v>
      </c>
      <c r="B841" s="68">
        <v>272.5</v>
      </c>
      <c r="C841" s="69">
        <v>270.7</v>
      </c>
      <c r="D841" s="69">
        <v>274.85000000000002</v>
      </c>
      <c r="E841" s="69">
        <v>268.3</v>
      </c>
      <c r="F841" s="69">
        <v>31700</v>
      </c>
      <c r="G841" s="70">
        <v>2.8E-3</v>
      </c>
    </row>
    <row r="842" spans="1:7" ht="17.399999999999999" thickBot="1" x14ac:dyDescent="0.35">
      <c r="A842" s="67" t="s">
        <v>1238</v>
      </c>
      <c r="B842" s="68">
        <v>271.75</v>
      </c>
      <c r="C842" s="69">
        <v>268.3</v>
      </c>
      <c r="D842" s="69">
        <v>274.7</v>
      </c>
      <c r="E842" s="69">
        <v>264.2</v>
      </c>
      <c r="F842" s="69">
        <v>128889.999999999</v>
      </c>
      <c r="G842" s="70">
        <v>9.1000000000000004E-3</v>
      </c>
    </row>
    <row r="843" spans="1:7" ht="17.399999999999999" thickBot="1" x14ac:dyDescent="0.35">
      <c r="A843" s="67" t="s">
        <v>1239</v>
      </c>
      <c r="B843" s="72">
        <v>269.3</v>
      </c>
      <c r="C843" s="69">
        <v>270.45</v>
      </c>
      <c r="D843" s="69">
        <v>274.45</v>
      </c>
      <c r="E843" s="69">
        <v>266.5</v>
      </c>
      <c r="F843" s="69">
        <v>21660</v>
      </c>
      <c r="G843" s="73">
        <v>-2.3999999999999998E-3</v>
      </c>
    </row>
    <row r="844" spans="1:7" ht="17.399999999999999" thickBot="1" x14ac:dyDescent="0.35">
      <c r="A844" s="67" t="s">
        <v>1240</v>
      </c>
      <c r="B844" s="72">
        <v>269.95</v>
      </c>
      <c r="C844" s="69">
        <v>275.89999999999998</v>
      </c>
      <c r="D844" s="69">
        <v>276.75</v>
      </c>
      <c r="E844" s="69">
        <v>268.5</v>
      </c>
      <c r="F844" s="69">
        <v>11880</v>
      </c>
      <c r="G844" s="73">
        <v>-1.4999999999999999E-2</v>
      </c>
    </row>
    <row r="845" spans="1:7" ht="17.399999999999999" thickBot="1" x14ac:dyDescent="0.35">
      <c r="A845" s="67" t="s">
        <v>1241</v>
      </c>
      <c r="B845" s="72">
        <v>274.05</v>
      </c>
      <c r="C845" s="69">
        <v>280</v>
      </c>
      <c r="D845" s="69">
        <v>283.3</v>
      </c>
      <c r="E845" s="69">
        <v>272.8</v>
      </c>
      <c r="F845" s="69">
        <v>29190</v>
      </c>
      <c r="G845" s="73">
        <v>-2.3900000000000001E-2</v>
      </c>
    </row>
    <row r="846" spans="1:7" ht="17.399999999999999" thickBot="1" x14ac:dyDescent="0.35">
      <c r="A846" s="67" t="s">
        <v>1242</v>
      </c>
      <c r="B846" s="68">
        <v>280.75</v>
      </c>
      <c r="C846" s="69">
        <v>277.10000000000002</v>
      </c>
      <c r="D846" s="69">
        <v>282</v>
      </c>
      <c r="E846" s="69">
        <v>272</v>
      </c>
      <c r="F846" s="69">
        <v>62030</v>
      </c>
      <c r="G846" s="70">
        <v>2.18E-2</v>
      </c>
    </row>
    <row r="847" spans="1:7" ht="17.399999999999999" thickBot="1" x14ac:dyDescent="0.35">
      <c r="A847" s="67" t="s">
        <v>1243</v>
      </c>
      <c r="B847" s="72">
        <v>274.75</v>
      </c>
      <c r="C847" s="69">
        <v>276.64999999999998</v>
      </c>
      <c r="D847" s="69">
        <v>279.25</v>
      </c>
      <c r="E847" s="69">
        <v>272.75</v>
      </c>
      <c r="F847" s="69">
        <v>11590</v>
      </c>
      <c r="G847" s="73">
        <v>-4.1999999999999997E-3</v>
      </c>
    </row>
    <row r="848" spans="1:7" ht="17.399999999999999" thickBot="1" x14ac:dyDescent="0.35">
      <c r="A848" s="67" t="s">
        <v>1244</v>
      </c>
      <c r="B848" s="72">
        <v>275.89999999999998</v>
      </c>
      <c r="C848" s="69">
        <v>281.89999999999998</v>
      </c>
      <c r="D848" s="69">
        <v>281.89999999999998</v>
      </c>
      <c r="E848" s="69">
        <v>275</v>
      </c>
      <c r="F848" s="69">
        <v>35950</v>
      </c>
      <c r="G848" s="73">
        <v>-2.1600000000000001E-2</v>
      </c>
    </row>
    <row r="849" spans="1:7" ht="17.399999999999999" thickBot="1" x14ac:dyDescent="0.35">
      <c r="A849" s="67" t="s">
        <v>1245</v>
      </c>
      <c r="B849" s="68">
        <v>282</v>
      </c>
      <c r="C849" s="69">
        <v>284</v>
      </c>
      <c r="D849" s="69">
        <v>284</v>
      </c>
      <c r="E849" s="69">
        <v>274.7</v>
      </c>
      <c r="F849" s="69">
        <v>61920</v>
      </c>
      <c r="G849" s="70">
        <v>4.7999999999999996E-3</v>
      </c>
    </row>
    <row r="850" spans="1:7" ht="17.399999999999999" thickBot="1" x14ac:dyDescent="0.35">
      <c r="A850" s="67" t="s">
        <v>1246</v>
      </c>
      <c r="B850" s="68">
        <v>280.64999999999998</v>
      </c>
      <c r="C850" s="69">
        <v>273.75</v>
      </c>
      <c r="D850" s="69">
        <v>285.85000000000002</v>
      </c>
      <c r="E850" s="69">
        <v>268</v>
      </c>
      <c r="F850" s="69">
        <v>153890</v>
      </c>
      <c r="G850" s="70">
        <v>2.3900000000000001E-2</v>
      </c>
    </row>
    <row r="851" spans="1:7" ht="17.399999999999999" thickBot="1" x14ac:dyDescent="0.35">
      <c r="A851" s="67" t="s">
        <v>1247</v>
      </c>
      <c r="B851" s="68">
        <v>274.10000000000002</v>
      </c>
      <c r="C851" s="69">
        <v>267.95</v>
      </c>
      <c r="D851" s="69">
        <v>281.8</v>
      </c>
      <c r="E851" s="69">
        <v>266</v>
      </c>
      <c r="F851" s="69">
        <v>235920</v>
      </c>
      <c r="G851" s="70">
        <v>2.9499999999999998E-2</v>
      </c>
    </row>
    <row r="852" spans="1:7" ht="17.399999999999999" thickBot="1" x14ac:dyDescent="0.35">
      <c r="A852" s="67" t="s">
        <v>1248</v>
      </c>
      <c r="B852" s="72">
        <v>266.25</v>
      </c>
      <c r="C852" s="69">
        <v>268</v>
      </c>
      <c r="D852" s="69">
        <v>273</v>
      </c>
      <c r="E852" s="69">
        <v>265.10000000000002</v>
      </c>
      <c r="F852" s="69">
        <v>42800</v>
      </c>
      <c r="G852" s="73">
        <v>-8.6999999999999994E-3</v>
      </c>
    </row>
    <row r="853" spans="1:7" ht="17.399999999999999" thickBot="1" x14ac:dyDescent="0.35">
      <c r="A853" s="67" t="s">
        <v>1249</v>
      </c>
      <c r="B853" s="72">
        <v>268.60000000000002</v>
      </c>
      <c r="C853" s="69">
        <v>286</v>
      </c>
      <c r="D853" s="69">
        <v>287</v>
      </c>
      <c r="E853" s="69">
        <v>261.5</v>
      </c>
      <c r="F853" s="69">
        <v>468870</v>
      </c>
      <c r="G853" s="73">
        <v>-5.8200000000000002E-2</v>
      </c>
    </row>
    <row r="854" spans="1:7" ht="17.399999999999999" thickBot="1" x14ac:dyDescent="0.35">
      <c r="A854" s="67" t="s">
        <v>1250</v>
      </c>
      <c r="B854" s="72">
        <v>285.2</v>
      </c>
      <c r="C854" s="69">
        <v>286.60000000000002</v>
      </c>
      <c r="D854" s="69">
        <v>287.95</v>
      </c>
      <c r="E854" s="69">
        <v>268</v>
      </c>
      <c r="F854" s="69">
        <v>221370</v>
      </c>
      <c r="G854" s="73">
        <v>-6.9999999999999999E-4</v>
      </c>
    </row>
    <row r="855" spans="1:7" ht="17.399999999999999" thickBot="1" x14ac:dyDescent="0.35">
      <c r="A855" s="67" t="s">
        <v>1251</v>
      </c>
      <c r="B855" s="68">
        <v>285.39999999999998</v>
      </c>
      <c r="C855" s="69">
        <v>266.39999999999998</v>
      </c>
      <c r="D855" s="69">
        <v>288.3</v>
      </c>
      <c r="E855" s="69">
        <v>263.10000000000002</v>
      </c>
      <c r="F855" s="69">
        <v>286730</v>
      </c>
      <c r="G855" s="70">
        <v>5.74E-2</v>
      </c>
    </row>
    <row r="856" spans="1:7" ht="17.399999999999999" thickBot="1" x14ac:dyDescent="0.35">
      <c r="A856" s="67" t="s">
        <v>1252</v>
      </c>
      <c r="B856" s="68">
        <v>269.89999999999998</v>
      </c>
      <c r="C856" s="69">
        <v>271.95</v>
      </c>
      <c r="D856" s="69">
        <v>271.95</v>
      </c>
      <c r="E856" s="69">
        <v>260.35000000000002</v>
      </c>
      <c r="F856" s="69">
        <v>106850</v>
      </c>
      <c r="G856" s="70">
        <v>1.2999999999999999E-3</v>
      </c>
    </row>
    <row r="857" spans="1:7" ht="17.399999999999999" thickBot="1" x14ac:dyDescent="0.35">
      <c r="A857" s="67" t="s">
        <v>1253</v>
      </c>
      <c r="B857" s="68">
        <v>269.55</v>
      </c>
      <c r="C857" s="69">
        <v>264</v>
      </c>
      <c r="D857" s="69">
        <v>272.95</v>
      </c>
      <c r="E857" s="69">
        <v>261.05</v>
      </c>
      <c r="F857" s="69">
        <v>88830</v>
      </c>
      <c r="G857" s="70">
        <v>1.5100000000000001E-2</v>
      </c>
    </row>
    <row r="858" spans="1:7" ht="17.399999999999999" thickBot="1" x14ac:dyDescent="0.35">
      <c r="A858" s="67" t="s">
        <v>1254</v>
      </c>
      <c r="B858" s="72">
        <v>265.55</v>
      </c>
      <c r="C858" s="69">
        <v>265.89999999999998</v>
      </c>
      <c r="D858" s="69">
        <v>268.75</v>
      </c>
      <c r="E858" s="69">
        <v>263.35000000000002</v>
      </c>
      <c r="F858" s="69">
        <v>54660</v>
      </c>
      <c r="G858" s="73">
        <v>-5.4000000000000003E-3</v>
      </c>
    </row>
    <row r="859" spans="1:7" ht="17.399999999999999" thickBot="1" x14ac:dyDescent="0.35">
      <c r="A859" s="67" t="s">
        <v>1255</v>
      </c>
      <c r="B859" s="72">
        <v>267</v>
      </c>
      <c r="C859" s="69">
        <v>269</v>
      </c>
      <c r="D859" s="69">
        <v>270.7</v>
      </c>
      <c r="E859" s="69">
        <v>263</v>
      </c>
      <c r="F859" s="69">
        <v>58910</v>
      </c>
      <c r="G859" s="73">
        <v>-9.5999999999999992E-3</v>
      </c>
    </row>
    <row r="860" spans="1:7" ht="17.399999999999999" thickBot="1" x14ac:dyDescent="0.35">
      <c r="A860" s="67" t="s">
        <v>1256</v>
      </c>
      <c r="B860" s="68">
        <v>269.60000000000002</v>
      </c>
      <c r="C860" s="69">
        <v>266.45</v>
      </c>
      <c r="D860" s="69">
        <v>271.89999999999998</v>
      </c>
      <c r="E860" s="69">
        <v>262.39999999999998</v>
      </c>
      <c r="F860" s="69">
        <v>80010</v>
      </c>
      <c r="G860" s="70">
        <v>2.35E-2</v>
      </c>
    </row>
    <row r="861" spans="1:7" ht="17.399999999999999" thickBot="1" x14ac:dyDescent="0.35">
      <c r="A861" s="67" t="s">
        <v>1257</v>
      </c>
      <c r="B861" s="68">
        <v>263.39999999999998</v>
      </c>
      <c r="C861" s="69">
        <v>263.25</v>
      </c>
      <c r="D861" s="69">
        <v>264.89999999999998</v>
      </c>
      <c r="E861" s="69">
        <v>255.1</v>
      </c>
      <c r="F861" s="69">
        <v>45710</v>
      </c>
      <c r="G861" s="70">
        <v>6.3E-3</v>
      </c>
    </row>
    <row r="862" spans="1:7" ht="17.399999999999999" thickBot="1" x14ac:dyDescent="0.35">
      <c r="A862" s="67" t="s">
        <v>1258</v>
      </c>
      <c r="B862" s="72">
        <v>261.75</v>
      </c>
      <c r="C862" s="69">
        <v>266.8</v>
      </c>
      <c r="D862" s="69">
        <v>266.8</v>
      </c>
      <c r="E862" s="69">
        <v>260.10000000000002</v>
      </c>
      <c r="F862" s="69">
        <v>27110</v>
      </c>
      <c r="G862" s="73">
        <v>-1.8200000000000001E-2</v>
      </c>
    </row>
    <row r="863" spans="1:7" ht="17.399999999999999" thickBot="1" x14ac:dyDescent="0.35">
      <c r="A863" s="67" t="s">
        <v>1259</v>
      </c>
      <c r="B863" s="72">
        <v>266.60000000000002</v>
      </c>
      <c r="C863" s="69">
        <v>268.8</v>
      </c>
      <c r="D863" s="69">
        <v>271</v>
      </c>
      <c r="E863" s="69">
        <v>263.7</v>
      </c>
      <c r="F863" s="69">
        <v>36560</v>
      </c>
      <c r="G863" s="73">
        <v>-4.1000000000000003E-3</v>
      </c>
    </row>
    <row r="864" spans="1:7" ht="17.399999999999999" thickBot="1" x14ac:dyDescent="0.35">
      <c r="A864" s="67" t="s">
        <v>1260</v>
      </c>
      <c r="B864" s="68">
        <v>267.7</v>
      </c>
      <c r="C864" s="69">
        <v>268</v>
      </c>
      <c r="D864" s="69">
        <v>273.85000000000002</v>
      </c>
      <c r="E864" s="69">
        <v>262.85000000000002</v>
      </c>
      <c r="F864" s="69">
        <v>222850</v>
      </c>
      <c r="G864" s="70">
        <v>1.9400000000000001E-2</v>
      </c>
    </row>
    <row r="865" spans="1:7" ht="17.399999999999999" thickBot="1" x14ac:dyDescent="0.35">
      <c r="A865" s="67" t="s">
        <v>1261</v>
      </c>
      <c r="B865" s="72">
        <v>262.60000000000002</v>
      </c>
      <c r="C865" s="69">
        <v>266.85000000000002</v>
      </c>
      <c r="D865" s="69">
        <v>269.10000000000002</v>
      </c>
      <c r="E865" s="69">
        <v>261</v>
      </c>
      <c r="F865" s="69">
        <v>32689.999999999902</v>
      </c>
      <c r="G865" s="73">
        <v>-1.37E-2</v>
      </c>
    </row>
    <row r="866" spans="1:7" ht="17.399999999999999" thickBot="1" x14ac:dyDescent="0.35">
      <c r="A866" s="67" t="s">
        <v>1262</v>
      </c>
      <c r="B866" s="68">
        <v>266.25</v>
      </c>
      <c r="C866" s="69">
        <v>261.5</v>
      </c>
      <c r="D866" s="69">
        <v>267.5</v>
      </c>
      <c r="E866" s="69">
        <v>261.5</v>
      </c>
      <c r="F866" s="69">
        <v>10680</v>
      </c>
      <c r="G866" s="70">
        <v>4.1000000000000003E-3</v>
      </c>
    </row>
    <row r="867" spans="1:7" ht="17.399999999999999" thickBot="1" x14ac:dyDescent="0.35">
      <c r="A867" s="67" t="s">
        <v>1263</v>
      </c>
      <c r="B867" s="72">
        <v>265.14999999999998</v>
      </c>
      <c r="C867" s="69">
        <v>266.85000000000002</v>
      </c>
      <c r="D867" s="69">
        <v>269.55</v>
      </c>
      <c r="E867" s="69">
        <v>263.75</v>
      </c>
      <c r="F867" s="69">
        <v>25240</v>
      </c>
      <c r="G867" s="73">
        <v>-1.3599999999999999E-2</v>
      </c>
    </row>
    <row r="868" spans="1:7" ht="17.399999999999999" thickBot="1" x14ac:dyDescent="0.35">
      <c r="A868" s="67" t="s">
        <v>1264</v>
      </c>
      <c r="B868" s="72">
        <v>268.8</v>
      </c>
      <c r="C868" s="69">
        <v>270.7</v>
      </c>
      <c r="D868" s="69">
        <v>271.7</v>
      </c>
      <c r="E868" s="69">
        <v>266.55</v>
      </c>
      <c r="F868" s="69">
        <v>13400</v>
      </c>
      <c r="G868" s="73">
        <v>-7.1999999999999998E-3</v>
      </c>
    </row>
    <row r="869" spans="1:7" ht="17.399999999999999" thickBot="1" x14ac:dyDescent="0.35">
      <c r="A869" s="67" t="s">
        <v>1265</v>
      </c>
      <c r="B869" s="68">
        <v>270.75</v>
      </c>
      <c r="C869" s="69">
        <v>266.2</v>
      </c>
      <c r="D869" s="69">
        <v>275</v>
      </c>
      <c r="E869" s="69">
        <v>266.2</v>
      </c>
      <c r="F869" s="69">
        <v>132030</v>
      </c>
      <c r="G869" s="70">
        <v>1.0800000000000001E-2</v>
      </c>
    </row>
    <row r="870" spans="1:7" ht="17.399999999999999" thickBot="1" x14ac:dyDescent="0.35">
      <c r="A870" s="67" t="s">
        <v>1266</v>
      </c>
      <c r="B870" s="68">
        <v>267.85000000000002</v>
      </c>
      <c r="C870" s="69">
        <v>268.95</v>
      </c>
      <c r="D870" s="69">
        <v>270.8</v>
      </c>
      <c r="E870" s="69">
        <v>266.55</v>
      </c>
      <c r="F870" s="69">
        <v>17550</v>
      </c>
      <c r="G870" s="70">
        <v>5.3E-3</v>
      </c>
    </row>
    <row r="871" spans="1:7" ht="17.399999999999999" thickBot="1" x14ac:dyDescent="0.35">
      <c r="A871" s="67" t="s">
        <v>1267</v>
      </c>
      <c r="B871" s="68">
        <v>266.45</v>
      </c>
      <c r="C871" s="69">
        <v>265</v>
      </c>
      <c r="D871" s="69">
        <v>273.7</v>
      </c>
      <c r="E871" s="69">
        <v>265</v>
      </c>
      <c r="F871" s="69">
        <v>26360</v>
      </c>
      <c r="G871" s="70">
        <v>2.5999999999999999E-3</v>
      </c>
    </row>
    <row r="872" spans="1:7" ht="17.399999999999999" thickBot="1" x14ac:dyDescent="0.35">
      <c r="A872" s="67" t="s">
        <v>1268</v>
      </c>
      <c r="B872" s="68">
        <v>265.75</v>
      </c>
      <c r="C872" s="69">
        <v>265.2</v>
      </c>
      <c r="D872" s="69">
        <v>269.64999999999998</v>
      </c>
      <c r="E872" s="69">
        <v>265.10000000000002</v>
      </c>
      <c r="F872" s="69">
        <v>12140</v>
      </c>
      <c r="G872" s="70">
        <v>2.5999999999999999E-3</v>
      </c>
    </row>
    <row r="873" spans="1:7" ht="17.399999999999999" thickBot="1" x14ac:dyDescent="0.35">
      <c r="A873" s="67" t="s">
        <v>1269</v>
      </c>
      <c r="B873" s="72">
        <v>265.05</v>
      </c>
      <c r="C873" s="69">
        <v>265.14999999999998</v>
      </c>
      <c r="D873" s="69">
        <v>267.7</v>
      </c>
      <c r="E873" s="69">
        <v>264</v>
      </c>
      <c r="F873" s="69">
        <v>14140</v>
      </c>
      <c r="G873" s="73">
        <v>-5.3E-3</v>
      </c>
    </row>
    <row r="874" spans="1:7" ht="17.399999999999999" thickBot="1" x14ac:dyDescent="0.35">
      <c r="A874" s="67" t="s">
        <v>1270</v>
      </c>
      <c r="B874" s="68">
        <v>266.45</v>
      </c>
      <c r="C874" s="69">
        <v>266.45</v>
      </c>
      <c r="D874" s="69">
        <v>266.45</v>
      </c>
      <c r="E874" s="69">
        <v>266.45</v>
      </c>
      <c r="F874" s="69">
        <v>0</v>
      </c>
      <c r="G874" s="70">
        <v>2.0999999999999999E-3</v>
      </c>
    </row>
    <row r="875" spans="1:7" ht="17.399999999999999" thickBot="1" x14ac:dyDescent="0.35">
      <c r="A875" s="67" t="s">
        <v>1271</v>
      </c>
      <c r="B875" s="68">
        <v>265.89999999999998</v>
      </c>
      <c r="C875" s="69">
        <v>266.35000000000002</v>
      </c>
      <c r="D875" s="69">
        <v>268.89999999999998</v>
      </c>
      <c r="E875" s="69">
        <v>261.39999999999998</v>
      </c>
      <c r="F875" s="69">
        <v>31490</v>
      </c>
      <c r="G875" s="70">
        <v>1.12E-2</v>
      </c>
    </row>
    <row r="876" spans="1:7" ht="17.399999999999999" thickBot="1" x14ac:dyDescent="0.35">
      <c r="A876" s="67" t="s">
        <v>1272</v>
      </c>
      <c r="B876" s="72">
        <v>262.95</v>
      </c>
      <c r="C876" s="69">
        <v>267</v>
      </c>
      <c r="D876" s="69">
        <v>267</v>
      </c>
      <c r="E876" s="69">
        <v>262.14999999999998</v>
      </c>
      <c r="F876" s="69">
        <v>22140</v>
      </c>
      <c r="G876" s="73">
        <v>-9.1999999999999998E-3</v>
      </c>
    </row>
    <row r="877" spans="1:7" ht="17.399999999999999" thickBot="1" x14ac:dyDescent="0.35">
      <c r="A877" s="67" t="s">
        <v>1273</v>
      </c>
      <c r="B877" s="72">
        <v>265.39999999999998</v>
      </c>
      <c r="C877" s="69">
        <v>264</v>
      </c>
      <c r="D877" s="69">
        <v>269.8</v>
      </c>
      <c r="E877" s="69">
        <v>262.55</v>
      </c>
      <c r="F877" s="69">
        <v>31150</v>
      </c>
      <c r="G877" s="73">
        <v>-1.0999999999999999E-2</v>
      </c>
    </row>
    <row r="878" spans="1:7" ht="17.399999999999999" thickBot="1" x14ac:dyDescent="0.35">
      <c r="A878" s="67" t="s">
        <v>1274</v>
      </c>
      <c r="B878" s="72">
        <v>268.35000000000002</v>
      </c>
      <c r="C878" s="69">
        <v>270</v>
      </c>
      <c r="D878" s="69">
        <v>272.55</v>
      </c>
      <c r="E878" s="69">
        <v>267.5</v>
      </c>
      <c r="F878" s="69">
        <v>24170</v>
      </c>
      <c r="G878" s="73">
        <v>-2.0400000000000001E-2</v>
      </c>
    </row>
    <row r="879" spans="1:7" ht="17.399999999999999" thickBot="1" x14ac:dyDescent="0.35">
      <c r="A879" s="67" t="s">
        <v>1275</v>
      </c>
      <c r="B879" s="68">
        <v>273.95</v>
      </c>
      <c r="C879" s="69">
        <v>267</v>
      </c>
      <c r="D879" s="69">
        <v>276.5</v>
      </c>
      <c r="E879" s="69">
        <v>263.7</v>
      </c>
      <c r="F879" s="69">
        <v>86370</v>
      </c>
      <c r="G879" s="70">
        <v>3.0499999999999999E-2</v>
      </c>
    </row>
    <row r="880" spans="1:7" ht="17.399999999999999" thickBot="1" x14ac:dyDescent="0.35">
      <c r="A880" s="67" t="s">
        <v>1276</v>
      </c>
      <c r="B880" s="68">
        <v>265.85000000000002</v>
      </c>
      <c r="C880" s="69">
        <v>264.5</v>
      </c>
      <c r="D880" s="69">
        <v>267.64999999999998</v>
      </c>
      <c r="E880" s="69">
        <v>264.5</v>
      </c>
      <c r="F880" s="69">
        <v>15030</v>
      </c>
      <c r="G880" s="70">
        <v>1.6999999999999999E-3</v>
      </c>
    </row>
    <row r="881" spans="1:7" ht="17.399999999999999" thickBot="1" x14ac:dyDescent="0.35">
      <c r="A881" s="67" t="s">
        <v>1277</v>
      </c>
      <c r="B881" s="68">
        <v>265.39999999999998</v>
      </c>
      <c r="C881" s="69">
        <v>267</v>
      </c>
      <c r="D881" s="69">
        <v>267.39999999999998</v>
      </c>
      <c r="E881" s="69">
        <v>263</v>
      </c>
      <c r="F881" s="69">
        <v>34500</v>
      </c>
      <c r="G881" s="70">
        <v>1.1000000000000001E-3</v>
      </c>
    </row>
    <row r="882" spans="1:7" ht="17.399999999999999" thickBot="1" x14ac:dyDescent="0.35">
      <c r="A882" s="67" t="s">
        <v>1278</v>
      </c>
      <c r="B882" s="68">
        <v>265.10000000000002</v>
      </c>
      <c r="C882" s="69">
        <v>264.95</v>
      </c>
      <c r="D882" s="69">
        <v>269.8</v>
      </c>
      <c r="E882" s="69">
        <v>262.25</v>
      </c>
      <c r="F882" s="69">
        <v>52150</v>
      </c>
      <c r="G882" s="70">
        <v>8.9999999999999998E-4</v>
      </c>
    </row>
    <row r="883" spans="1:7" ht="17.399999999999999" thickBot="1" x14ac:dyDescent="0.35">
      <c r="A883" s="67" t="s">
        <v>1279</v>
      </c>
      <c r="B883" s="72">
        <v>264.85000000000002</v>
      </c>
      <c r="C883" s="69">
        <v>265.05</v>
      </c>
      <c r="D883" s="69">
        <v>268</v>
      </c>
      <c r="E883" s="69">
        <v>262.55</v>
      </c>
      <c r="F883" s="69">
        <v>29440</v>
      </c>
      <c r="G883" s="73">
        <v>-4.4999999999999997E-3</v>
      </c>
    </row>
    <row r="884" spans="1:7" ht="17.399999999999999" thickBot="1" x14ac:dyDescent="0.35">
      <c r="A884" s="67" t="s">
        <v>1280</v>
      </c>
      <c r="B884" s="72">
        <v>266.05</v>
      </c>
      <c r="C884" s="69">
        <v>270.89999999999998</v>
      </c>
      <c r="D884" s="69">
        <v>274.75</v>
      </c>
      <c r="E884" s="69">
        <v>264.5</v>
      </c>
      <c r="F884" s="69">
        <v>24770</v>
      </c>
      <c r="G884" s="73">
        <v>-4.4999999999999997E-3</v>
      </c>
    </row>
    <row r="885" spans="1:7" ht="17.399999999999999" thickBot="1" x14ac:dyDescent="0.35">
      <c r="A885" s="67" t="s">
        <v>1281</v>
      </c>
      <c r="B885" s="68">
        <v>267.25</v>
      </c>
      <c r="C885" s="69">
        <v>262.89999999999998</v>
      </c>
      <c r="D885" s="69">
        <v>269.7</v>
      </c>
      <c r="E885" s="69">
        <v>260.3</v>
      </c>
      <c r="F885" s="69">
        <v>99610</v>
      </c>
      <c r="G885" s="70">
        <v>2.0400000000000001E-2</v>
      </c>
    </row>
    <row r="886" spans="1:7" ht="17.399999999999999" thickBot="1" x14ac:dyDescent="0.35">
      <c r="A886" s="67" t="s">
        <v>1282</v>
      </c>
      <c r="B886" s="72">
        <v>261.89999999999998</v>
      </c>
      <c r="C886" s="69">
        <v>262.64999999999998</v>
      </c>
      <c r="D886" s="69">
        <v>264.85000000000002</v>
      </c>
      <c r="E886" s="69">
        <v>260.3</v>
      </c>
      <c r="F886" s="69">
        <v>30620</v>
      </c>
      <c r="G886" s="73">
        <v>-7.6E-3</v>
      </c>
    </row>
    <row r="887" spans="1:7" ht="17.399999999999999" thickBot="1" x14ac:dyDescent="0.35">
      <c r="A887" s="67" t="s">
        <v>1283</v>
      </c>
      <c r="B887" s="72">
        <v>263.89999999999998</v>
      </c>
      <c r="C887" s="69">
        <v>271.5</v>
      </c>
      <c r="D887" s="69">
        <v>271.85000000000002</v>
      </c>
      <c r="E887" s="69">
        <v>261.05</v>
      </c>
      <c r="F887" s="69">
        <v>34450</v>
      </c>
      <c r="G887" s="73">
        <v>-2.8000000000000001E-2</v>
      </c>
    </row>
    <row r="888" spans="1:7" ht="17.399999999999999" thickBot="1" x14ac:dyDescent="0.35">
      <c r="A888" s="67" t="s">
        <v>1284</v>
      </c>
      <c r="B888" s="72">
        <v>271.5</v>
      </c>
      <c r="C888" s="69">
        <v>276</v>
      </c>
      <c r="D888" s="69">
        <v>277.60000000000002</v>
      </c>
      <c r="E888" s="69">
        <v>268.5</v>
      </c>
      <c r="F888" s="69">
        <v>65000</v>
      </c>
      <c r="G888" s="73">
        <v>-7.4999999999999997E-3</v>
      </c>
    </row>
    <row r="889" spans="1:7" ht="17.399999999999999" thickBot="1" x14ac:dyDescent="0.35">
      <c r="A889" s="67" t="s">
        <v>1285</v>
      </c>
      <c r="B889" s="72">
        <v>273.55</v>
      </c>
      <c r="C889" s="69">
        <v>276</v>
      </c>
      <c r="D889" s="69">
        <v>278.5</v>
      </c>
      <c r="E889" s="69">
        <v>269</v>
      </c>
      <c r="F889" s="69">
        <v>75920</v>
      </c>
      <c r="G889" s="73">
        <v>-8.3000000000000001E-3</v>
      </c>
    </row>
    <row r="890" spans="1:7" ht="17.399999999999999" thickBot="1" x14ac:dyDescent="0.35">
      <c r="A890" s="67" t="s">
        <v>1286</v>
      </c>
      <c r="B890" s="72">
        <v>275.85000000000002</v>
      </c>
      <c r="C890" s="69">
        <v>275.8</v>
      </c>
      <c r="D890" s="69">
        <v>282</v>
      </c>
      <c r="E890" s="69">
        <v>268.5</v>
      </c>
      <c r="F890" s="69">
        <v>64550</v>
      </c>
      <c r="G890" s="73">
        <v>-3.0999999999999999E-3</v>
      </c>
    </row>
    <row r="891" spans="1:7" ht="17.399999999999999" thickBot="1" x14ac:dyDescent="0.35">
      <c r="A891" s="67" t="s">
        <v>1287</v>
      </c>
      <c r="B891" s="68">
        <v>276.7</v>
      </c>
      <c r="C891" s="69">
        <v>278</v>
      </c>
      <c r="D891" s="69">
        <v>279.5</v>
      </c>
      <c r="E891" s="69">
        <v>270.25</v>
      </c>
      <c r="F891" s="69">
        <v>91130</v>
      </c>
      <c r="G891" s="70">
        <v>1.4E-3</v>
      </c>
    </row>
    <row r="892" spans="1:7" ht="17.399999999999999" thickBot="1" x14ac:dyDescent="0.35">
      <c r="A892" s="67" t="s">
        <v>1288</v>
      </c>
      <c r="B892" s="68">
        <v>276.3</v>
      </c>
      <c r="C892" s="69">
        <v>276</v>
      </c>
      <c r="D892" s="69">
        <v>289</v>
      </c>
      <c r="E892" s="69">
        <v>274</v>
      </c>
      <c r="F892" s="69">
        <v>179010</v>
      </c>
      <c r="G892" s="70">
        <v>1.6E-2</v>
      </c>
    </row>
    <row r="893" spans="1:7" ht="17.399999999999999" thickBot="1" x14ac:dyDescent="0.35">
      <c r="A893" s="67" t="s">
        <v>1289</v>
      </c>
      <c r="B893" s="72">
        <v>271.95</v>
      </c>
      <c r="C893" s="69">
        <v>278</v>
      </c>
      <c r="D893" s="69">
        <v>278</v>
      </c>
      <c r="E893" s="69">
        <v>271</v>
      </c>
      <c r="F893" s="69">
        <v>51000</v>
      </c>
      <c r="G893" s="73">
        <v>-1.9099999999999999E-2</v>
      </c>
    </row>
    <row r="894" spans="1:7" ht="17.399999999999999" thickBot="1" x14ac:dyDescent="0.35">
      <c r="A894" s="67" t="s">
        <v>1290</v>
      </c>
      <c r="B894" s="68">
        <v>277.25</v>
      </c>
      <c r="C894" s="69">
        <v>278</v>
      </c>
      <c r="D894" s="69">
        <v>280.39999999999998</v>
      </c>
      <c r="E894" s="69">
        <v>267.2</v>
      </c>
      <c r="F894" s="69">
        <v>114850</v>
      </c>
      <c r="G894" s="70">
        <v>1.1000000000000001E-3</v>
      </c>
    </row>
    <row r="895" spans="1:7" ht="17.399999999999999" thickBot="1" x14ac:dyDescent="0.35">
      <c r="A895" s="67" t="s">
        <v>1291</v>
      </c>
      <c r="B895" s="72">
        <v>276.95</v>
      </c>
      <c r="C895" s="69">
        <v>284.5</v>
      </c>
      <c r="D895" s="69">
        <v>291</v>
      </c>
      <c r="E895" s="69">
        <v>275</v>
      </c>
      <c r="F895" s="69">
        <v>133120</v>
      </c>
      <c r="G895" s="73">
        <v>-5.8999999999999999E-3</v>
      </c>
    </row>
    <row r="896" spans="1:7" ht="17.399999999999999" thickBot="1" x14ac:dyDescent="0.35">
      <c r="A896" s="67" t="s">
        <v>1292</v>
      </c>
      <c r="B896" s="68">
        <v>278.60000000000002</v>
      </c>
      <c r="C896" s="69">
        <v>269.25</v>
      </c>
      <c r="D896" s="69">
        <v>282.89999999999998</v>
      </c>
      <c r="E896" s="69">
        <v>264.10000000000002</v>
      </c>
      <c r="F896" s="69">
        <v>252310</v>
      </c>
      <c r="G896" s="70">
        <v>4.4999999999999998E-2</v>
      </c>
    </row>
    <row r="897" spans="1:7" ht="17.399999999999999" thickBot="1" x14ac:dyDescent="0.35">
      <c r="A897" s="67" t="s">
        <v>1293</v>
      </c>
      <c r="B897" s="72">
        <v>266.60000000000002</v>
      </c>
      <c r="C897" s="69">
        <v>267.89999999999998</v>
      </c>
      <c r="D897" s="69">
        <v>276.25</v>
      </c>
      <c r="E897" s="69">
        <v>264.05</v>
      </c>
      <c r="F897" s="69">
        <v>152790</v>
      </c>
      <c r="G897" s="73">
        <v>-9.1000000000000004E-3</v>
      </c>
    </row>
    <row r="898" spans="1:7" ht="17.399999999999999" thickBot="1" x14ac:dyDescent="0.35">
      <c r="A898" s="67" t="s">
        <v>1294</v>
      </c>
      <c r="B898" s="72">
        <v>269.05</v>
      </c>
      <c r="C898" s="69">
        <v>271.89999999999998</v>
      </c>
      <c r="D898" s="69">
        <v>279.7</v>
      </c>
      <c r="E898" s="69">
        <v>265.60000000000002</v>
      </c>
      <c r="F898" s="69">
        <v>293630</v>
      </c>
      <c r="G898" s="73">
        <v>-3.3E-3</v>
      </c>
    </row>
    <row r="899" spans="1:7" ht="17.399999999999999" thickBot="1" x14ac:dyDescent="0.35">
      <c r="A899" s="67" t="s">
        <v>1295</v>
      </c>
      <c r="B899" s="68">
        <v>269.95</v>
      </c>
      <c r="C899" s="69">
        <v>266.95</v>
      </c>
      <c r="D899" s="69">
        <v>275.60000000000002</v>
      </c>
      <c r="E899" s="69">
        <v>261.14999999999998</v>
      </c>
      <c r="F899" s="69">
        <v>95090</v>
      </c>
      <c r="G899" s="70">
        <v>2.06E-2</v>
      </c>
    </row>
    <row r="900" spans="1:7" ht="17.399999999999999" thickBot="1" x14ac:dyDescent="0.35">
      <c r="A900" s="67" t="s">
        <v>1296</v>
      </c>
      <c r="B900" s="72">
        <v>264.5</v>
      </c>
      <c r="C900" s="69">
        <v>277.3</v>
      </c>
      <c r="D900" s="69">
        <v>277.3</v>
      </c>
      <c r="E900" s="69">
        <v>260.55</v>
      </c>
      <c r="F900" s="69">
        <v>45850</v>
      </c>
      <c r="G900" s="73">
        <v>-3.5900000000000001E-2</v>
      </c>
    </row>
    <row r="901" spans="1:7" ht="17.399999999999999" thickBot="1" x14ac:dyDescent="0.35">
      <c r="A901" s="67" t="s">
        <v>1297</v>
      </c>
      <c r="B901" s="72">
        <v>274.35000000000002</v>
      </c>
      <c r="C901" s="69">
        <v>281.45</v>
      </c>
      <c r="D901" s="69">
        <v>281.45</v>
      </c>
      <c r="E901" s="69">
        <v>273</v>
      </c>
      <c r="F901" s="69">
        <v>30340</v>
      </c>
      <c r="G901" s="73">
        <v>-3.6400000000000002E-2</v>
      </c>
    </row>
    <row r="902" spans="1:7" ht="17.399999999999999" thickBot="1" x14ac:dyDescent="0.35">
      <c r="A902" s="67" t="s">
        <v>1298</v>
      </c>
      <c r="B902" s="68">
        <v>284.7</v>
      </c>
      <c r="C902" s="69">
        <v>278.8</v>
      </c>
      <c r="D902" s="69">
        <v>287.85000000000002</v>
      </c>
      <c r="E902" s="69">
        <v>272.14999999999998</v>
      </c>
      <c r="F902" s="69">
        <v>140980</v>
      </c>
      <c r="G902" s="70">
        <v>2.1000000000000001E-2</v>
      </c>
    </row>
    <row r="903" spans="1:7" ht="17.399999999999999" thickBot="1" x14ac:dyDescent="0.35">
      <c r="A903" s="67" t="s">
        <v>1299</v>
      </c>
      <c r="B903" s="72">
        <v>278.85000000000002</v>
      </c>
      <c r="C903" s="69">
        <v>279</v>
      </c>
      <c r="D903" s="69">
        <v>283.3</v>
      </c>
      <c r="E903" s="69">
        <v>278.2</v>
      </c>
      <c r="F903" s="69">
        <v>29510</v>
      </c>
      <c r="G903" s="73">
        <v>-7.3000000000000001E-3</v>
      </c>
    </row>
    <row r="904" spans="1:7" ht="17.399999999999999" thickBot="1" x14ac:dyDescent="0.35">
      <c r="A904" s="67" t="s">
        <v>1300</v>
      </c>
      <c r="B904" s="72">
        <v>280.89999999999998</v>
      </c>
      <c r="C904" s="69">
        <v>284.85000000000002</v>
      </c>
      <c r="D904" s="69">
        <v>284.85000000000002</v>
      </c>
      <c r="E904" s="69">
        <v>280</v>
      </c>
      <c r="F904" s="69">
        <v>33000</v>
      </c>
      <c r="G904" s="73">
        <v>-6.4999999999999997E-3</v>
      </c>
    </row>
    <row r="905" spans="1:7" ht="17.399999999999999" thickBot="1" x14ac:dyDescent="0.35">
      <c r="A905" s="67" t="s">
        <v>1301</v>
      </c>
      <c r="B905" s="72">
        <v>282.75</v>
      </c>
      <c r="C905" s="69">
        <v>285</v>
      </c>
      <c r="D905" s="69">
        <v>288.85000000000002</v>
      </c>
      <c r="E905" s="69">
        <v>282</v>
      </c>
      <c r="F905" s="69">
        <v>31090</v>
      </c>
      <c r="G905" s="73">
        <v>-1.34E-2</v>
      </c>
    </row>
    <row r="906" spans="1:7" ht="17.399999999999999" thickBot="1" x14ac:dyDescent="0.35">
      <c r="A906" s="67" t="s">
        <v>1302</v>
      </c>
      <c r="B906" s="72">
        <v>286.60000000000002</v>
      </c>
      <c r="C906" s="69">
        <v>294.5</v>
      </c>
      <c r="D906" s="69">
        <v>300</v>
      </c>
      <c r="E906" s="69">
        <v>284.35000000000002</v>
      </c>
      <c r="F906" s="69">
        <v>246490</v>
      </c>
      <c r="G906" s="73">
        <v>-1.8200000000000001E-2</v>
      </c>
    </row>
    <row r="907" spans="1:7" ht="17.399999999999999" thickBot="1" x14ac:dyDescent="0.35">
      <c r="A907" s="67" t="s">
        <v>1303</v>
      </c>
      <c r="B907" s="68">
        <v>291.89999999999998</v>
      </c>
      <c r="C907" s="69">
        <v>286.55</v>
      </c>
      <c r="D907" s="69">
        <v>292.89999999999998</v>
      </c>
      <c r="E907" s="69">
        <v>285</v>
      </c>
      <c r="F907" s="69">
        <v>91530</v>
      </c>
      <c r="G907" s="70">
        <v>1.8700000000000001E-2</v>
      </c>
    </row>
    <row r="908" spans="1:7" ht="17.399999999999999" thickBot="1" x14ac:dyDescent="0.35">
      <c r="A908" s="67" t="s">
        <v>1304</v>
      </c>
      <c r="B908" s="68">
        <v>286.55</v>
      </c>
      <c r="C908" s="69">
        <v>283.25</v>
      </c>
      <c r="D908" s="69">
        <v>291</v>
      </c>
      <c r="E908" s="69">
        <v>275.55</v>
      </c>
      <c r="F908" s="69">
        <v>40030</v>
      </c>
      <c r="G908" s="70">
        <v>1.5100000000000001E-2</v>
      </c>
    </row>
    <row r="909" spans="1:7" ht="17.399999999999999" thickBot="1" x14ac:dyDescent="0.35">
      <c r="A909" s="67" t="s">
        <v>1305</v>
      </c>
      <c r="B909" s="72">
        <v>282.3</v>
      </c>
      <c r="C909" s="69">
        <v>289</v>
      </c>
      <c r="D909" s="69">
        <v>291.39999999999998</v>
      </c>
      <c r="E909" s="69">
        <v>279.45</v>
      </c>
      <c r="F909" s="69">
        <v>38750</v>
      </c>
      <c r="G909" s="73">
        <v>-2.3199999999999998E-2</v>
      </c>
    </row>
    <row r="910" spans="1:7" ht="17.399999999999999" thickBot="1" x14ac:dyDescent="0.35">
      <c r="A910" s="67" t="s">
        <v>1306</v>
      </c>
      <c r="B910" s="72">
        <v>289</v>
      </c>
      <c r="C910" s="69">
        <v>293.60000000000002</v>
      </c>
      <c r="D910" s="69">
        <v>299.39999999999998</v>
      </c>
      <c r="E910" s="69">
        <v>286</v>
      </c>
      <c r="F910" s="69">
        <v>31720</v>
      </c>
      <c r="G910" s="73">
        <v>-2.64E-2</v>
      </c>
    </row>
    <row r="911" spans="1:7" ht="17.399999999999999" thickBot="1" x14ac:dyDescent="0.35">
      <c r="A911" s="67" t="s">
        <v>1307</v>
      </c>
      <c r="B911" s="72">
        <v>296.85000000000002</v>
      </c>
      <c r="C911" s="69">
        <v>296</v>
      </c>
      <c r="D911" s="69">
        <v>302</v>
      </c>
      <c r="E911" s="69">
        <v>288</v>
      </c>
      <c r="F911" s="69">
        <v>86940</v>
      </c>
      <c r="G911" s="73">
        <v>-6.9999999999999999E-4</v>
      </c>
    </row>
    <row r="912" spans="1:7" ht="17.399999999999999" thickBot="1" x14ac:dyDescent="0.35">
      <c r="A912" s="67" t="s">
        <v>1308</v>
      </c>
      <c r="B912" s="72">
        <v>297.05</v>
      </c>
      <c r="C912" s="69">
        <v>297.3</v>
      </c>
      <c r="D912" s="69">
        <v>299.95</v>
      </c>
      <c r="E912" s="69">
        <v>285</v>
      </c>
      <c r="F912" s="69">
        <v>68270</v>
      </c>
      <c r="G912" s="73">
        <v>-8.3000000000000001E-3</v>
      </c>
    </row>
    <row r="913" spans="1:7" ht="17.399999999999999" thickBot="1" x14ac:dyDescent="0.35">
      <c r="A913" s="67" t="s">
        <v>1309</v>
      </c>
      <c r="B913" s="68">
        <v>299.55</v>
      </c>
      <c r="C913" s="69">
        <v>286.39999999999998</v>
      </c>
      <c r="D913" s="69">
        <v>300</v>
      </c>
      <c r="E913" s="69">
        <v>281</v>
      </c>
      <c r="F913" s="69">
        <v>128070</v>
      </c>
      <c r="G913" s="70">
        <v>2.8299999999999999E-2</v>
      </c>
    </row>
    <row r="914" spans="1:7" ht="17.399999999999999" thickBot="1" x14ac:dyDescent="0.35">
      <c r="A914" s="67" t="s">
        <v>1310</v>
      </c>
      <c r="B914" s="68">
        <v>291.3</v>
      </c>
      <c r="C914" s="69">
        <v>260</v>
      </c>
      <c r="D914" s="69">
        <v>297</v>
      </c>
      <c r="E914" s="69">
        <v>260</v>
      </c>
      <c r="F914" s="69">
        <v>169470</v>
      </c>
      <c r="G914" s="70">
        <v>6.6299999999999998E-2</v>
      </c>
    </row>
    <row r="915" spans="1:7" ht="17.399999999999999" thickBot="1" x14ac:dyDescent="0.35">
      <c r="A915" s="67" t="s">
        <v>1311</v>
      </c>
      <c r="B915" s="68">
        <v>273.2</v>
      </c>
      <c r="C915" s="69">
        <v>259</v>
      </c>
      <c r="D915" s="69">
        <v>275</v>
      </c>
      <c r="E915" s="69">
        <v>252.05</v>
      </c>
      <c r="F915" s="69">
        <v>54580</v>
      </c>
      <c r="G915" s="70">
        <v>0.05</v>
      </c>
    </row>
    <row r="916" spans="1:7" ht="17.399999999999999" thickBot="1" x14ac:dyDescent="0.35">
      <c r="A916" s="67" t="s">
        <v>1312</v>
      </c>
      <c r="B916" s="72">
        <v>260.2</v>
      </c>
      <c r="C916" s="69">
        <v>268</v>
      </c>
      <c r="D916" s="69">
        <v>269.39999999999998</v>
      </c>
      <c r="E916" s="69">
        <v>257</v>
      </c>
      <c r="F916" s="69">
        <v>100490</v>
      </c>
      <c r="G916" s="73">
        <v>-3.8600000000000002E-2</v>
      </c>
    </row>
    <row r="917" spans="1:7" ht="17.399999999999999" thickBot="1" x14ac:dyDescent="0.35">
      <c r="A917" s="67" t="s">
        <v>1313</v>
      </c>
      <c r="B917" s="68">
        <v>270.64999999999998</v>
      </c>
      <c r="C917" s="69">
        <v>269</v>
      </c>
      <c r="D917" s="69">
        <v>276.95</v>
      </c>
      <c r="E917" s="69">
        <v>261</v>
      </c>
      <c r="F917" s="69">
        <v>56140</v>
      </c>
      <c r="G917" s="70">
        <v>1.9E-3</v>
      </c>
    </row>
    <row r="918" spans="1:7" ht="17.399999999999999" thickBot="1" x14ac:dyDescent="0.35">
      <c r="A918" s="67" t="s">
        <v>1314</v>
      </c>
      <c r="B918" s="68">
        <v>270.14999999999998</v>
      </c>
      <c r="C918" s="69">
        <v>262.2</v>
      </c>
      <c r="D918" s="69">
        <v>271.89999999999998</v>
      </c>
      <c r="E918" s="69">
        <v>259</v>
      </c>
      <c r="F918" s="69">
        <v>72760</v>
      </c>
      <c r="G918" s="70">
        <v>1.9800000000000002E-2</v>
      </c>
    </row>
    <row r="919" spans="1:7" ht="17.399999999999999" thickBot="1" x14ac:dyDescent="0.35">
      <c r="A919" s="67" t="s">
        <v>1315</v>
      </c>
      <c r="B919" s="68">
        <v>264.89999999999998</v>
      </c>
      <c r="C919" s="69">
        <v>257.39999999999998</v>
      </c>
      <c r="D919" s="69">
        <v>266</v>
      </c>
      <c r="E919" s="69">
        <v>248.2</v>
      </c>
      <c r="F919" s="69">
        <v>86380</v>
      </c>
      <c r="G919" s="70">
        <v>1.4E-2</v>
      </c>
    </row>
    <row r="920" spans="1:7" ht="17.399999999999999" thickBot="1" x14ac:dyDescent="0.35">
      <c r="A920" s="67" t="s">
        <v>1316</v>
      </c>
      <c r="B920" s="72">
        <v>261.25</v>
      </c>
      <c r="C920" s="69">
        <v>263</v>
      </c>
      <c r="D920" s="69">
        <v>270</v>
      </c>
      <c r="E920" s="69">
        <v>257.64999999999998</v>
      </c>
      <c r="F920" s="69">
        <v>31970</v>
      </c>
      <c r="G920" s="73">
        <v>-1.34E-2</v>
      </c>
    </row>
    <row r="921" spans="1:7" ht="17.399999999999999" thickBot="1" x14ac:dyDescent="0.35">
      <c r="A921" s="67" t="s">
        <v>1317</v>
      </c>
      <c r="B921" s="68">
        <v>264.8</v>
      </c>
      <c r="C921" s="69">
        <v>249.95</v>
      </c>
      <c r="D921" s="69">
        <v>266.5</v>
      </c>
      <c r="E921" s="69">
        <v>242</v>
      </c>
      <c r="F921" s="69">
        <v>75110</v>
      </c>
      <c r="G921" s="70">
        <v>7.2300000000000003E-2</v>
      </c>
    </row>
    <row r="922" spans="1:7" ht="17.399999999999999" thickBot="1" x14ac:dyDescent="0.35">
      <c r="A922" s="67" t="s">
        <v>1318</v>
      </c>
      <c r="B922" s="72">
        <v>246.95</v>
      </c>
      <c r="C922" s="69">
        <v>266.5</v>
      </c>
      <c r="D922" s="69">
        <v>266.5</v>
      </c>
      <c r="E922" s="69">
        <v>245.5</v>
      </c>
      <c r="F922" s="69">
        <v>39970</v>
      </c>
      <c r="G922" s="73">
        <v>-6.1199999999999997E-2</v>
      </c>
    </row>
    <row r="923" spans="1:7" ht="17.399999999999999" thickBot="1" x14ac:dyDescent="0.35">
      <c r="A923" s="67" t="s">
        <v>1319</v>
      </c>
      <c r="B923" s="68">
        <v>263.05</v>
      </c>
      <c r="C923" s="69">
        <v>256.8</v>
      </c>
      <c r="D923" s="69">
        <v>275.60000000000002</v>
      </c>
      <c r="E923" s="69">
        <v>256.8</v>
      </c>
      <c r="F923" s="69">
        <v>238470</v>
      </c>
      <c r="G923" s="70">
        <v>2.4299999999999999E-2</v>
      </c>
    </row>
    <row r="924" spans="1:7" ht="17.399999999999999" thickBot="1" x14ac:dyDescent="0.35">
      <c r="A924" s="67" t="s">
        <v>1320</v>
      </c>
      <c r="B924" s="68">
        <v>256.8</v>
      </c>
      <c r="C924" s="69">
        <v>248</v>
      </c>
      <c r="D924" s="69">
        <v>261.5</v>
      </c>
      <c r="E924" s="69">
        <v>244.7</v>
      </c>
      <c r="F924" s="69">
        <v>26660</v>
      </c>
      <c r="G924" s="70">
        <v>2.58E-2</v>
      </c>
    </row>
    <row r="925" spans="1:7" ht="17.399999999999999" thickBot="1" x14ac:dyDescent="0.35">
      <c r="A925" s="67" t="s">
        <v>1321</v>
      </c>
      <c r="B925" s="68">
        <v>250.35</v>
      </c>
      <c r="C925" s="69">
        <v>238</v>
      </c>
      <c r="D925" s="69">
        <v>254.5</v>
      </c>
      <c r="E925" s="69">
        <v>236.3</v>
      </c>
      <c r="F925" s="69">
        <v>68310</v>
      </c>
      <c r="G925" s="70">
        <v>6.4899999999999999E-2</v>
      </c>
    </row>
    <row r="926" spans="1:7" ht="17.399999999999999" thickBot="1" x14ac:dyDescent="0.35">
      <c r="A926" s="67" t="s">
        <v>1322</v>
      </c>
      <c r="B926" s="68">
        <v>235.1</v>
      </c>
      <c r="C926" s="69">
        <v>225.75</v>
      </c>
      <c r="D926" s="69">
        <v>239.95</v>
      </c>
      <c r="E926" s="69">
        <v>221.75</v>
      </c>
      <c r="F926" s="69">
        <v>49270</v>
      </c>
      <c r="G926" s="70">
        <v>3.8199999999999998E-2</v>
      </c>
    </row>
    <row r="927" spans="1:7" ht="17.399999999999999" thickBot="1" x14ac:dyDescent="0.35">
      <c r="A927" s="67" t="s">
        <v>1323</v>
      </c>
      <c r="B927" s="72">
        <v>226.45</v>
      </c>
      <c r="C927" s="69">
        <v>228.95</v>
      </c>
      <c r="D927" s="69">
        <v>229.7</v>
      </c>
      <c r="E927" s="69">
        <v>222.05</v>
      </c>
      <c r="F927" s="69">
        <v>153300</v>
      </c>
      <c r="G927" s="73">
        <v>-1.4999999999999999E-2</v>
      </c>
    </row>
    <row r="928" spans="1:7" ht="17.399999999999999" thickBot="1" x14ac:dyDescent="0.35">
      <c r="A928" s="67" t="s">
        <v>1324</v>
      </c>
      <c r="B928" s="72">
        <v>229.9</v>
      </c>
      <c r="C928" s="69">
        <v>232.95</v>
      </c>
      <c r="D928" s="69">
        <v>232.95</v>
      </c>
      <c r="E928" s="69">
        <v>227.95</v>
      </c>
      <c r="F928" s="69">
        <v>56420</v>
      </c>
      <c r="G928" s="73">
        <v>-1.52E-2</v>
      </c>
    </row>
    <row r="929" spans="1:7" ht="17.399999999999999" thickBot="1" x14ac:dyDescent="0.35">
      <c r="A929" s="67" t="s">
        <v>1325</v>
      </c>
      <c r="B929" s="72">
        <v>233.45</v>
      </c>
      <c r="C929" s="69">
        <v>234.3</v>
      </c>
      <c r="D929" s="69">
        <v>240.3</v>
      </c>
      <c r="E929" s="69">
        <v>230.8</v>
      </c>
      <c r="F929" s="69">
        <v>73870</v>
      </c>
      <c r="G929" s="73">
        <v>-1.46E-2</v>
      </c>
    </row>
    <row r="930" spans="1:7" ht="17.399999999999999" thickBot="1" x14ac:dyDescent="0.35">
      <c r="A930" s="67" t="s">
        <v>1326</v>
      </c>
      <c r="B930" s="72">
        <v>236.9</v>
      </c>
      <c r="C930" s="69">
        <v>235.15</v>
      </c>
      <c r="D930" s="69">
        <v>242</v>
      </c>
      <c r="E930" s="69">
        <v>232.5</v>
      </c>
      <c r="F930" s="69">
        <v>86010</v>
      </c>
      <c r="G930" s="73">
        <v>-1.2699999999999999E-2</v>
      </c>
    </row>
    <row r="931" spans="1:7" ht="17.399999999999999" thickBot="1" x14ac:dyDescent="0.35">
      <c r="A931" s="67" t="s">
        <v>1327</v>
      </c>
      <c r="B931" s="72">
        <v>239.95</v>
      </c>
      <c r="C931" s="69">
        <v>245.7</v>
      </c>
      <c r="D931" s="69">
        <v>257.7</v>
      </c>
      <c r="E931" s="69">
        <v>234.35</v>
      </c>
      <c r="F931" s="69">
        <v>36570</v>
      </c>
      <c r="G931" s="73">
        <v>-3.56E-2</v>
      </c>
    </row>
    <row r="932" spans="1:7" ht="17.399999999999999" thickBot="1" x14ac:dyDescent="0.35">
      <c r="A932" s="67" t="s">
        <v>1328</v>
      </c>
      <c r="B932" s="72">
        <v>248.8</v>
      </c>
      <c r="C932" s="69">
        <v>256.14999999999998</v>
      </c>
      <c r="D932" s="69">
        <v>259</v>
      </c>
      <c r="E932" s="69">
        <v>247.7</v>
      </c>
      <c r="F932" s="69">
        <v>17310</v>
      </c>
      <c r="G932" s="73">
        <v>-2.87E-2</v>
      </c>
    </row>
    <row r="933" spans="1:7" ht="17.399999999999999" thickBot="1" x14ac:dyDescent="0.35">
      <c r="A933" s="67" t="s">
        <v>1329</v>
      </c>
      <c r="B933" s="68">
        <v>256.14999999999998</v>
      </c>
      <c r="C933" s="69">
        <v>251.15</v>
      </c>
      <c r="D933" s="69">
        <v>260</v>
      </c>
      <c r="E933" s="69">
        <v>250.6</v>
      </c>
      <c r="F933" s="69">
        <v>14360</v>
      </c>
      <c r="G933" s="70">
        <v>1.9900000000000001E-2</v>
      </c>
    </row>
    <row r="934" spans="1:7" ht="17.399999999999999" thickBot="1" x14ac:dyDescent="0.35">
      <c r="A934" s="67" t="s">
        <v>1330</v>
      </c>
      <c r="B934" s="72">
        <v>251.15</v>
      </c>
      <c r="C934" s="69">
        <v>251.75</v>
      </c>
      <c r="D934" s="69">
        <v>254.9</v>
      </c>
      <c r="E934" s="69">
        <v>249.95</v>
      </c>
      <c r="F934" s="69">
        <v>10330</v>
      </c>
      <c r="G934" s="73">
        <v>-7.4999999999999997E-3</v>
      </c>
    </row>
    <row r="935" spans="1:7" ht="17.399999999999999" thickBot="1" x14ac:dyDescent="0.35">
      <c r="A935" s="67" t="s">
        <v>1331</v>
      </c>
      <c r="B935" s="72">
        <v>253.05</v>
      </c>
      <c r="C935" s="69">
        <v>255.8</v>
      </c>
      <c r="D935" s="69">
        <v>260.35000000000002</v>
      </c>
      <c r="E935" s="69">
        <v>250.5</v>
      </c>
      <c r="F935" s="69">
        <v>15470</v>
      </c>
      <c r="G935" s="73">
        <v>-1.7100000000000001E-2</v>
      </c>
    </row>
    <row r="936" spans="1:7" ht="17.399999999999999" thickBot="1" x14ac:dyDescent="0.35">
      <c r="A936" s="67" t="s">
        <v>1332</v>
      </c>
      <c r="B936" s="72">
        <v>257.45</v>
      </c>
      <c r="C936" s="69">
        <v>259.7</v>
      </c>
      <c r="D936" s="69">
        <v>261.55</v>
      </c>
      <c r="E936" s="69">
        <v>255</v>
      </c>
      <c r="F936" s="69">
        <v>21910</v>
      </c>
      <c r="G936" s="73">
        <v>-8.6999999999999994E-3</v>
      </c>
    </row>
    <row r="937" spans="1:7" ht="17.399999999999999" thickBot="1" x14ac:dyDescent="0.35">
      <c r="A937" s="67" t="s">
        <v>1333</v>
      </c>
      <c r="B937" s="72">
        <v>259.7</v>
      </c>
      <c r="C937" s="69">
        <v>260.5</v>
      </c>
      <c r="D937" s="69">
        <v>262.75</v>
      </c>
      <c r="E937" s="69">
        <v>258.2</v>
      </c>
      <c r="F937" s="69">
        <v>21590</v>
      </c>
      <c r="G937" s="73">
        <v>-1.35E-2</v>
      </c>
    </row>
    <row r="938" spans="1:7" ht="17.399999999999999" thickBot="1" x14ac:dyDescent="0.35">
      <c r="A938" s="67" t="s">
        <v>1334</v>
      </c>
      <c r="B938" s="72">
        <v>263.25</v>
      </c>
      <c r="C938" s="69">
        <v>267.05</v>
      </c>
      <c r="D938" s="69">
        <v>273.39999999999998</v>
      </c>
      <c r="E938" s="69">
        <v>260.5</v>
      </c>
      <c r="F938" s="69">
        <v>23990</v>
      </c>
      <c r="G938" s="73">
        <v>-1.7500000000000002E-2</v>
      </c>
    </row>
    <row r="939" spans="1:7" ht="17.399999999999999" thickBot="1" x14ac:dyDescent="0.35">
      <c r="A939" s="67" t="s">
        <v>1335</v>
      </c>
      <c r="B939" s="72">
        <v>267.95</v>
      </c>
      <c r="C939" s="69">
        <v>275.14999999999998</v>
      </c>
      <c r="D939" s="69">
        <v>275.45</v>
      </c>
      <c r="E939" s="69">
        <v>267.5</v>
      </c>
      <c r="F939" s="69">
        <v>8070</v>
      </c>
      <c r="G939" s="73">
        <v>-2.6200000000000001E-2</v>
      </c>
    </row>
    <row r="940" spans="1:7" ht="17.399999999999999" thickBot="1" x14ac:dyDescent="0.35">
      <c r="A940" s="67" t="s">
        <v>1336</v>
      </c>
      <c r="B940" s="68">
        <v>275.14999999999998</v>
      </c>
      <c r="C940" s="69">
        <v>269.45</v>
      </c>
      <c r="D940" s="69">
        <v>276.45</v>
      </c>
      <c r="E940" s="69">
        <v>265</v>
      </c>
      <c r="F940" s="69">
        <v>50400</v>
      </c>
      <c r="G940" s="70">
        <v>2.12E-2</v>
      </c>
    </row>
    <row r="941" spans="1:7" ht="17.399999999999999" thickBot="1" x14ac:dyDescent="0.35">
      <c r="A941" s="67" t="s">
        <v>1337</v>
      </c>
      <c r="B941" s="68">
        <v>269.45</v>
      </c>
      <c r="C941" s="69">
        <v>265</v>
      </c>
      <c r="D941" s="69">
        <v>271</v>
      </c>
      <c r="E941" s="69">
        <v>264.64999999999998</v>
      </c>
      <c r="F941" s="69">
        <v>13900</v>
      </c>
      <c r="G941" s="70">
        <v>1.09E-2</v>
      </c>
    </row>
    <row r="942" spans="1:7" ht="17.399999999999999" thickBot="1" x14ac:dyDescent="0.35">
      <c r="A942" s="67" t="s">
        <v>1338</v>
      </c>
      <c r="B942" s="72">
        <v>266.55</v>
      </c>
      <c r="C942" s="69">
        <v>267.35000000000002</v>
      </c>
      <c r="D942" s="69">
        <v>273.39999999999998</v>
      </c>
      <c r="E942" s="69">
        <v>264.5</v>
      </c>
      <c r="F942" s="69">
        <v>38120</v>
      </c>
      <c r="G942" s="73">
        <v>-1.6400000000000001E-2</v>
      </c>
    </row>
    <row r="943" spans="1:7" ht="17.399999999999999" thickBot="1" x14ac:dyDescent="0.35">
      <c r="A943" s="67" t="s">
        <v>1339</v>
      </c>
      <c r="B943" s="72">
        <v>271</v>
      </c>
      <c r="C943" s="69">
        <v>279.3</v>
      </c>
      <c r="D943" s="69">
        <v>280</v>
      </c>
      <c r="E943" s="69">
        <v>266.3</v>
      </c>
      <c r="F943" s="69">
        <v>44180</v>
      </c>
      <c r="G943" s="73">
        <v>-2.3800000000000002E-2</v>
      </c>
    </row>
    <row r="944" spans="1:7" ht="17.399999999999999" thickBot="1" x14ac:dyDescent="0.35">
      <c r="A944" s="67" t="s">
        <v>1340</v>
      </c>
      <c r="B944" s="68">
        <v>277.60000000000002</v>
      </c>
      <c r="C944" s="69">
        <v>268</v>
      </c>
      <c r="D944" s="69">
        <v>280</v>
      </c>
      <c r="E944" s="69">
        <v>268</v>
      </c>
      <c r="F944" s="69">
        <v>76830</v>
      </c>
      <c r="G944" s="70">
        <v>3.1600000000000003E-2</v>
      </c>
    </row>
    <row r="945" spans="1:7" ht="17.399999999999999" thickBot="1" x14ac:dyDescent="0.35">
      <c r="A945" s="67" t="s">
        <v>1341</v>
      </c>
      <c r="B945" s="68">
        <v>269.10000000000002</v>
      </c>
      <c r="C945" s="69">
        <v>266.55</v>
      </c>
      <c r="D945" s="69">
        <v>270</v>
      </c>
      <c r="E945" s="69">
        <v>266.5</v>
      </c>
      <c r="F945" s="69">
        <v>18430</v>
      </c>
      <c r="G945" s="70">
        <v>2.3999999999999998E-3</v>
      </c>
    </row>
    <row r="946" spans="1:7" ht="17.399999999999999" thickBot="1" x14ac:dyDescent="0.35">
      <c r="A946" s="67" t="s">
        <v>1342</v>
      </c>
      <c r="B946" s="68">
        <v>268.45</v>
      </c>
      <c r="C946" s="69">
        <v>261.14999999999998</v>
      </c>
      <c r="D946" s="69">
        <v>278</v>
      </c>
      <c r="E946" s="69">
        <v>258.10000000000002</v>
      </c>
      <c r="F946" s="69">
        <v>50460</v>
      </c>
      <c r="G946" s="70">
        <v>2.4400000000000002E-2</v>
      </c>
    </row>
    <row r="947" spans="1:7" ht="17.399999999999999" thickBot="1" x14ac:dyDescent="0.35">
      <c r="A947" s="67" t="s">
        <v>1343</v>
      </c>
      <c r="B947" s="72">
        <v>262.05</v>
      </c>
      <c r="C947" s="69">
        <v>265.7</v>
      </c>
      <c r="D947" s="69">
        <v>267.64999999999998</v>
      </c>
      <c r="E947" s="69">
        <v>260.55</v>
      </c>
      <c r="F947" s="69">
        <v>41070</v>
      </c>
      <c r="G947" s="73">
        <v>-2.1100000000000001E-2</v>
      </c>
    </row>
    <row r="948" spans="1:7" ht="17.399999999999999" thickBot="1" x14ac:dyDescent="0.35">
      <c r="A948" s="67" t="s">
        <v>1344</v>
      </c>
      <c r="B948" s="72">
        <v>267.7</v>
      </c>
      <c r="C948" s="69">
        <v>270.85000000000002</v>
      </c>
      <c r="D948" s="69">
        <v>274</v>
      </c>
      <c r="E948" s="69">
        <v>266.55</v>
      </c>
      <c r="F948" s="69">
        <v>23150</v>
      </c>
      <c r="G948" s="73">
        <v>-1.47E-2</v>
      </c>
    </row>
    <row r="949" spans="1:7" ht="17.399999999999999" thickBot="1" x14ac:dyDescent="0.35">
      <c r="A949" s="67" t="s">
        <v>1345</v>
      </c>
      <c r="B949" s="68">
        <v>271.7</v>
      </c>
      <c r="C949" s="69">
        <v>269.89999999999998</v>
      </c>
      <c r="D949" s="69">
        <v>274</v>
      </c>
      <c r="E949" s="69">
        <v>267.95</v>
      </c>
      <c r="F949" s="69">
        <v>37560</v>
      </c>
      <c r="G949" s="70">
        <v>1.06E-2</v>
      </c>
    </row>
    <row r="950" spans="1:7" ht="17.399999999999999" thickBot="1" x14ac:dyDescent="0.35">
      <c r="A950" s="67" t="s">
        <v>1346</v>
      </c>
      <c r="B950" s="72">
        <v>268.85000000000002</v>
      </c>
      <c r="C950" s="69">
        <v>269.25</v>
      </c>
      <c r="D950" s="69">
        <v>271.5</v>
      </c>
      <c r="E950" s="69">
        <v>267.5</v>
      </c>
      <c r="F950" s="69">
        <v>18650</v>
      </c>
      <c r="G950" s="73">
        <v>-1.5E-3</v>
      </c>
    </row>
    <row r="951" spans="1:7" ht="17.399999999999999" thickBot="1" x14ac:dyDescent="0.35">
      <c r="A951" s="67" t="s">
        <v>1347</v>
      </c>
      <c r="B951" s="72">
        <v>269.25</v>
      </c>
      <c r="C951" s="69">
        <v>269.2</v>
      </c>
      <c r="D951" s="69">
        <v>274.39999999999998</v>
      </c>
      <c r="E951" s="69">
        <v>265.55</v>
      </c>
      <c r="F951" s="69">
        <v>34570</v>
      </c>
      <c r="G951" s="73">
        <v>-4.5999999999999999E-3</v>
      </c>
    </row>
    <row r="952" spans="1:7" ht="17.399999999999999" thickBot="1" x14ac:dyDescent="0.35">
      <c r="A952" s="67" t="s">
        <v>1348</v>
      </c>
      <c r="B952" s="72">
        <v>270.5</v>
      </c>
      <c r="C952" s="69">
        <v>279.8</v>
      </c>
      <c r="D952" s="69">
        <v>283.95</v>
      </c>
      <c r="E952" s="69">
        <v>269.10000000000002</v>
      </c>
      <c r="F952" s="69">
        <v>39870</v>
      </c>
      <c r="G952" s="73">
        <v>-2.0299999999999999E-2</v>
      </c>
    </row>
    <row r="953" spans="1:7" ht="17.399999999999999" thickBot="1" x14ac:dyDescent="0.35">
      <c r="A953" s="67" t="s">
        <v>1349</v>
      </c>
      <c r="B953" s="68">
        <v>276.10000000000002</v>
      </c>
      <c r="C953" s="69">
        <v>268</v>
      </c>
      <c r="D953" s="69">
        <v>281</v>
      </c>
      <c r="E953" s="69">
        <v>264.75</v>
      </c>
      <c r="F953" s="69">
        <v>66830</v>
      </c>
      <c r="G953" s="70">
        <v>3.1800000000000002E-2</v>
      </c>
    </row>
    <row r="954" spans="1:7" ht="17.399999999999999" thickBot="1" x14ac:dyDescent="0.35">
      <c r="A954" s="67" t="s">
        <v>1350</v>
      </c>
      <c r="B954" s="68">
        <v>267.60000000000002</v>
      </c>
      <c r="C954" s="69">
        <v>267.5</v>
      </c>
      <c r="D954" s="69">
        <v>273</v>
      </c>
      <c r="E954" s="69">
        <v>265.5</v>
      </c>
      <c r="F954" s="69">
        <v>34430</v>
      </c>
      <c r="G954" s="70">
        <v>6.9999999999999999E-4</v>
      </c>
    </row>
    <row r="955" spans="1:7" ht="17.399999999999999" thickBot="1" x14ac:dyDescent="0.35">
      <c r="A955" s="67" t="s">
        <v>1351</v>
      </c>
      <c r="B955" s="72">
        <v>267.39999999999998</v>
      </c>
      <c r="C955" s="69">
        <v>272.7</v>
      </c>
      <c r="D955" s="69">
        <v>272.7</v>
      </c>
      <c r="E955" s="69">
        <v>265.5</v>
      </c>
      <c r="F955" s="69">
        <v>58070</v>
      </c>
      <c r="G955" s="73">
        <v>-1.66E-2</v>
      </c>
    </row>
    <row r="956" spans="1:7" ht="17.399999999999999" thickBot="1" x14ac:dyDescent="0.35">
      <c r="A956" s="67" t="s">
        <v>1352</v>
      </c>
      <c r="B956" s="72">
        <v>271.89999999999998</v>
      </c>
      <c r="C956" s="69">
        <v>275.95</v>
      </c>
      <c r="D956" s="69">
        <v>276.05</v>
      </c>
      <c r="E956" s="69">
        <v>270.14999999999998</v>
      </c>
      <c r="F956" s="69">
        <v>54350</v>
      </c>
      <c r="G956" s="73">
        <v>-1.47E-2</v>
      </c>
    </row>
    <row r="957" spans="1:7" ht="17.399999999999999" thickBot="1" x14ac:dyDescent="0.35">
      <c r="A957" s="67" t="s">
        <v>1353</v>
      </c>
      <c r="B957" s="72">
        <v>275.95</v>
      </c>
      <c r="C957" s="69">
        <v>277.2</v>
      </c>
      <c r="D957" s="69">
        <v>282.25</v>
      </c>
      <c r="E957" s="69">
        <v>275</v>
      </c>
      <c r="F957" s="69">
        <v>16620</v>
      </c>
      <c r="G957" s="73">
        <v>-5.1999999999999998E-3</v>
      </c>
    </row>
    <row r="958" spans="1:7" ht="17.399999999999999" thickBot="1" x14ac:dyDescent="0.35">
      <c r="A958" s="67" t="s">
        <v>1354</v>
      </c>
      <c r="B958" s="72">
        <v>277.39999999999998</v>
      </c>
      <c r="C958" s="69">
        <v>278.95</v>
      </c>
      <c r="D958" s="69">
        <v>280</v>
      </c>
      <c r="E958" s="69">
        <v>275.75</v>
      </c>
      <c r="F958" s="69">
        <v>10260</v>
      </c>
      <c r="G958" s="73">
        <v>-2.7000000000000001E-3</v>
      </c>
    </row>
    <row r="959" spans="1:7" ht="17.399999999999999" thickBot="1" x14ac:dyDescent="0.35">
      <c r="A959" s="67" t="s">
        <v>1355</v>
      </c>
      <c r="B959" s="68">
        <v>278.14999999999998</v>
      </c>
      <c r="C959" s="69">
        <v>276.3</v>
      </c>
      <c r="D959" s="69">
        <v>281.5</v>
      </c>
      <c r="E959" s="69">
        <v>274</v>
      </c>
      <c r="F959" s="69">
        <v>21820</v>
      </c>
      <c r="G959" s="70">
        <v>4.3E-3</v>
      </c>
    </row>
    <row r="960" spans="1:7" ht="17.399999999999999" thickBot="1" x14ac:dyDescent="0.35">
      <c r="A960" s="67" t="s">
        <v>1356</v>
      </c>
      <c r="B960" s="72">
        <v>276.95</v>
      </c>
      <c r="C960" s="69">
        <v>280.5</v>
      </c>
      <c r="D960" s="69">
        <v>285</v>
      </c>
      <c r="E960" s="69">
        <v>275.10000000000002</v>
      </c>
      <c r="F960" s="69">
        <v>44870</v>
      </c>
      <c r="G960" s="73">
        <v>-1.2699999999999999E-2</v>
      </c>
    </row>
    <row r="961" spans="1:7" ht="17.399999999999999" thickBot="1" x14ac:dyDescent="0.35">
      <c r="A961" s="67" t="s">
        <v>1357</v>
      </c>
      <c r="B961" s="72">
        <v>280.5</v>
      </c>
      <c r="C961" s="69">
        <v>286.89999999999998</v>
      </c>
      <c r="D961" s="69">
        <v>293.10000000000002</v>
      </c>
      <c r="E961" s="69">
        <v>278.05</v>
      </c>
      <c r="F961" s="69">
        <v>39940</v>
      </c>
      <c r="G961" s="73">
        <v>-2.35E-2</v>
      </c>
    </row>
    <row r="962" spans="1:7" ht="17.399999999999999" thickBot="1" x14ac:dyDescent="0.35">
      <c r="A962" s="67" t="s">
        <v>1358</v>
      </c>
      <c r="B962" s="72">
        <v>287.25</v>
      </c>
      <c r="C962" s="69">
        <v>291.39999999999998</v>
      </c>
      <c r="D962" s="69">
        <v>291.39999999999998</v>
      </c>
      <c r="E962" s="69">
        <v>283.5</v>
      </c>
      <c r="F962" s="69">
        <v>21400</v>
      </c>
      <c r="G962" s="73">
        <v>-5.4999999999999997E-3</v>
      </c>
    </row>
    <row r="963" spans="1:7" ht="17.399999999999999" thickBot="1" x14ac:dyDescent="0.35">
      <c r="A963" s="67" t="s">
        <v>1359</v>
      </c>
      <c r="B963" s="72">
        <v>288.85000000000002</v>
      </c>
      <c r="C963" s="69">
        <v>295</v>
      </c>
      <c r="D963" s="69">
        <v>295.10000000000002</v>
      </c>
      <c r="E963" s="69">
        <v>285</v>
      </c>
      <c r="F963" s="69">
        <v>36010</v>
      </c>
      <c r="G963" s="73">
        <v>-1.2500000000000001E-2</v>
      </c>
    </row>
    <row r="964" spans="1:7" ht="17.399999999999999" thickBot="1" x14ac:dyDescent="0.35">
      <c r="A964" s="67" t="s">
        <v>1360</v>
      </c>
      <c r="B964" s="68">
        <v>292.5</v>
      </c>
      <c r="C964" s="69">
        <v>287.5</v>
      </c>
      <c r="D964" s="69">
        <v>293</v>
      </c>
      <c r="E964" s="69">
        <v>282.5</v>
      </c>
      <c r="F964" s="69">
        <v>36260</v>
      </c>
      <c r="G964" s="70">
        <v>1.83E-2</v>
      </c>
    </row>
    <row r="965" spans="1:7" ht="17.399999999999999" thickBot="1" x14ac:dyDescent="0.35">
      <c r="A965" s="67" t="s">
        <v>1361</v>
      </c>
      <c r="B965" s="72">
        <v>287.25</v>
      </c>
      <c r="C965" s="69">
        <v>289.89999999999998</v>
      </c>
      <c r="D965" s="69">
        <v>291.89999999999998</v>
      </c>
      <c r="E965" s="69">
        <v>285.3</v>
      </c>
      <c r="F965" s="69">
        <v>14990</v>
      </c>
      <c r="G965" s="73">
        <v>-3.5000000000000001E-3</v>
      </c>
    </row>
    <row r="966" spans="1:7" ht="17.399999999999999" thickBot="1" x14ac:dyDescent="0.35">
      <c r="A966" s="67" t="s">
        <v>1362</v>
      </c>
      <c r="B966" s="68">
        <v>288.25</v>
      </c>
      <c r="C966" s="69">
        <v>287.60000000000002</v>
      </c>
      <c r="D966" s="69">
        <v>294</v>
      </c>
      <c r="E966" s="69">
        <v>284.64999999999998</v>
      </c>
      <c r="F966" s="69">
        <v>20940</v>
      </c>
      <c r="G966" s="70">
        <v>8.2000000000000007E-3</v>
      </c>
    </row>
    <row r="967" spans="1:7" ht="17.399999999999999" thickBot="1" x14ac:dyDescent="0.35">
      <c r="A967" s="67" t="s">
        <v>1363</v>
      </c>
      <c r="B967" s="72">
        <v>285.89999999999998</v>
      </c>
      <c r="C967" s="69">
        <v>289</v>
      </c>
      <c r="D967" s="69">
        <v>294.7</v>
      </c>
      <c r="E967" s="69">
        <v>284.2</v>
      </c>
      <c r="F967" s="69">
        <v>32940</v>
      </c>
      <c r="G967" s="73">
        <v>-1.9400000000000001E-2</v>
      </c>
    </row>
    <row r="968" spans="1:7" ht="17.399999999999999" thickBot="1" x14ac:dyDescent="0.35">
      <c r="A968" s="67" t="s">
        <v>1364</v>
      </c>
      <c r="B968" s="72">
        <v>291.55</v>
      </c>
      <c r="C968" s="69">
        <v>297</v>
      </c>
      <c r="D968" s="69">
        <v>298.75</v>
      </c>
      <c r="E968" s="69">
        <v>287</v>
      </c>
      <c r="F968" s="69">
        <v>46520</v>
      </c>
      <c r="G968" s="73">
        <v>-1.9E-2</v>
      </c>
    </row>
    <row r="969" spans="1:7" ht="17.399999999999999" thickBot="1" x14ac:dyDescent="0.35">
      <c r="A969" s="67" t="s">
        <v>1365</v>
      </c>
      <c r="B969" s="68">
        <v>297.2</v>
      </c>
      <c r="C969" s="69">
        <v>289</v>
      </c>
      <c r="D969" s="69">
        <v>301.39999999999998</v>
      </c>
      <c r="E969" s="69">
        <v>280.8</v>
      </c>
      <c r="F969" s="69">
        <v>131430</v>
      </c>
      <c r="G969" s="70">
        <v>3.5400000000000001E-2</v>
      </c>
    </row>
    <row r="970" spans="1:7" ht="17.399999999999999" thickBot="1" x14ac:dyDescent="0.35">
      <c r="A970" s="67" t="s">
        <v>1366</v>
      </c>
      <c r="B970" s="72">
        <v>287.05</v>
      </c>
      <c r="C970" s="69">
        <v>285</v>
      </c>
      <c r="D970" s="69">
        <v>288.89999999999998</v>
      </c>
      <c r="E970" s="69">
        <v>284.14999999999998</v>
      </c>
      <c r="F970" s="69">
        <v>42950</v>
      </c>
      <c r="G970" s="73">
        <v>-4.4999999999999997E-3</v>
      </c>
    </row>
    <row r="971" spans="1:7" ht="17.399999999999999" thickBot="1" x14ac:dyDescent="0.35">
      <c r="A971" s="67" t="s">
        <v>1367</v>
      </c>
      <c r="B971" s="68">
        <v>288.35000000000002</v>
      </c>
      <c r="C971" s="69">
        <v>289.75</v>
      </c>
      <c r="D971" s="69">
        <v>299</v>
      </c>
      <c r="E971" s="69">
        <v>280.85000000000002</v>
      </c>
      <c r="F971" s="69">
        <v>316360</v>
      </c>
      <c r="G971" s="70">
        <v>1.0999999999999999E-2</v>
      </c>
    </row>
    <row r="972" spans="1:7" ht="17.399999999999999" thickBot="1" x14ac:dyDescent="0.35">
      <c r="A972" s="67" t="s">
        <v>1368</v>
      </c>
      <c r="B972" s="72">
        <v>285.2</v>
      </c>
      <c r="C972" s="69">
        <v>292.7</v>
      </c>
      <c r="D972" s="69">
        <v>295.10000000000002</v>
      </c>
      <c r="E972" s="69">
        <v>283</v>
      </c>
      <c r="F972" s="69">
        <v>60520</v>
      </c>
      <c r="G972" s="73">
        <v>-2.4E-2</v>
      </c>
    </row>
    <row r="973" spans="1:7" ht="17.399999999999999" thickBot="1" x14ac:dyDescent="0.35">
      <c r="A973" s="67" t="s">
        <v>1369</v>
      </c>
      <c r="B973" s="72">
        <v>292.2</v>
      </c>
      <c r="C973" s="69">
        <v>306.64999999999998</v>
      </c>
      <c r="D973" s="69">
        <v>306.64999999999998</v>
      </c>
      <c r="E973" s="69">
        <v>289.45</v>
      </c>
      <c r="F973" s="69">
        <v>49150</v>
      </c>
      <c r="G973" s="73">
        <v>-4.2000000000000003E-2</v>
      </c>
    </row>
    <row r="974" spans="1:7" ht="17.399999999999999" thickBot="1" x14ac:dyDescent="0.35">
      <c r="A974" s="67" t="s">
        <v>1370</v>
      </c>
      <c r="B974" s="68">
        <v>305</v>
      </c>
      <c r="C974" s="69">
        <v>312.55</v>
      </c>
      <c r="D974" s="69">
        <v>316</v>
      </c>
      <c r="E974" s="69">
        <v>302.2</v>
      </c>
      <c r="F974" s="69">
        <v>319890</v>
      </c>
      <c r="G974" s="70">
        <v>1.1299999999999999E-2</v>
      </c>
    </row>
    <row r="975" spans="1:7" ht="17.399999999999999" thickBot="1" x14ac:dyDescent="0.35">
      <c r="A975" s="67" t="s">
        <v>1371</v>
      </c>
      <c r="B975" s="68">
        <v>301.60000000000002</v>
      </c>
      <c r="C975" s="69">
        <v>280</v>
      </c>
      <c r="D975" s="69">
        <v>310</v>
      </c>
      <c r="E975" s="69">
        <v>275.10000000000002</v>
      </c>
      <c r="F975" s="69">
        <v>290800</v>
      </c>
      <c r="G975" s="70">
        <v>3.7999999999999999E-2</v>
      </c>
    </row>
    <row r="976" spans="1:7" ht="17.399999999999999" thickBot="1" x14ac:dyDescent="0.35">
      <c r="A976" s="67" t="s">
        <v>1372</v>
      </c>
      <c r="B976" s="68">
        <v>290.55</v>
      </c>
      <c r="C976" s="69">
        <v>271</v>
      </c>
      <c r="D976" s="69">
        <v>294</v>
      </c>
      <c r="E976" s="69">
        <v>265.55</v>
      </c>
      <c r="F976" s="69">
        <v>162690</v>
      </c>
      <c r="G976" s="70">
        <v>8.6199999999999999E-2</v>
      </c>
    </row>
    <row r="977" spans="1:7" ht="17.399999999999999" thickBot="1" x14ac:dyDescent="0.35">
      <c r="A977" s="67" t="s">
        <v>1373</v>
      </c>
      <c r="B977" s="68">
        <v>267.5</v>
      </c>
      <c r="C977" s="69">
        <v>258.95</v>
      </c>
      <c r="D977" s="69">
        <v>272</v>
      </c>
      <c r="E977" s="69">
        <v>258</v>
      </c>
      <c r="F977" s="69">
        <v>36550</v>
      </c>
      <c r="G977" s="70">
        <v>3.3799999999999997E-2</v>
      </c>
    </row>
    <row r="978" spans="1:7" ht="17.399999999999999" thickBot="1" x14ac:dyDescent="0.35">
      <c r="A978" s="67" t="s">
        <v>1374</v>
      </c>
      <c r="B978" s="72">
        <v>258.75</v>
      </c>
      <c r="C978" s="69">
        <v>263.60000000000002</v>
      </c>
      <c r="D978" s="69">
        <v>270.89999999999998</v>
      </c>
      <c r="E978" s="69">
        <v>255.1</v>
      </c>
      <c r="F978" s="69">
        <v>38260</v>
      </c>
      <c r="G978" s="73">
        <v>-1.8599999999999998E-2</v>
      </c>
    </row>
    <row r="979" spans="1:7" ht="17.399999999999999" thickBot="1" x14ac:dyDescent="0.35">
      <c r="A979" s="67" t="s">
        <v>1375</v>
      </c>
      <c r="B979" s="72">
        <v>263.64999999999998</v>
      </c>
      <c r="C979" s="69">
        <v>274.5</v>
      </c>
      <c r="D979" s="69">
        <v>274.5</v>
      </c>
      <c r="E979" s="69">
        <v>263</v>
      </c>
      <c r="F979" s="69">
        <v>23810</v>
      </c>
      <c r="G979" s="73">
        <v>-5.4999999999999997E-3</v>
      </c>
    </row>
    <row r="980" spans="1:7" ht="17.399999999999999" thickBot="1" x14ac:dyDescent="0.35">
      <c r="A980" s="67" t="s">
        <v>1376</v>
      </c>
      <c r="B980" s="72">
        <v>265.10000000000002</v>
      </c>
      <c r="C980" s="69">
        <v>266</v>
      </c>
      <c r="D980" s="69">
        <v>274.5</v>
      </c>
      <c r="E980" s="69">
        <v>260.5</v>
      </c>
      <c r="F980" s="69">
        <v>47240</v>
      </c>
      <c r="G980" s="73">
        <v>-2.0899999999999998E-2</v>
      </c>
    </row>
    <row r="981" spans="1:7" ht="17.399999999999999" thickBot="1" x14ac:dyDescent="0.35">
      <c r="A981" s="67" t="s">
        <v>1377</v>
      </c>
      <c r="B981" s="68">
        <v>270.75</v>
      </c>
      <c r="C981" s="69">
        <v>263.95</v>
      </c>
      <c r="D981" s="69">
        <v>276.2</v>
      </c>
      <c r="E981" s="69">
        <v>249.7</v>
      </c>
      <c r="F981" s="69">
        <v>278640</v>
      </c>
      <c r="G981" s="70">
        <v>0.1115</v>
      </c>
    </row>
    <row r="982" spans="1:7" ht="17.399999999999999" thickBot="1" x14ac:dyDescent="0.35">
      <c r="A982" s="67" t="s">
        <v>1378</v>
      </c>
      <c r="B982" s="72">
        <v>243.6</v>
      </c>
      <c r="C982" s="69">
        <v>252.7</v>
      </c>
      <c r="D982" s="69">
        <v>252.7</v>
      </c>
      <c r="E982" s="69">
        <v>240.4</v>
      </c>
      <c r="F982" s="69">
        <v>31770</v>
      </c>
      <c r="G982" s="73">
        <v>-2.1499999999999998E-2</v>
      </c>
    </row>
    <row r="983" spans="1:7" ht="17.399999999999999" thickBot="1" x14ac:dyDescent="0.35">
      <c r="A983" s="67" t="s">
        <v>1379</v>
      </c>
      <c r="B983" s="72">
        <v>248.95</v>
      </c>
      <c r="C983" s="69">
        <v>260</v>
      </c>
      <c r="D983" s="69">
        <v>260.89999999999998</v>
      </c>
      <c r="E983" s="69">
        <v>247</v>
      </c>
      <c r="F983" s="69">
        <v>49090</v>
      </c>
      <c r="G983" s="73">
        <v>-3.6799999999999999E-2</v>
      </c>
    </row>
    <row r="984" spans="1:7" ht="17.399999999999999" thickBot="1" x14ac:dyDescent="0.35">
      <c r="A984" s="67" t="s">
        <v>1380</v>
      </c>
      <c r="B984" s="72">
        <v>258.45</v>
      </c>
      <c r="C984" s="69">
        <v>264</v>
      </c>
      <c r="D984" s="69">
        <v>264</v>
      </c>
      <c r="E984" s="69">
        <v>251.6</v>
      </c>
      <c r="F984" s="69">
        <v>35950</v>
      </c>
      <c r="G984" s="73">
        <v>-1.7100000000000001E-2</v>
      </c>
    </row>
    <row r="985" spans="1:7" ht="17.399999999999999" thickBot="1" x14ac:dyDescent="0.35">
      <c r="A985" s="67" t="s">
        <v>1381</v>
      </c>
      <c r="B985" s="68">
        <v>262.95</v>
      </c>
      <c r="C985" s="69">
        <v>258.5</v>
      </c>
      <c r="D985" s="69">
        <v>264.89999999999998</v>
      </c>
      <c r="E985" s="69">
        <v>250.05</v>
      </c>
      <c r="F985" s="69">
        <v>31390</v>
      </c>
      <c r="G985" s="70">
        <v>3.2199999999999999E-2</v>
      </c>
    </row>
    <row r="986" spans="1:7" ht="17.399999999999999" thickBot="1" x14ac:dyDescent="0.35">
      <c r="A986" s="67" t="s">
        <v>1382</v>
      </c>
      <c r="B986" s="72">
        <v>254.75</v>
      </c>
      <c r="C986" s="69">
        <v>259.95</v>
      </c>
      <c r="D986" s="69">
        <v>259.95</v>
      </c>
      <c r="E986" s="69">
        <v>244</v>
      </c>
      <c r="F986" s="69">
        <v>43640</v>
      </c>
      <c r="G986" s="73">
        <v>-7.7999999999999996E-3</v>
      </c>
    </row>
    <row r="987" spans="1:7" ht="17.399999999999999" thickBot="1" x14ac:dyDescent="0.35">
      <c r="A987" s="67" t="s">
        <v>1383</v>
      </c>
      <c r="B987" s="68">
        <v>256.75</v>
      </c>
      <c r="C987" s="69">
        <v>255.3</v>
      </c>
      <c r="D987" s="69">
        <v>260</v>
      </c>
      <c r="E987" s="69">
        <v>254</v>
      </c>
      <c r="F987" s="69">
        <v>5960</v>
      </c>
      <c r="G987" s="70">
        <v>7.4999999999999997E-3</v>
      </c>
    </row>
    <row r="988" spans="1:7" ht="17.399999999999999" thickBot="1" x14ac:dyDescent="0.35">
      <c r="A988" s="67" t="s">
        <v>1384</v>
      </c>
      <c r="B988" s="72">
        <v>254.85</v>
      </c>
      <c r="C988" s="69">
        <v>259.95</v>
      </c>
      <c r="D988" s="69">
        <v>260.89999999999998</v>
      </c>
      <c r="E988" s="69">
        <v>253.1</v>
      </c>
      <c r="F988" s="69">
        <v>14650</v>
      </c>
      <c r="G988" s="73">
        <v>-1.9599999999999999E-2</v>
      </c>
    </row>
    <row r="989" spans="1:7" ht="17.399999999999999" thickBot="1" x14ac:dyDescent="0.35">
      <c r="A989" s="67" t="s">
        <v>1385</v>
      </c>
      <c r="B989" s="68">
        <v>259.95</v>
      </c>
      <c r="C989" s="69">
        <v>255.1</v>
      </c>
      <c r="D989" s="69">
        <v>263.35000000000002</v>
      </c>
      <c r="E989" s="69">
        <v>249</v>
      </c>
      <c r="F989" s="69">
        <v>37000</v>
      </c>
      <c r="G989" s="70">
        <v>2.3599999999999999E-2</v>
      </c>
    </row>
    <row r="990" spans="1:7" ht="17.399999999999999" thickBot="1" x14ac:dyDescent="0.35">
      <c r="A990" s="67" t="s">
        <v>1386</v>
      </c>
      <c r="B990" s="72">
        <v>253.95</v>
      </c>
      <c r="C990" s="69">
        <v>258</v>
      </c>
      <c r="D990" s="69">
        <v>259.95</v>
      </c>
      <c r="E990" s="69">
        <v>253</v>
      </c>
      <c r="F990" s="69">
        <v>10010</v>
      </c>
      <c r="G990" s="73">
        <v>-1.6799999999999999E-2</v>
      </c>
    </row>
    <row r="991" spans="1:7" ht="17.399999999999999" thickBot="1" x14ac:dyDescent="0.35">
      <c r="A991" s="67" t="s">
        <v>1387</v>
      </c>
      <c r="B991" s="72">
        <v>258.3</v>
      </c>
      <c r="C991" s="69">
        <v>265</v>
      </c>
      <c r="D991" s="69">
        <v>265.95</v>
      </c>
      <c r="E991" s="69">
        <v>254.8</v>
      </c>
      <c r="F991" s="69">
        <v>23230</v>
      </c>
      <c r="G991" s="73">
        <v>-2.64E-2</v>
      </c>
    </row>
    <row r="992" spans="1:7" ht="17.399999999999999" thickBot="1" x14ac:dyDescent="0.35">
      <c r="A992" s="67" t="s">
        <v>1388</v>
      </c>
      <c r="B992" s="72">
        <v>265.3</v>
      </c>
      <c r="C992" s="69">
        <v>272.89999999999998</v>
      </c>
      <c r="D992" s="69">
        <v>273</v>
      </c>
      <c r="E992" s="69">
        <v>264.10000000000002</v>
      </c>
      <c r="F992" s="69">
        <v>14960</v>
      </c>
      <c r="G992" s="73">
        <v>-2.07E-2</v>
      </c>
    </row>
    <row r="993" spans="1:7" ht="17.399999999999999" thickBot="1" x14ac:dyDescent="0.35">
      <c r="A993" s="67" t="s">
        <v>1389</v>
      </c>
      <c r="B993" s="72">
        <v>270.89999999999998</v>
      </c>
      <c r="C993" s="69">
        <v>271</v>
      </c>
      <c r="D993" s="69">
        <v>274</v>
      </c>
      <c r="E993" s="69">
        <v>267.64999999999998</v>
      </c>
      <c r="F993" s="69">
        <v>11480</v>
      </c>
      <c r="G993" s="73">
        <v>-1.6999999999999999E-3</v>
      </c>
    </row>
    <row r="994" spans="1:7" ht="17.399999999999999" thickBot="1" x14ac:dyDescent="0.35">
      <c r="A994" s="67" t="s">
        <v>1390</v>
      </c>
      <c r="B994" s="68">
        <v>271.35000000000002</v>
      </c>
      <c r="C994" s="69">
        <v>265.10000000000002</v>
      </c>
      <c r="D994" s="69">
        <v>274</v>
      </c>
      <c r="E994" s="69">
        <v>265.10000000000002</v>
      </c>
      <c r="F994" s="69">
        <v>26650</v>
      </c>
      <c r="G994" s="70">
        <v>1.6299999999999999E-2</v>
      </c>
    </row>
    <row r="995" spans="1:7" ht="17.399999999999999" thickBot="1" x14ac:dyDescent="0.35">
      <c r="A995" s="67" t="s">
        <v>1391</v>
      </c>
      <c r="B995" s="72">
        <v>267</v>
      </c>
      <c r="C995" s="69">
        <v>270.10000000000002</v>
      </c>
      <c r="D995" s="69">
        <v>270.95</v>
      </c>
      <c r="E995" s="69">
        <v>265.7</v>
      </c>
      <c r="F995" s="69">
        <v>9740</v>
      </c>
      <c r="G995" s="73">
        <v>-6.3E-3</v>
      </c>
    </row>
    <row r="996" spans="1:7" ht="17.399999999999999" thickBot="1" x14ac:dyDescent="0.35">
      <c r="A996" s="67" t="s">
        <v>1392</v>
      </c>
      <c r="B996" s="72">
        <v>268.7</v>
      </c>
      <c r="C996" s="69">
        <v>275.3</v>
      </c>
      <c r="D996" s="69">
        <v>275.35000000000002</v>
      </c>
      <c r="E996" s="69">
        <v>267.55</v>
      </c>
      <c r="F996" s="69">
        <v>38020</v>
      </c>
      <c r="G996" s="73">
        <v>-1.9E-2</v>
      </c>
    </row>
    <row r="997" spans="1:7" ht="17.399999999999999" thickBot="1" x14ac:dyDescent="0.35">
      <c r="A997" s="67" t="s">
        <v>1393</v>
      </c>
      <c r="B997" s="68">
        <v>273.89999999999998</v>
      </c>
      <c r="C997" s="69">
        <v>269</v>
      </c>
      <c r="D997" s="69">
        <v>275.3</v>
      </c>
      <c r="E997" s="69">
        <v>265.95</v>
      </c>
      <c r="F997" s="69">
        <v>50310</v>
      </c>
      <c r="G997" s="70">
        <v>3.3399999999999999E-2</v>
      </c>
    </row>
    <row r="998" spans="1:7" ht="17.399999999999999" thickBot="1" x14ac:dyDescent="0.35">
      <c r="A998" s="67" t="s">
        <v>1394</v>
      </c>
      <c r="B998" s="72">
        <v>265.05</v>
      </c>
      <c r="C998" s="69">
        <v>266.05</v>
      </c>
      <c r="D998" s="69">
        <v>267.2</v>
      </c>
      <c r="E998" s="69">
        <v>263</v>
      </c>
      <c r="F998" s="69">
        <v>6570</v>
      </c>
      <c r="G998" s="73">
        <v>-1.1000000000000001E-3</v>
      </c>
    </row>
    <row r="999" spans="1:7" ht="17.399999999999999" thickBot="1" x14ac:dyDescent="0.35">
      <c r="A999" s="67" t="s">
        <v>1395</v>
      </c>
      <c r="B999" s="72">
        <v>265.35000000000002</v>
      </c>
      <c r="C999" s="69">
        <v>266.89999999999998</v>
      </c>
      <c r="D999" s="69">
        <v>270</v>
      </c>
      <c r="E999" s="69">
        <v>265</v>
      </c>
      <c r="F999" s="69">
        <v>22700</v>
      </c>
      <c r="G999" s="73">
        <v>-1.72E-2</v>
      </c>
    </row>
    <row r="1000" spans="1:7" ht="17.399999999999999" thickBot="1" x14ac:dyDescent="0.35">
      <c r="A1000" s="67" t="s">
        <v>1396</v>
      </c>
      <c r="B1000" s="72">
        <v>270</v>
      </c>
      <c r="C1000" s="69">
        <v>276.5</v>
      </c>
      <c r="D1000" s="69">
        <v>276.5</v>
      </c>
      <c r="E1000" s="69">
        <v>267.85000000000002</v>
      </c>
      <c r="F1000" s="69">
        <v>47280</v>
      </c>
      <c r="G1000" s="73">
        <v>-1.9400000000000001E-2</v>
      </c>
    </row>
    <row r="1001" spans="1:7" ht="17.399999999999999" thickBot="1" x14ac:dyDescent="0.35">
      <c r="A1001" s="67" t="s">
        <v>1397</v>
      </c>
      <c r="B1001" s="72">
        <v>275.35000000000002</v>
      </c>
      <c r="C1001" s="69">
        <v>276</v>
      </c>
      <c r="D1001" s="69">
        <v>278</v>
      </c>
      <c r="E1001" s="69">
        <v>272.5</v>
      </c>
      <c r="F1001" s="69">
        <v>34820</v>
      </c>
      <c r="G1001" s="73">
        <v>-5.1999999999999998E-3</v>
      </c>
    </row>
    <row r="1002" spans="1:7" ht="17.399999999999999" thickBot="1" x14ac:dyDescent="0.35">
      <c r="A1002" s="67" t="s">
        <v>1398</v>
      </c>
      <c r="B1002" s="68">
        <v>276.8</v>
      </c>
      <c r="C1002" s="69">
        <v>273</v>
      </c>
      <c r="D1002" s="69">
        <v>277</v>
      </c>
      <c r="E1002" s="69">
        <v>271.5</v>
      </c>
      <c r="F1002" s="69">
        <v>28760</v>
      </c>
      <c r="G1002" s="70">
        <v>1.4999999999999999E-2</v>
      </c>
    </row>
    <row r="1003" spans="1:7" ht="17.399999999999999" thickBot="1" x14ac:dyDescent="0.35">
      <c r="A1003" s="67" t="s">
        <v>1399</v>
      </c>
      <c r="B1003" s="68">
        <v>272.7</v>
      </c>
      <c r="C1003" s="69">
        <v>266.05</v>
      </c>
      <c r="D1003" s="69">
        <v>277.60000000000002</v>
      </c>
      <c r="E1003" s="69">
        <v>265.10000000000002</v>
      </c>
      <c r="F1003" s="69">
        <v>89300</v>
      </c>
      <c r="G1003" s="70">
        <v>2.5000000000000001E-2</v>
      </c>
    </row>
    <row r="1004" spans="1:7" ht="17.399999999999999" thickBot="1" x14ac:dyDescent="0.35">
      <c r="A1004" s="67" t="s">
        <v>1400</v>
      </c>
      <c r="B1004" s="72">
        <v>266.05</v>
      </c>
      <c r="C1004" s="69">
        <v>266.39999999999998</v>
      </c>
      <c r="D1004" s="69">
        <v>269.8</v>
      </c>
      <c r="E1004" s="69">
        <v>265</v>
      </c>
      <c r="F1004" s="69">
        <v>24050</v>
      </c>
      <c r="G1004" s="73">
        <v>-3.7000000000000002E-3</v>
      </c>
    </row>
    <row r="1005" spans="1:7" ht="17.399999999999999" thickBot="1" x14ac:dyDescent="0.35">
      <c r="A1005" s="67" t="s">
        <v>1401</v>
      </c>
      <c r="B1005" s="68">
        <v>267.05</v>
      </c>
      <c r="C1005" s="69">
        <v>266</v>
      </c>
      <c r="D1005" s="69">
        <v>268.75</v>
      </c>
      <c r="E1005" s="69">
        <v>266</v>
      </c>
      <c r="F1005" s="69">
        <v>6140</v>
      </c>
      <c r="G1005" s="70">
        <v>2.0999999999999999E-3</v>
      </c>
    </row>
    <row r="1006" spans="1:7" ht="17.399999999999999" thickBot="1" x14ac:dyDescent="0.35">
      <c r="A1006" s="67" t="s">
        <v>1402</v>
      </c>
      <c r="B1006" s="72">
        <v>266.5</v>
      </c>
      <c r="C1006" s="69">
        <v>268</v>
      </c>
      <c r="D1006" s="69">
        <v>269.60000000000002</v>
      </c>
      <c r="E1006" s="69">
        <v>265.7</v>
      </c>
      <c r="F1006" s="69">
        <v>14100</v>
      </c>
      <c r="G1006" s="73">
        <v>-1.9E-3</v>
      </c>
    </row>
    <row r="1007" spans="1:7" ht="17.399999999999999" thickBot="1" x14ac:dyDescent="0.35">
      <c r="A1007" s="67" t="s">
        <v>1403</v>
      </c>
      <c r="B1007" s="72">
        <v>267</v>
      </c>
      <c r="C1007" s="69">
        <v>270</v>
      </c>
      <c r="D1007" s="69">
        <v>273.05</v>
      </c>
      <c r="E1007" s="69">
        <v>265</v>
      </c>
      <c r="F1007" s="69">
        <v>48180</v>
      </c>
      <c r="G1007" s="73">
        <v>-1.2E-2</v>
      </c>
    </row>
    <row r="1008" spans="1:7" ht="17.399999999999999" thickBot="1" x14ac:dyDescent="0.35">
      <c r="A1008" s="67" t="s">
        <v>1404</v>
      </c>
      <c r="B1008" s="68">
        <v>270.25</v>
      </c>
      <c r="C1008" s="69">
        <v>271.60000000000002</v>
      </c>
      <c r="D1008" s="69">
        <v>271.85000000000002</v>
      </c>
      <c r="E1008" s="69">
        <v>266.75</v>
      </c>
      <c r="F1008" s="69">
        <v>22770</v>
      </c>
      <c r="G1008" s="70">
        <v>5.5999999999999999E-3</v>
      </c>
    </row>
    <row r="1009" spans="1:7" ht="17.399999999999999" thickBot="1" x14ac:dyDescent="0.35">
      <c r="A1009" s="67" t="s">
        <v>1405</v>
      </c>
      <c r="B1009" s="72">
        <v>268.75</v>
      </c>
      <c r="C1009" s="69">
        <v>274</v>
      </c>
      <c r="D1009" s="69">
        <v>275</v>
      </c>
      <c r="E1009" s="69">
        <v>266.60000000000002</v>
      </c>
      <c r="F1009" s="69">
        <v>22810</v>
      </c>
      <c r="G1009" s="73">
        <v>-8.8999999999999999E-3</v>
      </c>
    </row>
    <row r="1010" spans="1:7" ht="17.399999999999999" thickBot="1" x14ac:dyDescent="0.35">
      <c r="A1010" s="67" t="s">
        <v>1406</v>
      </c>
      <c r="B1010" s="72">
        <v>271.14999999999998</v>
      </c>
      <c r="C1010" s="69">
        <v>281</v>
      </c>
      <c r="D1010" s="69">
        <v>281.2</v>
      </c>
      <c r="E1010" s="69">
        <v>270</v>
      </c>
      <c r="F1010" s="69">
        <v>48710</v>
      </c>
      <c r="G1010" s="73">
        <v>-3.56E-2</v>
      </c>
    </row>
    <row r="1011" spans="1:7" ht="17.399999999999999" thickBot="1" x14ac:dyDescent="0.35">
      <c r="A1011" s="67" t="s">
        <v>1407</v>
      </c>
      <c r="B1011" s="72">
        <v>281.14999999999998</v>
      </c>
      <c r="C1011" s="69">
        <v>289.95</v>
      </c>
      <c r="D1011" s="69">
        <v>289.95</v>
      </c>
      <c r="E1011" s="69">
        <v>278</v>
      </c>
      <c r="F1011" s="69">
        <v>67140</v>
      </c>
      <c r="G1011" s="73">
        <v>-2.29E-2</v>
      </c>
    </row>
    <row r="1012" spans="1:7" ht="17.399999999999999" thickBot="1" x14ac:dyDescent="0.35">
      <c r="A1012" s="67" t="s">
        <v>1408</v>
      </c>
      <c r="B1012" s="68">
        <v>287.75</v>
      </c>
      <c r="C1012" s="69">
        <v>284</v>
      </c>
      <c r="D1012" s="69">
        <v>292.39999999999998</v>
      </c>
      <c r="E1012" s="69">
        <v>282</v>
      </c>
      <c r="F1012" s="69">
        <v>94060</v>
      </c>
      <c r="G1012" s="70">
        <v>1.61E-2</v>
      </c>
    </row>
    <row r="1013" spans="1:7" ht="17.399999999999999" thickBot="1" x14ac:dyDescent="0.35">
      <c r="A1013" s="67" t="s">
        <v>1409</v>
      </c>
      <c r="B1013" s="68">
        <v>283.2</v>
      </c>
      <c r="C1013" s="69">
        <v>276.05</v>
      </c>
      <c r="D1013" s="69">
        <v>286</v>
      </c>
      <c r="E1013" s="69">
        <v>270.5</v>
      </c>
      <c r="F1013" s="69">
        <v>55300</v>
      </c>
      <c r="G1013" s="70">
        <v>2.29E-2</v>
      </c>
    </row>
    <row r="1014" spans="1:7" ht="17.399999999999999" thickBot="1" x14ac:dyDescent="0.35">
      <c r="A1014" s="67" t="s">
        <v>1410</v>
      </c>
      <c r="B1014" s="68">
        <v>276.85000000000002</v>
      </c>
      <c r="C1014" s="69">
        <v>276.5</v>
      </c>
      <c r="D1014" s="69">
        <v>278.60000000000002</v>
      </c>
      <c r="E1014" s="69">
        <v>270</v>
      </c>
      <c r="F1014" s="69">
        <v>39330</v>
      </c>
      <c r="G1014" s="70">
        <v>3.3999999999999998E-3</v>
      </c>
    </row>
    <row r="1015" spans="1:7" ht="17.399999999999999" thickBot="1" x14ac:dyDescent="0.35">
      <c r="A1015" s="67" t="s">
        <v>1411</v>
      </c>
      <c r="B1015" s="68">
        <v>275.89999999999998</v>
      </c>
      <c r="C1015" s="69">
        <v>270</v>
      </c>
      <c r="D1015" s="69">
        <v>278</v>
      </c>
      <c r="E1015" s="69">
        <v>267.05</v>
      </c>
      <c r="F1015" s="69">
        <v>92840</v>
      </c>
      <c r="G1015" s="70">
        <v>2.7E-2</v>
      </c>
    </row>
    <row r="1016" spans="1:7" ht="17.399999999999999" thickBot="1" x14ac:dyDescent="0.35">
      <c r="A1016" s="67" t="s">
        <v>1412</v>
      </c>
      <c r="B1016" s="68">
        <v>268.64999999999998</v>
      </c>
      <c r="C1016" s="69">
        <v>265.2</v>
      </c>
      <c r="D1016" s="69">
        <v>271</v>
      </c>
      <c r="E1016" s="69">
        <v>264.5</v>
      </c>
      <c r="F1016" s="69">
        <v>33670</v>
      </c>
      <c r="G1016" s="70">
        <v>1.2999999999999999E-2</v>
      </c>
    </row>
    <row r="1017" spans="1:7" ht="17.399999999999999" thickBot="1" x14ac:dyDescent="0.35">
      <c r="A1017" s="67" t="s">
        <v>1413</v>
      </c>
      <c r="B1017" s="72">
        <v>265.2</v>
      </c>
      <c r="C1017" s="69">
        <v>270</v>
      </c>
      <c r="D1017" s="69">
        <v>270</v>
      </c>
      <c r="E1017" s="69">
        <v>265</v>
      </c>
      <c r="F1017" s="69">
        <v>30820</v>
      </c>
      <c r="G1017" s="73">
        <v>-2.64E-2</v>
      </c>
    </row>
    <row r="1018" spans="1:7" ht="17.399999999999999" thickBot="1" x14ac:dyDescent="0.35">
      <c r="A1018" s="67" t="s">
        <v>1414</v>
      </c>
      <c r="B1018" s="72">
        <v>272.39999999999998</v>
      </c>
      <c r="C1018" s="69">
        <v>274</v>
      </c>
      <c r="D1018" s="69">
        <v>277</v>
      </c>
      <c r="E1018" s="69">
        <v>266</v>
      </c>
      <c r="F1018" s="69">
        <v>49230</v>
      </c>
      <c r="G1018" s="73">
        <v>-8.9999999999999998E-4</v>
      </c>
    </row>
    <row r="1019" spans="1:7" ht="17.399999999999999" thickBot="1" x14ac:dyDescent="0.35">
      <c r="A1019" s="67" t="s">
        <v>1415</v>
      </c>
      <c r="B1019" s="68">
        <v>272.64999999999998</v>
      </c>
      <c r="C1019" s="69">
        <v>272.8</v>
      </c>
      <c r="D1019" s="69">
        <v>276.25</v>
      </c>
      <c r="E1019" s="69">
        <v>257</v>
      </c>
      <c r="F1019" s="69">
        <v>205210</v>
      </c>
      <c r="G1019" s="70">
        <v>1.41E-2</v>
      </c>
    </row>
    <row r="1020" spans="1:7" ht="17.399999999999999" thickBot="1" x14ac:dyDescent="0.35">
      <c r="A1020" s="67" t="s">
        <v>1416</v>
      </c>
      <c r="B1020" s="72">
        <v>268.85000000000002</v>
      </c>
      <c r="C1020" s="69">
        <v>272</v>
      </c>
      <c r="D1020" s="69">
        <v>272.14999999999998</v>
      </c>
      <c r="E1020" s="69">
        <v>265.60000000000002</v>
      </c>
      <c r="F1020" s="69">
        <v>72520</v>
      </c>
      <c r="G1020" s="73">
        <v>-1.21E-2</v>
      </c>
    </row>
    <row r="1021" spans="1:7" ht="17.399999999999999" thickBot="1" x14ac:dyDescent="0.35">
      <c r="A1021" s="67" t="s">
        <v>1417</v>
      </c>
      <c r="B1021" s="72">
        <v>272.14999999999998</v>
      </c>
      <c r="C1021" s="69">
        <v>274</v>
      </c>
      <c r="D1021" s="69">
        <v>278.64999999999998</v>
      </c>
      <c r="E1021" s="69">
        <v>269.75</v>
      </c>
      <c r="F1021" s="69">
        <v>30440</v>
      </c>
      <c r="G1021" s="73">
        <v>-3.8E-3</v>
      </c>
    </row>
    <row r="1022" spans="1:7" ht="17.399999999999999" thickBot="1" x14ac:dyDescent="0.35">
      <c r="A1022" s="67" t="s">
        <v>1418</v>
      </c>
      <c r="B1022" s="72">
        <v>273.2</v>
      </c>
      <c r="C1022" s="69">
        <v>286</v>
      </c>
      <c r="D1022" s="69">
        <v>287.5</v>
      </c>
      <c r="E1022" s="69">
        <v>265.5</v>
      </c>
      <c r="F1022" s="69">
        <v>99580</v>
      </c>
      <c r="G1022" s="73">
        <v>-4.1700000000000001E-2</v>
      </c>
    </row>
    <row r="1023" spans="1:7" ht="17.399999999999999" thickBot="1" x14ac:dyDescent="0.35">
      <c r="A1023" s="67" t="s">
        <v>1419</v>
      </c>
      <c r="B1023" s="68">
        <v>285.10000000000002</v>
      </c>
      <c r="C1023" s="69">
        <v>281.55</v>
      </c>
      <c r="D1023" s="69">
        <v>287.5</v>
      </c>
      <c r="E1023" s="69">
        <v>276</v>
      </c>
      <c r="F1023" s="69">
        <v>66540</v>
      </c>
      <c r="G1023" s="70">
        <v>8.9999999999999993E-3</v>
      </c>
    </row>
    <row r="1024" spans="1:7" ht="17.399999999999999" thickBot="1" x14ac:dyDescent="0.35">
      <c r="A1024" s="67" t="s">
        <v>1420</v>
      </c>
      <c r="B1024" s="68">
        <v>282.55</v>
      </c>
      <c r="C1024" s="69">
        <v>279</v>
      </c>
      <c r="D1024" s="69">
        <v>285.55</v>
      </c>
      <c r="E1024" s="69">
        <v>267.5</v>
      </c>
      <c r="F1024" s="69">
        <v>195600</v>
      </c>
      <c r="G1024" s="70">
        <v>2.7300000000000001E-2</v>
      </c>
    </row>
    <row r="1025" spans="1:7" ht="17.399999999999999" thickBot="1" x14ac:dyDescent="0.35">
      <c r="A1025" s="67" t="s">
        <v>1421</v>
      </c>
      <c r="B1025" s="68">
        <v>275.05</v>
      </c>
      <c r="C1025" s="69">
        <v>267.95</v>
      </c>
      <c r="D1025" s="69">
        <v>276.8</v>
      </c>
      <c r="E1025" s="69">
        <v>266</v>
      </c>
      <c r="F1025" s="69">
        <v>225990</v>
      </c>
      <c r="G1025" s="70">
        <v>2.6499999999999999E-2</v>
      </c>
    </row>
    <row r="1026" spans="1:7" ht="17.399999999999999" thickBot="1" x14ac:dyDescent="0.35">
      <c r="A1026" s="67" t="s">
        <v>1422</v>
      </c>
      <c r="B1026" s="68">
        <v>267.95</v>
      </c>
      <c r="C1026" s="69">
        <v>254</v>
      </c>
      <c r="D1026" s="69">
        <v>271.3</v>
      </c>
      <c r="E1026" s="69">
        <v>253.25</v>
      </c>
      <c r="F1026" s="69">
        <v>155170</v>
      </c>
      <c r="G1026" s="70">
        <v>5.3699999999999998E-2</v>
      </c>
    </row>
    <row r="1027" spans="1:7" ht="17.399999999999999" thickBot="1" x14ac:dyDescent="0.35">
      <c r="A1027" s="67" t="s">
        <v>1423</v>
      </c>
      <c r="B1027" s="72">
        <v>254.3</v>
      </c>
      <c r="C1027" s="69">
        <v>255</v>
      </c>
      <c r="D1027" s="69">
        <v>258.8</v>
      </c>
      <c r="E1027" s="69">
        <v>251.35</v>
      </c>
      <c r="F1027" s="69">
        <v>107790</v>
      </c>
      <c r="G1027" s="73">
        <v>-6.1000000000000004E-3</v>
      </c>
    </row>
    <row r="1028" spans="1:7" ht="17.399999999999999" thickBot="1" x14ac:dyDescent="0.35">
      <c r="A1028" s="67" t="s">
        <v>1424</v>
      </c>
      <c r="B1028" s="68">
        <v>255.85</v>
      </c>
      <c r="C1028" s="69">
        <v>251</v>
      </c>
      <c r="D1028" s="69">
        <v>258.95</v>
      </c>
      <c r="E1028" s="69">
        <v>247.55</v>
      </c>
      <c r="F1028" s="69">
        <v>70920</v>
      </c>
      <c r="G1028" s="70">
        <v>1.7100000000000001E-2</v>
      </c>
    </row>
    <row r="1029" spans="1:7" ht="17.399999999999999" thickBot="1" x14ac:dyDescent="0.35">
      <c r="A1029" s="67" t="s">
        <v>1425</v>
      </c>
      <c r="B1029" s="72">
        <v>251.55</v>
      </c>
      <c r="C1029" s="69">
        <v>254</v>
      </c>
      <c r="D1029" s="69">
        <v>256</v>
      </c>
      <c r="E1029" s="69">
        <v>250</v>
      </c>
      <c r="F1029" s="69">
        <v>104380</v>
      </c>
      <c r="G1029" s="73">
        <v>-6.1000000000000004E-3</v>
      </c>
    </row>
    <row r="1030" spans="1:7" ht="17.399999999999999" thickBot="1" x14ac:dyDescent="0.35">
      <c r="A1030" s="67" t="s">
        <v>1426</v>
      </c>
      <c r="B1030" s="68">
        <v>253.1</v>
      </c>
      <c r="C1030" s="69">
        <v>243</v>
      </c>
      <c r="D1030" s="69">
        <v>255</v>
      </c>
      <c r="E1030" s="69">
        <v>243</v>
      </c>
      <c r="F1030" s="69">
        <v>138780</v>
      </c>
      <c r="G1030" s="70">
        <v>4.1099999999999998E-2</v>
      </c>
    </row>
    <row r="1031" spans="1:7" ht="17.399999999999999" thickBot="1" x14ac:dyDescent="0.35">
      <c r="A1031" s="67" t="s">
        <v>1427</v>
      </c>
      <c r="B1031" s="68">
        <v>243.1</v>
      </c>
      <c r="C1031" s="69">
        <v>241.2</v>
      </c>
      <c r="D1031" s="69">
        <v>244</v>
      </c>
      <c r="E1031" s="69">
        <v>240</v>
      </c>
      <c r="F1031" s="69">
        <v>27350</v>
      </c>
      <c r="G1031" s="70">
        <v>1.9E-3</v>
      </c>
    </row>
    <row r="1032" spans="1:7" ht="17.399999999999999" thickBot="1" x14ac:dyDescent="0.35">
      <c r="A1032" s="67" t="s">
        <v>1428</v>
      </c>
      <c r="B1032" s="68">
        <v>242.65</v>
      </c>
      <c r="C1032" s="69">
        <v>241.5</v>
      </c>
      <c r="D1032" s="69">
        <v>244</v>
      </c>
      <c r="E1032" s="69">
        <v>240</v>
      </c>
      <c r="F1032" s="69">
        <v>84790</v>
      </c>
      <c r="G1032" s="70">
        <v>1.1299999999999999E-2</v>
      </c>
    </row>
    <row r="1033" spans="1:7" ht="17.399999999999999" thickBot="1" x14ac:dyDescent="0.35">
      <c r="A1033" s="67" t="s">
        <v>1429</v>
      </c>
      <c r="B1033" s="72">
        <v>239.95</v>
      </c>
      <c r="C1033" s="69">
        <v>244.95</v>
      </c>
      <c r="D1033" s="69">
        <v>249.3</v>
      </c>
      <c r="E1033" s="69">
        <v>237.15</v>
      </c>
      <c r="F1033" s="69">
        <v>86970</v>
      </c>
      <c r="G1033" s="73">
        <v>-1.09E-2</v>
      </c>
    </row>
    <row r="1034" spans="1:7" ht="17.399999999999999" thickBot="1" x14ac:dyDescent="0.35">
      <c r="A1034" s="67" t="s">
        <v>1430</v>
      </c>
      <c r="B1034" s="72">
        <v>242.6</v>
      </c>
      <c r="C1034" s="69">
        <v>240.05</v>
      </c>
      <c r="D1034" s="69">
        <v>248.7</v>
      </c>
      <c r="E1034" s="69">
        <v>240.05</v>
      </c>
      <c r="F1034" s="69">
        <v>129720</v>
      </c>
      <c r="G1034" s="73">
        <v>-2.8999999999999998E-3</v>
      </c>
    </row>
    <row r="1035" spans="1:7" ht="17.399999999999999" thickBot="1" x14ac:dyDescent="0.35">
      <c r="A1035" s="67" t="s">
        <v>1431</v>
      </c>
      <c r="B1035" s="72">
        <v>243.3</v>
      </c>
      <c r="C1035" s="69">
        <v>247.7</v>
      </c>
      <c r="D1035" s="69">
        <v>250.35</v>
      </c>
      <c r="E1035" s="69">
        <v>241.5</v>
      </c>
      <c r="F1035" s="69">
        <v>47620</v>
      </c>
      <c r="G1035" s="73">
        <v>-7.3000000000000001E-3</v>
      </c>
    </row>
    <row r="1036" spans="1:7" ht="17.399999999999999" thickBot="1" x14ac:dyDescent="0.35">
      <c r="A1036" s="67" t="s">
        <v>1432</v>
      </c>
      <c r="B1036" s="68">
        <v>245.1</v>
      </c>
      <c r="C1036" s="69">
        <v>242.8</v>
      </c>
      <c r="D1036" s="69">
        <v>247</v>
      </c>
      <c r="E1036" s="69">
        <v>240</v>
      </c>
      <c r="F1036" s="69">
        <v>446200</v>
      </c>
      <c r="G1036" s="70">
        <v>2.47E-2</v>
      </c>
    </row>
    <row r="1037" spans="1:7" ht="17.399999999999999" thickBot="1" x14ac:dyDescent="0.35">
      <c r="A1037" s="67" t="s">
        <v>1433</v>
      </c>
      <c r="B1037" s="68">
        <v>239.2</v>
      </c>
      <c r="C1037" s="69">
        <v>240.05</v>
      </c>
      <c r="D1037" s="69">
        <v>247.4</v>
      </c>
      <c r="E1037" s="69">
        <v>238.05</v>
      </c>
      <c r="F1037" s="69">
        <v>24030</v>
      </c>
      <c r="G1037" s="70">
        <v>2.5000000000000001E-3</v>
      </c>
    </row>
    <row r="1038" spans="1:7" ht="17.399999999999999" thickBot="1" x14ac:dyDescent="0.35">
      <c r="A1038" s="67" t="s">
        <v>1434</v>
      </c>
      <c r="B1038" s="72">
        <v>238.6</v>
      </c>
      <c r="C1038" s="69">
        <v>241.05</v>
      </c>
      <c r="D1038" s="69">
        <v>243.7</v>
      </c>
      <c r="E1038" s="69">
        <v>237.35</v>
      </c>
      <c r="F1038" s="69">
        <v>17540</v>
      </c>
      <c r="G1038" s="73">
        <v>-1.12E-2</v>
      </c>
    </row>
    <row r="1039" spans="1:7" ht="17.399999999999999" thickBot="1" x14ac:dyDescent="0.35">
      <c r="A1039" s="67" t="s">
        <v>1435</v>
      </c>
      <c r="B1039" s="72">
        <v>241.3</v>
      </c>
      <c r="C1039" s="69">
        <v>245</v>
      </c>
      <c r="D1039" s="69">
        <v>245.95</v>
      </c>
      <c r="E1039" s="69">
        <v>240</v>
      </c>
      <c r="F1039" s="69">
        <v>14930</v>
      </c>
      <c r="G1039" s="73">
        <v>-5.9999999999999995E-4</v>
      </c>
    </row>
    <row r="1040" spans="1:7" ht="17.399999999999999" thickBot="1" x14ac:dyDescent="0.35">
      <c r="A1040" s="67" t="s">
        <v>1436</v>
      </c>
      <c r="B1040" s="68">
        <v>241.45</v>
      </c>
      <c r="C1040" s="69">
        <v>243.5</v>
      </c>
      <c r="D1040" s="69">
        <v>243.5</v>
      </c>
      <c r="E1040" s="69">
        <v>240</v>
      </c>
      <c r="F1040" s="69">
        <v>106190</v>
      </c>
      <c r="G1040" s="70">
        <v>4.0000000000000001E-3</v>
      </c>
    </row>
    <row r="1041" spans="1:7" ht="17.399999999999999" thickBot="1" x14ac:dyDescent="0.35">
      <c r="A1041" s="67" t="s">
        <v>1437</v>
      </c>
      <c r="B1041" s="72">
        <v>240.5</v>
      </c>
      <c r="C1041" s="69">
        <v>248.95</v>
      </c>
      <c r="D1041" s="69">
        <v>248.95</v>
      </c>
      <c r="E1041" s="69">
        <v>240.05</v>
      </c>
      <c r="F1041" s="69">
        <v>18500</v>
      </c>
      <c r="G1041" s="73">
        <v>-1.9800000000000002E-2</v>
      </c>
    </row>
    <row r="1042" spans="1:7" ht="17.399999999999999" thickBot="1" x14ac:dyDescent="0.35">
      <c r="A1042" s="67" t="s">
        <v>1438</v>
      </c>
      <c r="B1042" s="72">
        <v>245.35</v>
      </c>
      <c r="C1042" s="69">
        <v>248.75</v>
      </c>
      <c r="D1042" s="69">
        <v>250.75</v>
      </c>
      <c r="E1042" s="69">
        <v>240</v>
      </c>
      <c r="F1042" s="69">
        <v>40470</v>
      </c>
      <c r="G1042" s="73">
        <v>-1.78E-2</v>
      </c>
    </row>
    <row r="1043" spans="1:7" ht="17.399999999999999" thickBot="1" x14ac:dyDescent="0.35">
      <c r="A1043" s="67" t="s">
        <v>1439</v>
      </c>
      <c r="B1043" s="68">
        <v>249.8</v>
      </c>
      <c r="C1043" s="69">
        <v>245.5</v>
      </c>
      <c r="D1043" s="69">
        <v>251.95</v>
      </c>
      <c r="E1043" s="69">
        <v>245.5</v>
      </c>
      <c r="F1043" s="69">
        <v>17200</v>
      </c>
      <c r="G1043" s="70">
        <v>2.2499999999999999E-2</v>
      </c>
    </row>
    <row r="1044" spans="1:7" ht="17.399999999999999" thickBot="1" x14ac:dyDescent="0.35">
      <c r="A1044" s="67" t="s">
        <v>1440</v>
      </c>
      <c r="B1044" s="72">
        <v>244.3</v>
      </c>
      <c r="C1044" s="69">
        <v>252</v>
      </c>
      <c r="D1044" s="69">
        <v>255.05</v>
      </c>
      <c r="E1044" s="69">
        <v>240.65</v>
      </c>
      <c r="F1044" s="69">
        <v>24580</v>
      </c>
      <c r="G1044" s="73">
        <v>-2.06E-2</v>
      </c>
    </row>
    <row r="1045" spans="1:7" ht="17.399999999999999" thickBot="1" x14ac:dyDescent="0.35">
      <c r="A1045" s="67" t="s">
        <v>1441</v>
      </c>
      <c r="B1045" s="72">
        <v>249.45</v>
      </c>
      <c r="C1045" s="69">
        <v>252</v>
      </c>
      <c r="D1045" s="69">
        <v>253.9</v>
      </c>
      <c r="E1045" s="69">
        <v>248.55</v>
      </c>
      <c r="F1045" s="69">
        <v>24350</v>
      </c>
      <c r="G1045" s="73">
        <v>-1.34E-2</v>
      </c>
    </row>
    <row r="1046" spans="1:7" ht="17.399999999999999" thickBot="1" x14ac:dyDescent="0.35">
      <c r="A1046" s="67" t="s">
        <v>1442</v>
      </c>
      <c r="B1046" s="72">
        <v>252.85</v>
      </c>
      <c r="C1046" s="69">
        <v>259</v>
      </c>
      <c r="D1046" s="69">
        <v>259.05</v>
      </c>
      <c r="E1046" s="69">
        <v>252.1</v>
      </c>
      <c r="F1046" s="69">
        <v>25590</v>
      </c>
      <c r="G1046" s="73">
        <v>-2.58E-2</v>
      </c>
    </row>
    <row r="1047" spans="1:7" ht="17.399999999999999" thickBot="1" x14ac:dyDescent="0.35">
      <c r="A1047" s="67" t="s">
        <v>1443</v>
      </c>
      <c r="B1047" s="72">
        <v>259.55</v>
      </c>
      <c r="C1047" s="69">
        <v>259</v>
      </c>
      <c r="D1047" s="69">
        <v>264</v>
      </c>
      <c r="E1047" s="69">
        <v>258</v>
      </c>
      <c r="F1047" s="69">
        <v>36590</v>
      </c>
      <c r="G1047" s="73">
        <v>-1.1999999999999999E-3</v>
      </c>
    </row>
    <row r="1048" spans="1:7" ht="17.399999999999999" thickBot="1" x14ac:dyDescent="0.35">
      <c r="A1048" s="67" t="s">
        <v>1444</v>
      </c>
      <c r="B1048" s="72">
        <v>259.85000000000002</v>
      </c>
      <c r="C1048" s="69">
        <v>260.95</v>
      </c>
      <c r="D1048" s="69">
        <v>262.14999999999998</v>
      </c>
      <c r="E1048" s="69">
        <v>258.10000000000002</v>
      </c>
      <c r="F1048" s="69">
        <v>9420</v>
      </c>
      <c r="G1048" s="73">
        <v>-2.8999999999999998E-3</v>
      </c>
    </row>
    <row r="1049" spans="1:7" ht="17.399999999999999" thickBot="1" x14ac:dyDescent="0.35">
      <c r="A1049" s="67" t="s">
        <v>1445</v>
      </c>
      <c r="B1049" s="72">
        <v>260.60000000000002</v>
      </c>
      <c r="C1049" s="69">
        <v>263.05</v>
      </c>
      <c r="D1049" s="69">
        <v>264.05</v>
      </c>
      <c r="E1049" s="69">
        <v>260</v>
      </c>
      <c r="F1049" s="69">
        <v>6540</v>
      </c>
      <c r="G1049" s="73">
        <v>-9.2999999999999992E-3</v>
      </c>
    </row>
    <row r="1050" spans="1:7" ht="17.399999999999999" thickBot="1" x14ac:dyDescent="0.35">
      <c r="A1050" s="67" t="s">
        <v>1446</v>
      </c>
      <c r="B1050" s="72">
        <v>263.05</v>
      </c>
      <c r="C1050" s="69">
        <v>269.64999999999998</v>
      </c>
      <c r="D1050" s="69">
        <v>270.45</v>
      </c>
      <c r="E1050" s="69">
        <v>261.10000000000002</v>
      </c>
      <c r="F1050" s="69">
        <v>12520</v>
      </c>
      <c r="G1050" s="73">
        <v>-2.1600000000000001E-2</v>
      </c>
    </row>
    <row r="1051" spans="1:7" ht="17.399999999999999" thickBot="1" x14ac:dyDescent="0.35">
      <c r="A1051" s="67" t="s">
        <v>1447</v>
      </c>
      <c r="B1051" s="72">
        <v>268.85000000000002</v>
      </c>
      <c r="C1051" s="69">
        <v>272</v>
      </c>
      <c r="D1051" s="69">
        <v>274.95</v>
      </c>
      <c r="E1051" s="69">
        <v>267</v>
      </c>
      <c r="F1051" s="69">
        <v>14290</v>
      </c>
      <c r="G1051" s="73">
        <v>-1.7000000000000001E-2</v>
      </c>
    </row>
    <row r="1052" spans="1:7" ht="17.399999999999999" thickBot="1" x14ac:dyDescent="0.35">
      <c r="A1052" s="67" t="s">
        <v>1448</v>
      </c>
      <c r="B1052" s="68">
        <v>273.5</v>
      </c>
      <c r="C1052" s="69">
        <v>271</v>
      </c>
      <c r="D1052" s="69">
        <v>275.95</v>
      </c>
      <c r="E1052" s="69">
        <v>265</v>
      </c>
      <c r="F1052" s="69">
        <v>24310</v>
      </c>
      <c r="G1052" s="70">
        <v>8.3000000000000001E-3</v>
      </c>
    </row>
    <row r="1053" spans="1:7" ht="17.399999999999999" thickBot="1" x14ac:dyDescent="0.35">
      <c r="A1053" s="67" t="s">
        <v>1449</v>
      </c>
      <c r="B1053" s="68">
        <v>271.25</v>
      </c>
      <c r="C1053" s="69">
        <v>270.60000000000002</v>
      </c>
      <c r="D1053" s="69">
        <v>274.95</v>
      </c>
      <c r="E1053" s="69">
        <v>267</v>
      </c>
      <c r="F1053" s="69">
        <v>18350</v>
      </c>
      <c r="G1053" s="70">
        <v>1.1599999999999999E-2</v>
      </c>
    </row>
    <row r="1054" spans="1:7" ht="17.399999999999999" thickBot="1" x14ac:dyDescent="0.35">
      <c r="A1054" s="67" t="s">
        <v>1450</v>
      </c>
      <c r="B1054" s="68">
        <v>268.14999999999998</v>
      </c>
      <c r="C1054" s="69">
        <v>260</v>
      </c>
      <c r="D1054" s="69">
        <v>272</v>
      </c>
      <c r="E1054" s="69">
        <v>259.95</v>
      </c>
      <c r="F1054" s="69">
        <v>19440</v>
      </c>
      <c r="G1054" s="70">
        <v>3.1300000000000001E-2</v>
      </c>
    </row>
    <row r="1055" spans="1:7" ht="17.399999999999999" thickBot="1" x14ac:dyDescent="0.35">
      <c r="A1055" s="67" t="s">
        <v>1451</v>
      </c>
      <c r="B1055" s="68">
        <v>260</v>
      </c>
      <c r="C1055" s="69">
        <v>259.55</v>
      </c>
      <c r="D1055" s="69">
        <v>262.45</v>
      </c>
      <c r="E1055" s="69">
        <v>259.45</v>
      </c>
      <c r="F1055" s="69">
        <v>43500</v>
      </c>
      <c r="G1055" s="70">
        <v>1.6999999999999999E-3</v>
      </c>
    </row>
    <row r="1056" spans="1:7" ht="17.399999999999999" thickBot="1" x14ac:dyDescent="0.35">
      <c r="A1056" s="67" t="s">
        <v>1452</v>
      </c>
      <c r="B1056" s="72">
        <v>259.55</v>
      </c>
      <c r="C1056" s="69">
        <v>260.85000000000002</v>
      </c>
      <c r="D1056" s="69">
        <v>263.8</v>
      </c>
      <c r="E1056" s="69">
        <v>255</v>
      </c>
      <c r="F1056" s="69">
        <v>26590</v>
      </c>
      <c r="G1056" s="73">
        <v>-5.0000000000000001E-3</v>
      </c>
    </row>
    <row r="1057" spans="1:7" ht="17.399999999999999" thickBot="1" x14ac:dyDescent="0.35">
      <c r="A1057" s="67" t="s">
        <v>1453</v>
      </c>
      <c r="B1057" s="72">
        <v>260.85000000000002</v>
      </c>
      <c r="C1057" s="69">
        <v>273</v>
      </c>
      <c r="D1057" s="69">
        <v>273</v>
      </c>
      <c r="E1057" s="69">
        <v>260</v>
      </c>
      <c r="F1057" s="69">
        <v>44790</v>
      </c>
      <c r="G1057" s="73">
        <v>-3.6600000000000001E-2</v>
      </c>
    </row>
    <row r="1058" spans="1:7" ht="17.399999999999999" thickBot="1" x14ac:dyDescent="0.35">
      <c r="A1058" s="67" t="s">
        <v>1454</v>
      </c>
      <c r="B1058" s="72">
        <v>270.75</v>
      </c>
      <c r="C1058" s="69">
        <v>271.05</v>
      </c>
      <c r="D1058" s="69">
        <v>275</v>
      </c>
      <c r="E1058" s="69">
        <v>269</v>
      </c>
      <c r="F1058" s="69">
        <v>14420</v>
      </c>
      <c r="G1058" s="73">
        <v>-7.0000000000000001E-3</v>
      </c>
    </row>
    <row r="1059" spans="1:7" ht="17.399999999999999" thickBot="1" x14ac:dyDescent="0.35">
      <c r="A1059" s="67" t="s">
        <v>1455</v>
      </c>
      <c r="B1059" s="72">
        <v>272.64999999999998</v>
      </c>
      <c r="C1059" s="69">
        <v>284</v>
      </c>
      <c r="D1059" s="69">
        <v>284</v>
      </c>
      <c r="E1059" s="69">
        <v>270.10000000000002</v>
      </c>
      <c r="F1059" s="69">
        <v>22880</v>
      </c>
      <c r="G1059" s="73">
        <v>-3.1099999999999999E-2</v>
      </c>
    </row>
    <row r="1060" spans="1:7" ht="17.399999999999999" thickBot="1" x14ac:dyDescent="0.35">
      <c r="A1060" s="67" t="s">
        <v>1456</v>
      </c>
      <c r="B1060" s="72">
        <v>281.39999999999998</v>
      </c>
      <c r="C1060" s="69">
        <v>290</v>
      </c>
      <c r="D1060" s="69">
        <v>290</v>
      </c>
      <c r="E1060" s="69">
        <v>275.5</v>
      </c>
      <c r="F1060" s="69">
        <v>39120</v>
      </c>
      <c r="G1060" s="73">
        <v>-2.53E-2</v>
      </c>
    </row>
    <row r="1061" spans="1:7" ht="17.399999999999999" thickBot="1" x14ac:dyDescent="0.35">
      <c r="A1061" s="67" t="s">
        <v>1457</v>
      </c>
      <c r="B1061" s="72">
        <v>288.7</v>
      </c>
      <c r="C1061" s="69">
        <v>290</v>
      </c>
      <c r="D1061" s="69">
        <v>293.14999999999998</v>
      </c>
      <c r="E1061" s="69">
        <v>286.05</v>
      </c>
      <c r="F1061" s="69">
        <v>46490</v>
      </c>
      <c r="G1061" s="73">
        <v>-4.3E-3</v>
      </c>
    </row>
    <row r="1062" spans="1:7" ht="17.399999999999999" thickBot="1" x14ac:dyDescent="0.35">
      <c r="A1062" s="67" t="s">
        <v>1458</v>
      </c>
      <c r="B1062" s="68">
        <v>289.95</v>
      </c>
      <c r="C1062" s="69">
        <v>288.75</v>
      </c>
      <c r="D1062" s="69">
        <v>290.89999999999998</v>
      </c>
      <c r="E1062" s="69">
        <v>287</v>
      </c>
      <c r="F1062" s="69">
        <v>42910</v>
      </c>
      <c r="G1062" s="70">
        <v>4.1999999999999997E-3</v>
      </c>
    </row>
    <row r="1063" spans="1:7" ht="17.399999999999999" thickBot="1" x14ac:dyDescent="0.35">
      <c r="A1063" s="67" t="s">
        <v>1459</v>
      </c>
      <c r="B1063" s="68">
        <v>288.75</v>
      </c>
      <c r="C1063" s="69">
        <v>288</v>
      </c>
      <c r="D1063" s="69">
        <v>291</v>
      </c>
      <c r="E1063" s="69">
        <v>282</v>
      </c>
      <c r="F1063" s="69">
        <v>38160</v>
      </c>
      <c r="G1063" s="70">
        <v>1.14E-2</v>
      </c>
    </row>
    <row r="1064" spans="1:7" ht="17.399999999999999" thickBot="1" x14ac:dyDescent="0.35">
      <c r="A1064" s="67" t="s">
        <v>1460</v>
      </c>
      <c r="B1064" s="68">
        <v>285.5</v>
      </c>
      <c r="C1064" s="69">
        <v>281</v>
      </c>
      <c r="D1064" s="69">
        <v>290.75</v>
      </c>
      <c r="E1064" s="69">
        <v>279.7</v>
      </c>
      <c r="F1064" s="69">
        <v>50730</v>
      </c>
      <c r="G1064" s="70">
        <v>1.8700000000000001E-2</v>
      </c>
    </row>
    <row r="1065" spans="1:7" ht="17.399999999999999" thickBot="1" x14ac:dyDescent="0.35">
      <c r="A1065" s="67" t="s">
        <v>1461</v>
      </c>
      <c r="B1065" s="68">
        <v>280.25</v>
      </c>
      <c r="C1065" s="69">
        <v>276.25</v>
      </c>
      <c r="D1065" s="69">
        <v>284.89999999999998</v>
      </c>
      <c r="E1065" s="69">
        <v>270.25</v>
      </c>
      <c r="F1065" s="69">
        <v>35790</v>
      </c>
      <c r="G1065" s="70">
        <v>1.4500000000000001E-2</v>
      </c>
    </row>
    <row r="1066" spans="1:7" ht="17.399999999999999" thickBot="1" x14ac:dyDescent="0.35">
      <c r="A1066" s="67" t="s">
        <v>1462</v>
      </c>
      <c r="B1066" s="72">
        <v>276.25</v>
      </c>
      <c r="C1066" s="69">
        <v>286</v>
      </c>
      <c r="D1066" s="69">
        <v>286</v>
      </c>
      <c r="E1066" s="69">
        <v>275</v>
      </c>
      <c r="F1066" s="69">
        <v>30480</v>
      </c>
      <c r="G1066" s="73">
        <v>-2.5700000000000001E-2</v>
      </c>
    </row>
    <row r="1067" spans="1:7" ht="17.399999999999999" thickBot="1" x14ac:dyDescent="0.35">
      <c r="A1067" s="67" t="s">
        <v>1463</v>
      </c>
      <c r="B1067" s="68">
        <v>283.55</v>
      </c>
      <c r="C1067" s="69">
        <v>279.10000000000002</v>
      </c>
      <c r="D1067" s="69">
        <v>286.8</v>
      </c>
      <c r="E1067" s="69">
        <v>275.75</v>
      </c>
      <c r="F1067" s="69">
        <v>29420</v>
      </c>
      <c r="G1067" s="70">
        <v>1.7600000000000001E-2</v>
      </c>
    </row>
    <row r="1068" spans="1:7" ht="17.399999999999999" thickBot="1" x14ac:dyDescent="0.35">
      <c r="A1068" s="67" t="s">
        <v>1464</v>
      </c>
      <c r="B1068" s="72">
        <v>278.64999999999998</v>
      </c>
      <c r="C1068" s="69">
        <v>278.5</v>
      </c>
      <c r="D1068" s="69">
        <v>280</v>
      </c>
      <c r="E1068" s="69">
        <v>278</v>
      </c>
      <c r="F1068" s="69">
        <v>7470</v>
      </c>
      <c r="G1068" s="73">
        <v>-1.4E-3</v>
      </c>
    </row>
    <row r="1069" spans="1:7" ht="17.399999999999999" thickBot="1" x14ac:dyDescent="0.35">
      <c r="A1069" s="67" t="s">
        <v>1465</v>
      </c>
      <c r="B1069" s="72">
        <v>279.05</v>
      </c>
      <c r="C1069" s="69">
        <v>279.5</v>
      </c>
      <c r="D1069" s="69">
        <v>281.64999999999998</v>
      </c>
      <c r="E1069" s="69">
        <v>277</v>
      </c>
      <c r="F1069" s="69">
        <v>18320</v>
      </c>
      <c r="G1069" s="73">
        <v>-4.1000000000000003E-3</v>
      </c>
    </row>
    <row r="1070" spans="1:7" ht="17.399999999999999" thickBot="1" x14ac:dyDescent="0.35">
      <c r="A1070" s="67" t="s">
        <v>1466</v>
      </c>
      <c r="B1070" s="72">
        <v>280.2</v>
      </c>
      <c r="C1070" s="69">
        <v>283.60000000000002</v>
      </c>
      <c r="D1070" s="69">
        <v>285</v>
      </c>
      <c r="E1070" s="69">
        <v>278</v>
      </c>
      <c r="F1070" s="69">
        <v>12390</v>
      </c>
      <c r="G1070" s="73">
        <v>-5.8999999999999999E-3</v>
      </c>
    </row>
    <row r="1071" spans="1:7" ht="17.399999999999999" thickBot="1" x14ac:dyDescent="0.35">
      <c r="A1071" s="67" t="s">
        <v>1467</v>
      </c>
      <c r="B1071" s="72">
        <v>281.85000000000002</v>
      </c>
      <c r="C1071" s="69">
        <v>283.60000000000002</v>
      </c>
      <c r="D1071" s="69">
        <v>286.45</v>
      </c>
      <c r="E1071" s="69">
        <v>280.5</v>
      </c>
      <c r="F1071" s="69">
        <v>20560</v>
      </c>
      <c r="G1071" s="73">
        <v>-2.0999999999999999E-3</v>
      </c>
    </row>
    <row r="1072" spans="1:7" ht="17.399999999999999" thickBot="1" x14ac:dyDescent="0.35">
      <c r="A1072" s="67" t="s">
        <v>1468</v>
      </c>
      <c r="B1072" s="72">
        <v>282.45</v>
      </c>
      <c r="C1072" s="69">
        <v>289.3</v>
      </c>
      <c r="D1072" s="69">
        <v>289.3</v>
      </c>
      <c r="E1072" s="69">
        <v>281.2</v>
      </c>
      <c r="F1072" s="69">
        <v>34470</v>
      </c>
      <c r="G1072" s="73">
        <v>-2.01E-2</v>
      </c>
    </row>
    <row r="1073" spans="1:7" ht="17.399999999999999" thickBot="1" x14ac:dyDescent="0.35">
      <c r="A1073" s="67" t="s">
        <v>1469</v>
      </c>
      <c r="B1073" s="72">
        <v>288.25</v>
      </c>
      <c r="C1073" s="69">
        <v>293.14999999999998</v>
      </c>
      <c r="D1073" s="69">
        <v>294.05</v>
      </c>
      <c r="E1073" s="69">
        <v>286.75</v>
      </c>
      <c r="F1073" s="69">
        <v>10620</v>
      </c>
      <c r="G1073" s="73">
        <v>-1.54E-2</v>
      </c>
    </row>
    <row r="1074" spans="1:7" ht="17.399999999999999" thickBot="1" x14ac:dyDescent="0.35">
      <c r="A1074" s="67" t="s">
        <v>1470</v>
      </c>
      <c r="B1074" s="72">
        <v>292.75</v>
      </c>
      <c r="C1074" s="69">
        <v>294</v>
      </c>
      <c r="D1074" s="69">
        <v>296</v>
      </c>
      <c r="E1074" s="69">
        <v>290.39999999999998</v>
      </c>
      <c r="F1074" s="69">
        <v>21430</v>
      </c>
      <c r="G1074" s="73">
        <v>-1E-3</v>
      </c>
    </row>
    <row r="1075" spans="1:7" ht="17.399999999999999" thickBot="1" x14ac:dyDescent="0.35">
      <c r="A1075" s="67" t="s">
        <v>1471</v>
      </c>
      <c r="B1075" s="68">
        <v>293.05</v>
      </c>
      <c r="C1075" s="69">
        <v>291.35000000000002</v>
      </c>
      <c r="D1075" s="69">
        <v>295.8</v>
      </c>
      <c r="E1075" s="69">
        <v>289.25</v>
      </c>
      <c r="F1075" s="69">
        <v>24250</v>
      </c>
      <c r="G1075" s="70">
        <v>5.7999999999999996E-3</v>
      </c>
    </row>
    <row r="1076" spans="1:7" ht="17.399999999999999" thickBot="1" x14ac:dyDescent="0.35">
      <c r="A1076" s="67" t="s">
        <v>1472</v>
      </c>
      <c r="B1076" s="72">
        <v>291.35000000000002</v>
      </c>
      <c r="C1076" s="69">
        <v>293.89999999999998</v>
      </c>
      <c r="D1076" s="69">
        <v>295</v>
      </c>
      <c r="E1076" s="69">
        <v>288</v>
      </c>
      <c r="F1076" s="69">
        <v>38450</v>
      </c>
      <c r="G1076" s="73">
        <v>-1.6999999999999999E-3</v>
      </c>
    </row>
    <row r="1077" spans="1:7" ht="17.399999999999999" thickBot="1" x14ac:dyDescent="0.35">
      <c r="A1077" s="67" t="s">
        <v>1473</v>
      </c>
      <c r="B1077" s="72">
        <v>291.85000000000002</v>
      </c>
      <c r="C1077" s="69">
        <v>295</v>
      </c>
      <c r="D1077" s="69">
        <v>296</v>
      </c>
      <c r="E1077" s="69">
        <v>289.25</v>
      </c>
      <c r="F1077" s="69">
        <v>61110</v>
      </c>
      <c r="G1077" s="73">
        <v>-1.9E-3</v>
      </c>
    </row>
    <row r="1078" spans="1:7" ht="17.399999999999999" thickBot="1" x14ac:dyDescent="0.35">
      <c r="A1078" s="67" t="s">
        <v>1474</v>
      </c>
      <c r="B1078" s="68">
        <v>292.39999999999998</v>
      </c>
      <c r="C1078" s="69">
        <v>286.14999999999998</v>
      </c>
      <c r="D1078" s="69">
        <v>294.7</v>
      </c>
      <c r="E1078" s="69">
        <v>284</v>
      </c>
      <c r="F1078" s="69">
        <v>53830</v>
      </c>
      <c r="G1078" s="70">
        <v>2.2200000000000001E-2</v>
      </c>
    </row>
    <row r="1079" spans="1:7" ht="17.399999999999999" thickBot="1" x14ac:dyDescent="0.35">
      <c r="A1079" s="67" t="s">
        <v>1475</v>
      </c>
      <c r="B1079" s="72">
        <v>286.05</v>
      </c>
      <c r="C1079" s="69">
        <v>293.8</v>
      </c>
      <c r="D1079" s="69">
        <v>293.8</v>
      </c>
      <c r="E1079" s="69">
        <v>285</v>
      </c>
      <c r="F1079" s="69">
        <v>41960</v>
      </c>
      <c r="G1079" s="73">
        <v>-2.29E-2</v>
      </c>
    </row>
    <row r="1080" spans="1:7" ht="17.399999999999999" thickBot="1" x14ac:dyDescent="0.35">
      <c r="A1080" s="67" t="s">
        <v>1476</v>
      </c>
      <c r="B1080" s="72">
        <v>292.75</v>
      </c>
      <c r="C1080" s="69">
        <v>303.5</v>
      </c>
      <c r="D1080" s="69">
        <v>307</v>
      </c>
      <c r="E1080" s="69">
        <v>289</v>
      </c>
      <c r="F1080" s="69">
        <v>124190</v>
      </c>
      <c r="G1080" s="73">
        <v>-3.5400000000000001E-2</v>
      </c>
    </row>
    <row r="1081" spans="1:7" ht="17.399999999999999" thickBot="1" x14ac:dyDescent="0.35">
      <c r="A1081" s="67" t="s">
        <v>1477</v>
      </c>
      <c r="B1081" s="68">
        <v>303.5</v>
      </c>
      <c r="C1081" s="69">
        <v>299.5</v>
      </c>
      <c r="D1081" s="69">
        <v>305.95</v>
      </c>
      <c r="E1081" s="69">
        <v>296.60000000000002</v>
      </c>
      <c r="F1081" s="69">
        <v>148730</v>
      </c>
      <c r="G1081" s="70">
        <v>1.34E-2</v>
      </c>
    </row>
    <row r="1082" spans="1:7" ht="17.399999999999999" thickBot="1" x14ac:dyDescent="0.35">
      <c r="A1082" s="67" t="s">
        <v>1478</v>
      </c>
      <c r="B1082" s="68">
        <v>299.5</v>
      </c>
      <c r="C1082" s="69">
        <v>287</v>
      </c>
      <c r="D1082" s="69">
        <v>301.45</v>
      </c>
      <c r="E1082" s="69">
        <v>287</v>
      </c>
      <c r="F1082" s="69">
        <v>177280</v>
      </c>
      <c r="G1082" s="70">
        <v>5.11E-2</v>
      </c>
    </row>
    <row r="1083" spans="1:7" ht="17.399999999999999" thickBot="1" x14ac:dyDescent="0.35">
      <c r="A1083" s="67" t="s">
        <v>1479</v>
      </c>
      <c r="B1083" s="68">
        <v>284.95</v>
      </c>
      <c r="C1083" s="69">
        <v>283</v>
      </c>
      <c r="D1083" s="69">
        <v>286.05</v>
      </c>
      <c r="E1083" s="69">
        <v>281.8</v>
      </c>
      <c r="F1083" s="69">
        <v>29830</v>
      </c>
      <c r="G1083" s="70">
        <v>1.17E-2</v>
      </c>
    </row>
    <row r="1084" spans="1:7" ht="17.399999999999999" thickBot="1" x14ac:dyDescent="0.35">
      <c r="A1084" s="67" t="s">
        <v>1480</v>
      </c>
      <c r="B1084" s="68">
        <v>281.64999999999998</v>
      </c>
      <c r="C1084" s="69">
        <v>280</v>
      </c>
      <c r="D1084" s="69">
        <v>284.05</v>
      </c>
      <c r="E1084" s="69">
        <v>279.95</v>
      </c>
      <c r="F1084" s="69">
        <v>41500</v>
      </c>
      <c r="G1084" s="70">
        <v>9.1000000000000004E-3</v>
      </c>
    </row>
    <row r="1085" spans="1:7" ht="17.399999999999999" thickBot="1" x14ac:dyDescent="0.35">
      <c r="A1085" s="67" t="s">
        <v>1481</v>
      </c>
      <c r="B1085" s="72">
        <v>279.10000000000002</v>
      </c>
      <c r="C1085" s="69">
        <v>286</v>
      </c>
      <c r="D1085" s="69">
        <v>287.95</v>
      </c>
      <c r="E1085" s="69">
        <v>278.05</v>
      </c>
      <c r="F1085" s="69">
        <v>24790</v>
      </c>
      <c r="G1085" s="73">
        <v>-2.3400000000000001E-2</v>
      </c>
    </row>
    <row r="1086" spans="1:7" ht="17.399999999999999" thickBot="1" x14ac:dyDescent="0.35">
      <c r="A1086" s="67" t="s">
        <v>1482</v>
      </c>
      <c r="B1086" s="72">
        <v>285.8</v>
      </c>
      <c r="C1086" s="69">
        <v>294</v>
      </c>
      <c r="D1086" s="69">
        <v>296</v>
      </c>
      <c r="E1086" s="69">
        <v>284.3</v>
      </c>
      <c r="F1086" s="69">
        <v>40610</v>
      </c>
      <c r="G1086" s="73">
        <v>-2.64E-2</v>
      </c>
    </row>
    <row r="1087" spans="1:7" ht="17.399999999999999" thickBot="1" x14ac:dyDescent="0.35">
      <c r="A1087" s="67" t="s">
        <v>1483</v>
      </c>
      <c r="B1087" s="68">
        <v>293.55</v>
      </c>
      <c r="C1087" s="69">
        <v>284</v>
      </c>
      <c r="D1087" s="69">
        <v>294.60000000000002</v>
      </c>
      <c r="E1087" s="69">
        <v>284</v>
      </c>
      <c r="F1087" s="69">
        <v>21370</v>
      </c>
      <c r="G1087" s="70">
        <v>2.5700000000000001E-2</v>
      </c>
    </row>
    <row r="1088" spans="1:7" ht="17.399999999999999" thickBot="1" x14ac:dyDescent="0.35">
      <c r="A1088" s="67" t="s">
        <v>1484</v>
      </c>
      <c r="B1088" s="68">
        <v>286.2</v>
      </c>
      <c r="C1088" s="69">
        <v>281.60000000000002</v>
      </c>
      <c r="D1088" s="69">
        <v>290.05</v>
      </c>
      <c r="E1088" s="69">
        <v>277</v>
      </c>
      <c r="F1088" s="69">
        <v>20950</v>
      </c>
      <c r="G1088" s="70">
        <v>1.2200000000000001E-2</v>
      </c>
    </row>
    <row r="1089" spans="1:7" ht="17.399999999999999" thickBot="1" x14ac:dyDescent="0.35">
      <c r="A1089" s="67" t="s">
        <v>1485</v>
      </c>
      <c r="B1089" s="72">
        <v>282.75</v>
      </c>
      <c r="C1089" s="69">
        <v>282</v>
      </c>
      <c r="D1089" s="69">
        <v>286.95</v>
      </c>
      <c r="E1089" s="69">
        <v>273.5</v>
      </c>
      <c r="F1089" s="69">
        <v>36920</v>
      </c>
      <c r="G1089" s="73">
        <v>-1.1000000000000001E-3</v>
      </c>
    </row>
    <row r="1090" spans="1:7" ht="17.399999999999999" thickBot="1" x14ac:dyDescent="0.35">
      <c r="A1090" s="67" t="s">
        <v>1486</v>
      </c>
      <c r="B1090" s="72">
        <v>283.05</v>
      </c>
      <c r="C1090" s="69">
        <v>285</v>
      </c>
      <c r="D1090" s="69">
        <v>285</v>
      </c>
      <c r="E1090" s="69">
        <v>281.14999999999998</v>
      </c>
      <c r="F1090" s="69">
        <v>22740</v>
      </c>
      <c r="G1090" s="73">
        <v>-8.3999999999999995E-3</v>
      </c>
    </row>
    <row r="1091" spans="1:7" ht="17.399999999999999" thickBot="1" x14ac:dyDescent="0.35">
      <c r="A1091" s="67" t="s">
        <v>1487</v>
      </c>
      <c r="B1091" s="72">
        <v>285.45</v>
      </c>
      <c r="C1091" s="69">
        <v>292.89999999999998</v>
      </c>
      <c r="D1091" s="69">
        <v>292.89999999999998</v>
      </c>
      <c r="E1091" s="69">
        <v>283</v>
      </c>
      <c r="F1091" s="69">
        <v>49680</v>
      </c>
      <c r="G1091" s="73">
        <v>-2.4400000000000002E-2</v>
      </c>
    </row>
    <row r="1092" spans="1:7" ht="17.399999999999999" thickBot="1" x14ac:dyDescent="0.35">
      <c r="A1092" s="67" t="s">
        <v>1488</v>
      </c>
      <c r="B1092" s="72">
        <v>292.60000000000002</v>
      </c>
      <c r="C1092" s="69">
        <v>303.7</v>
      </c>
      <c r="D1092" s="69">
        <v>303.7</v>
      </c>
      <c r="E1092" s="69">
        <v>291.5</v>
      </c>
      <c r="F1092" s="69">
        <v>19500</v>
      </c>
      <c r="G1092" s="73">
        <v>-2.8899999999999999E-2</v>
      </c>
    </row>
    <row r="1093" spans="1:7" ht="17.399999999999999" thickBot="1" x14ac:dyDescent="0.35">
      <c r="A1093" s="67" t="s">
        <v>1489</v>
      </c>
      <c r="B1093" s="68">
        <v>301.3</v>
      </c>
      <c r="C1093" s="69">
        <v>303.64999999999998</v>
      </c>
      <c r="D1093" s="69">
        <v>305.45</v>
      </c>
      <c r="E1093" s="69">
        <v>298</v>
      </c>
      <c r="F1093" s="69">
        <v>16350</v>
      </c>
      <c r="G1093" s="70">
        <v>2E-3</v>
      </c>
    </row>
    <row r="1094" spans="1:7" ht="17.399999999999999" thickBot="1" x14ac:dyDescent="0.35">
      <c r="A1094" s="67" t="s">
        <v>1490</v>
      </c>
      <c r="B1094" s="72">
        <v>300.7</v>
      </c>
      <c r="C1094" s="69">
        <v>306.8</v>
      </c>
      <c r="D1094" s="69">
        <v>306.8</v>
      </c>
      <c r="E1094" s="69">
        <v>298.05</v>
      </c>
      <c r="F1094" s="69">
        <v>42940</v>
      </c>
      <c r="G1094" s="73">
        <v>-6.7999999999999996E-3</v>
      </c>
    </row>
    <row r="1095" spans="1:7" ht="17.399999999999999" thickBot="1" x14ac:dyDescent="0.35">
      <c r="A1095" s="67" t="s">
        <v>1491</v>
      </c>
      <c r="B1095" s="72">
        <v>302.75</v>
      </c>
      <c r="C1095" s="69">
        <v>307</v>
      </c>
      <c r="D1095" s="69">
        <v>307.89999999999998</v>
      </c>
      <c r="E1095" s="69">
        <v>300.14999999999998</v>
      </c>
      <c r="F1095" s="69">
        <v>93950</v>
      </c>
      <c r="G1095" s="73">
        <v>-1.1900000000000001E-2</v>
      </c>
    </row>
    <row r="1096" spans="1:7" ht="17.399999999999999" thickBot="1" x14ac:dyDescent="0.35">
      <c r="A1096" s="67" t="s">
        <v>1492</v>
      </c>
      <c r="B1096" s="68">
        <v>306.39999999999998</v>
      </c>
      <c r="C1096" s="69">
        <v>308</v>
      </c>
      <c r="D1096" s="69">
        <v>309.89999999999998</v>
      </c>
      <c r="E1096" s="69">
        <v>303.05</v>
      </c>
      <c r="F1096" s="69">
        <v>44750</v>
      </c>
      <c r="G1096" s="70">
        <v>6.4000000000000003E-3</v>
      </c>
    </row>
    <row r="1097" spans="1:7" ht="17.399999999999999" thickBot="1" x14ac:dyDescent="0.35">
      <c r="A1097" s="67" t="s">
        <v>1493</v>
      </c>
      <c r="B1097" s="72">
        <v>304.45</v>
      </c>
      <c r="C1097" s="69">
        <v>308.45</v>
      </c>
      <c r="D1097" s="69">
        <v>311.60000000000002</v>
      </c>
      <c r="E1097" s="69">
        <v>303.14999999999998</v>
      </c>
      <c r="F1097" s="69">
        <v>41900</v>
      </c>
      <c r="G1097" s="73">
        <v>-1.23E-2</v>
      </c>
    </row>
    <row r="1098" spans="1:7" ht="17.399999999999999" thickBot="1" x14ac:dyDescent="0.35">
      <c r="A1098" s="67" t="s">
        <v>1494</v>
      </c>
      <c r="B1098" s="68">
        <v>308.25</v>
      </c>
      <c r="C1098" s="69">
        <v>302.89999999999998</v>
      </c>
      <c r="D1098" s="69">
        <v>319.39999999999998</v>
      </c>
      <c r="E1098" s="69">
        <v>299</v>
      </c>
      <c r="F1098" s="69">
        <v>275660</v>
      </c>
      <c r="G1098" s="70">
        <v>2.6599999999999999E-2</v>
      </c>
    </row>
    <row r="1099" spans="1:7" ht="17.399999999999999" thickBot="1" x14ac:dyDescent="0.35">
      <c r="A1099" s="67" t="s">
        <v>1495</v>
      </c>
      <c r="B1099" s="72">
        <v>300.25</v>
      </c>
      <c r="C1099" s="69">
        <v>309</v>
      </c>
      <c r="D1099" s="69">
        <v>309</v>
      </c>
      <c r="E1099" s="69">
        <v>298.45</v>
      </c>
      <c r="F1099" s="69">
        <v>41290</v>
      </c>
      <c r="G1099" s="73">
        <v>-1.9599999999999999E-2</v>
      </c>
    </row>
    <row r="1100" spans="1:7" ht="17.399999999999999" thickBot="1" x14ac:dyDescent="0.35">
      <c r="A1100" s="67" t="s">
        <v>1496</v>
      </c>
      <c r="B1100" s="72">
        <v>306.25</v>
      </c>
      <c r="C1100" s="69">
        <v>309</v>
      </c>
      <c r="D1100" s="69">
        <v>312.7</v>
      </c>
      <c r="E1100" s="69">
        <v>302.95</v>
      </c>
      <c r="F1100" s="69">
        <v>58590</v>
      </c>
      <c r="G1100" s="73">
        <v>-1.8E-3</v>
      </c>
    </row>
    <row r="1101" spans="1:7" ht="17.399999999999999" thickBot="1" x14ac:dyDescent="0.35">
      <c r="A1101" s="67" t="s">
        <v>1497</v>
      </c>
      <c r="B1101" s="68">
        <v>306.8</v>
      </c>
      <c r="C1101" s="69">
        <v>288</v>
      </c>
      <c r="D1101" s="69">
        <v>314.8</v>
      </c>
      <c r="E1101" s="69">
        <v>286.89999999999998</v>
      </c>
      <c r="F1101" s="69">
        <v>360360</v>
      </c>
      <c r="G1101" s="70">
        <v>6.2899999999999998E-2</v>
      </c>
    </row>
    <row r="1102" spans="1:7" ht="17.399999999999999" thickBot="1" x14ac:dyDescent="0.35">
      <c r="A1102" s="67" t="s">
        <v>1498</v>
      </c>
      <c r="B1102" s="72">
        <v>288.64999999999998</v>
      </c>
      <c r="C1102" s="69">
        <v>292.64999999999998</v>
      </c>
      <c r="D1102" s="69">
        <v>294</v>
      </c>
      <c r="E1102" s="69">
        <v>286.5</v>
      </c>
      <c r="F1102" s="69">
        <v>33340</v>
      </c>
      <c r="G1102" s="73">
        <v>-1.7000000000000001E-2</v>
      </c>
    </row>
    <row r="1103" spans="1:7" ht="17.399999999999999" thickBot="1" x14ac:dyDescent="0.35">
      <c r="A1103" s="67" t="s">
        <v>1499</v>
      </c>
      <c r="B1103" s="68">
        <v>293.64999999999998</v>
      </c>
      <c r="C1103" s="69">
        <v>285.05</v>
      </c>
      <c r="D1103" s="69">
        <v>296</v>
      </c>
      <c r="E1103" s="69">
        <v>285.05</v>
      </c>
      <c r="F1103" s="69">
        <v>32060</v>
      </c>
      <c r="G1103" s="70">
        <v>2.6700000000000002E-2</v>
      </c>
    </row>
    <row r="1104" spans="1:7" ht="17.399999999999999" thickBot="1" x14ac:dyDescent="0.35">
      <c r="A1104" s="67" t="s">
        <v>1500</v>
      </c>
      <c r="B1104" s="72">
        <v>286</v>
      </c>
      <c r="C1104" s="69">
        <v>288.2</v>
      </c>
      <c r="D1104" s="69">
        <v>294.7</v>
      </c>
      <c r="E1104" s="69">
        <v>282</v>
      </c>
      <c r="F1104" s="69">
        <v>30910</v>
      </c>
      <c r="G1104" s="73">
        <v>-1.2800000000000001E-2</v>
      </c>
    </row>
    <row r="1105" spans="1:7" ht="17.399999999999999" thickBot="1" x14ac:dyDescent="0.35">
      <c r="A1105" s="67" t="s">
        <v>1501</v>
      </c>
      <c r="B1105" s="72">
        <v>289.7</v>
      </c>
      <c r="C1105" s="69">
        <v>293.95</v>
      </c>
      <c r="D1105" s="69">
        <v>294.64999999999998</v>
      </c>
      <c r="E1105" s="69">
        <v>275.39999999999998</v>
      </c>
      <c r="F1105" s="69">
        <v>49720</v>
      </c>
      <c r="G1105" s="73">
        <v>-0.02</v>
      </c>
    </row>
    <row r="1106" spans="1:7" ht="17.399999999999999" thickBot="1" x14ac:dyDescent="0.35">
      <c r="A1106" s="67" t="s">
        <v>1502</v>
      </c>
      <c r="B1106" s="68">
        <v>295.60000000000002</v>
      </c>
      <c r="C1106" s="69">
        <v>292.10000000000002</v>
      </c>
      <c r="D1106" s="69">
        <v>301.8</v>
      </c>
      <c r="E1106" s="69">
        <v>292.10000000000002</v>
      </c>
      <c r="F1106" s="69">
        <v>42470</v>
      </c>
      <c r="G1106" s="70">
        <v>1.46E-2</v>
      </c>
    </row>
    <row r="1107" spans="1:7" ht="17.399999999999999" thickBot="1" x14ac:dyDescent="0.35">
      <c r="A1107" s="67" t="s">
        <v>1503</v>
      </c>
      <c r="B1107" s="68">
        <v>291.35000000000002</v>
      </c>
      <c r="C1107" s="69">
        <v>284</v>
      </c>
      <c r="D1107" s="69">
        <v>296</v>
      </c>
      <c r="E1107" s="69">
        <v>282</v>
      </c>
      <c r="F1107" s="69">
        <v>30370</v>
      </c>
      <c r="G1107" s="70">
        <v>2.3400000000000001E-2</v>
      </c>
    </row>
    <row r="1108" spans="1:7" ht="17.399999999999999" thickBot="1" x14ac:dyDescent="0.35">
      <c r="A1108" s="67" t="s">
        <v>1504</v>
      </c>
      <c r="B1108" s="72">
        <v>284.7</v>
      </c>
      <c r="C1108" s="69">
        <v>290</v>
      </c>
      <c r="D1108" s="69">
        <v>290</v>
      </c>
      <c r="E1108" s="69">
        <v>282.95</v>
      </c>
      <c r="F1108" s="69">
        <v>26470</v>
      </c>
      <c r="G1108" s="73">
        <v>-5.5999999999999999E-3</v>
      </c>
    </row>
    <row r="1109" spans="1:7" ht="17.399999999999999" thickBot="1" x14ac:dyDescent="0.35">
      <c r="A1109" s="67" t="s">
        <v>1505</v>
      </c>
      <c r="B1109" s="68">
        <v>286.3</v>
      </c>
      <c r="C1109" s="69">
        <v>285.60000000000002</v>
      </c>
      <c r="D1109" s="69">
        <v>290</v>
      </c>
      <c r="E1109" s="69">
        <v>280.55</v>
      </c>
      <c r="F1109" s="69">
        <v>15260</v>
      </c>
      <c r="G1109" s="70">
        <v>2.3E-3</v>
      </c>
    </row>
    <row r="1110" spans="1:7" ht="17.399999999999999" thickBot="1" x14ac:dyDescent="0.35">
      <c r="A1110" s="67" t="s">
        <v>1506</v>
      </c>
      <c r="B1110" s="68">
        <v>285.64999999999998</v>
      </c>
      <c r="C1110" s="69">
        <v>285.89999999999998</v>
      </c>
      <c r="D1110" s="69">
        <v>287.95</v>
      </c>
      <c r="E1110" s="69">
        <v>284.10000000000002</v>
      </c>
      <c r="F1110" s="69">
        <v>4870</v>
      </c>
      <c r="G1110" s="70">
        <v>6.0000000000000001E-3</v>
      </c>
    </row>
    <row r="1111" spans="1:7" ht="17.399999999999999" thickBot="1" x14ac:dyDescent="0.35">
      <c r="A1111" s="67" t="s">
        <v>1507</v>
      </c>
      <c r="B1111" s="68">
        <v>283.95</v>
      </c>
      <c r="C1111" s="69">
        <v>281</v>
      </c>
      <c r="D1111" s="69">
        <v>286.25</v>
      </c>
      <c r="E1111" s="69">
        <v>275</v>
      </c>
      <c r="F1111" s="69">
        <v>52530</v>
      </c>
      <c r="G1111" s="70">
        <v>1.0999999999999999E-2</v>
      </c>
    </row>
    <row r="1112" spans="1:7" ht="17.399999999999999" thickBot="1" x14ac:dyDescent="0.35">
      <c r="A1112" s="67" t="s">
        <v>1508</v>
      </c>
      <c r="B1112" s="68">
        <v>280.85000000000002</v>
      </c>
      <c r="C1112" s="69">
        <v>272</v>
      </c>
      <c r="D1112" s="69">
        <v>282</v>
      </c>
      <c r="E1112" s="69">
        <v>271</v>
      </c>
      <c r="F1112" s="69">
        <v>32060</v>
      </c>
      <c r="G1112" s="70">
        <v>2.5899999999999999E-2</v>
      </c>
    </row>
    <row r="1113" spans="1:7" ht="17.399999999999999" thickBot="1" x14ac:dyDescent="0.35">
      <c r="A1113" s="67" t="s">
        <v>1509</v>
      </c>
      <c r="B1113" s="68">
        <v>273.75</v>
      </c>
      <c r="C1113" s="69">
        <v>263</v>
      </c>
      <c r="D1113" s="69">
        <v>276.5</v>
      </c>
      <c r="E1113" s="69">
        <v>261.5</v>
      </c>
      <c r="F1113" s="69">
        <v>44110</v>
      </c>
      <c r="G1113" s="70">
        <v>4.5600000000000002E-2</v>
      </c>
    </row>
    <row r="1114" spans="1:7" ht="17.399999999999999" thickBot="1" x14ac:dyDescent="0.35">
      <c r="A1114" s="67" t="s">
        <v>1510</v>
      </c>
      <c r="B1114" s="68">
        <v>261.8</v>
      </c>
      <c r="C1114" s="69">
        <v>258</v>
      </c>
      <c r="D1114" s="69">
        <v>270</v>
      </c>
      <c r="E1114" s="69">
        <v>254.5</v>
      </c>
      <c r="F1114" s="69">
        <v>34870</v>
      </c>
      <c r="G1114" s="70">
        <v>2.81E-2</v>
      </c>
    </row>
    <row r="1115" spans="1:7" ht="17.399999999999999" thickBot="1" x14ac:dyDescent="0.35">
      <c r="A1115" s="67" t="s">
        <v>1511</v>
      </c>
      <c r="B1115" s="72">
        <v>254.65</v>
      </c>
      <c r="C1115" s="69">
        <v>259.95</v>
      </c>
      <c r="D1115" s="69">
        <v>259.95</v>
      </c>
      <c r="E1115" s="69">
        <v>253</v>
      </c>
      <c r="F1115" s="69">
        <v>138600</v>
      </c>
      <c r="G1115" s="73">
        <v>-1.7399999999999999E-2</v>
      </c>
    </row>
    <row r="1116" spans="1:7" ht="17.399999999999999" thickBot="1" x14ac:dyDescent="0.35">
      <c r="A1116" s="67" t="s">
        <v>1512</v>
      </c>
      <c r="B1116" s="72">
        <v>259.14999999999998</v>
      </c>
      <c r="C1116" s="69">
        <v>257.64999999999998</v>
      </c>
      <c r="D1116" s="69">
        <v>260.55</v>
      </c>
      <c r="E1116" s="69">
        <v>255.6</v>
      </c>
      <c r="F1116" s="69">
        <v>821720</v>
      </c>
      <c r="G1116" s="73">
        <v>-1.6999999999999999E-3</v>
      </c>
    </row>
    <row r="1117" spans="1:7" ht="17.399999999999999" thickBot="1" x14ac:dyDescent="0.35">
      <c r="A1117" s="67" t="s">
        <v>1513</v>
      </c>
      <c r="B1117" s="68">
        <v>259.60000000000002</v>
      </c>
      <c r="C1117" s="69">
        <v>255</v>
      </c>
      <c r="D1117" s="69">
        <v>261.95</v>
      </c>
      <c r="E1117" s="69">
        <v>253</v>
      </c>
      <c r="F1117" s="69">
        <v>22890</v>
      </c>
      <c r="G1117" s="70">
        <v>1.7600000000000001E-2</v>
      </c>
    </row>
    <row r="1118" spans="1:7" ht="17.399999999999999" thickBot="1" x14ac:dyDescent="0.35">
      <c r="A1118" s="67" t="s">
        <v>1514</v>
      </c>
      <c r="B1118" s="72">
        <v>255.1</v>
      </c>
      <c r="C1118" s="69">
        <v>259</v>
      </c>
      <c r="D1118" s="69">
        <v>259</v>
      </c>
      <c r="E1118" s="69">
        <v>254</v>
      </c>
      <c r="F1118" s="69">
        <v>8750</v>
      </c>
      <c r="G1118" s="73">
        <v>-2.5000000000000001E-3</v>
      </c>
    </row>
    <row r="1119" spans="1:7" ht="17.399999999999999" thickBot="1" x14ac:dyDescent="0.35">
      <c r="A1119" s="67" t="s">
        <v>1515</v>
      </c>
      <c r="B1119" s="72">
        <v>255.75</v>
      </c>
      <c r="C1119" s="69">
        <v>258.25</v>
      </c>
      <c r="D1119" s="69">
        <v>259.95</v>
      </c>
      <c r="E1119" s="69">
        <v>254</v>
      </c>
      <c r="F1119" s="69">
        <v>13960</v>
      </c>
      <c r="G1119" s="73">
        <v>-1.3100000000000001E-2</v>
      </c>
    </row>
    <row r="1120" spans="1:7" ht="17.399999999999999" thickBot="1" x14ac:dyDescent="0.35">
      <c r="A1120" s="67" t="s">
        <v>1516</v>
      </c>
      <c r="B1120" s="68">
        <v>259.14999999999998</v>
      </c>
      <c r="C1120" s="69">
        <v>253.2</v>
      </c>
      <c r="D1120" s="69">
        <v>262.89999999999998</v>
      </c>
      <c r="E1120" s="69">
        <v>251.5</v>
      </c>
      <c r="F1120" s="69">
        <v>20720</v>
      </c>
      <c r="G1120" s="70">
        <v>2.35E-2</v>
      </c>
    </row>
    <row r="1121" spans="1:7" ht="17.399999999999999" thickBot="1" x14ac:dyDescent="0.35">
      <c r="A1121" s="67" t="s">
        <v>1517</v>
      </c>
      <c r="B1121" s="68">
        <v>253.2</v>
      </c>
      <c r="C1121" s="69">
        <v>253</v>
      </c>
      <c r="D1121" s="69">
        <v>254.95</v>
      </c>
      <c r="E1121" s="69">
        <v>250.3</v>
      </c>
      <c r="F1121" s="69">
        <v>8119.99999999999</v>
      </c>
      <c r="G1121" s="70">
        <v>3.8E-3</v>
      </c>
    </row>
    <row r="1122" spans="1:7" ht="17.399999999999999" thickBot="1" x14ac:dyDescent="0.35">
      <c r="A1122" s="67" t="s">
        <v>1518</v>
      </c>
      <c r="B1122" s="72">
        <v>252.25</v>
      </c>
      <c r="C1122" s="69">
        <v>250.25</v>
      </c>
      <c r="D1122" s="69">
        <v>264</v>
      </c>
      <c r="E1122" s="69">
        <v>248.45</v>
      </c>
      <c r="F1122" s="69">
        <v>44170</v>
      </c>
      <c r="G1122" s="73">
        <v>-1.1999999999999999E-3</v>
      </c>
    </row>
    <row r="1123" spans="1:7" ht="17.399999999999999" thickBot="1" x14ac:dyDescent="0.35">
      <c r="A1123" s="67" t="s">
        <v>1519</v>
      </c>
      <c r="B1123" s="72">
        <v>252.55</v>
      </c>
      <c r="C1123" s="69">
        <v>254.25</v>
      </c>
      <c r="D1123" s="69">
        <v>255</v>
      </c>
      <c r="E1123" s="69">
        <v>248.7</v>
      </c>
      <c r="F1123" s="69">
        <v>133250</v>
      </c>
      <c r="G1123" s="73">
        <v>-6.7000000000000002E-3</v>
      </c>
    </row>
    <row r="1124" spans="1:7" ht="17.399999999999999" thickBot="1" x14ac:dyDescent="0.35">
      <c r="A1124" s="67" t="s">
        <v>1520</v>
      </c>
      <c r="B1124" s="72">
        <v>254.25</v>
      </c>
      <c r="C1124" s="69">
        <v>258</v>
      </c>
      <c r="D1124" s="69">
        <v>259.10000000000002</v>
      </c>
      <c r="E1124" s="69">
        <v>253.2</v>
      </c>
      <c r="F1124" s="69">
        <v>30340</v>
      </c>
      <c r="G1124" s="73">
        <v>-8.8000000000000005E-3</v>
      </c>
    </row>
    <row r="1125" spans="1:7" ht="17.399999999999999" thickBot="1" x14ac:dyDescent="0.35">
      <c r="A1125" s="67" t="s">
        <v>1521</v>
      </c>
      <c r="B1125" s="72">
        <v>256.5</v>
      </c>
      <c r="C1125" s="69">
        <v>258</v>
      </c>
      <c r="D1125" s="69">
        <v>259.60000000000002</v>
      </c>
      <c r="E1125" s="69">
        <v>255.5</v>
      </c>
      <c r="F1125" s="69">
        <v>78320</v>
      </c>
      <c r="G1125" s="73">
        <v>0</v>
      </c>
    </row>
    <row r="1126" spans="1:7" ht="17.399999999999999" thickBot="1" x14ac:dyDescent="0.35">
      <c r="A1126" s="67" t="s">
        <v>1522</v>
      </c>
      <c r="B1126" s="72">
        <v>256.5</v>
      </c>
      <c r="C1126" s="69">
        <v>263</v>
      </c>
      <c r="D1126" s="69">
        <v>263</v>
      </c>
      <c r="E1126" s="69">
        <v>255.5</v>
      </c>
      <c r="F1126" s="69">
        <v>159050</v>
      </c>
      <c r="G1126" s="73">
        <v>-2.1700000000000001E-2</v>
      </c>
    </row>
    <row r="1127" spans="1:7" ht="17.399999999999999" thickBot="1" x14ac:dyDescent="0.35">
      <c r="A1127" s="67" t="s">
        <v>1523</v>
      </c>
      <c r="B1127" s="68">
        <v>262.2</v>
      </c>
      <c r="C1127" s="69">
        <v>259</v>
      </c>
      <c r="D1127" s="69">
        <v>269.5</v>
      </c>
      <c r="E1127" s="69">
        <v>254</v>
      </c>
      <c r="F1127" s="69">
        <v>37400</v>
      </c>
      <c r="G1127" s="70">
        <v>2.3199999999999998E-2</v>
      </c>
    </row>
    <row r="1128" spans="1:7" ht="17.399999999999999" thickBot="1" x14ac:dyDescent="0.35">
      <c r="A1128" s="67" t="s">
        <v>1524</v>
      </c>
      <c r="B1128" s="72">
        <v>256.25</v>
      </c>
      <c r="C1128" s="69">
        <v>256</v>
      </c>
      <c r="D1128" s="69">
        <v>258</v>
      </c>
      <c r="E1128" s="69">
        <v>253.15</v>
      </c>
      <c r="F1128" s="69">
        <v>17340</v>
      </c>
      <c r="G1128" s="73">
        <v>-1.21E-2</v>
      </c>
    </row>
    <row r="1129" spans="1:7" ht="17.399999999999999" thickBot="1" x14ac:dyDescent="0.35">
      <c r="A1129" s="67" t="s">
        <v>1525</v>
      </c>
      <c r="B1129" s="68">
        <v>259.39999999999998</v>
      </c>
      <c r="C1129" s="69">
        <v>257</v>
      </c>
      <c r="D1129" s="69">
        <v>262</v>
      </c>
      <c r="E1129" s="69">
        <v>257</v>
      </c>
      <c r="F1129" s="69">
        <v>147440</v>
      </c>
      <c r="G1129" s="70">
        <v>3.7000000000000002E-3</v>
      </c>
    </row>
    <row r="1130" spans="1:7" ht="17.399999999999999" thickBot="1" x14ac:dyDescent="0.35">
      <c r="A1130" s="67" t="s">
        <v>1526</v>
      </c>
      <c r="B1130" s="72">
        <v>258.45</v>
      </c>
      <c r="C1130" s="69">
        <v>261.05</v>
      </c>
      <c r="D1130" s="69">
        <v>265</v>
      </c>
      <c r="E1130" s="69">
        <v>254.75</v>
      </c>
      <c r="F1130" s="69">
        <v>31710</v>
      </c>
      <c r="G1130" s="73">
        <v>-1.6400000000000001E-2</v>
      </c>
    </row>
    <row r="1131" spans="1:7" ht="17.399999999999999" thickBot="1" x14ac:dyDescent="0.35">
      <c r="A1131" s="67" t="s">
        <v>1527</v>
      </c>
      <c r="B1131" s="72">
        <v>262.75</v>
      </c>
      <c r="C1131" s="69">
        <v>269</v>
      </c>
      <c r="D1131" s="69">
        <v>269.05</v>
      </c>
      <c r="E1131" s="69">
        <v>260</v>
      </c>
      <c r="F1131" s="69">
        <v>22680</v>
      </c>
      <c r="G1131" s="73">
        <v>-2.8799999999999999E-2</v>
      </c>
    </row>
    <row r="1132" spans="1:7" ht="17.399999999999999" thickBot="1" x14ac:dyDescent="0.35">
      <c r="A1132" s="67" t="s">
        <v>1528</v>
      </c>
      <c r="B1132" s="68">
        <v>270.55</v>
      </c>
      <c r="C1132" s="69">
        <v>270.89999999999998</v>
      </c>
      <c r="D1132" s="69">
        <v>273</v>
      </c>
      <c r="E1132" s="69">
        <v>268.8</v>
      </c>
      <c r="F1132" s="69">
        <v>17670</v>
      </c>
      <c r="G1132" s="70">
        <v>2.5999999999999999E-3</v>
      </c>
    </row>
    <row r="1133" spans="1:7" ht="17.399999999999999" thickBot="1" x14ac:dyDescent="0.35">
      <c r="A1133" s="67" t="s">
        <v>1529</v>
      </c>
      <c r="B1133" s="68">
        <v>269.85000000000002</v>
      </c>
      <c r="C1133" s="69">
        <v>264</v>
      </c>
      <c r="D1133" s="69">
        <v>272</v>
      </c>
      <c r="E1133" s="69">
        <v>257.3</v>
      </c>
      <c r="F1133" s="69">
        <v>55410</v>
      </c>
      <c r="G1133" s="70">
        <v>1.35E-2</v>
      </c>
    </row>
    <row r="1134" spans="1:7" ht="17.399999999999999" thickBot="1" x14ac:dyDescent="0.35">
      <c r="A1134" s="67" t="s">
        <v>1530</v>
      </c>
      <c r="B1134" s="72">
        <v>266.25</v>
      </c>
      <c r="C1134" s="69">
        <v>276</v>
      </c>
      <c r="D1134" s="69">
        <v>276</v>
      </c>
      <c r="E1134" s="69">
        <v>263</v>
      </c>
      <c r="F1134" s="69">
        <v>78340</v>
      </c>
      <c r="G1134" s="73">
        <v>-3.4099999999999998E-2</v>
      </c>
    </row>
    <row r="1135" spans="1:7" ht="17.399999999999999" thickBot="1" x14ac:dyDescent="0.35">
      <c r="A1135" s="67" t="s">
        <v>1531</v>
      </c>
      <c r="B1135" s="68">
        <v>275.64999999999998</v>
      </c>
      <c r="C1135" s="69">
        <v>270.10000000000002</v>
      </c>
      <c r="D1135" s="69">
        <v>282</v>
      </c>
      <c r="E1135" s="69">
        <v>262</v>
      </c>
      <c r="F1135" s="69">
        <v>307520</v>
      </c>
      <c r="G1135" s="70">
        <v>2.8400000000000002E-2</v>
      </c>
    </row>
    <row r="1136" spans="1:7" ht="17.399999999999999" thickBot="1" x14ac:dyDescent="0.35">
      <c r="A1136" s="67" t="s">
        <v>1532</v>
      </c>
      <c r="B1136" s="72">
        <v>268.05</v>
      </c>
      <c r="C1136" s="69">
        <v>280.45</v>
      </c>
      <c r="D1136" s="69">
        <v>282.5</v>
      </c>
      <c r="E1136" s="69">
        <v>266.2</v>
      </c>
      <c r="F1136" s="69">
        <v>22370</v>
      </c>
      <c r="G1136" s="73">
        <v>-4.4200000000000003E-2</v>
      </c>
    </row>
    <row r="1137" spans="1:7" ht="17.399999999999999" thickBot="1" x14ac:dyDescent="0.35">
      <c r="A1137" s="67" t="s">
        <v>1533</v>
      </c>
      <c r="B1137" s="72">
        <v>280.45</v>
      </c>
      <c r="C1137" s="69">
        <v>283</v>
      </c>
      <c r="D1137" s="69">
        <v>285</v>
      </c>
      <c r="E1137" s="69">
        <v>276.10000000000002</v>
      </c>
      <c r="F1137" s="69">
        <v>13800</v>
      </c>
      <c r="G1137" s="73">
        <v>-1.6000000000000001E-3</v>
      </c>
    </row>
    <row r="1138" spans="1:7" ht="17.399999999999999" thickBot="1" x14ac:dyDescent="0.35">
      <c r="A1138" s="67" t="s">
        <v>1534</v>
      </c>
      <c r="B1138" s="72">
        <v>280.89999999999998</v>
      </c>
      <c r="C1138" s="69">
        <v>292</v>
      </c>
      <c r="D1138" s="69">
        <v>292</v>
      </c>
      <c r="E1138" s="69">
        <v>280</v>
      </c>
      <c r="F1138" s="69">
        <v>49780</v>
      </c>
      <c r="G1138" s="73">
        <v>-3.2399999999999998E-2</v>
      </c>
    </row>
    <row r="1139" spans="1:7" ht="17.399999999999999" thickBot="1" x14ac:dyDescent="0.35">
      <c r="A1139" s="67" t="s">
        <v>1535</v>
      </c>
      <c r="B1139" s="68">
        <v>290.3</v>
      </c>
      <c r="C1139" s="69">
        <v>285.89999999999998</v>
      </c>
      <c r="D1139" s="69">
        <v>293.39999999999998</v>
      </c>
      <c r="E1139" s="69">
        <v>284</v>
      </c>
      <c r="F1139" s="69">
        <v>55050</v>
      </c>
      <c r="G1139" s="70">
        <v>1.54E-2</v>
      </c>
    </row>
    <row r="1140" spans="1:7" ht="17.399999999999999" thickBot="1" x14ac:dyDescent="0.35">
      <c r="A1140" s="67" t="s">
        <v>1536</v>
      </c>
      <c r="B1140" s="72">
        <v>285.89999999999998</v>
      </c>
      <c r="C1140" s="69">
        <v>294</v>
      </c>
      <c r="D1140" s="69">
        <v>296.75</v>
      </c>
      <c r="E1140" s="69">
        <v>284</v>
      </c>
      <c r="F1140" s="69">
        <v>28000</v>
      </c>
      <c r="G1140" s="73">
        <v>-2.9899999999999999E-2</v>
      </c>
    </row>
    <row r="1141" spans="1:7" ht="17.399999999999999" thickBot="1" x14ac:dyDescent="0.35">
      <c r="A1141" s="67" t="s">
        <v>1537</v>
      </c>
      <c r="B1141" s="72">
        <v>294.7</v>
      </c>
      <c r="C1141" s="69">
        <v>297.95</v>
      </c>
      <c r="D1141" s="69">
        <v>304</v>
      </c>
      <c r="E1141" s="69">
        <v>292.7</v>
      </c>
      <c r="F1141" s="69">
        <v>106740</v>
      </c>
      <c r="G1141" s="73">
        <v>-3.2000000000000002E-3</v>
      </c>
    </row>
    <row r="1142" spans="1:7" ht="17.399999999999999" thickBot="1" x14ac:dyDescent="0.35">
      <c r="A1142" s="67" t="s">
        <v>1538</v>
      </c>
      <c r="B1142" s="68">
        <v>295.64999999999998</v>
      </c>
      <c r="C1142" s="69">
        <v>298</v>
      </c>
      <c r="D1142" s="69">
        <v>300</v>
      </c>
      <c r="E1142" s="69">
        <v>287.05</v>
      </c>
      <c r="F1142" s="69">
        <v>265110</v>
      </c>
      <c r="G1142" s="70">
        <v>2.0000000000000001E-4</v>
      </c>
    </row>
    <row r="1143" spans="1:7" ht="17.399999999999999" thickBot="1" x14ac:dyDescent="0.35">
      <c r="A1143" s="67" t="s">
        <v>1539</v>
      </c>
      <c r="B1143" s="72">
        <v>295.60000000000002</v>
      </c>
      <c r="C1143" s="69">
        <v>298.89999999999998</v>
      </c>
      <c r="D1143" s="69">
        <v>300</v>
      </c>
      <c r="E1143" s="69">
        <v>291</v>
      </c>
      <c r="F1143" s="69">
        <v>107520</v>
      </c>
      <c r="G1143" s="73">
        <v>-2.3999999999999998E-3</v>
      </c>
    </row>
    <row r="1144" spans="1:7" ht="17.399999999999999" thickBot="1" x14ac:dyDescent="0.35">
      <c r="A1144" s="67" t="s">
        <v>1540</v>
      </c>
      <c r="B1144" s="72">
        <v>296.3</v>
      </c>
      <c r="C1144" s="69">
        <v>301</v>
      </c>
      <c r="D1144" s="69">
        <v>301</v>
      </c>
      <c r="E1144" s="69">
        <v>295</v>
      </c>
      <c r="F1144" s="69">
        <v>48590</v>
      </c>
      <c r="G1144" s="73">
        <v>-9.4999999999999998E-3</v>
      </c>
    </row>
    <row r="1145" spans="1:7" ht="17.399999999999999" thickBot="1" x14ac:dyDescent="0.35">
      <c r="A1145" s="67" t="s">
        <v>1541</v>
      </c>
      <c r="B1145" s="68">
        <v>299.14999999999998</v>
      </c>
      <c r="C1145" s="69">
        <v>297</v>
      </c>
      <c r="D1145" s="69">
        <v>300.25</v>
      </c>
      <c r="E1145" s="69">
        <v>296.5</v>
      </c>
      <c r="F1145" s="69">
        <v>41850</v>
      </c>
      <c r="G1145" s="70">
        <v>1.44E-2</v>
      </c>
    </row>
    <row r="1146" spans="1:7" ht="17.399999999999999" thickBot="1" x14ac:dyDescent="0.35">
      <c r="A1146" s="67" t="s">
        <v>1542</v>
      </c>
      <c r="B1146" s="72">
        <v>294.89999999999998</v>
      </c>
      <c r="C1146" s="69">
        <v>304.5</v>
      </c>
      <c r="D1146" s="69">
        <v>305.95</v>
      </c>
      <c r="E1146" s="69">
        <v>294</v>
      </c>
      <c r="F1146" s="69">
        <v>79250</v>
      </c>
      <c r="G1146" s="73">
        <v>-3.15E-2</v>
      </c>
    </row>
    <row r="1147" spans="1:7" ht="17.399999999999999" thickBot="1" x14ac:dyDescent="0.35">
      <c r="A1147" s="67" t="s">
        <v>1543</v>
      </c>
      <c r="B1147" s="72">
        <v>304.5</v>
      </c>
      <c r="C1147" s="69">
        <v>306.5</v>
      </c>
      <c r="D1147" s="69">
        <v>308.95</v>
      </c>
      <c r="E1147" s="69">
        <v>301.10000000000002</v>
      </c>
      <c r="F1147" s="69">
        <v>294890</v>
      </c>
      <c r="G1147" s="73">
        <v>-6.4000000000000003E-3</v>
      </c>
    </row>
    <row r="1148" spans="1:7" ht="17.399999999999999" thickBot="1" x14ac:dyDescent="0.35">
      <c r="A1148" s="67" t="s">
        <v>1544</v>
      </c>
      <c r="B1148" s="72">
        <v>306.45</v>
      </c>
      <c r="C1148" s="69">
        <v>315</v>
      </c>
      <c r="D1148" s="69">
        <v>315.10000000000002</v>
      </c>
      <c r="E1148" s="69">
        <v>305.2</v>
      </c>
      <c r="F1148" s="69">
        <v>64599.999999999898</v>
      </c>
      <c r="G1148" s="73">
        <v>-2.5399999999999999E-2</v>
      </c>
    </row>
    <row r="1149" spans="1:7" ht="17.399999999999999" thickBot="1" x14ac:dyDescent="0.35">
      <c r="A1149" s="67" t="s">
        <v>1545</v>
      </c>
      <c r="B1149" s="72">
        <v>314.45</v>
      </c>
      <c r="C1149" s="69">
        <v>316</v>
      </c>
      <c r="D1149" s="69">
        <v>321</v>
      </c>
      <c r="E1149" s="69">
        <v>312</v>
      </c>
      <c r="F1149" s="69">
        <v>144140</v>
      </c>
      <c r="G1149" s="73">
        <v>-7.3000000000000001E-3</v>
      </c>
    </row>
    <row r="1150" spans="1:7" ht="17.399999999999999" thickBot="1" x14ac:dyDescent="0.35">
      <c r="A1150" s="67" t="s">
        <v>1546</v>
      </c>
      <c r="B1150" s="68">
        <v>316.75</v>
      </c>
      <c r="C1150" s="69">
        <v>309</v>
      </c>
      <c r="D1150" s="69">
        <v>318.45</v>
      </c>
      <c r="E1150" s="69">
        <v>307</v>
      </c>
      <c r="F1150" s="69">
        <v>46600</v>
      </c>
      <c r="G1150" s="70">
        <v>3.0200000000000001E-2</v>
      </c>
    </row>
    <row r="1151" spans="1:7" ht="17.399999999999999" thickBot="1" x14ac:dyDescent="0.35">
      <c r="A1151" s="67" t="s">
        <v>1547</v>
      </c>
      <c r="B1151" s="72">
        <v>307.45</v>
      </c>
      <c r="C1151" s="69">
        <v>311.89999999999998</v>
      </c>
      <c r="D1151" s="69">
        <v>311.89999999999998</v>
      </c>
      <c r="E1151" s="69">
        <v>304</v>
      </c>
      <c r="F1151" s="69">
        <v>25330</v>
      </c>
      <c r="G1151" s="73">
        <v>-7.1000000000000004E-3</v>
      </c>
    </row>
    <row r="1152" spans="1:7" ht="17.399999999999999" thickBot="1" x14ac:dyDescent="0.35">
      <c r="A1152" s="67" t="s">
        <v>1548</v>
      </c>
      <c r="B1152" s="72">
        <v>309.64999999999998</v>
      </c>
      <c r="C1152" s="69">
        <v>314</v>
      </c>
      <c r="D1152" s="69">
        <v>314</v>
      </c>
      <c r="E1152" s="69">
        <v>308.85000000000002</v>
      </c>
      <c r="F1152" s="69">
        <v>18250</v>
      </c>
      <c r="G1152" s="73">
        <v>-5.8999999999999999E-3</v>
      </c>
    </row>
    <row r="1153" spans="1:7" ht="17.399999999999999" thickBot="1" x14ac:dyDescent="0.35">
      <c r="A1153" s="67" t="s">
        <v>1549</v>
      </c>
      <c r="B1153" s="72">
        <v>311.5</v>
      </c>
      <c r="C1153" s="69">
        <v>316</v>
      </c>
      <c r="D1153" s="69">
        <v>316.35000000000002</v>
      </c>
      <c r="E1153" s="69">
        <v>311</v>
      </c>
      <c r="F1153" s="69">
        <v>25270</v>
      </c>
      <c r="G1153" s="73">
        <v>-1.1900000000000001E-2</v>
      </c>
    </row>
    <row r="1154" spans="1:7" ht="17.399999999999999" thickBot="1" x14ac:dyDescent="0.35">
      <c r="A1154" s="67" t="s">
        <v>1550</v>
      </c>
      <c r="B1154" s="68">
        <v>315.25</v>
      </c>
      <c r="C1154" s="69">
        <v>313.95</v>
      </c>
      <c r="D1154" s="69">
        <v>316.5</v>
      </c>
      <c r="E1154" s="69">
        <v>311.45</v>
      </c>
      <c r="F1154" s="69">
        <v>35090</v>
      </c>
      <c r="G1154" s="70">
        <v>6.4000000000000003E-3</v>
      </c>
    </row>
    <row r="1155" spans="1:7" ht="17.399999999999999" thickBot="1" x14ac:dyDescent="0.35">
      <c r="A1155" s="67" t="s">
        <v>1551</v>
      </c>
      <c r="B1155" s="72">
        <v>313.25</v>
      </c>
      <c r="C1155" s="69">
        <v>313.55</v>
      </c>
      <c r="D1155" s="69">
        <v>315.39999999999998</v>
      </c>
      <c r="E1155" s="69">
        <v>311.14999999999998</v>
      </c>
      <c r="F1155" s="69">
        <v>23340</v>
      </c>
      <c r="G1155" s="73">
        <v>-1E-3</v>
      </c>
    </row>
    <row r="1156" spans="1:7" ht="17.399999999999999" thickBot="1" x14ac:dyDescent="0.35">
      <c r="A1156" s="67" t="s">
        <v>1552</v>
      </c>
      <c r="B1156" s="72">
        <v>313.55</v>
      </c>
      <c r="C1156" s="69">
        <v>316</v>
      </c>
      <c r="D1156" s="69">
        <v>317.95</v>
      </c>
      <c r="E1156" s="69">
        <v>313</v>
      </c>
      <c r="F1156" s="69">
        <v>24930</v>
      </c>
      <c r="G1156" s="73">
        <v>-7.9000000000000008E-3</v>
      </c>
    </row>
    <row r="1157" spans="1:7" ht="17.399999999999999" thickBot="1" x14ac:dyDescent="0.35">
      <c r="A1157" s="67" t="s">
        <v>1553</v>
      </c>
      <c r="B1157" s="72">
        <v>316.05</v>
      </c>
      <c r="C1157" s="69">
        <v>319</v>
      </c>
      <c r="D1157" s="69">
        <v>321</v>
      </c>
      <c r="E1157" s="69">
        <v>315.39999999999998</v>
      </c>
      <c r="F1157" s="69">
        <v>41360</v>
      </c>
      <c r="G1157" s="73">
        <v>-3.0000000000000001E-3</v>
      </c>
    </row>
    <row r="1158" spans="1:7" ht="17.399999999999999" thickBot="1" x14ac:dyDescent="0.35">
      <c r="A1158" s="67" t="s">
        <v>1554</v>
      </c>
      <c r="B1158" s="72">
        <v>317</v>
      </c>
      <c r="C1158" s="69">
        <v>320</v>
      </c>
      <c r="D1158" s="69">
        <v>322</v>
      </c>
      <c r="E1158" s="69">
        <v>316</v>
      </c>
      <c r="F1158" s="69">
        <v>39950</v>
      </c>
      <c r="G1158" s="73">
        <v>-9.4000000000000004E-3</v>
      </c>
    </row>
    <row r="1159" spans="1:7" ht="17.399999999999999" thickBot="1" x14ac:dyDescent="0.35">
      <c r="A1159" s="67" t="s">
        <v>1555</v>
      </c>
      <c r="B1159" s="68">
        <v>320</v>
      </c>
      <c r="C1159" s="69">
        <v>316</v>
      </c>
      <c r="D1159" s="69">
        <v>325.89999999999998</v>
      </c>
      <c r="E1159" s="69">
        <v>315.89999999999998</v>
      </c>
      <c r="F1159" s="69">
        <v>348690</v>
      </c>
      <c r="G1159" s="70">
        <v>8.9999999999999993E-3</v>
      </c>
    </row>
    <row r="1160" spans="1:7" ht="17.399999999999999" thickBot="1" x14ac:dyDescent="0.35">
      <c r="A1160" s="67" t="s">
        <v>1556</v>
      </c>
      <c r="B1160" s="72">
        <v>317.14999999999998</v>
      </c>
      <c r="C1160" s="69">
        <v>319</v>
      </c>
      <c r="D1160" s="69">
        <v>324.75</v>
      </c>
      <c r="E1160" s="69">
        <v>315</v>
      </c>
      <c r="F1160" s="69">
        <v>466490</v>
      </c>
      <c r="G1160" s="73">
        <v>-1.43E-2</v>
      </c>
    </row>
    <row r="1161" spans="1:7" ht="17.399999999999999" thickBot="1" x14ac:dyDescent="0.35">
      <c r="A1161" s="67" t="s">
        <v>1557</v>
      </c>
      <c r="B1161" s="68">
        <v>321.75</v>
      </c>
      <c r="C1161" s="69">
        <v>317.55</v>
      </c>
      <c r="D1161" s="69">
        <v>323.10000000000002</v>
      </c>
      <c r="E1161" s="69">
        <v>316.39999999999998</v>
      </c>
      <c r="F1161" s="69">
        <v>38500</v>
      </c>
      <c r="G1161" s="70">
        <v>1.4800000000000001E-2</v>
      </c>
    </row>
    <row r="1162" spans="1:7" ht="17.399999999999999" thickBot="1" x14ac:dyDescent="0.35">
      <c r="A1162" s="67" t="s">
        <v>1558</v>
      </c>
      <c r="B1162" s="68">
        <v>317.05</v>
      </c>
      <c r="C1162" s="69">
        <v>318</v>
      </c>
      <c r="D1162" s="69">
        <v>320</v>
      </c>
      <c r="E1162" s="69">
        <v>316.39999999999998</v>
      </c>
      <c r="F1162" s="69">
        <v>25760</v>
      </c>
      <c r="G1162" s="70">
        <v>3.5999999999999999E-3</v>
      </c>
    </row>
    <row r="1163" spans="1:7" ht="17.399999999999999" thickBot="1" x14ac:dyDescent="0.35">
      <c r="A1163" s="67" t="s">
        <v>1559</v>
      </c>
      <c r="B1163" s="72">
        <v>315.89999999999998</v>
      </c>
      <c r="C1163" s="69">
        <v>319</v>
      </c>
      <c r="D1163" s="69">
        <v>320</v>
      </c>
      <c r="E1163" s="69">
        <v>315</v>
      </c>
      <c r="F1163" s="69">
        <v>41340</v>
      </c>
      <c r="G1163" s="73">
        <v>-1.6999999999999999E-3</v>
      </c>
    </row>
    <row r="1164" spans="1:7" ht="17.399999999999999" thickBot="1" x14ac:dyDescent="0.35">
      <c r="A1164" s="67" t="s">
        <v>1560</v>
      </c>
      <c r="B1164" s="72">
        <v>316.45</v>
      </c>
      <c r="C1164" s="69">
        <v>321.95</v>
      </c>
      <c r="D1164" s="69">
        <v>321.95</v>
      </c>
      <c r="E1164" s="69">
        <v>315.2</v>
      </c>
      <c r="F1164" s="69">
        <v>17890</v>
      </c>
      <c r="G1164" s="73">
        <v>-1.2500000000000001E-2</v>
      </c>
    </row>
    <row r="1165" spans="1:7" ht="17.399999999999999" thickBot="1" x14ac:dyDescent="0.35">
      <c r="A1165" s="67" t="s">
        <v>1561</v>
      </c>
      <c r="B1165" s="68">
        <v>320.45</v>
      </c>
      <c r="C1165" s="69">
        <v>322</v>
      </c>
      <c r="D1165" s="69">
        <v>325</v>
      </c>
      <c r="E1165" s="69">
        <v>319.05</v>
      </c>
      <c r="F1165" s="69">
        <v>134160</v>
      </c>
      <c r="G1165" s="70">
        <v>2E-3</v>
      </c>
    </row>
    <row r="1166" spans="1:7" ht="17.399999999999999" thickBot="1" x14ac:dyDescent="0.35">
      <c r="A1166" s="67" t="s">
        <v>1562</v>
      </c>
      <c r="B1166" s="68">
        <v>319.8</v>
      </c>
      <c r="C1166" s="69">
        <v>315.10000000000002</v>
      </c>
      <c r="D1166" s="69">
        <v>326</v>
      </c>
      <c r="E1166" s="69">
        <v>311</v>
      </c>
      <c r="F1166" s="69">
        <v>54540</v>
      </c>
      <c r="G1166" s="70">
        <v>5.7999999999999996E-3</v>
      </c>
    </row>
    <row r="1167" spans="1:7" ht="17.399999999999999" thickBot="1" x14ac:dyDescent="0.35">
      <c r="A1167" s="67" t="s">
        <v>1563</v>
      </c>
      <c r="B1167" s="72">
        <v>317.95</v>
      </c>
      <c r="C1167" s="69">
        <v>332</v>
      </c>
      <c r="D1167" s="69">
        <v>333</v>
      </c>
      <c r="E1167" s="69">
        <v>315</v>
      </c>
      <c r="F1167" s="69">
        <v>68870</v>
      </c>
      <c r="G1167" s="73">
        <v>-3.9899999999999998E-2</v>
      </c>
    </row>
    <row r="1168" spans="1:7" ht="17.399999999999999" thickBot="1" x14ac:dyDescent="0.35">
      <c r="A1168" s="67" t="s">
        <v>1564</v>
      </c>
      <c r="B1168" s="68">
        <v>331.15</v>
      </c>
      <c r="C1168" s="69">
        <v>327.10000000000002</v>
      </c>
      <c r="D1168" s="69">
        <v>333.5</v>
      </c>
      <c r="E1168" s="69">
        <v>327.10000000000002</v>
      </c>
      <c r="F1168" s="69">
        <v>92130</v>
      </c>
      <c r="G1168" s="70">
        <v>5.3E-3</v>
      </c>
    </row>
    <row r="1169" spans="1:7" ht="17.399999999999999" thickBot="1" x14ac:dyDescent="0.35">
      <c r="A1169" s="67" t="s">
        <v>1565</v>
      </c>
      <c r="B1169" s="72">
        <v>329.4</v>
      </c>
      <c r="C1169" s="69">
        <v>336.9</v>
      </c>
      <c r="D1169" s="69">
        <v>336.9</v>
      </c>
      <c r="E1169" s="69">
        <v>328</v>
      </c>
      <c r="F1169" s="69">
        <v>35470</v>
      </c>
      <c r="G1169" s="73">
        <v>-1.7399999999999999E-2</v>
      </c>
    </row>
    <row r="1170" spans="1:7" ht="17.399999999999999" thickBot="1" x14ac:dyDescent="0.35">
      <c r="A1170" s="67" t="s">
        <v>1566</v>
      </c>
      <c r="B1170" s="72">
        <v>335.25</v>
      </c>
      <c r="C1170" s="69">
        <v>340</v>
      </c>
      <c r="D1170" s="69">
        <v>340.9</v>
      </c>
      <c r="E1170" s="69">
        <v>334</v>
      </c>
      <c r="F1170" s="69">
        <v>49760</v>
      </c>
      <c r="G1170" s="73">
        <v>-1.15E-2</v>
      </c>
    </row>
    <row r="1171" spans="1:7" ht="17.399999999999999" thickBot="1" x14ac:dyDescent="0.35">
      <c r="A1171" s="67" t="s">
        <v>1567</v>
      </c>
      <c r="B1171" s="72">
        <v>339.15</v>
      </c>
      <c r="C1171" s="69">
        <v>346.95</v>
      </c>
      <c r="D1171" s="69">
        <v>347.05</v>
      </c>
      <c r="E1171" s="69">
        <v>338</v>
      </c>
      <c r="F1171" s="69">
        <v>48140</v>
      </c>
      <c r="G1171" s="73">
        <v>-1.7000000000000001E-2</v>
      </c>
    </row>
    <row r="1172" spans="1:7" ht="17.399999999999999" thickBot="1" x14ac:dyDescent="0.35">
      <c r="A1172" s="67" t="s">
        <v>1568</v>
      </c>
      <c r="B1172" s="72">
        <v>345</v>
      </c>
      <c r="C1172" s="69">
        <v>352</v>
      </c>
      <c r="D1172" s="69">
        <v>364.5</v>
      </c>
      <c r="E1172" s="69">
        <v>340.55</v>
      </c>
      <c r="F1172" s="69">
        <v>291340</v>
      </c>
      <c r="G1172" s="73">
        <v>-2.8999999999999998E-3</v>
      </c>
    </row>
    <row r="1173" spans="1:7" ht="17.399999999999999" thickBot="1" x14ac:dyDescent="0.35">
      <c r="A1173" s="67" t="s">
        <v>1569</v>
      </c>
      <c r="B1173" s="72">
        <v>346</v>
      </c>
      <c r="C1173" s="69">
        <v>348.95</v>
      </c>
      <c r="D1173" s="69">
        <v>351</v>
      </c>
      <c r="E1173" s="69">
        <v>344.5</v>
      </c>
      <c r="F1173" s="69">
        <v>18660</v>
      </c>
      <c r="G1173" s="73">
        <v>-1.2E-2</v>
      </c>
    </row>
    <row r="1174" spans="1:7" ht="17.399999999999999" thickBot="1" x14ac:dyDescent="0.35">
      <c r="A1174" s="67" t="s">
        <v>1570</v>
      </c>
      <c r="B1174" s="72">
        <v>350.2</v>
      </c>
      <c r="C1174" s="69">
        <v>351.8</v>
      </c>
      <c r="D1174" s="69">
        <v>356</v>
      </c>
      <c r="E1174" s="69">
        <v>348</v>
      </c>
      <c r="F1174" s="69">
        <v>34240</v>
      </c>
      <c r="G1174" s="73">
        <v>-2.0999999999999999E-3</v>
      </c>
    </row>
    <row r="1175" spans="1:7" ht="17.399999999999999" thickBot="1" x14ac:dyDescent="0.35">
      <c r="A1175" s="67" t="s">
        <v>1571</v>
      </c>
      <c r="B1175" s="72">
        <v>350.95</v>
      </c>
      <c r="C1175" s="69">
        <v>360</v>
      </c>
      <c r="D1175" s="69">
        <v>360</v>
      </c>
      <c r="E1175" s="69">
        <v>350</v>
      </c>
      <c r="F1175" s="69">
        <v>32850</v>
      </c>
      <c r="G1175" s="73">
        <v>-1.8599999999999998E-2</v>
      </c>
    </row>
    <row r="1176" spans="1:7" ht="17.399999999999999" thickBot="1" x14ac:dyDescent="0.35">
      <c r="A1176" s="67" t="s">
        <v>1572</v>
      </c>
      <c r="B1176" s="68">
        <v>357.6</v>
      </c>
      <c r="C1176" s="69">
        <v>354.2</v>
      </c>
      <c r="D1176" s="69">
        <v>369</v>
      </c>
      <c r="E1176" s="69">
        <v>354.2</v>
      </c>
      <c r="F1176" s="69">
        <v>74180</v>
      </c>
      <c r="G1176" s="70">
        <v>5.5999999999999999E-3</v>
      </c>
    </row>
    <row r="1177" spans="1:7" ht="17.399999999999999" thickBot="1" x14ac:dyDescent="0.35">
      <c r="A1177" s="67" t="s">
        <v>1573</v>
      </c>
      <c r="B1177" s="72">
        <v>355.6</v>
      </c>
      <c r="C1177" s="69">
        <v>356</v>
      </c>
      <c r="D1177" s="69">
        <v>359</v>
      </c>
      <c r="E1177" s="69">
        <v>350</v>
      </c>
      <c r="F1177" s="69">
        <v>46860</v>
      </c>
      <c r="G1177" s="73">
        <v>-2.8999999999999998E-3</v>
      </c>
    </row>
    <row r="1178" spans="1:7" ht="17.399999999999999" thickBot="1" x14ac:dyDescent="0.35">
      <c r="A1178" s="67" t="s">
        <v>1574</v>
      </c>
      <c r="B1178" s="72">
        <v>356.65</v>
      </c>
      <c r="C1178" s="69">
        <v>356</v>
      </c>
      <c r="D1178" s="69">
        <v>359.15</v>
      </c>
      <c r="E1178" s="69">
        <v>352.5</v>
      </c>
      <c r="F1178" s="69">
        <v>118860</v>
      </c>
      <c r="G1178" s="73">
        <v>-4.3E-3</v>
      </c>
    </row>
    <row r="1179" spans="1:7" ht="17.399999999999999" thickBot="1" x14ac:dyDescent="0.35">
      <c r="A1179" s="67" t="s">
        <v>1575</v>
      </c>
      <c r="B1179" s="72">
        <v>358.2</v>
      </c>
      <c r="C1179" s="69">
        <v>363.1</v>
      </c>
      <c r="D1179" s="69">
        <v>363.1</v>
      </c>
      <c r="E1179" s="69">
        <v>353.1</v>
      </c>
      <c r="F1179" s="69">
        <v>21400</v>
      </c>
      <c r="G1179" s="73">
        <v>-5.3E-3</v>
      </c>
    </row>
    <row r="1180" spans="1:7" ht="17.399999999999999" thickBot="1" x14ac:dyDescent="0.35">
      <c r="A1180" s="67" t="s">
        <v>1576</v>
      </c>
      <c r="B1180" s="68">
        <v>360.1</v>
      </c>
      <c r="C1180" s="69">
        <v>335.15</v>
      </c>
      <c r="D1180" s="69">
        <v>363</v>
      </c>
      <c r="E1180" s="69">
        <v>335.05</v>
      </c>
      <c r="F1180" s="69">
        <v>64239.999999999898</v>
      </c>
      <c r="G1180" s="70">
        <v>7.4399999999999994E-2</v>
      </c>
    </row>
    <row r="1181" spans="1:7" ht="17.399999999999999" thickBot="1" x14ac:dyDescent="0.35">
      <c r="A1181" s="67" t="s">
        <v>1577</v>
      </c>
      <c r="B1181" s="72">
        <v>335.15</v>
      </c>
      <c r="C1181" s="69">
        <v>339</v>
      </c>
      <c r="D1181" s="69">
        <v>340.8</v>
      </c>
      <c r="E1181" s="69">
        <v>333</v>
      </c>
      <c r="F1181" s="69">
        <v>127430</v>
      </c>
      <c r="G1181" s="73">
        <v>-1.54E-2</v>
      </c>
    </row>
    <row r="1182" spans="1:7" ht="17.399999999999999" thickBot="1" x14ac:dyDescent="0.35">
      <c r="A1182" s="67" t="s">
        <v>1578</v>
      </c>
      <c r="B1182" s="72">
        <v>340.4</v>
      </c>
      <c r="C1182" s="69">
        <v>349.05</v>
      </c>
      <c r="D1182" s="69">
        <v>351.4</v>
      </c>
      <c r="E1182" s="69">
        <v>338.05</v>
      </c>
      <c r="F1182" s="69">
        <v>15790</v>
      </c>
      <c r="G1182" s="73">
        <v>-2.9899999999999999E-2</v>
      </c>
    </row>
    <row r="1183" spans="1:7" ht="17.399999999999999" thickBot="1" x14ac:dyDescent="0.35">
      <c r="A1183" s="67" t="s">
        <v>1579</v>
      </c>
      <c r="B1183" s="72">
        <v>350.9</v>
      </c>
      <c r="C1183" s="69">
        <v>352</v>
      </c>
      <c r="D1183" s="69">
        <v>353</v>
      </c>
      <c r="E1183" s="69">
        <v>349.05</v>
      </c>
      <c r="F1183" s="69">
        <v>10490</v>
      </c>
      <c r="G1183" s="73">
        <v>-2.0999999999999999E-3</v>
      </c>
    </row>
    <row r="1184" spans="1:7" ht="17.399999999999999" thickBot="1" x14ac:dyDescent="0.35">
      <c r="A1184" s="67" t="s">
        <v>1580</v>
      </c>
      <c r="B1184" s="72">
        <v>351.65</v>
      </c>
      <c r="C1184" s="69">
        <v>360.95</v>
      </c>
      <c r="D1184" s="69">
        <v>361.9</v>
      </c>
      <c r="E1184" s="69">
        <v>350</v>
      </c>
      <c r="F1184" s="69">
        <v>10890</v>
      </c>
      <c r="G1184" s="73">
        <v>-2.35E-2</v>
      </c>
    </row>
    <row r="1185" spans="1:7" ht="17.399999999999999" thickBot="1" x14ac:dyDescent="0.35">
      <c r="A1185" s="67" t="s">
        <v>1581</v>
      </c>
      <c r="B1185" s="68">
        <v>360.1</v>
      </c>
      <c r="C1185" s="69">
        <v>360.95</v>
      </c>
      <c r="D1185" s="69">
        <v>362</v>
      </c>
      <c r="E1185" s="69">
        <v>350.2</v>
      </c>
      <c r="F1185" s="69">
        <v>92000</v>
      </c>
      <c r="G1185" s="70">
        <v>4.0000000000000002E-4</v>
      </c>
    </row>
    <row r="1186" spans="1:7" ht="17.399999999999999" thickBot="1" x14ac:dyDescent="0.35">
      <c r="A1186" s="67" t="s">
        <v>1582</v>
      </c>
      <c r="B1186" s="68">
        <v>359.95</v>
      </c>
      <c r="C1186" s="69">
        <v>359.65</v>
      </c>
      <c r="D1186" s="69">
        <v>368.5</v>
      </c>
      <c r="E1186" s="69">
        <v>353.3</v>
      </c>
      <c r="F1186" s="69">
        <v>95480</v>
      </c>
      <c r="G1186" s="70">
        <v>8.0000000000000004E-4</v>
      </c>
    </row>
    <row r="1187" spans="1:7" ht="17.399999999999999" thickBot="1" x14ac:dyDescent="0.35">
      <c r="A1187" s="67" t="s">
        <v>1583</v>
      </c>
      <c r="B1187" s="72">
        <v>359.65</v>
      </c>
      <c r="C1187" s="69">
        <v>365</v>
      </c>
      <c r="D1187" s="69">
        <v>370</v>
      </c>
      <c r="E1187" s="69">
        <v>354</v>
      </c>
      <c r="F1187" s="69">
        <v>149960</v>
      </c>
      <c r="G1187" s="73">
        <v>-1.41E-2</v>
      </c>
    </row>
    <row r="1188" spans="1:7" ht="17.399999999999999" thickBot="1" x14ac:dyDescent="0.35">
      <c r="A1188" s="67" t="s">
        <v>1584</v>
      </c>
      <c r="B1188" s="72">
        <v>364.8</v>
      </c>
      <c r="C1188" s="69">
        <v>369.1</v>
      </c>
      <c r="D1188" s="69">
        <v>370</v>
      </c>
      <c r="E1188" s="69">
        <v>363.55</v>
      </c>
      <c r="F1188" s="69">
        <v>121510</v>
      </c>
      <c r="G1188" s="73">
        <v>-1.4500000000000001E-2</v>
      </c>
    </row>
    <row r="1189" spans="1:7" ht="17.399999999999999" thickBot="1" x14ac:dyDescent="0.35">
      <c r="A1189" s="67" t="s">
        <v>1585</v>
      </c>
      <c r="B1189" s="68">
        <v>370.15</v>
      </c>
      <c r="C1189" s="69">
        <v>350</v>
      </c>
      <c r="D1189" s="69">
        <v>373.35</v>
      </c>
      <c r="E1189" s="69">
        <v>348.45</v>
      </c>
      <c r="F1189" s="69">
        <v>166250</v>
      </c>
      <c r="G1189" s="70">
        <v>5.8500000000000003E-2</v>
      </c>
    </row>
    <row r="1190" spans="1:7" ht="17.399999999999999" thickBot="1" x14ac:dyDescent="0.35">
      <c r="A1190" s="67" t="s">
        <v>1586</v>
      </c>
      <c r="B1190" s="72">
        <v>349.7</v>
      </c>
      <c r="C1190" s="69">
        <v>352.9</v>
      </c>
      <c r="D1190" s="69">
        <v>359.5</v>
      </c>
      <c r="E1190" s="69">
        <v>348</v>
      </c>
      <c r="F1190" s="69">
        <v>30390</v>
      </c>
      <c r="G1190" s="73">
        <v>-8.6E-3</v>
      </c>
    </row>
    <row r="1191" spans="1:7" ht="17.399999999999999" thickBot="1" x14ac:dyDescent="0.35">
      <c r="A1191" s="67" t="s">
        <v>1587</v>
      </c>
      <c r="B1191" s="68">
        <v>352.75</v>
      </c>
      <c r="C1191" s="69">
        <v>346</v>
      </c>
      <c r="D1191" s="69">
        <v>356</v>
      </c>
      <c r="E1191" s="69">
        <v>344.55</v>
      </c>
      <c r="F1191" s="69">
        <v>26240</v>
      </c>
      <c r="G1191" s="70">
        <v>2.3900000000000001E-2</v>
      </c>
    </row>
    <row r="1192" spans="1:7" ht="17.399999999999999" thickBot="1" x14ac:dyDescent="0.35">
      <c r="A1192" s="67" t="s">
        <v>1588</v>
      </c>
      <c r="B1192" s="68">
        <v>344.5</v>
      </c>
      <c r="C1192" s="69">
        <v>340</v>
      </c>
      <c r="D1192" s="69">
        <v>346</v>
      </c>
      <c r="E1192" s="69">
        <v>338.1</v>
      </c>
      <c r="F1192" s="69">
        <v>19810</v>
      </c>
      <c r="G1192" s="70">
        <v>1.67E-2</v>
      </c>
    </row>
    <row r="1193" spans="1:7" ht="17.399999999999999" thickBot="1" x14ac:dyDescent="0.35">
      <c r="A1193" s="67" t="s">
        <v>1589</v>
      </c>
      <c r="B1193" s="72">
        <v>338.85</v>
      </c>
      <c r="C1193" s="69">
        <v>336.1</v>
      </c>
      <c r="D1193" s="69">
        <v>343.9</v>
      </c>
      <c r="E1193" s="69">
        <v>336</v>
      </c>
      <c r="F1193" s="69">
        <v>19430</v>
      </c>
      <c r="G1193" s="73">
        <v>-3.3999999999999998E-3</v>
      </c>
    </row>
    <row r="1194" spans="1:7" ht="17.399999999999999" thickBot="1" x14ac:dyDescent="0.35">
      <c r="A1194" s="67" t="s">
        <v>1590</v>
      </c>
      <c r="B1194" s="68">
        <v>340</v>
      </c>
      <c r="C1194" s="69">
        <v>338</v>
      </c>
      <c r="D1194" s="69">
        <v>341</v>
      </c>
      <c r="E1194" s="69">
        <v>330.85</v>
      </c>
      <c r="F1194" s="69">
        <v>28130</v>
      </c>
      <c r="G1194" s="70">
        <v>7.3000000000000001E-3</v>
      </c>
    </row>
    <row r="1195" spans="1:7" ht="17.399999999999999" thickBot="1" x14ac:dyDescent="0.35">
      <c r="A1195" s="67" t="s">
        <v>1591</v>
      </c>
      <c r="B1195" s="68">
        <v>337.55</v>
      </c>
      <c r="C1195" s="69">
        <v>325</v>
      </c>
      <c r="D1195" s="69">
        <v>338.9</v>
      </c>
      <c r="E1195" s="69">
        <v>320</v>
      </c>
      <c r="F1195" s="69">
        <v>93230</v>
      </c>
      <c r="G1195" s="70">
        <v>3.7199999999999997E-2</v>
      </c>
    </row>
    <row r="1196" spans="1:7" ht="17.399999999999999" thickBot="1" x14ac:dyDescent="0.35">
      <c r="A1196" s="67" t="s">
        <v>1592</v>
      </c>
      <c r="B1196" s="68">
        <v>325.45</v>
      </c>
      <c r="C1196" s="69">
        <v>324</v>
      </c>
      <c r="D1196" s="69">
        <v>334.5</v>
      </c>
      <c r="E1196" s="69">
        <v>311</v>
      </c>
      <c r="F1196" s="69">
        <v>185150</v>
      </c>
      <c r="G1196" s="70">
        <v>2.8999999999999998E-3</v>
      </c>
    </row>
    <row r="1197" spans="1:7" ht="17.399999999999999" thickBot="1" x14ac:dyDescent="0.35">
      <c r="A1197" s="67" t="s">
        <v>1593</v>
      </c>
      <c r="B1197" s="68">
        <v>324.5</v>
      </c>
      <c r="C1197" s="69">
        <v>322</v>
      </c>
      <c r="D1197" s="69">
        <v>335.9</v>
      </c>
      <c r="E1197" s="69">
        <v>321</v>
      </c>
      <c r="F1197" s="69">
        <v>183830</v>
      </c>
      <c r="G1197" s="70">
        <v>1.3100000000000001E-2</v>
      </c>
    </row>
    <row r="1198" spans="1:7" ht="17.399999999999999" thickBot="1" x14ac:dyDescent="0.35">
      <c r="A1198" s="67" t="s">
        <v>1594</v>
      </c>
      <c r="B1198" s="68">
        <v>320.3</v>
      </c>
      <c r="C1198" s="69">
        <v>314</v>
      </c>
      <c r="D1198" s="69">
        <v>331</v>
      </c>
      <c r="E1198" s="69">
        <v>312</v>
      </c>
      <c r="F1198" s="69">
        <v>222840</v>
      </c>
      <c r="G1198" s="70">
        <v>2.46E-2</v>
      </c>
    </row>
    <row r="1199" spans="1:7" ht="17.399999999999999" thickBot="1" x14ac:dyDescent="0.35">
      <c r="A1199" s="67" t="s">
        <v>1595</v>
      </c>
      <c r="B1199" s="72">
        <v>312.60000000000002</v>
      </c>
      <c r="C1199" s="69">
        <v>315</v>
      </c>
      <c r="D1199" s="69">
        <v>319</v>
      </c>
      <c r="E1199" s="69">
        <v>309.35000000000002</v>
      </c>
      <c r="F1199" s="69">
        <v>195140</v>
      </c>
      <c r="G1199" s="73">
        <v>-6.0000000000000001E-3</v>
      </c>
    </row>
    <row r="1200" spans="1:7" ht="17.399999999999999" thickBot="1" x14ac:dyDescent="0.35">
      <c r="A1200" s="67" t="s">
        <v>1596</v>
      </c>
      <c r="B1200" s="72">
        <v>314.5</v>
      </c>
      <c r="C1200" s="69">
        <v>330</v>
      </c>
      <c r="D1200" s="69">
        <v>330</v>
      </c>
      <c r="E1200" s="69">
        <v>308</v>
      </c>
      <c r="F1200" s="69">
        <v>250230</v>
      </c>
      <c r="G1200" s="73">
        <v>-4.1300000000000003E-2</v>
      </c>
    </row>
    <row r="1201" spans="1:7" ht="17.399999999999999" thickBot="1" x14ac:dyDescent="0.35">
      <c r="A1201" s="67" t="s">
        <v>1597</v>
      </c>
      <c r="B1201" s="72">
        <v>328.05</v>
      </c>
      <c r="C1201" s="69">
        <v>331.95</v>
      </c>
      <c r="D1201" s="69">
        <v>331.95</v>
      </c>
      <c r="E1201" s="69">
        <v>324.5</v>
      </c>
      <c r="F1201" s="69">
        <v>81670</v>
      </c>
      <c r="G1201" s="73">
        <v>-1.47E-2</v>
      </c>
    </row>
    <row r="1202" spans="1:7" ht="17.399999999999999" thickBot="1" x14ac:dyDescent="0.35">
      <c r="A1202" s="67" t="s">
        <v>1598</v>
      </c>
      <c r="B1202" s="72">
        <v>332.95</v>
      </c>
      <c r="C1202" s="69">
        <v>338</v>
      </c>
      <c r="D1202" s="69">
        <v>340.6</v>
      </c>
      <c r="E1202" s="69">
        <v>330</v>
      </c>
      <c r="F1202" s="69">
        <v>71040</v>
      </c>
      <c r="G1202" s="73">
        <v>-2.2599999999999999E-2</v>
      </c>
    </row>
    <row r="1203" spans="1:7" ht="17.399999999999999" thickBot="1" x14ac:dyDescent="0.35">
      <c r="A1203" s="67" t="s">
        <v>1599</v>
      </c>
      <c r="B1203" s="68">
        <v>340.65</v>
      </c>
      <c r="C1203" s="69">
        <v>340</v>
      </c>
      <c r="D1203" s="69">
        <v>343.4</v>
      </c>
      <c r="E1203" s="69">
        <v>336</v>
      </c>
      <c r="F1203" s="69">
        <v>128800</v>
      </c>
      <c r="G1203" s="70">
        <v>3.0999999999999999E-3</v>
      </c>
    </row>
    <row r="1204" spans="1:7" ht="17.399999999999999" thickBot="1" x14ac:dyDescent="0.35">
      <c r="A1204" s="67" t="s">
        <v>1600</v>
      </c>
      <c r="B1204" s="72">
        <v>339.6</v>
      </c>
      <c r="C1204" s="69">
        <v>346.4</v>
      </c>
      <c r="D1204" s="69">
        <v>348.95</v>
      </c>
      <c r="E1204" s="69">
        <v>337</v>
      </c>
      <c r="F1204" s="69">
        <v>96090</v>
      </c>
      <c r="G1204" s="73">
        <v>-1.9599999999999999E-2</v>
      </c>
    </row>
    <row r="1205" spans="1:7" ht="17.399999999999999" thickBot="1" x14ac:dyDescent="0.35">
      <c r="A1205" s="67" t="s">
        <v>1601</v>
      </c>
      <c r="B1205" s="72">
        <v>346.4</v>
      </c>
      <c r="C1205" s="69">
        <v>352</v>
      </c>
      <c r="D1205" s="69">
        <v>352.5</v>
      </c>
      <c r="E1205" s="69">
        <v>345.5</v>
      </c>
      <c r="F1205" s="69">
        <v>62930</v>
      </c>
      <c r="G1205" s="73">
        <v>-1.4500000000000001E-2</v>
      </c>
    </row>
    <row r="1206" spans="1:7" ht="17.399999999999999" thickBot="1" x14ac:dyDescent="0.35">
      <c r="A1206" s="67" t="s">
        <v>1602</v>
      </c>
      <c r="B1206" s="68">
        <v>351.5</v>
      </c>
      <c r="C1206" s="69">
        <v>350</v>
      </c>
      <c r="D1206" s="69">
        <v>362.9</v>
      </c>
      <c r="E1206" s="69">
        <v>345.65</v>
      </c>
      <c r="F1206" s="69">
        <v>87020</v>
      </c>
      <c r="G1206" s="70">
        <v>7.3000000000000001E-3</v>
      </c>
    </row>
    <row r="1207" spans="1:7" ht="17.399999999999999" thickBot="1" x14ac:dyDescent="0.35">
      <c r="A1207" s="67" t="s">
        <v>1603</v>
      </c>
      <c r="B1207" s="68">
        <v>348.95</v>
      </c>
      <c r="C1207" s="69">
        <v>346.85</v>
      </c>
      <c r="D1207" s="69">
        <v>354.9</v>
      </c>
      <c r="E1207" s="69">
        <v>346.55</v>
      </c>
      <c r="F1207" s="69">
        <v>33980</v>
      </c>
      <c r="G1207" s="70">
        <v>7.7000000000000002E-3</v>
      </c>
    </row>
    <row r="1208" spans="1:7" ht="17.399999999999999" thickBot="1" x14ac:dyDescent="0.35">
      <c r="A1208" s="67" t="s">
        <v>1604</v>
      </c>
      <c r="B1208" s="72">
        <v>346.3</v>
      </c>
      <c r="C1208" s="69">
        <v>347</v>
      </c>
      <c r="D1208" s="69">
        <v>358.45</v>
      </c>
      <c r="E1208" s="69">
        <v>345</v>
      </c>
      <c r="F1208" s="69">
        <v>90470</v>
      </c>
      <c r="G1208" s="73">
        <v>-5.7000000000000002E-3</v>
      </c>
    </row>
    <row r="1209" spans="1:7" ht="17.399999999999999" thickBot="1" x14ac:dyDescent="0.35">
      <c r="A1209" s="67" t="s">
        <v>1605</v>
      </c>
      <c r="B1209" s="72">
        <v>348.3</v>
      </c>
      <c r="C1209" s="69">
        <v>350.05</v>
      </c>
      <c r="D1209" s="69">
        <v>355.8</v>
      </c>
      <c r="E1209" s="69">
        <v>346.5</v>
      </c>
      <c r="F1209" s="69">
        <v>46260</v>
      </c>
      <c r="G1209" s="73">
        <v>-7.7999999999999996E-3</v>
      </c>
    </row>
    <row r="1210" spans="1:7" ht="17.399999999999999" thickBot="1" x14ac:dyDescent="0.35">
      <c r="A1210" s="67" t="s">
        <v>1606</v>
      </c>
      <c r="B1210" s="72">
        <v>351.05</v>
      </c>
      <c r="C1210" s="69">
        <v>352.8</v>
      </c>
      <c r="D1210" s="69">
        <v>354</v>
      </c>
      <c r="E1210" s="69">
        <v>348.05</v>
      </c>
      <c r="F1210" s="69">
        <v>54320</v>
      </c>
      <c r="G1210" s="73">
        <v>-4.0000000000000001E-3</v>
      </c>
    </row>
    <row r="1211" spans="1:7" ht="17.399999999999999" thickBot="1" x14ac:dyDescent="0.35">
      <c r="A1211" s="67" t="s">
        <v>1607</v>
      </c>
      <c r="B1211" s="68">
        <v>352.45</v>
      </c>
      <c r="C1211" s="69">
        <v>346</v>
      </c>
      <c r="D1211" s="69">
        <v>362</v>
      </c>
      <c r="E1211" s="69">
        <v>346</v>
      </c>
      <c r="F1211" s="69">
        <v>149770</v>
      </c>
      <c r="G1211" s="70">
        <v>1.78E-2</v>
      </c>
    </row>
    <row r="1212" spans="1:7" ht="17.399999999999999" thickBot="1" x14ac:dyDescent="0.35">
      <c r="A1212" s="67" t="s">
        <v>1608</v>
      </c>
      <c r="B1212" s="72">
        <v>346.3</v>
      </c>
      <c r="C1212" s="69">
        <v>347.35</v>
      </c>
      <c r="D1212" s="69">
        <v>348</v>
      </c>
      <c r="E1212" s="69">
        <v>342.15</v>
      </c>
      <c r="F1212" s="69">
        <v>774020</v>
      </c>
      <c r="G1212" s="73">
        <v>-2.7000000000000001E-3</v>
      </c>
    </row>
    <row r="1213" spans="1:7" ht="17.399999999999999" thickBot="1" x14ac:dyDescent="0.35">
      <c r="A1213" s="67" t="s">
        <v>1609</v>
      </c>
      <c r="B1213" s="72">
        <v>347.25</v>
      </c>
      <c r="C1213" s="69">
        <v>350</v>
      </c>
      <c r="D1213" s="69">
        <v>350.5</v>
      </c>
      <c r="E1213" s="69">
        <v>346.35</v>
      </c>
      <c r="F1213" s="69">
        <v>223370</v>
      </c>
      <c r="G1213" s="73">
        <v>-4.5999999999999999E-3</v>
      </c>
    </row>
    <row r="1214" spans="1:7" ht="17.399999999999999" thickBot="1" x14ac:dyDescent="0.35">
      <c r="A1214" s="67" t="s">
        <v>1610</v>
      </c>
      <c r="B1214" s="68">
        <v>348.85</v>
      </c>
      <c r="C1214" s="69">
        <v>342.3</v>
      </c>
      <c r="D1214" s="69">
        <v>352</v>
      </c>
      <c r="E1214" s="69">
        <v>340.05</v>
      </c>
      <c r="F1214" s="69">
        <v>770990</v>
      </c>
      <c r="G1214" s="70">
        <v>0.02</v>
      </c>
    </row>
    <row r="1215" spans="1:7" ht="17.399999999999999" thickBot="1" x14ac:dyDescent="0.35">
      <c r="A1215" s="67" t="s">
        <v>1611</v>
      </c>
      <c r="B1215" s="72">
        <v>342</v>
      </c>
      <c r="C1215" s="69">
        <v>351</v>
      </c>
      <c r="D1215" s="69">
        <v>352.85</v>
      </c>
      <c r="E1215" s="69">
        <v>341</v>
      </c>
      <c r="F1215" s="69">
        <v>24710</v>
      </c>
      <c r="G1215" s="73">
        <v>-2.76E-2</v>
      </c>
    </row>
    <row r="1216" spans="1:7" ht="17.399999999999999" thickBot="1" x14ac:dyDescent="0.35">
      <c r="A1216" s="67" t="s">
        <v>1612</v>
      </c>
      <c r="B1216" s="72">
        <v>351.7</v>
      </c>
      <c r="C1216" s="69">
        <v>372</v>
      </c>
      <c r="D1216" s="69">
        <v>372.05</v>
      </c>
      <c r="E1216" s="69">
        <v>350</v>
      </c>
      <c r="F1216" s="69">
        <v>391290</v>
      </c>
      <c r="G1216" s="73">
        <v>-5.0900000000000001E-2</v>
      </c>
    </row>
    <row r="1217" spans="1:7" ht="17.399999999999999" thickBot="1" x14ac:dyDescent="0.35">
      <c r="A1217" s="67" t="s">
        <v>1613</v>
      </c>
      <c r="B1217" s="72">
        <v>370.55</v>
      </c>
      <c r="C1217" s="69">
        <v>371</v>
      </c>
      <c r="D1217" s="69">
        <v>374.7</v>
      </c>
      <c r="E1217" s="69">
        <v>366.6</v>
      </c>
      <c r="F1217" s="69">
        <v>42430</v>
      </c>
      <c r="G1217" s="73">
        <v>-2E-3</v>
      </c>
    </row>
    <row r="1218" spans="1:7" ht="17.399999999999999" thickBot="1" x14ac:dyDescent="0.35">
      <c r="A1218" s="67" t="s">
        <v>1614</v>
      </c>
      <c r="B1218" s="68">
        <v>371.3</v>
      </c>
      <c r="C1218" s="69">
        <v>368.7</v>
      </c>
      <c r="D1218" s="69">
        <v>377.25</v>
      </c>
      <c r="E1218" s="69">
        <v>365.65</v>
      </c>
      <c r="F1218" s="69">
        <v>87100</v>
      </c>
      <c r="G1218" s="70">
        <v>1.67E-2</v>
      </c>
    </row>
    <row r="1219" spans="1:7" ht="17.399999999999999" thickBot="1" x14ac:dyDescent="0.35">
      <c r="A1219" s="67" t="s">
        <v>1615</v>
      </c>
      <c r="B1219" s="72">
        <v>365.2</v>
      </c>
      <c r="C1219" s="69">
        <v>367.8</v>
      </c>
      <c r="D1219" s="69">
        <v>367.8</v>
      </c>
      <c r="E1219" s="69">
        <v>362.05</v>
      </c>
      <c r="F1219" s="69">
        <v>238620</v>
      </c>
      <c r="G1219" s="73">
        <v>-1E-4</v>
      </c>
    </row>
    <row r="1220" spans="1:7" ht="17.399999999999999" thickBot="1" x14ac:dyDescent="0.35">
      <c r="A1220" s="67" t="s">
        <v>1616</v>
      </c>
      <c r="B1220" s="68">
        <v>365.25</v>
      </c>
      <c r="C1220" s="69">
        <v>367.4</v>
      </c>
      <c r="D1220" s="69">
        <v>375.45</v>
      </c>
      <c r="E1220" s="69">
        <v>363.3</v>
      </c>
      <c r="F1220" s="69">
        <v>323840</v>
      </c>
      <c r="G1220" s="70">
        <v>5.0000000000000001E-4</v>
      </c>
    </row>
    <row r="1221" spans="1:7" ht="17.399999999999999" thickBot="1" x14ac:dyDescent="0.35">
      <c r="A1221" s="67" t="s">
        <v>1617</v>
      </c>
      <c r="B1221" s="72">
        <v>365.05</v>
      </c>
      <c r="C1221" s="69">
        <v>383.1</v>
      </c>
      <c r="D1221" s="69">
        <v>391.4</v>
      </c>
      <c r="E1221" s="69">
        <v>358.55</v>
      </c>
      <c r="F1221" s="69">
        <v>228730</v>
      </c>
      <c r="G1221" s="73">
        <v>-6.4199999999999993E-2</v>
      </c>
    </row>
    <row r="1222" spans="1:7" ht="17.399999999999999" thickBot="1" x14ac:dyDescent="0.35">
      <c r="A1222" s="67" t="s">
        <v>1618</v>
      </c>
      <c r="B1222" s="72">
        <v>390.1</v>
      </c>
      <c r="C1222" s="69">
        <v>395.55</v>
      </c>
      <c r="D1222" s="69">
        <v>400.25</v>
      </c>
      <c r="E1222" s="69">
        <v>381.5</v>
      </c>
      <c r="F1222" s="69">
        <v>97550</v>
      </c>
      <c r="G1222" s="73">
        <v>-1.37E-2</v>
      </c>
    </row>
    <row r="1223" spans="1:7" ht="17.399999999999999" thickBot="1" x14ac:dyDescent="0.35">
      <c r="A1223" s="67" t="s">
        <v>1619</v>
      </c>
      <c r="B1223" s="72">
        <v>395.5</v>
      </c>
      <c r="C1223" s="69">
        <v>400</v>
      </c>
      <c r="D1223" s="69">
        <v>402.85</v>
      </c>
      <c r="E1223" s="69">
        <v>394.25</v>
      </c>
      <c r="F1223" s="69">
        <v>54070</v>
      </c>
      <c r="G1223" s="73">
        <v>-1.1299999999999999E-2</v>
      </c>
    </row>
    <row r="1224" spans="1:7" ht="17.399999999999999" thickBot="1" x14ac:dyDescent="0.35">
      <c r="A1224" s="67" t="s">
        <v>1620</v>
      </c>
      <c r="B1224" s="72">
        <v>400</v>
      </c>
      <c r="C1224" s="69">
        <v>405.55</v>
      </c>
      <c r="D1224" s="69">
        <v>408</v>
      </c>
      <c r="E1224" s="69">
        <v>396.6</v>
      </c>
      <c r="F1224" s="69">
        <v>115010</v>
      </c>
      <c r="G1224" s="73">
        <v>-1.15E-2</v>
      </c>
    </row>
    <row r="1225" spans="1:7" ht="17.399999999999999" thickBot="1" x14ac:dyDescent="0.35">
      <c r="A1225" s="67" t="s">
        <v>1621</v>
      </c>
      <c r="B1225" s="68">
        <v>404.65</v>
      </c>
      <c r="C1225" s="69">
        <v>401.15</v>
      </c>
      <c r="D1225" s="69">
        <v>408.5</v>
      </c>
      <c r="E1225" s="69">
        <v>399.65</v>
      </c>
      <c r="F1225" s="69">
        <v>24130</v>
      </c>
      <c r="G1225" s="70">
        <v>6.1999999999999998E-3</v>
      </c>
    </row>
    <row r="1226" spans="1:7" ht="17.399999999999999" thickBot="1" x14ac:dyDescent="0.35">
      <c r="A1226" s="67" t="s">
        <v>1622</v>
      </c>
      <c r="B1226" s="68">
        <v>402.15</v>
      </c>
      <c r="C1226" s="69">
        <v>403.4</v>
      </c>
      <c r="D1226" s="69">
        <v>408.85</v>
      </c>
      <c r="E1226" s="69">
        <v>399</v>
      </c>
      <c r="F1226" s="69">
        <v>39750</v>
      </c>
      <c r="G1226" s="70">
        <v>4.0000000000000001E-3</v>
      </c>
    </row>
    <row r="1227" spans="1:7" ht="17.399999999999999" thickBot="1" x14ac:dyDescent="0.35">
      <c r="A1227" s="67" t="s">
        <v>1623</v>
      </c>
      <c r="B1227" s="72">
        <v>400.55</v>
      </c>
      <c r="C1227" s="69">
        <v>412.15</v>
      </c>
      <c r="D1227" s="69">
        <v>414</v>
      </c>
      <c r="E1227" s="69">
        <v>399</v>
      </c>
      <c r="F1227" s="69">
        <v>23420</v>
      </c>
      <c r="G1227" s="73">
        <v>-2.6100000000000002E-2</v>
      </c>
    </row>
    <row r="1228" spans="1:7" ht="17.399999999999999" thickBot="1" x14ac:dyDescent="0.35">
      <c r="A1228" s="67" t="s">
        <v>1624</v>
      </c>
      <c r="B1228" s="72">
        <v>411.3</v>
      </c>
      <c r="C1228" s="69">
        <v>414.65</v>
      </c>
      <c r="D1228" s="69">
        <v>418.5</v>
      </c>
      <c r="E1228" s="69">
        <v>409.5</v>
      </c>
      <c r="F1228" s="69">
        <v>13600</v>
      </c>
      <c r="G1228" s="73">
        <v>-6.4000000000000003E-3</v>
      </c>
    </row>
    <row r="1229" spans="1:7" ht="17.399999999999999" thickBot="1" x14ac:dyDescent="0.35">
      <c r="A1229" s="67" t="s">
        <v>1625</v>
      </c>
      <c r="B1229" s="68">
        <v>413.95</v>
      </c>
      <c r="C1229" s="69">
        <v>405.8</v>
      </c>
      <c r="D1229" s="69">
        <v>415.5</v>
      </c>
      <c r="E1229" s="69">
        <v>402</v>
      </c>
      <c r="F1229" s="69">
        <v>15990</v>
      </c>
      <c r="G1229" s="70">
        <v>1.9300000000000001E-2</v>
      </c>
    </row>
    <row r="1230" spans="1:7" ht="17.399999999999999" thickBot="1" x14ac:dyDescent="0.35">
      <c r="A1230" s="67" t="s">
        <v>1626</v>
      </c>
      <c r="B1230" s="72">
        <v>406.1</v>
      </c>
      <c r="C1230" s="69">
        <v>412</v>
      </c>
      <c r="D1230" s="69">
        <v>420</v>
      </c>
      <c r="E1230" s="69">
        <v>402</v>
      </c>
      <c r="F1230" s="69">
        <v>23650</v>
      </c>
      <c r="G1230" s="73">
        <v>-2.12E-2</v>
      </c>
    </row>
    <row r="1231" spans="1:7" ht="17.399999999999999" thickBot="1" x14ac:dyDescent="0.35">
      <c r="A1231" s="67" t="s">
        <v>1627</v>
      </c>
      <c r="B1231" s="72">
        <v>414.9</v>
      </c>
      <c r="C1231" s="69">
        <v>424.5</v>
      </c>
      <c r="D1231" s="69">
        <v>424.5</v>
      </c>
      <c r="E1231" s="69">
        <v>413</v>
      </c>
      <c r="F1231" s="69">
        <v>24700</v>
      </c>
      <c r="G1231" s="73">
        <v>-1.4999999999999999E-2</v>
      </c>
    </row>
    <row r="1232" spans="1:7" ht="17.399999999999999" thickBot="1" x14ac:dyDescent="0.35">
      <c r="A1232" s="67" t="s">
        <v>1628</v>
      </c>
      <c r="B1232" s="72">
        <v>421.2</v>
      </c>
      <c r="C1232" s="69">
        <v>430.8</v>
      </c>
      <c r="D1232" s="69">
        <v>433.95</v>
      </c>
      <c r="E1232" s="69">
        <v>403.25</v>
      </c>
      <c r="F1232" s="69">
        <v>60320</v>
      </c>
      <c r="G1232" s="73">
        <v>-7.4000000000000003E-3</v>
      </c>
    </row>
    <row r="1233" spans="1:7" ht="17.399999999999999" thickBot="1" x14ac:dyDescent="0.35">
      <c r="A1233" s="67" t="s">
        <v>1629</v>
      </c>
      <c r="B1233" s="68">
        <v>424.35</v>
      </c>
      <c r="C1233" s="69">
        <v>409</v>
      </c>
      <c r="D1233" s="69">
        <v>427</v>
      </c>
      <c r="E1233" s="69">
        <v>405</v>
      </c>
      <c r="F1233" s="69">
        <v>94310</v>
      </c>
      <c r="G1233" s="70">
        <v>3.7499999999999999E-2</v>
      </c>
    </row>
    <row r="1234" spans="1:7" ht="17.399999999999999" thickBot="1" x14ac:dyDescent="0.35">
      <c r="A1234" s="67" t="s">
        <v>1630</v>
      </c>
      <c r="B1234" s="72">
        <v>409</v>
      </c>
      <c r="C1234" s="69">
        <v>406.2</v>
      </c>
      <c r="D1234" s="69">
        <v>411.9</v>
      </c>
      <c r="E1234" s="69">
        <v>405.5</v>
      </c>
      <c r="F1234" s="69">
        <v>30320</v>
      </c>
      <c r="G1234" s="73">
        <v>-5.0000000000000001E-4</v>
      </c>
    </row>
    <row r="1235" spans="1:7" ht="17.399999999999999" thickBot="1" x14ac:dyDescent="0.35">
      <c r="A1235" s="67" t="s">
        <v>1631</v>
      </c>
      <c r="B1235" s="72">
        <v>409.2</v>
      </c>
      <c r="C1235" s="69">
        <v>413.75</v>
      </c>
      <c r="D1235" s="69">
        <v>416.9</v>
      </c>
      <c r="E1235" s="69">
        <v>405.1</v>
      </c>
      <c r="F1235" s="69">
        <v>32280</v>
      </c>
      <c r="G1235" s="73">
        <v>-1.0200000000000001E-2</v>
      </c>
    </row>
    <row r="1236" spans="1:7" ht="17.399999999999999" thickBot="1" x14ac:dyDescent="0.35">
      <c r="A1236" s="67" t="s">
        <v>1632</v>
      </c>
      <c r="B1236" s="68">
        <v>413.4</v>
      </c>
      <c r="C1236" s="69">
        <v>413.1</v>
      </c>
      <c r="D1236" s="69">
        <v>417.6</v>
      </c>
      <c r="E1236" s="69">
        <v>410.55</v>
      </c>
      <c r="F1236" s="69">
        <v>12040</v>
      </c>
      <c r="G1236" s="70">
        <v>2.0000000000000001E-4</v>
      </c>
    </row>
    <row r="1237" spans="1:7" ht="17.399999999999999" thickBot="1" x14ac:dyDescent="0.35">
      <c r="A1237" s="67" t="s">
        <v>1633</v>
      </c>
      <c r="B1237" s="72">
        <v>413.3</v>
      </c>
      <c r="C1237" s="69">
        <v>412.5</v>
      </c>
      <c r="D1237" s="69">
        <v>418</v>
      </c>
      <c r="E1237" s="69">
        <v>410</v>
      </c>
      <c r="F1237" s="69">
        <v>15730</v>
      </c>
      <c r="G1237" s="73">
        <v>-3.0999999999999999E-3</v>
      </c>
    </row>
    <row r="1238" spans="1:7" ht="17.399999999999999" thickBot="1" x14ac:dyDescent="0.35">
      <c r="A1238" s="67" t="s">
        <v>1634</v>
      </c>
      <c r="B1238" s="72">
        <v>414.6</v>
      </c>
      <c r="C1238" s="69">
        <v>417.2</v>
      </c>
      <c r="D1238" s="69">
        <v>417.2</v>
      </c>
      <c r="E1238" s="69">
        <v>411.5</v>
      </c>
      <c r="F1238" s="69">
        <v>426300</v>
      </c>
      <c r="G1238" s="73">
        <v>-8.3000000000000001E-3</v>
      </c>
    </row>
    <row r="1239" spans="1:7" ht="17.399999999999999" thickBot="1" x14ac:dyDescent="0.35">
      <c r="A1239" s="67" t="s">
        <v>1635</v>
      </c>
      <c r="B1239" s="72">
        <v>418.05</v>
      </c>
      <c r="C1239" s="69">
        <v>429</v>
      </c>
      <c r="D1239" s="69">
        <v>429</v>
      </c>
      <c r="E1239" s="69">
        <v>415</v>
      </c>
      <c r="F1239" s="69">
        <v>24170</v>
      </c>
      <c r="G1239" s="73">
        <v>-1.61E-2</v>
      </c>
    </row>
    <row r="1240" spans="1:7" ht="17.399999999999999" thickBot="1" x14ac:dyDescent="0.35">
      <c r="A1240" s="67" t="s">
        <v>1636</v>
      </c>
      <c r="B1240" s="68">
        <v>424.9</v>
      </c>
      <c r="C1240" s="69">
        <v>421.85</v>
      </c>
      <c r="D1240" s="69">
        <v>429</v>
      </c>
      <c r="E1240" s="69">
        <v>420.4</v>
      </c>
      <c r="F1240" s="69">
        <v>31700</v>
      </c>
      <c r="G1240" s="70">
        <v>1.4E-3</v>
      </c>
    </row>
    <row r="1241" spans="1:7" ht="17.399999999999999" thickBot="1" x14ac:dyDescent="0.35">
      <c r="A1241" s="67" t="s">
        <v>1637</v>
      </c>
      <c r="B1241" s="68">
        <v>424.3</v>
      </c>
      <c r="C1241" s="69">
        <v>411.1</v>
      </c>
      <c r="D1241" s="69">
        <v>428</v>
      </c>
      <c r="E1241" s="69">
        <v>411.1</v>
      </c>
      <c r="F1241" s="69">
        <v>36440</v>
      </c>
      <c r="G1241" s="70">
        <v>2.29E-2</v>
      </c>
    </row>
    <row r="1242" spans="1:7" ht="17.399999999999999" thickBot="1" x14ac:dyDescent="0.35">
      <c r="A1242" s="67" t="s">
        <v>1638</v>
      </c>
      <c r="B1242" s="72">
        <v>414.8</v>
      </c>
      <c r="C1242" s="69">
        <v>417.7</v>
      </c>
      <c r="D1242" s="69">
        <v>421.9</v>
      </c>
      <c r="E1242" s="69">
        <v>413.6</v>
      </c>
      <c r="F1242" s="69">
        <v>28190</v>
      </c>
      <c r="G1242" s="73">
        <v>-8.9999999999999993E-3</v>
      </c>
    </row>
    <row r="1243" spans="1:7" ht="17.399999999999999" thickBot="1" x14ac:dyDescent="0.35">
      <c r="A1243" s="67" t="s">
        <v>1639</v>
      </c>
      <c r="B1243" s="72">
        <v>418.55</v>
      </c>
      <c r="C1243" s="69">
        <v>425</v>
      </c>
      <c r="D1243" s="69">
        <v>445.9</v>
      </c>
      <c r="E1243" s="69">
        <v>411.55</v>
      </c>
      <c r="F1243" s="69">
        <v>265420</v>
      </c>
      <c r="G1243" s="73">
        <v>-2.4500000000000001E-2</v>
      </c>
    </row>
    <row r="1244" spans="1:7" ht="17.399999999999999" thickBot="1" x14ac:dyDescent="0.35">
      <c r="A1244" s="67" t="s">
        <v>1640</v>
      </c>
      <c r="B1244" s="68">
        <v>429.05</v>
      </c>
      <c r="C1244" s="69">
        <v>418.5</v>
      </c>
      <c r="D1244" s="69">
        <v>442.25</v>
      </c>
      <c r="E1244" s="69">
        <v>414.65</v>
      </c>
      <c r="F1244" s="69">
        <v>301150</v>
      </c>
      <c r="G1244" s="70">
        <v>2.46E-2</v>
      </c>
    </row>
    <row r="1245" spans="1:7" ht="17.399999999999999" thickBot="1" x14ac:dyDescent="0.35">
      <c r="A1245" s="67" t="s">
        <v>1641</v>
      </c>
      <c r="B1245" s="68">
        <v>418.75</v>
      </c>
      <c r="C1245" s="69">
        <v>418</v>
      </c>
      <c r="D1245" s="69">
        <v>422</v>
      </c>
      <c r="E1245" s="69">
        <v>411</v>
      </c>
      <c r="F1245" s="69">
        <v>21740</v>
      </c>
      <c r="G1245" s="70">
        <v>5.4999999999999997E-3</v>
      </c>
    </row>
    <row r="1246" spans="1:7" ht="17.399999999999999" thickBot="1" x14ac:dyDescent="0.35">
      <c r="A1246" s="67" t="s">
        <v>1642</v>
      </c>
      <c r="B1246" s="68">
        <v>416.45</v>
      </c>
      <c r="C1246" s="69">
        <v>409.5</v>
      </c>
      <c r="D1246" s="69">
        <v>419.25</v>
      </c>
      <c r="E1246" s="69">
        <v>406.1</v>
      </c>
      <c r="F1246" s="69">
        <v>53680</v>
      </c>
      <c r="G1246" s="70">
        <v>2.4899999999999999E-2</v>
      </c>
    </row>
    <row r="1247" spans="1:7" ht="17.399999999999999" thickBot="1" x14ac:dyDescent="0.35">
      <c r="A1247" s="67" t="s">
        <v>1643</v>
      </c>
      <c r="B1247" s="72">
        <v>406.35</v>
      </c>
      <c r="C1247" s="69">
        <v>400.2</v>
      </c>
      <c r="D1247" s="69">
        <v>409.9</v>
      </c>
      <c r="E1247" s="69">
        <v>400.2</v>
      </c>
      <c r="F1247" s="69">
        <v>19240</v>
      </c>
      <c r="G1247" s="73">
        <v>-4.1999999999999997E-3</v>
      </c>
    </row>
    <row r="1248" spans="1:7" ht="17.399999999999999" thickBot="1" x14ac:dyDescent="0.35">
      <c r="A1248" s="67" t="s">
        <v>1644</v>
      </c>
      <c r="B1248" s="72">
        <v>408.05</v>
      </c>
      <c r="C1248" s="69">
        <v>412</v>
      </c>
      <c r="D1248" s="69">
        <v>412</v>
      </c>
      <c r="E1248" s="69">
        <v>406.55</v>
      </c>
      <c r="F1248" s="69">
        <v>11010</v>
      </c>
      <c r="G1248" s="73">
        <v>-1.37E-2</v>
      </c>
    </row>
    <row r="1249" spans="1:7" ht="17.399999999999999" thickBot="1" x14ac:dyDescent="0.35">
      <c r="A1249" s="67" t="s">
        <v>1645</v>
      </c>
      <c r="B1249" s="72">
        <v>413.7</v>
      </c>
      <c r="C1249" s="69">
        <v>418.55</v>
      </c>
      <c r="D1249" s="69">
        <v>419.8</v>
      </c>
      <c r="E1249" s="69">
        <v>401</v>
      </c>
      <c r="F1249" s="69">
        <v>40410</v>
      </c>
      <c r="G1249" s="73">
        <v>-1.1599999999999999E-2</v>
      </c>
    </row>
    <row r="1250" spans="1:7" ht="17.399999999999999" thickBot="1" x14ac:dyDescent="0.35">
      <c r="A1250" s="67" t="s">
        <v>1646</v>
      </c>
      <c r="B1250" s="68">
        <v>418.55</v>
      </c>
      <c r="C1250" s="69">
        <v>392.4</v>
      </c>
      <c r="D1250" s="69">
        <v>423.6</v>
      </c>
      <c r="E1250" s="69">
        <v>392.4</v>
      </c>
      <c r="F1250" s="69">
        <v>98680</v>
      </c>
      <c r="G1250" s="70">
        <v>5.1400000000000001E-2</v>
      </c>
    </row>
    <row r="1251" spans="1:7" ht="17.399999999999999" thickBot="1" x14ac:dyDescent="0.35">
      <c r="A1251" s="67" t="s">
        <v>1647</v>
      </c>
      <c r="B1251" s="68">
        <v>398.1</v>
      </c>
      <c r="C1251" s="69">
        <v>386.25</v>
      </c>
      <c r="D1251" s="69">
        <v>401.85</v>
      </c>
      <c r="E1251" s="69">
        <v>386.25</v>
      </c>
      <c r="F1251" s="69">
        <v>103970</v>
      </c>
      <c r="G1251" s="70">
        <v>2.8799999999999999E-2</v>
      </c>
    </row>
    <row r="1252" spans="1:7" ht="17.399999999999999" thickBot="1" x14ac:dyDescent="0.35">
      <c r="A1252" s="67" t="s">
        <v>1648</v>
      </c>
      <c r="B1252" s="72">
        <v>386.95</v>
      </c>
      <c r="C1252" s="69">
        <v>388</v>
      </c>
      <c r="D1252" s="69">
        <v>389.85</v>
      </c>
      <c r="E1252" s="69">
        <v>384</v>
      </c>
      <c r="F1252" s="69">
        <v>162800</v>
      </c>
      <c r="G1252" s="73">
        <v>-1E-4</v>
      </c>
    </row>
    <row r="1253" spans="1:7" ht="17.399999999999999" thickBot="1" x14ac:dyDescent="0.35">
      <c r="A1253" s="67" t="s">
        <v>1649</v>
      </c>
      <c r="B1253" s="72">
        <v>387</v>
      </c>
      <c r="C1253" s="69">
        <v>387.95</v>
      </c>
      <c r="D1253" s="69">
        <v>391</v>
      </c>
      <c r="E1253" s="69">
        <v>384</v>
      </c>
      <c r="F1253" s="69">
        <v>150840</v>
      </c>
      <c r="G1253" s="73">
        <v>-6.1999999999999998E-3</v>
      </c>
    </row>
    <row r="1254" spans="1:7" ht="17.399999999999999" thickBot="1" x14ac:dyDescent="0.35">
      <c r="A1254" s="67" t="s">
        <v>1650</v>
      </c>
      <c r="B1254" s="68">
        <v>389.4</v>
      </c>
      <c r="C1254" s="69">
        <v>387.15</v>
      </c>
      <c r="D1254" s="69">
        <v>392</v>
      </c>
      <c r="E1254" s="69">
        <v>385.1</v>
      </c>
      <c r="F1254" s="69">
        <v>566190</v>
      </c>
      <c r="G1254" s="70">
        <v>3.0999999999999999E-3</v>
      </c>
    </row>
    <row r="1255" spans="1:7" ht="17.399999999999999" thickBot="1" x14ac:dyDescent="0.35">
      <c r="A1255" s="67" t="s">
        <v>1651</v>
      </c>
      <c r="B1255" s="68">
        <v>388.2</v>
      </c>
      <c r="C1255" s="69">
        <v>392</v>
      </c>
      <c r="D1255" s="69">
        <v>392</v>
      </c>
      <c r="E1255" s="69">
        <v>386.5</v>
      </c>
      <c r="F1255" s="69">
        <v>147130</v>
      </c>
      <c r="G1255" s="70">
        <v>8.3999999999999995E-3</v>
      </c>
    </row>
    <row r="1256" spans="1:7" ht="17.399999999999999" thickBot="1" x14ac:dyDescent="0.35">
      <c r="A1256" s="67" t="s">
        <v>1652</v>
      </c>
      <c r="B1256" s="72">
        <v>384.95</v>
      </c>
      <c r="C1256" s="69">
        <v>383</v>
      </c>
      <c r="D1256" s="69">
        <v>390</v>
      </c>
      <c r="E1256" s="69">
        <v>382</v>
      </c>
      <c r="F1256" s="69">
        <v>130400</v>
      </c>
      <c r="G1256" s="73">
        <v>0</v>
      </c>
    </row>
    <row r="1257" spans="1:7" ht="17.399999999999999" thickBot="1" x14ac:dyDescent="0.35">
      <c r="A1257" s="67" t="s">
        <v>1653</v>
      </c>
      <c r="B1257" s="68">
        <v>384.95</v>
      </c>
      <c r="C1257" s="69">
        <v>383.8</v>
      </c>
      <c r="D1257" s="69">
        <v>385.9</v>
      </c>
      <c r="E1257" s="69">
        <v>382</v>
      </c>
      <c r="F1257" s="69">
        <v>188600</v>
      </c>
      <c r="G1257" s="70">
        <v>0.01</v>
      </c>
    </row>
    <row r="1258" spans="1:7" ht="17.399999999999999" thickBot="1" x14ac:dyDescent="0.35">
      <c r="A1258" s="67" t="s">
        <v>1654</v>
      </c>
      <c r="B1258" s="72">
        <v>381.15</v>
      </c>
      <c r="C1258" s="69">
        <v>385.95</v>
      </c>
      <c r="D1258" s="69">
        <v>388</v>
      </c>
      <c r="E1258" s="69">
        <v>379.95</v>
      </c>
      <c r="F1258" s="69">
        <v>165430</v>
      </c>
      <c r="G1258" s="73">
        <v>-9.9000000000000008E-3</v>
      </c>
    </row>
    <row r="1259" spans="1:7" ht="17.399999999999999" thickBot="1" x14ac:dyDescent="0.35">
      <c r="A1259" s="67" t="s">
        <v>1655</v>
      </c>
      <c r="B1259" s="72">
        <v>384.95</v>
      </c>
      <c r="C1259" s="69">
        <v>381</v>
      </c>
      <c r="D1259" s="69">
        <v>387.05</v>
      </c>
      <c r="E1259" s="69">
        <v>380.2</v>
      </c>
      <c r="F1259" s="69">
        <v>99710</v>
      </c>
      <c r="G1259" s="73">
        <v>-2.8E-3</v>
      </c>
    </row>
    <row r="1260" spans="1:7" ht="17.399999999999999" thickBot="1" x14ac:dyDescent="0.35">
      <c r="A1260" s="67" t="s">
        <v>1656</v>
      </c>
      <c r="B1260" s="68">
        <v>386.05</v>
      </c>
      <c r="C1260" s="69">
        <v>380.5</v>
      </c>
      <c r="D1260" s="69">
        <v>388.9</v>
      </c>
      <c r="E1260" s="69">
        <v>380.5</v>
      </c>
      <c r="F1260" s="69">
        <v>64900</v>
      </c>
      <c r="G1260" s="70">
        <v>2.7000000000000001E-3</v>
      </c>
    </row>
    <row r="1261" spans="1:7" ht="17.399999999999999" thickBot="1" x14ac:dyDescent="0.35">
      <c r="A1261" s="67" t="s">
        <v>1657</v>
      </c>
      <c r="B1261" s="72">
        <v>385</v>
      </c>
      <c r="C1261" s="69">
        <v>389.35</v>
      </c>
      <c r="D1261" s="69">
        <v>391.9</v>
      </c>
      <c r="E1261" s="69">
        <v>380.95</v>
      </c>
      <c r="F1261" s="69">
        <v>143680</v>
      </c>
      <c r="G1261" s="73">
        <v>-1.12E-2</v>
      </c>
    </row>
    <row r="1262" spans="1:7" ht="17.399999999999999" thickBot="1" x14ac:dyDescent="0.35">
      <c r="A1262" s="67" t="s">
        <v>1658</v>
      </c>
      <c r="B1262" s="72">
        <v>389.35</v>
      </c>
      <c r="C1262" s="69">
        <v>391.8</v>
      </c>
      <c r="D1262" s="69">
        <v>398.65</v>
      </c>
      <c r="E1262" s="69">
        <v>386.95</v>
      </c>
      <c r="F1262" s="69">
        <v>39520</v>
      </c>
      <c r="G1262" s="73">
        <v>-1.4800000000000001E-2</v>
      </c>
    </row>
    <row r="1263" spans="1:7" ht="17.399999999999999" thickBot="1" x14ac:dyDescent="0.35">
      <c r="A1263" s="67" t="s">
        <v>1659</v>
      </c>
      <c r="B1263" s="68">
        <v>395.2</v>
      </c>
      <c r="C1263" s="69">
        <v>382.5</v>
      </c>
      <c r="D1263" s="69">
        <v>399</v>
      </c>
      <c r="E1263" s="69">
        <v>382.5</v>
      </c>
      <c r="F1263" s="69">
        <v>289810</v>
      </c>
      <c r="G1263" s="70">
        <v>2.4799999999999999E-2</v>
      </c>
    </row>
    <row r="1264" spans="1:7" ht="17.399999999999999" thickBot="1" x14ac:dyDescent="0.35">
      <c r="A1264" s="67" t="s">
        <v>1660</v>
      </c>
      <c r="B1264" s="68">
        <v>385.65</v>
      </c>
      <c r="C1264" s="69">
        <v>380</v>
      </c>
      <c r="D1264" s="69">
        <v>391.5</v>
      </c>
      <c r="E1264" s="69">
        <v>360.5</v>
      </c>
      <c r="F1264" s="69">
        <v>87980</v>
      </c>
      <c r="G1264" s="70">
        <v>1.8E-3</v>
      </c>
    </row>
    <row r="1265" spans="1:7" ht="17.399999999999999" thickBot="1" x14ac:dyDescent="0.35">
      <c r="A1265" s="67" t="s">
        <v>1661</v>
      </c>
      <c r="B1265" s="72">
        <v>384.95</v>
      </c>
      <c r="C1265" s="69">
        <v>389.75</v>
      </c>
      <c r="D1265" s="69">
        <v>390.9</v>
      </c>
      <c r="E1265" s="69">
        <v>379.05</v>
      </c>
      <c r="F1265" s="69">
        <v>75350</v>
      </c>
      <c r="G1265" s="73">
        <v>-9.4999999999999998E-3</v>
      </c>
    </row>
    <row r="1266" spans="1:7" ht="17.399999999999999" thickBot="1" x14ac:dyDescent="0.35">
      <c r="A1266" s="67" t="s">
        <v>1662</v>
      </c>
      <c r="B1266" s="68">
        <v>388.65</v>
      </c>
      <c r="C1266" s="69">
        <v>390</v>
      </c>
      <c r="D1266" s="69">
        <v>395.5</v>
      </c>
      <c r="E1266" s="69">
        <v>376.25</v>
      </c>
      <c r="F1266" s="69">
        <v>106070</v>
      </c>
      <c r="G1266" s="70">
        <v>3.0000000000000001E-3</v>
      </c>
    </row>
    <row r="1267" spans="1:7" ht="17.399999999999999" thickBot="1" x14ac:dyDescent="0.35">
      <c r="A1267" s="67" t="s">
        <v>1663</v>
      </c>
      <c r="B1267" s="72">
        <v>387.5</v>
      </c>
      <c r="C1267" s="69">
        <v>389</v>
      </c>
      <c r="D1267" s="69">
        <v>395.2</v>
      </c>
      <c r="E1267" s="69">
        <v>384.25</v>
      </c>
      <c r="F1267" s="69">
        <v>117610</v>
      </c>
      <c r="G1267" s="73">
        <v>-4.7999999999999996E-3</v>
      </c>
    </row>
    <row r="1268" spans="1:7" ht="17.399999999999999" thickBot="1" x14ac:dyDescent="0.35">
      <c r="A1268" s="67" t="s">
        <v>1664</v>
      </c>
      <c r="B1268" s="68">
        <v>389.35</v>
      </c>
      <c r="C1268" s="69">
        <v>382.3</v>
      </c>
      <c r="D1268" s="69">
        <v>394.9</v>
      </c>
      <c r="E1268" s="69">
        <v>382.3</v>
      </c>
      <c r="F1268" s="69">
        <v>98340</v>
      </c>
      <c r="G1268" s="70">
        <v>3.3999999999999998E-3</v>
      </c>
    </row>
    <row r="1269" spans="1:7" ht="17.399999999999999" thickBot="1" x14ac:dyDescent="0.35">
      <c r="A1269" s="67" t="s">
        <v>1665</v>
      </c>
      <c r="B1269" s="72">
        <v>388.05</v>
      </c>
      <c r="C1269" s="69">
        <v>400</v>
      </c>
      <c r="D1269" s="69">
        <v>400</v>
      </c>
      <c r="E1269" s="69">
        <v>385.1</v>
      </c>
      <c r="F1269" s="69">
        <v>176450</v>
      </c>
      <c r="G1269" s="73">
        <v>-2.1600000000000001E-2</v>
      </c>
    </row>
    <row r="1270" spans="1:7" ht="17.399999999999999" thickBot="1" x14ac:dyDescent="0.35">
      <c r="A1270" s="67" t="s">
        <v>1666</v>
      </c>
      <c r="B1270" s="72">
        <v>396.6</v>
      </c>
      <c r="C1270" s="69">
        <v>404.7</v>
      </c>
      <c r="D1270" s="69">
        <v>404.7</v>
      </c>
      <c r="E1270" s="69">
        <v>395.5</v>
      </c>
      <c r="F1270" s="69">
        <v>103440</v>
      </c>
      <c r="G1270" s="73">
        <v>-1.32E-2</v>
      </c>
    </row>
    <row r="1271" spans="1:7" ht="17.399999999999999" thickBot="1" x14ac:dyDescent="0.35">
      <c r="A1271" s="67" t="s">
        <v>1667</v>
      </c>
      <c r="B1271" s="72">
        <v>401.9</v>
      </c>
      <c r="C1271" s="69">
        <v>398.05</v>
      </c>
      <c r="D1271" s="69">
        <v>406.3</v>
      </c>
      <c r="E1271" s="69">
        <v>398</v>
      </c>
      <c r="F1271" s="69">
        <v>131880</v>
      </c>
      <c r="G1271" s="73">
        <v>-2.5000000000000001E-3</v>
      </c>
    </row>
    <row r="1272" spans="1:7" ht="17.399999999999999" thickBot="1" x14ac:dyDescent="0.35">
      <c r="A1272" s="67" t="s">
        <v>1668</v>
      </c>
      <c r="B1272" s="68">
        <v>402.9</v>
      </c>
      <c r="C1272" s="69">
        <v>398</v>
      </c>
      <c r="D1272" s="69">
        <v>405</v>
      </c>
      <c r="E1272" s="69">
        <v>395.45</v>
      </c>
      <c r="F1272" s="69">
        <v>83340</v>
      </c>
      <c r="G1272" s="70">
        <v>1.29E-2</v>
      </c>
    </row>
    <row r="1273" spans="1:7" ht="17.399999999999999" thickBot="1" x14ac:dyDescent="0.35">
      <c r="A1273" s="67" t="s">
        <v>1669</v>
      </c>
      <c r="B1273" s="72">
        <v>397.75</v>
      </c>
      <c r="C1273" s="69">
        <v>405</v>
      </c>
      <c r="D1273" s="69">
        <v>406.7</v>
      </c>
      <c r="E1273" s="69">
        <v>391.2</v>
      </c>
      <c r="F1273" s="69">
        <v>306510</v>
      </c>
      <c r="G1273" s="73">
        <v>-1.23E-2</v>
      </c>
    </row>
    <row r="1274" spans="1:7" ht="17.399999999999999" thickBot="1" x14ac:dyDescent="0.35">
      <c r="A1274" s="67" t="s">
        <v>1670</v>
      </c>
      <c r="B1274" s="72">
        <v>402.7</v>
      </c>
      <c r="C1274" s="69">
        <v>403.35</v>
      </c>
      <c r="D1274" s="69">
        <v>407.45</v>
      </c>
      <c r="E1274" s="69">
        <v>401</v>
      </c>
      <c r="F1274" s="69">
        <v>125460</v>
      </c>
      <c r="G1274" s="73">
        <v>-8.6E-3</v>
      </c>
    </row>
    <row r="1275" spans="1:7" ht="17.399999999999999" thickBot="1" x14ac:dyDescent="0.35">
      <c r="A1275" s="67" t="s">
        <v>1671</v>
      </c>
      <c r="B1275" s="68">
        <v>406.2</v>
      </c>
      <c r="C1275" s="69">
        <v>409.2</v>
      </c>
      <c r="D1275" s="69">
        <v>409.25</v>
      </c>
      <c r="E1275" s="69">
        <v>400.1</v>
      </c>
      <c r="F1275" s="69">
        <v>20540</v>
      </c>
      <c r="G1275" s="70">
        <v>3.5999999999999999E-3</v>
      </c>
    </row>
    <row r="1276" spans="1:7" ht="17.399999999999999" thickBot="1" x14ac:dyDescent="0.35">
      <c r="A1276" s="67" t="s">
        <v>1672</v>
      </c>
      <c r="B1276" s="68">
        <v>404.75</v>
      </c>
      <c r="C1276" s="69">
        <v>407</v>
      </c>
      <c r="D1276" s="69">
        <v>407.95</v>
      </c>
      <c r="E1276" s="69">
        <v>401.25</v>
      </c>
      <c r="F1276" s="69">
        <v>37910</v>
      </c>
      <c r="G1276" s="70">
        <v>2E-3</v>
      </c>
    </row>
    <row r="1277" spans="1:7" ht="17.399999999999999" thickBot="1" x14ac:dyDescent="0.35">
      <c r="A1277" s="67" t="s">
        <v>1673</v>
      </c>
      <c r="B1277" s="72">
        <v>403.95</v>
      </c>
      <c r="C1277" s="69">
        <v>411.95</v>
      </c>
      <c r="D1277" s="69">
        <v>412</v>
      </c>
      <c r="E1277" s="69">
        <v>401</v>
      </c>
      <c r="F1277" s="69">
        <v>13630</v>
      </c>
      <c r="G1277" s="73">
        <v>-1.37E-2</v>
      </c>
    </row>
    <row r="1278" spans="1:7" ht="17.399999999999999" thickBot="1" x14ac:dyDescent="0.35">
      <c r="A1278" s="67" t="s">
        <v>1674</v>
      </c>
      <c r="B1278" s="72">
        <v>409.55</v>
      </c>
      <c r="C1278" s="69">
        <v>407.1</v>
      </c>
      <c r="D1278" s="69">
        <v>412.4</v>
      </c>
      <c r="E1278" s="69">
        <v>403.25</v>
      </c>
      <c r="F1278" s="69">
        <v>21360</v>
      </c>
      <c r="G1278" s="73">
        <v>-1.06E-2</v>
      </c>
    </row>
    <row r="1279" spans="1:7" ht="17.399999999999999" thickBot="1" x14ac:dyDescent="0.35">
      <c r="A1279" s="67" t="s">
        <v>1675</v>
      </c>
      <c r="B1279" s="68">
        <v>413.95</v>
      </c>
      <c r="C1279" s="69">
        <v>408</v>
      </c>
      <c r="D1279" s="69">
        <v>416.55</v>
      </c>
      <c r="E1279" s="69">
        <v>402.2</v>
      </c>
      <c r="F1279" s="69">
        <v>219880</v>
      </c>
      <c r="G1279" s="70">
        <v>1.52E-2</v>
      </c>
    </row>
    <row r="1280" spans="1:7" ht="17.399999999999999" thickBot="1" x14ac:dyDescent="0.35">
      <c r="A1280" s="67" t="s">
        <v>1676</v>
      </c>
      <c r="B1280" s="68">
        <v>407.75</v>
      </c>
      <c r="C1280" s="69">
        <v>405.35</v>
      </c>
      <c r="D1280" s="69">
        <v>412</v>
      </c>
      <c r="E1280" s="69">
        <v>399.05</v>
      </c>
      <c r="F1280" s="69">
        <v>105130</v>
      </c>
      <c r="G1280" s="70">
        <v>6.0000000000000001E-3</v>
      </c>
    </row>
    <row r="1281" spans="1:7" ht="17.399999999999999" thickBot="1" x14ac:dyDescent="0.35">
      <c r="A1281" s="67" t="s">
        <v>1677</v>
      </c>
      <c r="B1281" s="72">
        <v>405.3</v>
      </c>
      <c r="C1281" s="69">
        <v>410.55</v>
      </c>
      <c r="D1281" s="69">
        <v>413.95</v>
      </c>
      <c r="E1281" s="69">
        <v>404.55</v>
      </c>
      <c r="F1281" s="69">
        <v>75690</v>
      </c>
      <c r="G1281" s="73">
        <v>-1.2800000000000001E-2</v>
      </c>
    </row>
    <row r="1282" spans="1:7" ht="17.399999999999999" thickBot="1" x14ac:dyDescent="0.35">
      <c r="A1282" s="67" t="s">
        <v>1678</v>
      </c>
      <c r="B1282" s="72">
        <v>410.55</v>
      </c>
      <c r="C1282" s="69">
        <v>411.4</v>
      </c>
      <c r="D1282" s="69">
        <v>414</v>
      </c>
      <c r="E1282" s="69">
        <v>408</v>
      </c>
      <c r="F1282" s="69">
        <v>82540</v>
      </c>
      <c r="G1282" s="73">
        <v>-9.1999999999999998E-3</v>
      </c>
    </row>
    <row r="1283" spans="1:7" ht="17.399999999999999" thickBot="1" x14ac:dyDescent="0.35">
      <c r="A1283" s="67" t="s">
        <v>1679</v>
      </c>
      <c r="B1283" s="68">
        <v>414.35</v>
      </c>
      <c r="C1283" s="69">
        <v>410.4</v>
      </c>
      <c r="D1283" s="69">
        <v>419.25</v>
      </c>
      <c r="E1283" s="69">
        <v>405.35</v>
      </c>
      <c r="F1283" s="69">
        <v>59500</v>
      </c>
      <c r="G1283" s="70">
        <v>3.8999999999999998E-3</v>
      </c>
    </row>
    <row r="1284" spans="1:7" ht="17.399999999999999" thickBot="1" x14ac:dyDescent="0.35">
      <c r="A1284" s="67" t="s">
        <v>1680</v>
      </c>
      <c r="B1284" s="72">
        <v>412.75</v>
      </c>
      <c r="C1284" s="69">
        <v>417.05</v>
      </c>
      <c r="D1284" s="69">
        <v>418.65</v>
      </c>
      <c r="E1284" s="69">
        <v>408</v>
      </c>
      <c r="F1284" s="69">
        <v>37760</v>
      </c>
      <c r="G1284" s="73">
        <v>-1.4999999999999999E-2</v>
      </c>
    </row>
    <row r="1285" spans="1:7" ht="17.399999999999999" thickBot="1" x14ac:dyDescent="0.35">
      <c r="A1285" s="67" t="s">
        <v>1681</v>
      </c>
      <c r="B1285" s="72">
        <v>419.05</v>
      </c>
      <c r="C1285" s="69">
        <v>419</v>
      </c>
      <c r="D1285" s="69">
        <v>428.95</v>
      </c>
      <c r="E1285" s="69">
        <v>418.1</v>
      </c>
      <c r="F1285" s="69">
        <v>40700</v>
      </c>
      <c r="G1285" s="73">
        <v>-1.0200000000000001E-2</v>
      </c>
    </row>
    <row r="1286" spans="1:7" ht="17.399999999999999" thickBot="1" x14ac:dyDescent="0.35">
      <c r="A1286" s="67" t="s">
        <v>1682</v>
      </c>
      <c r="B1286" s="72">
        <v>423.35</v>
      </c>
      <c r="C1286" s="69">
        <v>421.55</v>
      </c>
      <c r="D1286" s="69">
        <v>428</v>
      </c>
      <c r="E1286" s="69">
        <v>418.85</v>
      </c>
      <c r="F1286" s="69">
        <v>15450</v>
      </c>
      <c r="G1286" s="73">
        <v>-1.2999999999999999E-3</v>
      </c>
    </row>
    <row r="1287" spans="1:7" ht="17.399999999999999" thickBot="1" x14ac:dyDescent="0.35">
      <c r="A1287" s="67" t="s">
        <v>1683</v>
      </c>
      <c r="B1287" s="68">
        <v>423.9</v>
      </c>
      <c r="C1287" s="69">
        <v>425</v>
      </c>
      <c r="D1287" s="69">
        <v>425.45</v>
      </c>
      <c r="E1287" s="69">
        <v>418.5</v>
      </c>
      <c r="F1287" s="69">
        <v>22010</v>
      </c>
      <c r="G1287" s="70">
        <v>8.3999999999999995E-3</v>
      </c>
    </row>
    <row r="1288" spans="1:7" ht="17.399999999999999" thickBot="1" x14ac:dyDescent="0.35">
      <c r="A1288" s="67" t="s">
        <v>1684</v>
      </c>
      <c r="B1288" s="72">
        <v>420.35</v>
      </c>
      <c r="C1288" s="69">
        <v>425.1</v>
      </c>
      <c r="D1288" s="69">
        <v>430.6</v>
      </c>
      <c r="E1288" s="69">
        <v>415.5</v>
      </c>
      <c r="F1288" s="69">
        <v>47760</v>
      </c>
      <c r="G1288" s="73">
        <v>-1.2800000000000001E-2</v>
      </c>
    </row>
    <row r="1289" spans="1:7" ht="17.399999999999999" thickBot="1" x14ac:dyDescent="0.35">
      <c r="A1289" s="67" t="s">
        <v>1685</v>
      </c>
      <c r="B1289" s="72">
        <v>425.8</v>
      </c>
      <c r="C1289" s="69">
        <v>429.4</v>
      </c>
      <c r="D1289" s="69">
        <v>434.9</v>
      </c>
      <c r="E1289" s="69">
        <v>425</v>
      </c>
      <c r="F1289" s="69">
        <v>74860</v>
      </c>
      <c r="G1289" s="73">
        <v>-1.24E-2</v>
      </c>
    </row>
    <row r="1290" spans="1:7" ht="17.399999999999999" thickBot="1" x14ac:dyDescent="0.35">
      <c r="A1290" s="67" t="s">
        <v>1686</v>
      </c>
      <c r="B1290" s="68">
        <v>431.15</v>
      </c>
      <c r="C1290" s="69">
        <v>432</v>
      </c>
      <c r="D1290" s="69">
        <v>436</v>
      </c>
      <c r="E1290" s="69">
        <v>426.5</v>
      </c>
      <c r="F1290" s="69">
        <v>36970</v>
      </c>
      <c r="G1290" s="70">
        <v>7.4999999999999997E-3</v>
      </c>
    </row>
    <row r="1291" spans="1:7" ht="17.399999999999999" thickBot="1" x14ac:dyDescent="0.35">
      <c r="A1291" s="67" t="s">
        <v>1687</v>
      </c>
      <c r="B1291" s="72">
        <v>427.95</v>
      </c>
      <c r="C1291" s="69">
        <v>439.2</v>
      </c>
      <c r="D1291" s="69">
        <v>439.2</v>
      </c>
      <c r="E1291" s="69">
        <v>425.5</v>
      </c>
      <c r="F1291" s="69">
        <v>26190</v>
      </c>
      <c r="G1291" s="73">
        <v>-1.03E-2</v>
      </c>
    </row>
    <row r="1292" spans="1:7" ht="17.399999999999999" thickBot="1" x14ac:dyDescent="0.35">
      <c r="A1292" s="67" t="s">
        <v>1688</v>
      </c>
      <c r="B1292" s="72">
        <v>432.4</v>
      </c>
      <c r="C1292" s="69">
        <v>419.6</v>
      </c>
      <c r="D1292" s="69">
        <v>434.4</v>
      </c>
      <c r="E1292" s="69">
        <v>419.6</v>
      </c>
      <c r="F1292" s="69">
        <v>46930</v>
      </c>
      <c r="G1292" s="73">
        <v>-5.0000000000000001E-4</v>
      </c>
    </row>
    <row r="1293" spans="1:7" ht="17.399999999999999" thickBot="1" x14ac:dyDescent="0.35">
      <c r="A1293" s="67" t="s">
        <v>1689</v>
      </c>
      <c r="B1293" s="68">
        <v>432.6</v>
      </c>
      <c r="C1293" s="69">
        <v>425</v>
      </c>
      <c r="D1293" s="69">
        <v>437.5</v>
      </c>
      <c r="E1293" s="69">
        <v>418.65</v>
      </c>
      <c r="F1293" s="69">
        <v>66080</v>
      </c>
      <c r="G1293" s="70">
        <v>2.9499999999999998E-2</v>
      </c>
    </row>
    <row r="1294" spans="1:7" ht="17.399999999999999" thickBot="1" x14ac:dyDescent="0.35">
      <c r="A1294" s="67" t="s">
        <v>1690</v>
      </c>
      <c r="B1294" s="68">
        <v>420.2</v>
      </c>
      <c r="C1294" s="69">
        <v>410</v>
      </c>
      <c r="D1294" s="69">
        <v>429</v>
      </c>
      <c r="E1294" s="69">
        <v>408</v>
      </c>
      <c r="F1294" s="69">
        <v>35670</v>
      </c>
      <c r="G1294" s="70">
        <v>2.8299999999999999E-2</v>
      </c>
    </row>
    <row r="1295" spans="1:7" ht="17.399999999999999" thickBot="1" x14ac:dyDescent="0.35">
      <c r="A1295" s="67" t="s">
        <v>1691</v>
      </c>
      <c r="B1295" s="72">
        <v>408.65</v>
      </c>
      <c r="C1295" s="69">
        <v>403</v>
      </c>
      <c r="D1295" s="69">
        <v>410.75</v>
      </c>
      <c r="E1295" s="69">
        <v>400.3</v>
      </c>
      <c r="F1295" s="69">
        <v>57390</v>
      </c>
      <c r="G1295" s="73">
        <v>-2.1700000000000001E-2</v>
      </c>
    </row>
    <row r="1296" spans="1:7" ht="17.399999999999999" thickBot="1" x14ac:dyDescent="0.35">
      <c r="A1296" s="67" t="s">
        <v>1692</v>
      </c>
      <c r="B1296" s="72">
        <v>417.7</v>
      </c>
      <c r="C1296" s="69">
        <v>424</v>
      </c>
      <c r="D1296" s="69">
        <v>424</v>
      </c>
      <c r="E1296" s="69">
        <v>401.5</v>
      </c>
      <c r="F1296" s="69">
        <v>65650</v>
      </c>
      <c r="G1296" s="73">
        <v>-2.58E-2</v>
      </c>
    </row>
    <row r="1297" spans="1:7" ht="17.399999999999999" thickBot="1" x14ac:dyDescent="0.35">
      <c r="A1297" s="67" t="s">
        <v>1693</v>
      </c>
      <c r="B1297" s="72">
        <v>428.75</v>
      </c>
      <c r="C1297" s="69">
        <v>437</v>
      </c>
      <c r="D1297" s="69">
        <v>437</v>
      </c>
      <c r="E1297" s="69">
        <v>416</v>
      </c>
      <c r="F1297" s="69">
        <v>305010</v>
      </c>
      <c r="G1297" s="73">
        <v>-2.5700000000000001E-2</v>
      </c>
    </row>
    <row r="1298" spans="1:7" ht="17.399999999999999" thickBot="1" x14ac:dyDescent="0.35">
      <c r="A1298" s="67" t="s">
        <v>1694</v>
      </c>
      <c r="B1298" s="68">
        <v>440.05</v>
      </c>
      <c r="C1298" s="69">
        <v>439</v>
      </c>
      <c r="D1298" s="69">
        <v>447.8</v>
      </c>
      <c r="E1298" s="69">
        <v>431.5</v>
      </c>
      <c r="F1298" s="69">
        <v>207830</v>
      </c>
      <c r="G1298" s="70">
        <v>3.5000000000000001E-3</v>
      </c>
    </row>
    <row r="1299" spans="1:7" ht="17.399999999999999" thickBot="1" x14ac:dyDescent="0.35">
      <c r="A1299" s="67" t="s">
        <v>1695</v>
      </c>
      <c r="B1299" s="72">
        <v>438.5</v>
      </c>
      <c r="C1299" s="69">
        <v>446.1</v>
      </c>
      <c r="D1299" s="69">
        <v>449.95</v>
      </c>
      <c r="E1299" s="69">
        <v>430.45</v>
      </c>
      <c r="F1299" s="69">
        <v>66040</v>
      </c>
      <c r="G1299" s="73">
        <v>-1.6500000000000001E-2</v>
      </c>
    </row>
    <row r="1300" spans="1:7" ht="17.399999999999999" thickBot="1" x14ac:dyDescent="0.35">
      <c r="A1300" s="67" t="s">
        <v>1696</v>
      </c>
      <c r="B1300" s="72">
        <v>445.85</v>
      </c>
      <c r="C1300" s="69">
        <v>453</v>
      </c>
      <c r="D1300" s="69">
        <v>453.95</v>
      </c>
      <c r="E1300" s="69">
        <v>442</v>
      </c>
      <c r="F1300" s="69">
        <v>105090</v>
      </c>
      <c r="G1300" s="73">
        <v>-1.04E-2</v>
      </c>
    </row>
    <row r="1301" spans="1:7" ht="17.399999999999999" thickBot="1" x14ac:dyDescent="0.35">
      <c r="A1301" s="67" t="s">
        <v>1697</v>
      </c>
      <c r="B1301" s="68">
        <v>450.55</v>
      </c>
      <c r="C1301" s="69">
        <v>448.8</v>
      </c>
      <c r="D1301" s="69">
        <v>455</v>
      </c>
      <c r="E1301" s="69">
        <v>439</v>
      </c>
      <c r="F1301" s="69">
        <v>290580</v>
      </c>
      <c r="G1301" s="70">
        <v>8.0999999999999996E-3</v>
      </c>
    </row>
    <row r="1302" spans="1:7" ht="17.399999999999999" thickBot="1" x14ac:dyDescent="0.35">
      <c r="A1302" s="67" t="s">
        <v>1698</v>
      </c>
      <c r="B1302" s="68">
        <v>446.95</v>
      </c>
      <c r="C1302" s="69">
        <v>434</v>
      </c>
      <c r="D1302" s="69">
        <v>451.65</v>
      </c>
      <c r="E1302" s="69">
        <v>434</v>
      </c>
      <c r="F1302" s="69">
        <v>365180</v>
      </c>
      <c r="G1302" s="70">
        <v>2.9700000000000001E-2</v>
      </c>
    </row>
    <row r="1303" spans="1:7" ht="17.399999999999999" thickBot="1" x14ac:dyDescent="0.35">
      <c r="A1303" s="67" t="s">
        <v>1699</v>
      </c>
      <c r="B1303" s="68">
        <v>434.05</v>
      </c>
      <c r="C1303" s="69">
        <v>401</v>
      </c>
      <c r="D1303" s="69">
        <v>442.85</v>
      </c>
      <c r="E1303" s="69">
        <v>393.5</v>
      </c>
      <c r="F1303" s="69">
        <v>554560</v>
      </c>
      <c r="G1303" s="70">
        <v>8.7599999999999997E-2</v>
      </c>
    </row>
    <row r="1304" spans="1:7" ht="17.399999999999999" thickBot="1" x14ac:dyDescent="0.35">
      <c r="A1304" s="67" t="s">
        <v>1700</v>
      </c>
      <c r="B1304" s="72">
        <v>399.1</v>
      </c>
      <c r="C1304" s="69">
        <v>404</v>
      </c>
      <c r="D1304" s="69">
        <v>412</v>
      </c>
      <c r="E1304" s="69">
        <v>396.6</v>
      </c>
      <c r="F1304" s="69">
        <v>504310</v>
      </c>
      <c r="G1304" s="73">
        <v>-1.5E-3</v>
      </c>
    </row>
    <row r="1305" spans="1:7" ht="17.399999999999999" thickBot="1" x14ac:dyDescent="0.35">
      <c r="A1305" s="67" t="s">
        <v>1701</v>
      </c>
      <c r="B1305" s="72">
        <v>399.7</v>
      </c>
      <c r="C1305" s="69">
        <v>405.25</v>
      </c>
      <c r="D1305" s="69">
        <v>407.5</v>
      </c>
      <c r="E1305" s="69">
        <v>385.5</v>
      </c>
      <c r="F1305" s="69">
        <v>351460</v>
      </c>
      <c r="G1305" s="73">
        <v>-1.35E-2</v>
      </c>
    </row>
    <row r="1306" spans="1:7" ht="17.399999999999999" thickBot="1" x14ac:dyDescent="0.35">
      <c r="A1306" s="67" t="s">
        <v>1702</v>
      </c>
      <c r="B1306" s="72">
        <v>405.15</v>
      </c>
      <c r="C1306" s="69">
        <v>407</v>
      </c>
      <c r="D1306" s="69">
        <v>409.5</v>
      </c>
      <c r="E1306" s="69">
        <v>400</v>
      </c>
      <c r="F1306" s="69">
        <v>67230</v>
      </c>
      <c r="G1306" s="73">
        <v>-8.3999999999999995E-3</v>
      </c>
    </row>
    <row r="1307" spans="1:7" ht="17.399999999999999" thickBot="1" x14ac:dyDescent="0.35">
      <c r="A1307" s="67" t="s">
        <v>1703</v>
      </c>
      <c r="B1307" s="72">
        <v>408.6</v>
      </c>
      <c r="C1307" s="69">
        <v>425.05</v>
      </c>
      <c r="D1307" s="69">
        <v>429.8</v>
      </c>
      <c r="E1307" s="69">
        <v>397</v>
      </c>
      <c r="F1307" s="69">
        <v>92160</v>
      </c>
      <c r="G1307" s="73">
        <v>-3.85E-2</v>
      </c>
    </row>
    <row r="1308" spans="1:7" ht="17.399999999999999" thickBot="1" x14ac:dyDescent="0.35">
      <c r="A1308" s="67" t="s">
        <v>1704</v>
      </c>
      <c r="B1308" s="72">
        <v>424.95</v>
      </c>
      <c r="C1308" s="69">
        <v>431</v>
      </c>
      <c r="D1308" s="69">
        <v>434.65</v>
      </c>
      <c r="E1308" s="69">
        <v>423</v>
      </c>
      <c r="F1308" s="69">
        <v>108780</v>
      </c>
      <c r="G1308" s="73">
        <v>-1.8800000000000001E-2</v>
      </c>
    </row>
    <row r="1309" spans="1:7" ht="17.399999999999999" thickBot="1" x14ac:dyDescent="0.35">
      <c r="A1309" s="67" t="s">
        <v>1705</v>
      </c>
      <c r="B1309" s="72">
        <v>433.1</v>
      </c>
      <c r="C1309" s="69">
        <v>443.5</v>
      </c>
      <c r="D1309" s="69">
        <v>443.5</v>
      </c>
      <c r="E1309" s="69">
        <v>429.9</v>
      </c>
      <c r="F1309" s="69">
        <v>41660</v>
      </c>
      <c r="G1309" s="73">
        <v>-1.6199999999999999E-2</v>
      </c>
    </row>
    <row r="1310" spans="1:7" ht="17.399999999999999" thickBot="1" x14ac:dyDescent="0.35">
      <c r="A1310" s="67" t="s">
        <v>1706</v>
      </c>
      <c r="B1310" s="68">
        <v>440.25</v>
      </c>
      <c r="C1310" s="69">
        <v>435.1</v>
      </c>
      <c r="D1310" s="69">
        <v>444.5</v>
      </c>
      <c r="E1310" s="69">
        <v>435</v>
      </c>
      <c r="F1310" s="69">
        <v>94130</v>
      </c>
      <c r="G1310" s="70">
        <v>1.14E-2</v>
      </c>
    </row>
    <row r="1311" spans="1:7" ht="17.399999999999999" thickBot="1" x14ac:dyDescent="0.35">
      <c r="A1311" s="67" t="s">
        <v>1707</v>
      </c>
      <c r="B1311" s="68">
        <v>435.3</v>
      </c>
      <c r="C1311" s="69">
        <v>434.95</v>
      </c>
      <c r="D1311" s="69">
        <v>439.25</v>
      </c>
      <c r="E1311" s="69">
        <v>427.6</v>
      </c>
      <c r="F1311" s="69">
        <v>66010</v>
      </c>
      <c r="G1311" s="70">
        <v>4.0000000000000001E-3</v>
      </c>
    </row>
    <row r="1312" spans="1:7" ht="17.399999999999999" thickBot="1" x14ac:dyDescent="0.35">
      <c r="A1312" s="67" t="s">
        <v>1708</v>
      </c>
      <c r="B1312" s="68">
        <v>433.55</v>
      </c>
      <c r="C1312" s="69">
        <v>431.4</v>
      </c>
      <c r="D1312" s="69">
        <v>434</v>
      </c>
      <c r="E1312" s="69">
        <v>426.6</v>
      </c>
      <c r="F1312" s="69">
        <v>29320</v>
      </c>
      <c r="G1312" s="70">
        <v>1.2999999999999999E-2</v>
      </c>
    </row>
    <row r="1313" spans="1:7" ht="17.399999999999999" thickBot="1" x14ac:dyDescent="0.35">
      <c r="A1313" s="67" t="s">
        <v>1709</v>
      </c>
      <c r="B1313" s="72">
        <v>428</v>
      </c>
      <c r="C1313" s="69">
        <v>434</v>
      </c>
      <c r="D1313" s="69">
        <v>434</v>
      </c>
      <c r="E1313" s="69">
        <v>426.55</v>
      </c>
      <c r="F1313" s="69">
        <v>46370</v>
      </c>
      <c r="G1313" s="73">
        <v>-1.0699999999999999E-2</v>
      </c>
    </row>
    <row r="1314" spans="1:7" ht="17.399999999999999" thickBot="1" x14ac:dyDescent="0.35">
      <c r="A1314" s="67" t="s">
        <v>1710</v>
      </c>
      <c r="B1314" s="68">
        <v>432.65</v>
      </c>
      <c r="C1314" s="69">
        <v>434</v>
      </c>
      <c r="D1314" s="69">
        <v>437.8</v>
      </c>
      <c r="E1314" s="69">
        <v>430.5</v>
      </c>
      <c r="F1314" s="69">
        <v>60620</v>
      </c>
      <c r="G1314" s="70">
        <v>7.6E-3</v>
      </c>
    </row>
    <row r="1315" spans="1:7" ht="17.399999999999999" thickBot="1" x14ac:dyDescent="0.35">
      <c r="A1315" s="67" t="s">
        <v>1711</v>
      </c>
      <c r="B1315" s="68">
        <v>429.4</v>
      </c>
      <c r="C1315" s="69">
        <v>430</v>
      </c>
      <c r="D1315" s="69">
        <v>438.5</v>
      </c>
      <c r="E1315" s="69">
        <v>427</v>
      </c>
      <c r="F1315" s="69">
        <v>72480</v>
      </c>
      <c r="G1315" s="70">
        <v>1.2999999999999999E-3</v>
      </c>
    </row>
    <row r="1316" spans="1:7" ht="17.399999999999999" thickBot="1" x14ac:dyDescent="0.35">
      <c r="A1316" s="67" t="s">
        <v>1712</v>
      </c>
      <c r="B1316" s="72">
        <v>428.85</v>
      </c>
      <c r="C1316" s="69">
        <v>438.85</v>
      </c>
      <c r="D1316" s="69">
        <v>441.5</v>
      </c>
      <c r="E1316" s="69">
        <v>428</v>
      </c>
      <c r="F1316" s="69">
        <v>87300</v>
      </c>
      <c r="G1316" s="73">
        <v>-1.52E-2</v>
      </c>
    </row>
    <row r="1317" spans="1:7" ht="17.399999999999999" thickBot="1" x14ac:dyDescent="0.35">
      <c r="A1317" s="67" t="s">
        <v>1713</v>
      </c>
      <c r="B1317" s="68">
        <v>435.45</v>
      </c>
      <c r="C1317" s="69">
        <v>424</v>
      </c>
      <c r="D1317" s="69">
        <v>438</v>
      </c>
      <c r="E1317" s="69">
        <v>424</v>
      </c>
      <c r="F1317" s="69">
        <v>92390</v>
      </c>
      <c r="G1317" s="70">
        <v>2.69E-2</v>
      </c>
    </row>
    <row r="1318" spans="1:7" ht="17.399999999999999" thickBot="1" x14ac:dyDescent="0.35">
      <c r="A1318" s="67" t="s">
        <v>1714</v>
      </c>
      <c r="B1318" s="72">
        <v>424.05</v>
      </c>
      <c r="C1318" s="69">
        <v>431</v>
      </c>
      <c r="D1318" s="69">
        <v>431</v>
      </c>
      <c r="E1318" s="69">
        <v>422.55</v>
      </c>
      <c r="F1318" s="69">
        <v>34360</v>
      </c>
      <c r="G1318" s="73">
        <v>-8.3000000000000001E-3</v>
      </c>
    </row>
    <row r="1319" spans="1:7" ht="17.399999999999999" thickBot="1" x14ac:dyDescent="0.35">
      <c r="A1319" s="67" t="s">
        <v>1715</v>
      </c>
      <c r="B1319" s="72">
        <v>427.6</v>
      </c>
      <c r="C1319" s="69">
        <v>433.8</v>
      </c>
      <c r="D1319" s="69">
        <v>433.8</v>
      </c>
      <c r="E1319" s="69">
        <v>426</v>
      </c>
      <c r="F1319" s="69">
        <v>38260</v>
      </c>
      <c r="G1319" s="73">
        <v>-4.8999999999999998E-3</v>
      </c>
    </row>
    <row r="1320" spans="1:7" ht="17.399999999999999" thickBot="1" x14ac:dyDescent="0.35">
      <c r="A1320" s="67" t="s">
        <v>1716</v>
      </c>
      <c r="B1320" s="72">
        <v>429.7</v>
      </c>
      <c r="C1320" s="69">
        <v>423.25</v>
      </c>
      <c r="D1320" s="69">
        <v>435.55</v>
      </c>
      <c r="E1320" s="69">
        <v>423.25</v>
      </c>
      <c r="F1320" s="69">
        <v>44540</v>
      </c>
      <c r="G1320" s="73">
        <v>-4.4999999999999997E-3</v>
      </c>
    </row>
    <row r="1321" spans="1:7" ht="17.399999999999999" thickBot="1" x14ac:dyDescent="0.35">
      <c r="A1321" s="67" t="s">
        <v>1717</v>
      </c>
      <c r="B1321" s="68">
        <v>431.65</v>
      </c>
      <c r="C1321" s="69">
        <v>428.1</v>
      </c>
      <c r="D1321" s="69">
        <v>435.45</v>
      </c>
      <c r="E1321" s="69">
        <v>423.5</v>
      </c>
      <c r="F1321" s="69">
        <v>56700</v>
      </c>
      <c r="G1321" s="70">
        <v>0.02</v>
      </c>
    </row>
    <row r="1322" spans="1:7" ht="17.399999999999999" thickBot="1" x14ac:dyDescent="0.35">
      <c r="A1322" s="67" t="s">
        <v>1718</v>
      </c>
      <c r="B1322" s="72">
        <v>423.2</v>
      </c>
      <c r="C1322" s="69">
        <v>439.25</v>
      </c>
      <c r="D1322" s="69">
        <v>439.25</v>
      </c>
      <c r="E1322" s="69">
        <v>421.5</v>
      </c>
      <c r="F1322" s="69">
        <v>106240</v>
      </c>
      <c r="G1322" s="73">
        <v>-2.5399999999999999E-2</v>
      </c>
    </row>
    <row r="1323" spans="1:7" ht="17.399999999999999" thickBot="1" x14ac:dyDescent="0.35">
      <c r="A1323" s="67" t="s">
        <v>1719</v>
      </c>
      <c r="B1323" s="72">
        <v>434.25</v>
      </c>
      <c r="C1323" s="69">
        <v>432.7</v>
      </c>
      <c r="D1323" s="69">
        <v>444</v>
      </c>
      <c r="E1323" s="69">
        <v>431.5</v>
      </c>
      <c r="F1323" s="69">
        <v>64530</v>
      </c>
      <c r="G1323" s="73">
        <v>-1.52E-2</v>
      </c>
    </row>
    <row r="1324" spans="1:7" ht="17.399999999999999" thickBot="1" x14ac:dyDescent="0.35">
      <c r="A1324" s="67" t="s">
        <v>1720</v>
      </c>
      <c r="B1324" s="68">
        <v>440.95</v>
      </c>
      <c r="C1324" s="69">
        <v>441</v>
      </c>
      <c r="D1324" s="69">
        <v>444.45</v>
      </c>
      <c r="E1324" s="69">
        <v>436.45</v>
      </c>
      <c r="F1324" s="69">
        <v>89240</v>
      </c>
      <c r="G1324" s="70">
        <v>5.9999999999999995E-4</v>
      </c>
    </row>
    <row r="1325" spans="1:7" ht="17.399999999999999" thickBot="1" x14ac:dyDescent="0.35">
      <c r="A1325" s="67" t="s">
        <v>1721</v>
      </c>
      <c r="B1325" s="68">
        <v>440.7</v>
      </c>
      <c r="C1325" s="69">
        <v>436.95</v>
      </c>
      <c r="D1325" s="69">
        <v>443</v>
      </c>
      <c r="E1325" s="69">
        <v>433.5</v>
      </c>
      <c r="F1325" s="69">
        <v>132970</v>
      </c>
      <c r="G1325" s="70">
        <v>1.8700000000000001E-2</v>
      </c>
    </row>
    <row r="1326" spans="1:7" ht="17.399999999999999" thickBot="1" x14ac:dyDescent="0.35">
      <c r="A1326" s="67" t="s">
        <v>1722</v>
      </c>
      <c r="B1326" s="68">
        <v>432.6</v>
      </c>
      <c r="C1326" s="69">
        <v>427.5</v>
      </c>
      <c r="D1326" s="69">
        <v>436.25</v>
      </c>
      <c r="E1326" s="69">
        <v>426.8</v>
      </c>
      <c r="F1326" s="69">
        <v>109530</v>
      </c>
      <c r="G1326" s="70">
        <v>1.9900000000000001E-2</v>
      </c>
    </row>
    <row r="1327" spans="1:7" ht="17.399999999999999" thickBot="1" x14ac:dyDescent="0.35">
      <c r="A1327" s="67" t="s">
        <v>1723</v>
      </c>
      <c r="B1327" s="68">
        <v>424.15</v>
      </c>
      <c r="C1327" s="69">
        <v>424</v>
      </c>
      <c r="D1327" s="69">
        <v>427.15</v>
      </c>
      <c r="E1327" s="69">
        <v>422.5</v>
      </c>
      <c r="F1327" s="69">
        <v>67290</v>
      </c>
      <c r="G1327" s="70">
        <v>7.7999999999999996E-3</v>
      </c>
    </row>
    <row r="1328" spans="1:7" ht="17.399999999999999" thickBot="1" x14ac:dyDescent="0.35">
      <c r="A1328" s="67" t="s">
        <v>1724</v>
      </c>
      <c r="B1328" s="72">
        <v>420.85</v>
      </c>
      <c r="C1328" s="69">
        <v>422.95</v>
      </c>
      <c r="D1328" s="69">
        <v>424.5</v>
      </c>
      <c r="E1328" s="69">
        <v>418.2</v>
      </c>
      <c r="F1328" s="69">
        <v>47690</v>
      </c>
      <c r="G1328" s="73">
        <v>-3.2000000000000002E-3</v>
      </c>
    </row>
    <row r="1329" spans="1:7" ht="17.399999999999999" thickBot="1" x14ac:dyDescent="0.35">
      <c r="A1329" s="67" t="s">
        <v>1725</v>
      </c>
      <c r="B1329" s="68">
        <v>422.2</v>
      </c>
      <c r="C1329" s="69">
        <v>423</v>
      </c>
      <c r="D1329" s="69">
        <v>425</v>
      </c>
      <c r="E1329" s="69">
        <v>412.05</v>
      </c>
      <c r="F1329" s="69">
        <v>111340</v>
      </c>
      <c r="G1329" s="70">
        <v>8.0000000000000002E-3</v>
      </c>
    </row>
    <row r="1330" spans="1:7" ht="17.399999999999999" thickBot="1" x14ac:dyDescent="0.35">
      <c r="A1330" s="67" t="s">
        <v>1726</v>
      </c>
      <c r="B1330" s="68">
        <v>418.85</v>
      </c>
      <c r="C1330" s="69">
        <v>416</v>
      </c>
      <c r="D1330" s="69">
        <v>421.1</v>
      </c>
      <c r="E1330" s="69">
        <v>414.2</v>
      </c>
      <c r="F1330" s="69">
        <v>64730</v>
      </c>
      <c r="G1330" s="70">
        <v>1.38E-2</v>
      </c>
    </row>
    <row r="1331" spans="1:7" ht="17.399999999999999" thickBot="1" x14ac:dyDescent="0.35">
      <c r="A1331" s="67" t="s">
        <v>1727</v>
      </c>
      <c r="B1331" s="72">
        <v>413.15</v>
      </c>
      <c r="C1331" s="69">
        <v>417.45</v>
      </c>
      <c r="D1331" s="69">
        <v>418.9</v>
      </c>
      <c r="E1331" s="69">
        <v>409.15</v>
      </c>
      <c r="F1331" s="69">
        <v>43530</v>
      </c>
      <c r="G1331" s="73">
        <v>-6.4000000000000003E-3</v>
      </c>
    </row>
    <row r="1332" spans="1:7" ht="17.399999999999999" thickBot="1" x14ac:dyDescent="0.35">
      <c r="A1332" s="67" t="s">
        <v>1728</v>
      </c>
      <c r="B1332" s="72">
        <v>415.8</v>
      </c>
      <c r="C1332" s="69">
        <v>420</v>
      </c>
      <c r="D1332" s="69">
        <v>420</v>
      </c>
      <c r="E1332" s="69">
        <v>414</v>
      </c>
      <c r="F1332" s="69">
        <v>18800</v>
      </c>
      <c r="G1332" s="73">
        <v>-7.3000000000000001E-3</v>
      </c>
    </row>
    <row r="1333" spans="1:7" ht="17.399999999999999" thickBot="1" x14ac:dyDescent="0.35">
      <c r="A1333" s="67" t="s">
        <v>1729</v>
      </c>
      <c r="B1333" s="72">
        <v>418.85</v>
      </c>
      <c r="C1333" s="69">
        <v>422</v>
      </c>
      <c r="D1333" s="69">
        <v>425</v>
      </c>
      <c r="E1333" s="69">
        <v>416.35</v>
      </c>
      <c r="F1333" s="69">
        <v>58540</v>
      </c>
      <c r="G1333" s="73">
        <v>-1E-3</v>
      </c>
    </row>
    <row r="1334" spans="1:7" ht="17.399999999999999" thickBot="1" x14ac:dyDescent="0.35">
      <c r="A1334" s="67" t="s">
        <v>1730</v>
      </c>
      <c r="B1334" s="68">
        <v>419.25</v>
      </c>
      <c r="C1334" s="69">
        <v>418.65</v>
      </c>
      <c r="D1334" s="69">
        <v>424.4</v>
      </c>
      <c r="E1334" s="69">
        <v>414.05</v>
      </c>
      <c r="F1334" s="69">
        <v>93150</v>
      </c>
      <c r="G1334" s="70">
        <v>1.4E-3</v>
      </c>
    </row>
    <row r="1335" spans="1:7" ht="17.399999999999999" thickBot="1" x14ac:dyDescent="0.35">
      <c r="A1335" s="67" t="s">
        <v>1731</v>
      </c>
      <c r="B1335" s="72">
        <v>418.65</v>
      </c>
      <c r="C1335" s="69">
        <v>426</v>
      </c>
      <c r="D1335" s="69">
        <v>430</v>
      </c>
      <c r="E1335" s="69">
        <v>417.55</v>
      </c>
      <c r="F1335" s="69">
        <v>85980</v>
      </c>
      <c r="G1335" s="73">
        <v>-1.3899999999999999E-2</v>
      </c>
    </row>
    <row r="1336" spans="1:7" ht="17.399999999999999" thickBot="1" x14ac:dyDescent="0.35">
      <c r="A1336" s="67" t="s">
        <v>1732</v>
      </c>
      <c r="B1336" s="68">
        <v>424.55</v>
      </c>
      <c r="C1336" s="69">
        <v>420</v>
      </c>
      <c r="D1336" s="69">
        <v>434.9</v>
      </c>
      <c r="E1336" s="69">
        <v>418.85</v>
      </c>
      <c r="F1336" s="69">
        <v>271750</v>
      </c>
      <c r="G1336" s="70">
        <v>1.3899999999999999E-2</v>
      </c>
    </row>
    <row r="1337" spans="1:7" ht="17.399999999999999" thickBot="1" x14ac:dyDescent="0.35">
      <c r="A1337" s="67" t="s">
        <v>1733</v>
      </c>
      <c r="B1337" s="68">
        <v>418.75</v>
      </c>
      <c r="C1337" s="69">
        <v>410</v>
      </c>
      <c r="D1337" s="69">
        <v>419.9</v>
      </c>
      <c r="E1337" s="69">
        <v>408.65</v>
      </c>
      <c r="F1337" s="69">
        <v>89780</v>
      </c>
      <c r="G1337" s="70">
        <v>1.3299999999999999E-2</v>
      </c>
    </row>
    <row r="1338" spans="1:7" ht="17.399999999999999" thickBot="1" x14ac:dyDescent="0.35">
      <c r="A1338" s="67" t="s">
        <v>1734</v>
      </c>
      <c r="B1338" s="68">
        <v>413.25</v>
      </c>
      <c r="C1338" s="69">
        <v>413.5</v>
      </c>
      <c r="D1338" s="69">
        <v>415</v>
      </c>
      <c r="E1338" s="69">
        <v>407</v>
      </c>
      <c r="F1338" s="69">
        <v>50830</v>
      </c>
      <c r="G1338" s="70">
        <v>4.4999999999999997E-3</v>
      </c>
    </row>
    <row r="1339" spans="1:7" ht="17.399999999999999" thickBot="1" x14ac:dyDescent="0.35">
      <c r="A1339" s="67" t="s">
        <v>1735</v>
      </c>
      <c r="B1339" s="68">
        <v>411.4</v>
      </c>
      <c r="C1339" s="69">
        <v>403</v>
      </c>
      <c r="D1339" s="69">
        <v>415.4</v>
      </c>
      <c r="E1339" s="69">
        <v>399</v>
      </c>
      <c r="F1339" s="69">
        <v>101550</v>
      </c>
      <c r="G1339" s="70">
        <v>2.47E-2</v>
      </c>
    </row>
    <row r="1340" spans="1:7" ht="17.399999999999999" thickBot="1" x14ac:dyDescent="0.35">
      <c r="A1340" s="67" t="s">
        <v>1736</v>
      </c>
      <c r="B1340" s="72">
        <v>401.5</v>
      </c>
      <c r="C1340" s="69">
        <v>415</v>
      </c>
      <c r="D1340" s="69">
        <v>422</v>
      </c>
      <c r="E1340" s="69">
        <v>398</v>
      </c>
      <c r="F1340" s="69">
        <v>181700</v>
      </c>
      <c r="G1340" s="73">
        <v>-2.5999999999999999E-2</v>
      </c>
    </row>
    <row r="1341" spans="1:7" ht="17.399999999999999" thickBot="1" x14ac:dyDescent="0.35">
      <c r="A1341" s="67" t="s">
        <v>1737</v>
      </c>
      <c r="B1341" s="68">
        <v>412.2</v>
      </c>
      <c r="C1341" s="69">
        <v>407</v>
      </c>
      <c r="D1341" s="69">
        <v>413.75</v>
      </c>
      <c r="E1341" s="69">
        <v>400</v>
      </c>
      <c r="F1341" s="69">
        <v>202320</v>
      </c>
      <c r="G1341" s="70">
        <v>7.1999999999999998E-3</v>
      </c>
    </row>
    <row r="1342" spans="1:7" ht="17.399999999999999" thickBot="1" x14ac:dyDescent="0.35">
      <c r="A1342" s="67" t="s">
        <v>1738</v>
      </c>
      <c r="B1342" s="68">
        <v>409.25</v>
      </c>
      <c r="C1342" s="69">
        <v>405</v>
      </c>
      <c r="D1342" s="69">
        <v>419.4</v>
      </c>
      <c r="E1342" s="69">
        <v>402.15</v>
      </c>
      <c r="F1342" s="69">
        <v>296250</v>
      </c>
      <c r="G1342" s="70">
        <v>1.1599999999999999E-2</v>
      </c>
    </row>
    <row r="1343" spans="1:7" ht="17.399999999999999" thickBot="1" x14ac:dyDescent="0.35">
      <c r="A1343" s="67" t="s">
        <v>1739</v>
      </c>
      <c r="B1343" s="68">
        <v>404.55</v>
      </c>
      <c r="C1343" s="69">
        <v>399</v>
      </c>
      <c r="D1343" s="69">
        <v>409.85</v>
      </c>
      <c r="E1343" s="69">
        <v>398.2</v>
      </c>
      <c r="F1343" s="69">
        <v>118230</v>
      </c>
      <c r="G1343" s="70">
        <v>2.2000000000000001E-3</v>
      </c>
    </row>
    <row r="1344" spans="1:7" ht="17.399999999999999" thickBot="1" x14ac:dyDescent="0.35">
      <c r="A1344" s="67" t="s">
        <v>1740</v>
      </c>
      <c r="B1344" s="68">
        <v>403.65</v>
      </c>
      <c r="C1344" s="69">
        <v>397.4</v>
      </c>
      <c r="D1344" s="69">
        <v>408.8</v>
      </c>
      <c r="E1344" s="69">
        <v>392</v>
      </c>
      <c r="F1344" s="69">
        <v>98390</v>
      </c>
      <c r="G1344" s="70">
        <v>1.5699999999999999E-2</v>
      </c>
    </row>
    <row r="1345" spans="1:7" ht="17.399999999999999" thickBot="1" x14ac:dyDescent="0.35">
      <c r="A1345" s="67" t="s">
        <v>1741</v>
      </c>
      <c r="B1345" s="68">
        <v>397.4</v>
      </c>
      <c r="C1345" s="69">
        <v>407.9</v>
      </c>
      <c r="D1345" s="69">
        <v>407.9</v>
      </c>
      <c r="E1345" s="69">
        <v>395.8</v>
      </c>
      <c r="F1345" s="69">
        <v>98100</v>
      </c>
      <c r="G1345" s="70">
        <v>1.9E-3</v>
      </c>
    </row>
    <row r="1346" spans="1:7" ht="17.399999999999999" thickBot="1" x14ac:dyDescent="0.35">
      <c r="A1346" s="67" t="s">
        <v>1742</v>
      </c>
      <c r="B1346" s="68">
        <v>396.65</v>
      </c>
      <c r="C1346" s="69">
        <v>388.95</v>
      </c>
      <c r="D1346" s="69">
        <v>401</v>
      </c>
      <c r="E1346" s="69">
        <v>381.6</v>
      </c>
      <c r="F1346" s="69">
        <v>149370</v>
      </c>
      <c r="G1346" s="70">
        <v>2.87E-2</v>
      </c>
    </row>
    <row r="1347" spans="1:7" ht="17.399999999999999" thickBot="1" x14ac:dyDescent="0.35">
      <c r="A1347" s="67" t="s">
        <v>1743</v>
      </c>
      <c r="B1347" s="72">
        <v>385.6</v>
      </c>
      <c r="C1347" s="69">
        <v>391</v>
      </c>
      <c r="D1347" s="69">
        <v>394.95</v>
      </c>
      <c r="E1347" s="69">
        <v>384.05</v>
      </c>
      <c r="F1347" s="69">
        <v>134490</v>
      </c>
      <c r="G1347" s="73">
        <v>-1.04E-2</v>
      </c>
    </row>
    <row r="1348" spans="1:7" ht="17.399999999999999" thickBot="1" x14ac:dyDescent="0.35">
      <c r="A1348" s="67" t="s">
        <v>1744</v>
      </c>
      <c r="B1348" s="72">
        <v>389.65</v>
      </c>
      <c r="C1348" s="69">
        <v>402.9</v>
      </c>
      <c r="D1348" s="69">
        <v>412</v>
      </c>
      <c r="E1348" s="69">
        <v>387</v>
      </c>
      <c r="F1348" s="69">
        <v>449790</v>
      </c>
      <c r="G1348" s="73">
        <v>-9.4000000000000004E-3</v>
      </c>
    </row>
    <row r="1349" spans="1:7" ht="17.399999999999999" thickBot="1" x14ac:dyDescent="0.35">
      <c r="A1349" s="67" t="s">
        <v>1745</v>
      </c>
      <c r="B1349" s="68">
        <v>393.35</v>
      </c>
      <c r="C1349" s="69">
        <v>389.85</v>
      </c>
      <c r="D1349" s="69">
        <v>409.3</v>
      </c>
      <c r="E1349" s="69">
        <v>388</v>
      </c>
      <c r="F1349" s="69">
        <v>403970</v>
      </c>
      <c r="G1349" s="70">
        <v>1.89E-2</v>
      </c>
    </row>
    <row r="1350" spans="1:7" ht="17.399999999999999" thickBot="1" x14ac:dyDescent="0.35">
      <c r="A1350" s="67" t="s">
        <v>1746</v>
      </c>
      <c r="B1350" s="72">
        <v>386.05</v>
      </c>
      <c r="C1350" s="69">
        <v>387.5</v>
      </c>
      <c r="D1350" s="69">
        <v>402</v>
      </c>
      <c r="E1350" s="69">
        <v>383.5</v>
      </c>
      <c r="F1350" s="69">
        <v>229580</v>
      </c>
      <c r="G1350" s="73">
        <v>-8.9999999999999998E-4</v>
      </c>
    </row>
    <row r="1351" spans="1:7" ht="17.399999999999999" thickBot="1" x14ac:dyDescent="0.35">
      <c r="A1351" s="67" t="s">
        <v>1747</v>
      </c>
      <c r="B1351" s="68">
        <v>386.4</v>
      </c>
      <c r="C1351" s="69">
        <v>381.1</v>
      </c>
      <c r="D1351" s="69">
        <v>388.95</v>
      </c>
      <c r="E1351" s="69">
        <v>381.1</v>
      </c>
      <c r="F1351" s="69">
        <v>32240</v>
      </c>
      <c r="G1351" s="70">
        <v>9.7999999999999997E-3</v>
      </c>
    </row>
    <row r="1352" spans="1:7" ht="17.399999999999999" thickBot="1" x14ac:dyDescent="0.35">
      <c r="A1352" s="67" t="s">
        <v>1748</v>
      </c>
      <c r="B1352" s="72">
        <v>382.65</v>
      </c>
      <c r="C1352" s="69">
        <v>380.5</v>
      </c>
      <c r="D1352" s="69">
        <v>387.9</v>
      </c>
      <c r="E1352" s="69">
        <v>380.5</v>
      </c>
      <c r="F1352" s="69">
        <v>60840</v>
      </c>
      <c r="G1352" s="73">
        <v>-4.7999999999999996E-3</v>
      </c>
    </row>
    <row r="1353" spans="1:7" ht="17.399999999999999" thickBot="1" x14ac:dyDescent="0.35">
      <c r="A1353" s="67" t="s">
        <v>1749</v>
      </c>
      <c r="B1353" s="72">
        <v>384.5</v>
      </c>
      <c r="C1353" s="69">
        <v>389.85</v>
      </c>
      <c r="D1353" s="69">
        <v>393.9</v>
      </c>
      <c r="E1353" s="69">
        <v>381.65</v>
      </c>
      <c r="F1353" s="69">
        <v>49720</v>
      </c>
      <c r="G1353" s="73">
        <v>-5.4000000000000003E-3</v>
      </c>
    </row>
    <row r="1354" spans="1:7" ht="17.399999999999999" thickBot="1" x14ac:dyDescent="0.35">
      <c r="A1354" s="67" t="s">
        <v>1750</v>
      </c>
      <c r="B1354" s="72">
        <v>386.6</v>
      </c>
      <c r="C1354" s="69">
        <v>397.1</v>
      </c>
      <c r="D1354" s="69">
        <v>399.9</v>
      </c>
      <c r="E1354" s="69">
        <v>384</v>
      </c>
      <c r="F1354" s="69">
        <v>72880</v>
      </c>
      <c r="G1354" s="73">
        <v>-2.8899999999999999E-2</v>
      </c>
    </row>
    <row r="1355" spans="1:7" ht="17.399999999999999" thickBot="1" x14ac:dyDescent="0.35">
      <c r="A1355" s="67" t="s">
        <v>1751</v>
      </c>
      <c r="B1355" s="68">
        <v>398.1</v>
      </c>
      <c r="C1355" s="69">
        <v>387</v>
      </c>
      <c r="D1355" s="69">
        <v>402.3</v>
      </c>
      <c r="E1355" s="69">
        <v>387</v>
      </c>
      <c r="F1355" s="69">
        <v>394850</v>
      </c>
      <c r="G1355" s="70">
        <v>2.3E-2</v>
      </c>
    </row>
    <row r="1356" spans="1:7" ht="17.399999999999999" thickBot="1" x14ac:dyDescent="0.35">
      <c r="A1356" s="67" t="s">
        <v>1752</v>
      </c>
      <c r="B1356" s="72">
        <v>389.15</v>
      </c>
      <c r="C1356" s="69">
        <v>392.55</v>
      </c>
      <c r="D1356" s="69">
        <v>399.45</v>
      </c>
      <c r="E1356" s="69">
        <v>384.2</v>
      </c>
      <c r="F1356" s="69">
        <v>191290</v>
      </c>
      <c r="G1356" s="73">
        <v>-4.0000000000000002E-4</v>
      </c>
    </row>
    <row r="1357" spans="1:7" ht="17.399999999999999" thickBot="1" x14ac:dyDescent="0.35">
      <c r="A1357" s="67" t="s">
        <v>1753</v>
      </c>
      <c r="B1357" s="68">
        <v>389.3</v>
      </c>
      <c r="C1357" s="69">
        <v>376.5</v>
      </c>
      <c r="D1357" s="69">
        <v>393</v>
      </c>
      <c r="E1357" s="69">
        <v>375.5</v>
      </c>
      <c r="F1357" s="69">
        <v>488710</v>
      </c>
      <c r="G1357" s="70">
        <v>3.4000000000000002E-2</v>
      </c>
    </row>
    <row r="1358" spans="1:7" ht="17.399999999999999" thickBot="1" x14ac:dyDescent="0.35">
      <c r="A1358" s="67" t="s">
        <v>1754</v>
      </c>
      <c r="B1358" s="72">
        <v>376.5</v>
      </c>
      <c r="C1358" s="69">
        <v>381</v>
      </c>
      <c r="D1358" s="69">
        <v>381</v>
      </c>
      <c r="E1358" s="69">
        <v>373.5</v>
      </c>
      <c r="F1358" s="69">
        <v>234370</v>
      </c>
      <c r="G1358" s="73">
        <v>-1.9E-3</v>
      </c>
    </row>
    <row r="1359" spans="1:7" ht="17.399999999999999" thickBot="1" x14ac:dyDescent="0.35">
      <c r="A1359" s="67" t="s">
        <v>1755</v>
      </c>
      <c r="B1359" s="68">
        <v>377.2</v>
      </c>
      <c r="C1359" s="69">
        <v>384</v>
      </c>
      <c r="D1359" s="69">
        <v>384</v>
      </c>
      <c r="E1359" s="69">
        <v>372.15</v>
      </c>
      <c r="F1359" s="69">
        <v>344340</v>
      </c>
      <c r="G1359" s="70">
        <v>3.5999999999999999E-3</v>
      </c>
    </row>
    <row r="1360" spans="1:7" ht="17.399999999999999" thickBot="1" x14ac:dyDescent="0.35">
      <c r="A1360" s="67" t="s">
        <v>1756</v>
      </c>
      <c r="B1360" s="68">
        <v>375.85</v>
      </c>
      <c r="C1360" s="69">
        <v>373.5</v>
      </c>
      <c r="D1360" s="69">
        <v>379.85</v>
      </c>
      <c r="E1360" s="69">
        <v>367.85</v>
      </c>
      <c r="F1360" s="69">
        <v>187440</v>
      </c>
      <c r="G1360" s="70">
        <v>1.54E-2</v>
      </c>
    </row>
    <row r="1361" spans="1:7" ht="17.399999999999999" thickBot="1" x14ac:dyDescent="0.35">
      <c r="A1361" s="67" t="s">
        <v>1757</v>
      </c>
      <c r="B1361" s="68">
        <v>370.15</v>
      </c>
      <c r="C1361" s="69">
        <v>371.9</v>
      </c>
      <c r="D1361" s="69">
        <v>382.45</v>
      </c>
      <c r="E1361" s="69">
        <v>366.5</v>
      </c>
      <c r="F1361" s="69">
        <v>269550</v>
      </c>
      <c r="G1361" s="70">
        <v>2.2000000000000001E-3</v>
      </c>
    </row>
    <row r="1362" spans="1:7" ht="17.399999999999999" thickBot="1" x14ac:dyDescent="0.35">
      <c r="A1362" s="67" t="s">
        <v>1758</v>
      </c>
      <c r="B1362" s="68">
        <v>369.35</v>
      </c>
      <c r="C1362" s="69">
        <v>372</v>
      </c>
      <c r="D1362" s="69">
        <v>378.65</v>
      </c>
      <c r="E1362" s="69">
        <v>364.55</v>
      </c>
      <c r="F1362" s="69">
        <v>188890</v>
      </c>
      <c r="G1362" s="70">
        <v>3.2399999999999998E-2</v>
      </c>
    </row>
    <row r="1363" spans="1:7" ht="17.399999999999999" thickBot="1" x14ac:dyDescent="0.35">
      <c r="A1363" s="67" t="s">
        <v>1759</v>
      </c>
      <c r="B1363" s="68">
        <v>357.75</v>
      </c>
      <c r="C1363" s="69">
        <v>352.5</v>
      </c>
      <c r="D1363" s="69">
        <v>359.9</v>
      </c>
      <c r="E1363" s="69">
        <v>349.1</v>
      </c>
      <c r="F1363" s="69">
        <v>153310</v>
      </c>
      <c r="G1363" s="70">
        <v>8.6E-3</v>
      </c>
    </row>
    <row r="1364" spans="1:7" ht="17.399999999999999" thickBot="1" x14ac:dyDescent="0.35">
      <c r="A1364" s="67" t="s">
        <v>1760</v>
      </c>
      <c r="B1364" s="68">
        <v>354.7</v>
      </c>
      <c r="C1364" s="69">
        <v>353</v>
      </c>
      <c r="D1364" s="69">
        <v>360.05</v>
      </c>
      <c r="E1364" s="69">
        <v>347.05</v>
      </c>
      <c r="F1364" s="69">
        <v>144860</v>
      </c>
      <c r="G1364" s="70">
        <v>1.01E-2</v>
      </c>
    </row>
    <row r="1365" spans="1:7" ht="17.399999999999999" thickBot="1" x14ac:dyDescent="0.35">
      <c r="A1365" s="67" t="s">
        <v>1761</v>
      </c>
      <c r="B1365" s="68">
        <v>351.15</v>
      </c>
      <c r="C1365" s="69">
        <v>350</v>
      </c>
      <c r="D1365" s="69">
        <v>355</v>
      </c>
      <c r="E1365" s="69">
        <v>346</v>
      </c>
      <c r="F1365" s="69">
        <v>158380</v>
      </c>
      <c r="G1365" s="70">
        <v>5.7000000000000002E-3</v>
      </c>
    </row>
    <row r="1366" spans="1:7" ht="17.399999999999999" thickBot="1" x14ac:dyDescent="0.35">
      <c r="A1366" s="67" t="s">
        <v>1762</v>
      </c>
      <c r="B1366" s="72">
        <v>349.15</v>
      </c>
      <c r="C1366" s="69">
        <v>355.05</v>
      </c>
      <c r="D1366" s="69">
        <v>357</v>
      </c>
      <c r="E1366" s="69">
        <v>345.5</v>
      </c>
      <c r="F1366" s="69">
        <v>110340</v>
      </c>
      <c r="G1366" s="73">
        <v>-8.8999999999999999E-3</v>
      </c>
    </row>
    <row r="1367" spans="1:7" ht="17.399999999999999" thickBot="1" x14ac:dyDescent="0.35">
      <c r="A1367" s="67" t="s">
        <v>1763</v>
      </c>
      <c r="B1367" s="72">
        <v>352.3</v>
      </c>
      <c r="C1367" s="69">
        <v>358.25</v>
      </c>
      <c r="D1367" s="69">
        <v>363.95</v>
      </c>
      <c r="E1367" s="69">
        <v>344.55</v>
      </c>
      <c r="F1367" s="69">
        <v>113920</v>
      </c>
      <c r="G1367" s="73">
        <v>-2.4199999999999999E-2</v>
      </c>
    </row>
    <row r="1368" spans="1:7" ht="17.399999999999999" thickBot="1" x14ac:dyDescent="0.35">
      <c r="A1368" s="67" t="s">
        <v>1764</v>
      </c>
      <c r="B1368" s="68">
        <v>361.05</v>
      </c>
      <c r="C1368" s="69">
        <v>355.7</v>
      </c>
      <c r="D1368" s="69">
        <v>364</v>
      </c>
      <c r="E1368" s="69">
        <v>355.5</v>
      </c>
      <c r="F1368" s="69">
        <v>51910</v>
      </c>
      <c r="G1368" s="70">
        <v>1.6299999999999999E-2</v>
      </c>
    </row>
    <row r="1369" spans="1:7" ht="17.399999999999999" thickBot="1" x14ac:dyDescent="0.35">
      <c r="A1369" s="67" t="s">
        <v>1765</v>
      </c>
      <c r="B1369" s="72">
        <v>355.25</v>
      </c>
      <c r="C1369" s="69">
        <v>360</v>
      </c>
      <c r="D1369" s="69">
        <v>362.05</v>
      </c>
      <c r="E1369" s="69">
        <v>354.55</v>
      </c>
      <c r="F1369" s="69">
        <v>25500</v>
      </c>
      <c r="G1369" s="73">
        <v>-0.01</v>
      </c>
    </row>
    <row r="1370" spans="1:7" ht="17.399999999999999" thickBot="1" x14ac:dyDescent="0.35">
      <c r="A1370" s="67" t="s">
        <v>1766</v>
      </c>
      <c r="B1370" s="72">
        <v>358.85</v>
      </c>
      <c r="C1370" s="69">
        <v>360</v>
      </c>
      <c r="D1370" s="69">
        <v>365</v>
      </c>
      <c r="E1370" s="69">
        <v>356.3</v>
      </c>
      <c r="F1370" s="69">
        <v>12140</v>
      </c>
      <c r="G1370" s="73">
        <v>-1.21E-2</v>
      </c>
    </row>
    <row r="1371" spans="1:7" ht="17.399999999999999" thickBot="1" x14ac:dyDescent="0.35">
      <c r="A1371" s="67" t="s">
        <v>1767</v>
      </c>
      <c r="B1371" s="68">
        <v>363.25</v>
      </c>
      <c r="C1371" s="69">
        <v>359.35</v>
      </c>
      <c r="D1371" s="69">
        <v>364.5</v>
      </c>
      <c r="E1371" s="69">
        <v>355.3</v>
      </c>
      <c r="F1371" s="69">
        <v>49170</v>
      </c>
      <c r="G1371" s="70">
        <v>2.3E-2</v>
      </c>
    </row>
    <row r="1372" spans="1:7" ht="17.399999999999999" thickBot="1" x14ac:dyDescent="0.35">
      <c r="A1372" s="67" t="s">
        <v>1768</v>
      </c>
      <c r="B1372" s="72">
        <v>355.1</v>
      </c>
      <c r="C1372" s="69">
        <v>360.55</v>
      </c>
      <c r="D1372" s="69">
        <v>364.5</v>
      </c>
      <c r="E1372" s="69">
        <v>352.8</v>
      </c>
      <c r="F1372" s="69">
        <v>94260</v>
      </c>
      <c r="G1372" s="73">
        <v>-1.35E-2</v>
      </c>
    </row>
    <row r="1373" spans="1:7" ht="17.399999999999999" thickBot="1" x14ac:dyDescent="0.35">
      <c r="A1373" s="67" t="s">
        <v>1769</v>
      </c>
      <c r="B1373" s="72">
        <v>359.95</v>
      </c>
      <c r="C1373" s="69">
        <v>365.9</v>
      </c>
      <c r="D1373" s="69">
        <v>368</v>
      </c>
      <c r="E1373" s="69">
        <v>357.35</v>
      </c>
      <c r="F1373" s="69">
        <v>32930</v>
      </c>
      <c r="G1373" s="73">
        <v>-1.29E-2</v>
      </c>
    </row>
    <row r="1374" spans="1:7" ht="17.399999999999999" thickBot="1" x14ac:dyDescent="0.35">
      <c r="A1374" s="67" t="s">
        <v>1770</v>
      </c>
      <c r="B1374" s="68">
        <v>364.65</v>
      </c>
      <c r="C1374" s="69">
        <v>358.5</v>
      </c>
      <c r="D1374" s="69">
        <v>367.95</v>
      </c>
      <c r="E1374" s="69">
        <v>358.5</v>
      </c>
      <c r="F1374" s="69">
        <v>185220</v>
      </c>
      <c r="G1374" s="70">
        <v>2.0400000000000001E-2</v>
      </c>
    </row>
    <row r="1375" spans="1:7" ht="17.399999999999999" thickBot="1" x14ac:dyDescent="0.35">
      <c r="A1375" s="67" t="s">
        <v>1771</v>
      </c>
      <c r="B1375" s="72">
        <v>357.35</v>
      </c>
      <c r="C1375" s="69">
        <v>358</v>
      </c>
      <c r="D1375" s="69">
        <v>361.75</v>
      </c>
      <c r="E1375" s="69">
        <v>355.25</v>
      </c>
      <c r="F1375" s="69">
        <v>39360</v>
      </c>
      <c r="G1375" s="73">
        <v>-4.7000000000000002E-3</v>
      </c>
    </row>
    <row r="1376" spans="1:7" ht="17.399999999999999" thickBot="1" x14ac:dyDescent="0.35">
      <c r="A1376" s="67" t="s">
        <v>1772</v>
      </c>
      <c r="B1376" s="72">
        <v>359.05</v>
      </c>
      <c r="C1376" s="69">
        <v>365.5</v>
      </c>
      <c r="D1376" s="69">
        <v>365.5</v>
      </c>
      <c r="E1376" s="69">
        <v>355</v>
      </c>
      <c r="F1376" s="69">
        <v>162560</v>
      </c>
      <c r="G1376" s="73">
        <v>-1.2E-2</v>
      </c>
    </row>
    <row r="1377" spans="1:7" ht="17.399999999999999" thickBot="1" x14ac:dyDescent="0.35">
      <c r="A1377" s="67" t="s">
        <v>1773</v>
      </c>
      <c r="B1377" s="72">
        <v>363.4</v>
      </c>
      <c r="C1377" s="69">
        <v>367</v>
      </c>
      <c r="D1377" s="69">
        <v>369.7</v>
      </c>
      <c r="E1377" s="69">
        <v>359.95</v>
      </c>
      <c r="F1377" s="69">
        <v>36860</v>
      </c>
      <c r="G1377" s="73">
        <v>-9.4000000000000004E-3</v>
      </c>
    </row>
    <row r="1378" spans="1:7" ht="17.399999999999999" thickBot="1" x14ac:dyDescent="0.35">
      <c r="A1378" s="67" t="s">
        <v>1774</v>
      </c>
      <c r="B1378" s="68">
        <v>366.85</v>
      </c>
      <c r="C1378" s="69">
        <v>357.5</v>
      </c>
      <c r="D1378" s="69">
        <v>369.45</v>
      </c>
      <c r="E1378" s="69">
        <v>354</v>
      </c>
      <c r="F1378" s="69">
        <v>71080</v>
      </c>
      <c r="G1378" s="70">
        <v>2.1000000000000001E-2</v>
      </c>
    </row>
    <row r="1379" spans="1:7" ht="17.399999999999999" thickBot="1" x14ac:dyDescent="0.35">
      <c r="A1379" s="67" t="s">
        <v>1775</v>
      </c>
      <c r="B1379" s="68">
        <v>359.3</v>
      </c>
      <c r="C1379" s="69">
        <v>358</v>
      </c>
      <c r="D1379" s="69">
        <v>364</v>
      </c>
      <c r="E1379" s="69">
        <v>352</v>
      </c>
      <c r="F1379" s="69">
        <v>47750</v>
      </c>
      <c r="G1379" s="70">
        <v>4.3E-3</v>
      </c>
    </row>
    <row r="1380" spans="1:7" ht="17.399999999999999" thickBot="1" x14ac:dyDescent="0.35">
      <c r="A1380" s="67" t="s">
        <v>1776</v>
      </c>
      <c r="B1380" s="72">
        <v>357.75</v>
      </c>
      <c r="C1380" s="69">
        <v>358.5</v>
      </c>
      <c r="D1380" s="69">
        <v>365.05</v>
      </c>
      <c r="E1380" s="69">
        <v>356</v>
      </c>
      <c r="F1380" s="69">
        <v>42350</v>
      </c>
      <c r="G1380" s="73">
        <v>-1.32E-2</v>
      </c>
    </row>
    <row r="1381" spans="1:7" ht="17.399999999999999" thickBot="1" x14ac:dyDescent="0.35">
      <c r="A1381" s="67" t="s">
        <v>1777</v>
      </c>
      <c r="B1381" s="72">
        <v>362.55</v>
      </c>
      <c r="C1381" s="69">
        <v>367.45</v>
      </c>
      <c r="D1381" s="69">
        <v>367.45</v>
      </c>
      <c r="E1381" s="69">
        <v>360.1</v>
      </c>
      <c r="F1381" s="69">
        <v>48430</v>
      </c>
      <c r="G1381" s="73">
        <v>-1.5E-3</v>
      </c>
    </row>
    <row r="1382" spans="1:7" ht="17.399999999999999" thickBot="1" x14ac:dyDescent="0.35">
      <c r="A1382" s="67" t="s">
        <v>1778</v>
      </c>
      <c r="B1382" s="72">
        <v>363.1</v>
      </c>
      <c r="C1382" s="69">
        <v>369.9</v>
      </c>
      <c r="D1382" s="69">
        <v>369.9</v>
      </c>
      <c r="E1382" s="69">
        <v>359.85</v>
      </c>
      <c r="F1382" s="69">
        <v>48900</v>
      </c>
      <c r="G1382" s="73">
        <v>-4.0000000000000002E-4</v>
      </c>
    </row>
    <row r="1383" spans="1:7" ht="17.399999999999999" thickBot="1" x14ac:dyDescent="0.35">
      <c r="A1383" s="67" t="s">
        <v>1779</v>
      </c>
      <c r="B1383" s="72">
        <v>363.25</v>
      </c>
      <c r="C1383" s="69">
        <v>364</v>
      </c>
      <c r="D1383" s="69">
        <v>368</v>
      </c>
      <c r="E1383" s="69">
        <v>360.25</v>
      </c>
      <c r="F1383" s="69">
        <v>41070</v>
      </c>
      <c r="G1383" s="73">
        <v>-1.5E-3</v>
      </c>
    </row>
    <row r="1384" spans="1:7" ht="17.399999999999999" thickBot="1" x14ac:dyDescent="0.35">
      <c r="A1384" s="67" t="s">
        <v>1780</v>
      </c>
      <c r="B1384" s="68">
        <v>363.8</v>
      </c>
      <c r="C1384" s="69">
        <v>360</v>
      </c>
      <c r="D1384" s="69">
        <v>368.85</v>
      </c>
      <c r="E1384" s="69">
        <v>353.5</v>
      </c>
      <c r="F1384" s="69">
        <v>98980</v>
      </c>
      <c r="G1384" s="70">
        <v>1.2699999999999999E-2</v>
      </c>
    </row>
    <row r="1385" spans="1:7" ht="17.399999999999999" thickBot="1" x14ac:dyDescent="0.35">
      <c r="A1385" s="67" t="s">
        <v>1781</v>
      </c>
      <c r="B1385" s="72">
        <v>359.25</v>
      </c>
      <c r="C1385" s="69">
        <v>375.15</v>
      </c>
      <c r="D1385" s="69">
        <v>384.95</v>
      </c>
      <c r="E1385" s="69">
        <v>355</v>
      </c>
      <c r="F1385" s="69">
        <v>259589.99999999901</v>
      </c>
      <c r="G1385" s="73">
        <v>-3.2199999999999999E-2</v>
      </c>
    </row>
    <row r="1386" spans="1:7" ht="17.399999999999999" thickBot="1" x14ac:dyDescent="0.35">
      <c r="A1386" s="67" t="s">
        <v>1782</v>
      </c>
      <c r="B1386" s="68">
        <v>371.2</v>
      </c>
      <c r="C1386" s="69">
        <v>355</v>
      </c>
      <c r="D1386" s="69">
        <v>374.9</v>
      </c>
      <c r="E1386" s="69">
        <v>350</v>
      </c>
      <c r="F1386" s="69">
        <v>183860</v>
      </c>
      <c r="G1386" s="70">
        <v>5.91E-2</v>
      </c>
    </row>
    <row r="1387" spans="1:7" ht="17.399999999999999" thickBot="1" x14ac:dyDescent="0.35">
      <c r="A1387" s="67" t="s">
        <v>1783</v>
      </c>
      <c r="B1387" s="72">
        <v>350.5</v>
      </c>
      <c r="C1387" s="69">
        <v>360</v>
      </c>
      <c r="D1387" s="69">
        <v>360</v>
      </c>
      <c r="E1387" s="69">
        <v>347.7</v>
      </c>
      <c r="F1387" s="69">
        <v>65269.999999999898</v>
      </c>
      <c r="G1387" s="73">
        <v>-2.7199999999999998E-2</v>
      </c>
    </row>
    <row r="1388" spans="1:7" ht="17.399999999999999" thickBot="1" x14ac:dyDescent="0.35">
      <c r="A1388" s="67" t="s">
        <v>1784</v>
      </c>
      <c r="B1388" s="72">
        <v>360.3</v>
      </c>
      <c r="C1388" s="69">
        <v>366.2</v>
      </c>
      <c r="D1388" s="69">
        <v>372</v>
      </c>
      <c r="E1388" s="69">
        <v>352.8</v>
      </c>
      <c r="F1388" s="69">
        <v>121320</v>
      </c>
      <c r="G1388" s="73">
        <v>-1.66E-2</v>
      </c>
    </row>
    <row r="1389" spans="1:7" ht="17.399999999999999" thickBot="1" x14ac:dyDescent="0.35">
      <c r="A1389" s="67" t="s">
        <v>1785</v>
      </c>
      <c r="B1389" s="72">
        <v>366.4</v>
      </c>
      <c r="C1389" s="69">
        <v>382.95</v>
      </c>
      <c r="D1389" s="69">
        <v>382.95</v>
      </c>
      <c r="E1389" s="69">
        <v>365</v>
      </c>
      <c r="F1389" s="69">
        <v>107810</v>
      </c>
      <c r="G1389" s="73">
        <v>-3.32E-2</v>
      </c>
    </row>
    <row r="1390" spans="1:7" ht="17.399999999999999" thickBot="1" x14ac:dyDescent="0.35">
      <c r="A1390" s="67" t="s">
        <v>1786</v>
      </c>
      <c r="B1390" s="68">
        <v>379</v>
      </c>
      <c r="C1390" s="69">
        <v>371.9</v>
      </c>
      <c r="D1390" s="69">
        <v>383.6</v>
      </c>
      <c r="E1390" s="69">
        <v>371</v>
      </c>
      <c r="F1390" s="69">
        <v>325330</v>
      </c>
      <c r="G1390" s="70">
        <v>2.18E-2</v>
      </c>
    </row>
    <row r="1391" spans="1:7" ht="17.399999999999999" thickBot="1" x14ac:dyDescent="0.35">
      <c r="A1391" s="67" t="s">
        <v>1787</v>
      </c>
      <c r="B1391" s="68">
        <v>370.9</v>
      </c>
      <c r="C1391" s="69">
        <v>366.25</v>
      </c>
      <c r="D1391" s="69">
        <v>377</v>
      </c>
      <c r="E1391" s="69">
        <v>366.25</v>
      </c>
      <c r="F1391" s="69">
        <v>384440</v>
      </c>
      <c r="G1391" s="70">
        <v>1.8100000000000002E-2</v>
      </c>
    </row>
    <row r="1392" spans="1:7" ht="17.399999999999999" thickBot="1" x14ac:dyDescent="0.35">
      <c r="A1392" s="67" t="s">
        <v>1788</v>
      </c>
      <c r="B1392" s="68">
        <v>364.3</v>
      </c>
      <c r="C1392" s="69">
        <v>353</v>
      </c>
      <c r="D1392" s="69">
        <v>366.5</v>
      </c>
      <c r="E1392" s="69">
        <v>350.55</v>
      </c>
      <c r="F1392" s="69">
        <v>366260</v>
      </c>
      <c r="G1392" s="70">
        <v>3.2300000000000002E-2</v>
      </c>
    </row>
    <row r="1393" spans="1:7" ht="17.399999999999999" thickBot="1" x14ac:dyDescent="0.35">
      <c r="A1393" s="67" t="s">
        <v>1789</v>
      </c>
      <c r="B1393" s="68">
        <v>352.9</v>
      </c>
      <c r="C1393" s="69">
        <v>343.55</v>
      </c>
      <c r="D1393" s="69">
        <v>365.65</v>
      </c>
      <c r="E1393" s="69">
        <v>343.55</v>
      </c>
      <c r="F1393" s="69">
        <v>308460</v>
      </c>
      <c r="G1393" s="70">
        <v>1.26E-2</v>
      </c>
    </row>
    <row r="1394" spans="1:7" ht="17.399999999999999" thickBot="1" x14ac:dyDescent="0.35">
      <c r="A1394" s="67" t="s">
        <v>1790</v>
      </c>
      <c r="B1394" s="68">
        <v>348.5</v>
      </c>
      <c r="C1394" s="69">
        <v>342.1</v>
      </c>
      <c r="D1394" s="69">
        <v>350</v>
      </c>
      <c r="E1394" s="69">
        <v>342.1</v>
      </c>
      <c r="F1394" s="69">
        <v>38330</v>
      </c>
      <c r="G1394" s="70">
        <v>8.0000000000000002E-3</v>
      </c>
    </row>
    <row r="1395" spans="1:7" ht="17.399999999999999" thickBot="1" x14ac:dyDescent="0.35">
      <c r="A1395" s="67" t="s">
        <v>1791</v>
      </c>
      <c r="B1395" s="68">
        <v>345.75</v>
      </c>
      <c r="C1395" s="69">
        <v>344.35</v>
      </c>
      <c r="D1395" s="69">
        <v>354.5</v>
      </c>
      <c r="E1395" s="69">
        <v>341.7</v>
      </c>
      <c r="F1395" s="69">
        <v>81670</v>
      </c>
      <c r="G1395" s="70">
        <v>4.4000000000000003E-3</v>
      </c>
    </row>
    <row r="1396" spans="1:7" ht="17.399999999999999" thickBot="1" x14ac:dyDescent="0.35">
      <c r="A1396" s="67" t="s">
        <v>1792</v>
      </c>
      <c r="B1396" s="68">
        <v>344.25</v>
      </c>
      <c r="C1396" s="69">
        <v>347.8</v>
      </c>
      <c r="D1396" s="69">
        <v>347.8</v>
      </c>
      <c r="E1396" s="69">
        <v>342.2</v>
      </c>
      <c r="F1396" s="69">
        <v>38510</v>
      </c>
      <c r="G1396" s="70">
        <v>4.4999999999999997E-3</v>
      </c>
    </row>
    <row r="1397" spans="1:7" ht="17.399999999999999" thickBot="1" x14ac:dyDescent="0.35">
      <c r="A1397" s="67" t="s">
        <v>1793</v>
      </c>
      <c r="B1397" s="72">
        <v>342.7</v>
      </c>
      <c r="C1397" s="69">
        <v>350</v>
      </c>
      <c r="D1397" s="69">
        <v>350</v>
      </c>
      <c r="E1397" s="69">
        <v>340.25</v>
      </c>
      <c r="F1397" s="69">
        <v>68070</v>
      </c>
      <c r="G1397" s="73">
        <v>-1.15E-2</v>
      </c>
    </row>
    <row r="1398" spans="1:7" ht="17.399999999999999" thickBot="1" x14ac:dyDescent="0.35">
      <c r="A1398" s="67" t="s">
        <v>1794</v>
      </c>
      <c r="B1398" s="72">
        <v>346.7</v>
      </c>
      <c r="C1398" s="69">
        <v>355.5</v>
      </c>
      <c r="D1398" s="69">
        <v>355.7</v>
      </c>
      <c r="E1398" s="69">
        <v>335.05</v>
      </c>
      <c r="F1398" s="69">
        <v>65000</v>
      </c>
      <c r="G1398" s="73">
        <v>-1.06E-2</v>
      </c>
    </row>
    <row r="1399" spans="1:7" ht="17.399999999999999" thickBot="1" x14ac:dyDescent="0.35">
      <c r="A1399" s="67" t="s">
        <v>1795</v>
      </c>
      <c r="B1399" s="72">
        <v>350.4</v>
      </c>
      <c r="C1399" s="69">
        <v>359</v>
      </c>
      <c r="D1399" s="69">
        <v>359</v>
      </c>
      <c r="E1399" s="69">
        <v>348.1</v>
      </c>
      <c r="F1399" s="69">
        <v>54210</v>
      </c>
      <c r="G1399" s="73">
        <v>-1.11E-2</v>
      </c>
    </row>
    <row r="1400" spans="1:7" ht="17.399999999999999" thickBot="1" x14ac:dyDescent="0.35">
      <c r="A1400" s="67" t="s">
        <v>1796</v>
      </c>
      <c r="B1400" s="72">
        <v>354.35</v>
      </c>
      <c r="C1400" s="69">
        <v>357.95</v>
      </c>
      <c r="D1400" s="69">
        <v>358.7</v>
      </c>
      <c r="E1400" s="69">
        <v>353.05</v>
      </c>
      <c r="F1400" s="69">
        <v>148520</v>
      </c>
      <c r="G1400" s="73">
        <v>-1.12E-2</v>
      </c>
    </row>
    <row r="1401" spans="1:7" ht="17.399999999999999" thickBot="1" x14ac:dyDescent="0.35">
      <c r="A1401" s="67" t="s">
        <v>1797</v>
      </c>
      <c r="B1401" s="68">
        <v>358.35</v>
      </c>
      <c r="C1401" s="69">
        <v>356.5</v>
      </c>
      <c r="D1401" s="69">
        <v>367.8</v>
      </c>
      <c r="E1401" s="69">
        <v>351.5</v>
      </c>
      <c r="F1401" s="69">
        <v>353250</v>
      </c>
      <c r="G1401" s="70">
        <v>1.24E-2</v>
      </c>
    </row>
    <row r="1402" spans="1:7" ht="17.399999999999999" thickBot="1" x14ac:dyDescent="0.35">
      <c r="A1402" s="67" t="s">
        <v>1798</v>
      </c>
      <c r="B1402" s="68">
        <v>353.95</v>
      </c>
      <c r="C1402" s="69">
        <v>348.35</v>
      </c>
      <c r="D1402" s="69">
        <v>358</v>
      </c>
      <c r="E1402" s="69">
        <v>343.15</v>
      </c>
      <c r="F1402" s="69">
        <v>139590</v>
      </c>
      <c r="G1402" s="70">
        <v>1.61E-2</v>
      </c>
    </row>
    <row r="1403" spans="1:7" ht="17.399999999999999" thickBot="1" x14ac:dyDescent="0.35">
      <c r="A1403" s="67" t="s">
        <v>1799</v>
      </c>
      <c r="B1403" s="68">
        <v>348.35</v>
      </c>
      <c r="C1403" s="69">
        <v>354.5</v>
      </c>
      <c r="D1403" s="69">
        <v>362.45</v>
      </c>
      <c r="E1403" s="69">
        <v>346</v>
      </c>
      <c r="F1403" s="69">
        <v>414040</v>
      </c>
      <c r="G1403" s="70">
        <v>2.47E-2</v>
      </c>
    </row>
    <row r="1404" spans="1:7" ht="17.399999999999999" thickBot="1" x14ac:dyDescent="0.35">
      <c r="A1404" s="67" t="s">
        <v>1800</v>
      </c>
      <c r="B1404" s="68">
        <v>339.95</v>
      </c>
      <c r="C1404" s="69">
        <v>332</v>
      </c>
      <c r="D1404" s="69">
        <v>345.9</v>
      </c>
      <c r="E1404" s="69">
        <v>328.6</v>
      </c>
      <c r="F1404" s="69">
        <v>2110000</v>
      </c>
      <c r="G1404" s="70">
        <v>2.64E-2</v>
      </c>
    </row>
    <row r="1405" spans="1:7" ht="17.399999999999999" thickBot="1" x14ac:dyDescent="0.35">
      <c r="A1405" s="67" t="s">
        <v>1801</v>
      </c>
      <c r="B1405" s="72">
        <v>331.2</v>
      </c>
      <c r="C1405" s="69">
        <v>334.6</v>
      </c>
      <c r="D1405" s="69">
        <v>336.3</v>
      </c>
      <c r="E1405" s="69">
        <v>329.2</v>
      </c>
      <c r="F1405" s="69">
        <v>15970</v>
      </c>
      <c r="G1405" s="73">
        <v>-1.4E-3</v>
      </c>
    </row>
    <row r="1406" spans="1:7" ht="17.399999999999999" thickBot="1" x14ac:dyDescent="0.35">
      <c r="A1406" s="67" t="s">
        <v>1802</v>
      </c>
      <c r="B1406" s="72">
        <v>331.65</v>
      </c>
      <c r="C1406" s="69">
        <v>331.2</v>
      </c>
      <c r="D1406" s="69">
        <v>338</v>
      </c>
      <c r="E1406" s="69">
        <v>330</v>
      </c>
      <c r="F1406" s="69">
        <v>32479.999999999902</v>
      </c>
      <c r="G1406" s="73">
        <v>-6.1000000000000004E-3</v>
      </c>
    </row>
    <row r="1407" spans="1:7" ht="17.399999999999999" thickBot="1" x14ac:dyDescent="0.35">
      <c r="A1407" s="67" t="s">
        <v>1803</v>
      </c>
      <c r="B1407" s="68">
        <v>333.7</v>
      </c>
      <c r="C1407" s="69">
        <v>330.35</v>
      </c>
      <c r="D1407" s="69">
        <v>336.5</v>
      </c>
      <c r="E1407" s="69">
        <v>330</v>
      </c>
      <c r="F1407" s="69">
        <v>30680</v>
      </c>
      <c r="G1407" s="70">
        <v>1.01E-2</v>
      </c>
    </row>
    <row r="1408" spans="1:7" ht="17.399999999999999" thickBot="1" x14ac:dyDescent="0.35">
      <c r="A1408" s="67" t="s">
        <v>1804</v>
      </c>
      <c r="B1408" s="72">
        <v>330.35</v>
      </c>
      <c r="C1408" s="69">
        <v>332</v>
      </c>
      <c r="D1408" s="69">
        <v>334.15</v>
      </c>
      <c r="E1408" s="69">
        <v>327.5</v>
      </c>
      <c r="F1408" s="69">
        <v>25130</v>
      </c>
      <c r="G1408" s="73">
        <v>-8.3999999999999995E-3</v>
      </c>
    </row>
    <row r="1409" spans="1:7" ht="17.399999999999999" thickBot="1" x14ac:dyDescent="0.35">
      <c r="A1409" s="67" t="s">
        <v>1805</v>
      </c>
      <c r="B1409" s="68">
        <v>333.15</v>
      </c>
      <c r="C1409" s="69">
        <v>334.5</v>
      </c>
      <c r="D1409" s="69">
        <v>338.5</v>
      </c>
      <c r="E1409" s="69">
        <v>331</v>
      </c>
      <c r="F1409" s="69">
        <v>31520</v>
      </c>
      <c r="G1409" s="70">
        <v>2E-3</v>
      </c>
    </row>
    <row r="1410" spans="1:7" ht="17.399999999999999" thickBot="1" x14ac:dyDescent="0.35">
      <c r="A1410" s="67" t="s">
        <v>1806</v>
      </c>
      <c r="B1410" s="68">
        <v>332.5</v>
      </c>
      <c r="C1410" s="69">
        <v>334.8</v>
      </c>
      <c r="D1410" s="69">
        <v>335</v>
      </c>
      <c r="E1410" s="69">
        <v>329.2</v>
      </c>
      <c r="F1410" s="69">
        <v>31520</v>
      </c>
      <c r="G1410" s="70">
        <v>2.7000000000000001E-3</v>
      </c>
    </row>
    <row r="1411" spans="1:7" ht="17.399999999999999" thickBot="1" x14ac:dyDescent="0.35">
      <c r="A1411" s="67" t="s">
        <v>1807</v>
      </c>
      <c r="B1411" s="72">
        <v>331.6</v>
      </c>
      <c r="C1411" s="69">
        <v>333.8</v>
      </c>
      <c r="D1411" s="69">
        <v>334.8</v>
      </c>
      <c r="E1411" s="69">
        <v>327.5</v>
      </c>
      <c r="F1411" s="69">
        <v>63890</v>
      </c>
      <c r="G1411" s="73">
        <v>-2.5999999999999999E-3</v>
      </c>
    </row>
    <row r="1412" spans="1:7" ht="17.399999999999999" thickBot="1" x14ac:dyDescent="0.35">
      <c r="A1412" s="67" t="s">
        <v>1808</v>
      </c>
      <c r="B1412" s="68">
        <v>332.45</v>
      </c>
      <c r="C1412" s="69">
        <v>326.10000000000002</v>
      </c>
      <c r="D1412" s="69">
        <v>333.2</v>
      </c>
      <c r="E1412" s="69">
        <v>326.10000000000002</v>
      </c>
      <c r="F1412" s="69">
        <v>56720</v>
      </c>
      <c r="G1412" s="70">
        <v>5.1000000000000004E-3</v>
      </c>
    </row>
    <row r="1413" spans="1:7" ht="17.399999999999999" thickBot="1" x14ac:dyDescent="0.35">
      <c r="A1413" s="67" t="s">
        <v>1809</v>
      </c>
      <c r="B1413" s="72">
        <v>330.75</v>
      </c>
      <c r="C1413" s="69">
        <v>329</v>
      </c>
      <c r="D1413" s="69">
        <v>334.55</v>
      </c>
      <c r="E1413" s="69">
        <v>328.15</v>
      </c>
      <c r="F1413" s="69">
        <v>27330</v>
      </c>
      <c r="G1413" s="73">
        <v>-5.8999999999999999E-3</v>
      </c>
    </row>
    <row r="1414" spans="1:7" ht="17.399999999999999" thickBot="1" x14ac:dyDescent="0.35">
      <c r="A1414" s="67" t="s">
        <v>1810</v>
      </c>
      <c r="B1414" s="68">
        <v>332.7</v>
      </c>
      <c r="C1414" s="69">
        <v>327</v>
      </c>
      <c r="D1414" s="69">
        <v>334.95</v>
      </c>
      <c r="E1414" s="69">
        <v>327</v>
      </c>
      <c r="F1414" s="69">
        <v>42600</v>
      </c>
      <c r="G1414" s="70">
        <v>1.77E-2</v>
      </c>
    </row>
    <row r="1415" spans="1:7" ht="17.399999999999999" thickBot="1" x14ac:dyDescent="0.35">
      <c r="A1415" s="67" t="s">
        <v>1811</v>
      </c>
      <c r="B1415" s="68">
        <v>326.89999999999998</v>
      </c>
      <c r="C1415" s="69">
        <v>326</v>
      </c>
      <c r="D1415" s="69">
        <v>329.95</v>
      </c>
      <c r="E1415" s="69">
        <v>323.75</v>
      </c>
      <c r="F1415" s="69">
        <v>33280</v>
      </c>
      <c r="G1415" s="70">
        <v>0.01</v>
      </c>
    </row>
    <row r="1416" spans="1:7" ht="17.399999999999999" thickBot="1" x14ac:dyDescent="0.35">
      <c r="A1416" s="67" t="s">
        <v>1812</v>
      </c>
      <c r="B1416" s="68">
        <v>323.64999999999998</v>
      </c>
      <c r="C1416" s="69">
        <v>320</v>
      </c>
      <c r="D1416" s="69">
        <v>325</v>
      </c>
      <c r="E1416" s="69">
        <v>314</v>
      </c>
      <c r="F1416" s="69">
        <v>71080</v>
      </c>
      <c r="G1416" s="70">
        <v>5.4000000000000003E-3</v>
      </c>
    </row>
    <row r="1417" spans="1:7" ht="17.399999999999999" thickBot="1" x14ac:dyDescent="0.35">
      <c r="A1417" s="67" t="s">
        <v>1813</v>
      </c>
      <c r="B1417" s="72">
        <v>321.89999999999998</v>
      </c>
      <c r="C1417" s="69">
        <v>327.55</v>
      </c>
      <c r="D1417" s="69">
        <v>332.05</v>
      </c>
      <c r="E1417" s="69">
        <v>320.10000000000002</v>
      </c>
      <c r="F1417" s="69">
        <v>74050</v>
      </c>
      <c r="G1417" s="73">
        <v>-3.5099999999999999E-2</v>
      </c>
    </row>
    <row r="1418" spans="1:7" ht="17.399999999999999" thickBot="1" x14ac:dyDescent="0.35">
      <c r="A1418" s="67" t="s">
        <v>1814</v>
      </c>
      <c r="B1418" s="72">
        <v>333.6</v>
      </c>
      <c r="C1418" s="69">
        <v>343.6</v>
      </c>
      <c r="D1418" s="69">
        <v>344.95</v>
      </c>
      <c r="E1418" s="69">
        <v>331</v>
      </c>
      <c r="F1418" s="69">
        <v>65750</v>
      </c>
      <c r="G1418" s="73">
        <v>-2.9100000000000001E-2</v>
      </c>
    </row>
    <row r="1419" spans="1:7" ht="17.399999999999999" thickBot="1" x14ac:dyDescent="0.35">
      <c r="A1419" s="67" t="s">
        <v>1815</v>
      </c>
      <c r="B1419" s="72">
        <v>343.6</v>
      </c>
      <c r="C1419" s="69">
        <v>351.8</v>
      </c>
      <c r="D1419" s="69">
        <v>355</v>
      </c>
      <c r="E1419" s="69">
        <v>340.95</v>
      </c>
      <c r="F1419" s="69">
        <v>93460</v>
      </c>
      <c r="G1419" s="73">
        <v>-1.35E-2</v>
      </c>
    </row>
    <row r="1420" spans="1:7" ht="17.399999999999999" thickBot="1" x14ac:dyDescent="0.35">
      <c r="A1420" s="67" t="s">
        <v>1816</v>
      </c>
      <c r="B1420" s="68">
        <v>348.3</v>
      </c>
      <c r="C1420" s="69">
        <v>344</v>
      </c>
      <c r="D1420" s="69">
        <v>359.8</v>
      </c>
      <c r="E1420" s="69">
        <v>344</v>
      </c>
      <c r="F1420" s="69">
        <v>279850</v>
      </c>
      <c r="G1420" s="70">
        <v>1.41E-2</v>
      </c>
    </row>
    <row r="1421" spans="1:7" ht="17.399999999999999" thickBot="1" x14ac:dyDescent="0.35">
      <c r="A1421" s="67" t="s">
        <v>1817</v>
      </c>
      <c r="B1421" s="68">
        <v>343.45</v>
      </c>
      <c r="C1421" s="69">
        <v>327.39999999999998</v>
      </c>
      <c r="D1421" s="69">
        <v>347.05</v>
      </c>
      <c r="E1421" s="69">
        <v>327.39999999999998</v>
      </c>
      <c r="F1421" s="69">
        <v>511630</v>
      </c>
      <c r="G1421" s="70">
        <v>4.9000000000000002E-2</v>
      </c>
    </row>
    <row r="1422" spans="1:7" ht="17.399999999999999" thickBot="1" x14ac:dyDescent="0.35">
      <c r="A1422" s="67" t="s">
        <v>1818</v>
      </c>
      <c r="B1422" s="68">
        <v>327.39999999999998</v>
      </c>
      <c r="C1422" s="69">
        <v>321.7</v>
      </c>
      <c r="D1422" s="69">
        <v>328.7</v>
      </c>
      <c r="E1422" s="69">
        <v>321.7</v>
      </c>
      <c r="F1422" s="69">
        <v>39100</v>
      </c>
      <c r="G1422" s="70">
        <v>1.0800000000000001E-2</v>
      </c>
    </row>
    <row r="1423" spans="1:7" ht="17.399999999999999" thickBot="1" x14ac:dyDescent="0.35">
      <c r="A1423" s="67" t="s">
        <v>1819</v>
      </c>
      <c r="B1423" s="72">
        <v>323.89999999999998</v>
      </c>
      <c r="C1423" s="69">
        <v>324.2</v>
      </c>
      <c r="D1423" s="69">
        <v>328.2</v>
      </c>
      <c r="E1423" s="69">
        <v>320</v>
      </c>
      <c r="F1423" s="69">
        <v>34050</v>
      </c>
      <c r="G1423" s="73">
        <v>-4.5999999999999999E-3</v>
      </c>
    </row>
    <row r="1424" spans="1:7" ht="17.399999999999999" thickBot="1" x14ac:dyDescent="0.35">
      <c r="A1424" s="67" t="s">
        <v>1820</v>
      </c>
      <c r="B1424" s="72">
        <v>325.39999999999998</v>
      </c>
      <c r="C1424" s="69">
        <v>327.25</v>
      </c>
      <c r="D1424" s="69">
        <v>328</v>
      </c>
      <c r="E1424" s="69">
        <v>324.95</v>
      </c>
      <c r="F1424" s="69">
        <v>33060</v>
      </c>
      <c r="G1424" s="73">
        <v>-5.7000000000000002E-3</v>
      </c>
    </row>
    <row r="1425" spans="1:7" ht="17.399999999999999" thickBot="1" x14ac:dyDescent="0.35">
      <c r="A1425" s="67" t="s">
        <v>1821</v>
      </c>
      <c r="B1425" s="68">
        <v>327.25</v>
      </c>
      <c r="C1425" s="69">
        <v>323.55</v>
      </c>
      <c r="D1425" s="69">
        <v>329.5</v>
      </c>
      <c r="E1425" s="69">
        <v>323.55</v>
      </c>
      <c r="F1425" s="69">
        <v>36390</v>
      </c>
      <c r="G1425" s="70">
        <v>1.1999999999999999E-3</v>
      </c>
    </row>
    <row r="1426" spans="1:7" ht="17.399999999999999" thickBot="1" x14ac:dyDescent="0.35">
      <c r="A1426" s="67" t="s">
        <v>1822</v>
      </c>
      <c r="B1426" s="68">
        <v>326.85000000000002</v>
      </c>
      <c r="C1426" s="69">
        <v>323</v>
      </c>
      <c r="D1426" s="69">
        <v>329.8</v>
      </c>
      <c r="E1426" s="69">
        <v>322.55</v>
      </c>
      <c r="F1426" s="69">
        <v>44880</v>
      </c>
      <c r="G1426" s="70">
        <v>0.01</v>
      </c>
    </row>
    <row r="1427" spans="1:7" ht="17.399999999999999" thickBot="1" x14ac:dyDescent="0.35">
      <c r="A1427" s="67" t="s">
        <v>1823</v>
      </c>
      <c r="B1427" s="68">
        <v>323.60000000000002</v>
      </c>
      <c r="C1427" s="69">
        <v>321</v>
      </c>
      <c r="D1427" s="69">
        <v>325.8</v>
      </c>
      <c r="E1427" s="69">
        <v>320.64999999999998</v>
      </c>
      <c r="F1427" s="69">
        <v>48370</v>
      </c>
      <c r="G1427" s="70">
        <v>6.7000000000000002E-3</v>
      </c>
    </row>
    <row r="1428" spans="1:7" ht="17.399999999999999" thickBot="1" x14ac:dyDescent="0.35">
      <c r="A1428" s="67" t="s">
        <v>1824</v>
      </c>
      <c r="B1428" s="72">
        <v>321.45</v>
      </c>
      <c r="C1428" s="69">
        <v>321.35000000000002</v>
      </c>
      <c r="D1428" s="69">
        <v>326</v>
      </c>
      <c r="E1428" s="69">
        <v>320</v>
      </c>
      <c r="F1428" s="69">
        <v>39360</v>
      </c>
      <c r="G1428" s="73">
        <v>-5.8999999999999999E-3</v>
      </c>
    </row>
    <row r="1429" spans="1:7" ht="17.399999999999999" thickBot="1" x14ac:dyDescent="0.35">
      <c r="A1429" s="67" t="s">
        <v>1825</v>
      </c>
      <c r="B1429" s="68">
        <v>323.35000000000002</v>
      </c>
      <c r="C1429" s="69">
        <v>319</v>
      </c>
      <c r="D1429" s="69">
        <v>325.60000000000002</v>
      </c>
      <c r="E1429" s="69">
        <v>319</v>
      </c>
      <c r="F1429" s="69">
        <v>34670</v>
      </c>
      <c r="G1429" s="70">
        <v>1.1000000000000001E-3</v>
      </c>
    </row>
    <row r="1430" spans="1:7" ht="17.399999999999999" thickBot="1" x14ac:dyDescent="0.35">
      <c r="A1430" s="67" t="s">
        <v>1826</v>
      </c>
      <c r="B1430" s="68">
        <v>323</v>
      </c>
      <c r="C1430" s="69">
        <v>319.10000000000002</v>
      </c>
      <c r="D1430" s="69">
        <v>324.75</v>
      </c>
      <c r="E1430" s="69">
        <v>318.3</v>
      </c>
      <c r="F1430" s="69">
        <v>62950</v>
      </c>
      <c r="G1430" s="70">
        <v>4.7000000000000002E-3</v>
      </c>
    </row>
    <row r="1431" spans="1:7" ht="17.399999999999999" thickBot="1" x14ac:dyDescent="0.35">
      <c r="A1431" s="67" t="s">
        <v>1827</v>
      </c>
      <c r="B1431" s="72">
        <v>321.5</v>
      </c>
      <c r="C1431" s="69">
        <v>324</v>
      </c>
      <c r="D1431" s="69">
        <v>325.95</v>
      </c>
      <c r="E1431" s="69">
        <v>320</v>
      </c>
      <c r="F1431" s="69">
        <v>26290</v>
      </c>
      <c r="G1431" s="73">
        <v>-7.6E-3</v>
      </c>
    </row>
    <row r="1432" spans="1:7" ht="17.399999999999999" thickBot="1" x14ac:dyDescent="0.35">
      <c r="A1432" s="67" t="s">
        <v>1828</v>
      </c>
      <c r="B1432" s="68">
        <v>323.95</v>
      </c>
      <c r="C1432" s="69">
        <v>319.05</v>
      </c>
      <c r="D1432" s="69">
        <v>324.55</v>
      </c>
      <c r="E1432" s="69">
        <v>319.05</v>
      </c>
      <c r="F1432" s="69">
        <v>30800</v>
      </c>
      <c r="G1432" s="70">
        <v>8.6999999999999994E-3</v>
      </c>
    </row>
    <row r="1433" spans="1:7" ht="17.399999999999999" thickBot="1" x14ac:dyDescent="0.35">
      <c r="A1433" s="67" t="s">
        <v>1829</v>
      </c>
      <c r="B1433" s="68">
        <v>321.14999999999998</v>
      </c>
      <c r="C1433" s="69">
        <v>321.35000000000002</v>
      </c>
      <c r="D1433" s="69">
        <v>321.89999999999998</v>
      </c>
      <c r="E1433" s="69">
        <v>315</v>
      </c>
      <c r="F1433" s="69">
        <v>59130</v>
      </c>
      <c r="G1433" s="70">
        <v>7.7999999999999996E-3</v>
      </c>
    </row>
    <row r="1434" spans="1:7" ht="17.399999999999999" thickBot="1" x14ac:dyDescent="0.35">
      <c r="A1434" s="67" t="s">
        <v>1830</v>
      </c>
      <c r="B1434" s="72">
        <v>318.64999999999998</v>
      </c>
      <c r="C1434" s="69">
        <v>320.05</v>
      </c>
      <c r="D1434" s="69">
        <v>321</v>
      </c>
      <c r="E1434" s="69">
        <v>316</v>
      </c>
      <c r="F1434" s="69">
        <v>55080</v>
      </c>
      <c r="G1434" s="73">
        <v>-9.5999999999999992E-3</v>
      </c>
    </row>
    <row r="1435" spans="1:7" ht="17.399999999999999" thickBot="1" x14ac:dyDescent="0.35">
      <c r="A1435" s="67" t="s">
        <v>1831</v>
      </c>
      <c r="B1435" s="72">
        <v>321.75</v>
      </c>
      <c r="C1435" s="69">
        <v>322.10000000000002</v>
      </c>
      <c r="D1435" s="69">
        <v>324.89999999999998</v>
      </c>
      <c r="E1435" s="69">
        <v>319.25</v>
      </c>
      <c r="F1435" s="69">
        <v>41920</v>
      </c>
      <c r="G1435" s="73">
        <v>-1.1000000000000001E-3</v>
      </c>
    </row>
    <row r="1436" spans="1:7" ht="17.399999999999999" thickBot="1" x14ac:dyDescent="0.35">
      <c r="A1436" s="67" t="s">
        <v>1832</v>
      </c>
      <c r="B1436" s="72">
        <v>322.10000000000002</v>
      </c>
      <c r="C1436" s="69">
        <v>325</v>
      </c>
      <c r="D1436" s="69">
        <v>329.35</v>
      </c>
      <c r="E1436" s="69">
        <v>320.55</v>
      </c>
      <c r="F1436" s="69">
        <v>36170</v>
      </c>
      <c r="G1436" s="73">
        <v>-1.5699999999999999E-2</v>
      </c>
    </row>
    <row r="1437" spans="1:7" ht="17.399999999999999" thickBot="1" x14ac:dyDescent="0.35">
      <c r="A1437" s="67" t="s">
        <v>1833</v>
      </c>
      <c r="B1437" s="68">
        <v>327.25</v>
      </c>
      <c r="C1437" s="69">
        <v>326.39999999999998</v>
      </c>
      <c r="D1437" s="69">
        <v>330.5</v>
      </c>
      <c r="E1437" s="69">
        <v>321.5</v>
      </c>
      <c r="F1437" s="69">
        <v>51130</v>
      </c>
      <c r="G1437" s="70">
        <v>2.5999999999999999E-3</v>
      </c>
    </row>
    <row r="1438" spans="1:7" ht="17.399999999999999" thickBot="1" x14ac:dyDescent="0.35">
      <c r="A1438" s="67" t="s">
        <v>1834</v>
      </c>
      <c r="B1438" s="72">
        <v>326.39999999999998</v>
      </c>
      <c r="C1438" s="69">
        <v>332.95</v>
      </c>
      <c r="D1438" s="69">
        <v>332.95</v>
      </c>
      <c r="E1438" s="69">
        <v>325</v>
      </c>
      <c r="F1438" s="69">
        <v>40170</v>
      </c>
      <c r="G1438" s="73">
        <v>-1.2E-2</v>
      </c>
    </row>
    <row r="1439" spans="1:7" ht="17.399999999999999" thickBot="1" x14ac:dyDescent="0.35">
      <c r="A1439" s="67" t="s">
        <v>1835</v>
      </c>
      <c r="B1439" s="72">
        <v>330.35</v>
      </c>
      <c r="C1439" s="69">
        <v>334</v>
      </c>
      <c r="D1439" s="69">
        <v>334.75</v>
      </c>
      <c r="E1439" s="69">
        <v>327.55</v>
      </c>
      <c r="F1439" s="69">
        <v>38690</v>
      </c>
      <c r="G1439" s="73">
        <v>-1.12E-2</v>
      </c>
    </row>
    <row r="1440" spans="1:7" ht="17.399999999999999" thickBot="1" x14ac:dyDescent="0.35">
      <c r="A1440" s="67" t="s">
        <v>1836</v>
      </c>
      <c r="B1440" s="68">
        <v>334.1</v>
      </c>
      <c r="C1440" s="69">
        <v>338.5</v>
      </c>
      <c r="D1440" s="69">
        <v>338.5</v>
      </c>
      <c r="E1440" s="69">
        <v>331.75</v>
      </c>
      <c r="F1440" s="69">
        <v>12850</v>
      </c>
      <c r="G1440" s="70">
        <v>3.3E-3</v>
      </c>
    </row>
    <row r="1441" spans="1:7" ht="17.399999999999999" thickBot="1" x14ac:dyDescent="0.35">
      <c r="A1441" s="67" t="s">
        <v>1837</v>
      </c>
      <c r="B1441" s="72">
        <v>333</v>
      </c>
      <c r="C1441" s="69">
        <v>337.8</v>
      </c>
      <c r="D1441" s="69">
        <v>337.8</v>
      </c>
      <c r="E1441" s="69">
        <v>330.35</v>
      </c>
      <c r="F1441" s="69">
        <v>33660</v>
      </c>
      <c r="G1441" s="73">
        <v>-3.0000000000000001E-3</v>
      </c>
    </row>
    <row r="1442" spans="1:7" ht="17.399999999999999" thickBot="1" x14ac:dyDescent="0.35">
      <c r="A1442" s="67" t="s">
        <v>1838</v>
      </c>
      <c r="B1442" s="72">
        <v>334</v>
      </c>
      <c r="C1442" s="69">
        <v>339.5</v>
      </c>
      <c r="D1442" s="69">
        <v>339.9</v>
      </c>
      <c r="E1442" s="69">
        <v>333</v>
      </c>
      <c r="F1442" s="69">
        <v>33180</v>
      </c>
      <c r="G1442" s="73">
        <v>-7.0000000000000001E-3</v>
      </c>
    </row>
    <row r="1443" spans="1:7" ht="17.399999999999999" thickBot="1" x14ac:dyDescent="0.35">
      <c r="A1443" s="67" t="s">
        <v>1839</v>
      </c>
      <c r="B1443" s="72">
        <v>336.35</v>
      </c>
      <c r="C1443" s="69">
        <v>336.5</v>
      </c>
      <c r="D1443" s="69">
        <v>341</v>
      </c>
      <c r="E1443" s="69">
        <v>335.1</v>
      </c>
      <c r="F1443" s="69">
        <v>71810</v>
      </c>
      <c r="G1443" s="73">
        <v>-1E-4</v>
      </c>
    </row>
    <row r="1444" spans="1:7" ht="17.399999999999999" thickBot="1" x14ac:dyDescent="0.35">
      <c r="A1444" s="67" t="s">
        <v>1840</v>
      </c>
      <c r="B1444" s="68">
        <v>336.4</v>
      </c>
      <c r="C1444" s="69">
        <v>335</v>
      </c>
      <c r="D1444" s="69">
        <v>338.8</v>
      </c>
      <c r="E1444" s="69">
        <v>331</v>
      </c>
      <c r="F1444" s="69">
        <v>82240</v>
      </c>
      <c r="G1444" s="70">
        <v>1.4200000000000001E-2</v>
      </c>
    </row>
    <row r="1445" spans="1:7" ht="17.399999999999999" thickBot="1" x14ac:dyDescent="0.35">
      <c r="A1445" s="67" t="s">
        <v>1841</v>
      </c>
      <c r="B1445" s="72">
        <v>331.7</v>
      </c>
      <c r="C1445" s="69">
        <v>339.8</v>
      </c>
      <c r="D1445" s="69">
        <v>339.8</v>
      </c>
      <c r="E1445" s="69">
        <v>330.1</v>
      </c>
      <c r="F1445" s="69">
        <v>58900</v>
      </c>
      <c r="G1445" s="73">
        <v>-1.01E-2</v>
      </c>
    </row>
    <row r="1446" spans="1:7" ht="17.399999999999999" thickBot="1" x14ac:dyDescent="0.35">
      <c r="A1446" s="67" t="s">
        <v>1842</v>
      </c>
      <c r="B1446" s="68">
        <v>335.1</v>
      </c>
      <c r="C1446" s="69">
        <v>325.10000000000002</v>
      </c>
      <c r="D1446" s="69">
        <v>339</v>
      </c>
      <c r="E1446" s="69">
        <v>323.45</v>
      </c>
      <c r="F1446" s="69">
        <v>202770</v>
      </c>
      <c r="G1446" s="70">
        <v>1.8100000000000002E-2</v>
      </c>
    </row>
    <row r="1447" spans="1:7" ht="17.399999999999999" thickBot="1" x14ac:dyDescent="0.35">
      <c r="A1447" s="67" t="s">
        <v>1843</v>
      </c>
      <c r="B1447" s="68">
        <v>329.15</v>
      </c>
      <c r="C1447" s="69">
        <v>328.95</v>
      </c>
      <c r="D1447" s="69">
        <v>332.2</v>
      </c>
      <c r="E1447" s="69">
        <v>325.5</v>
      </c>
      <c r="F1447" s="69">
        <v>47540</v>
      </c>
      <c r="G1447" s="70">
        <v>1.15E-2</v>
      </c>
    </row>
    <row r="1448" spans="1:7" ht="17.399999999999999" thickBot="1" x14ac:dyDescent="0.35">
      <c r="A1448" s="67" t="s">
        <v>1844</v>
      </c>
      <c r="B1448" s="68">
        <v>325.39999999999998</v>
      </c>
      <c r="C1448" s="69">
        <v>324.64999999999998</v>
      </c>
      <c r="D1448" s="69">
        <v>328</v>
      </c>
      <c r="E1448" s="69">
        <v>317.2</v>
      </c>
      <c r="F1448" s="69">
        <v>55070</v>
      </c>
      <c r="G1448" s="70">
        <v>1.24E-2</v>
      </c>
    </row>
    <row r="1449" spans="1:7" ht="17.399999999999999" thickBot="1" x14ac:dyDescent="0.35">
      <c r="A1449" s="67" t="s">
        <v>1845</v>
      </c>
      <c r="B1449" s="72">
        <v>321.39999999999998</v>
      </c>
      <c r="C1449" s="69">
        <v>328</v>
      </c>
      <c r="D1449" s="69">
        <v>329.25</v>
      </c>
      <c r="E1449" s="69">
        <v>320</v>
      </c>
      <c r="F1449" s="69">
        <v>29200</v>
      </c>
      <c r="G1449" s="73">
        <v>-1.29E-2</v>
      </c>
    </row>
    <row r="1450" spans="1:7" ht="17.399999999999999" thickBot="1" x14ac:dyDescent="0.35">
      <c r="A1450" s="67" t="s">
        <v>1846</v>
      </c>
      <c r="B1450" s="72">
        <v>325.60000000000002</v>
      </c>
      <c r="C1450" s="69">
        <v>332</v>
      </c>
      <c r="D1450" s="69">
        <v>334.75</v>
      </c>
      <c r="E1450" s="69">
        <v>320</v>
      </c>
      <c r="F1450" s="69">
        <v>54250</v>
      </c>
      <c r="G1450" s="73">
        <v>-1.7600000000000001E-2</v>
      </c>
    </row>
    <row r="1451" spans="1:7" ht="17.399999999999999" thickBot="1" x14ac:dyDescent="0.35">
      <c r="A1451" s="67" t="s">
        <v>1847</v>
      </c>
      <c r="B1451" s="72">
        <v>331.45</v>
      </c>
      <c r="C1451" s="69">
        <v>335.5</v>
      </c>
      <c r="D1451" s="69">
        <v>339.75</v>
      </c>
      <c r="E1451" s="69">
        <v>329</v>
      </c>
      <c r="F1451" s="69">
        <v>64090</v>
      </c>
      <c r="G1451" s="73">
        <v>-1.9400000000000001E-2</v>
      </c>
    </row>
    <row r="1452" spans="1:7" ht="17.399999999999999" thickBot="1" x14ac:dyDescent="0.35">
      <c r="A1452" s="67" t="s">
        <v>1848</v>
      </c>
      <c r="B1452" s="68">
        <v>338</v>
      </c>
      <c r="C1452" s="69">
        <v>337.8</v>
      </c>
      <c r="D1452" s="69">
        <v>343.15</v>
      </c>
      <c r="E1452" s="69">
        <v>335</v>
      </c>
      <c r="F1452" s="69">
        <v>146070</v>
      </c>
      <c r="G1452" s="70">
        <v>3.0999999999999999E-3</v>
      </c>
    </row>
    <row r="1453" spans="1:7" ht="17.399999999999999" thickBot="1" x14ac:dyDescent="0.35">
      <c r="A1453" s="67" t="s">
        <v>1849</v>
      </c>
      <c r="B1453" s="68">
        <v>336.95</v>
      </c>
      <c r="C1453" s="69">
        <v>332.5</v>
      </c>
      <c r="D1453" s="69">
        <v>349</v>
      </c>
      <c r="E1453" s="69">
        <v>332.5</v>
      </c>
      <c r="F1453" s="69">
        <v>419440</v>
      </c>
      <c r="G1453" s="70">
        <v>1.35E-2</v>
      </c>
    </row>
    <row r="1454" spans="1:7" ht="17.399999999999999" thickBot="1" x14ac:dyDescent="0.35">
      <c r="A1454" s="67" t="s">
        <v>1850</v>
      </c>
      <c r="B1454" s="68">
        <v>332.45</v>
      </c>
      <c r="C1454" s="69">
        <v>325</v>
      </c>
      <c r="D1454" s="69">
        <v>336.2</v>
      </c>
      <c r="E1454" s="69">
        <v>325</v>
      </c>
      <c r="F1454" s="69">
        <v>195010</v>
      </c>
      <c r="G1454" s="70">
        <v>3.09E-2</v>
      </c>
    </row>
    <row r="1455" spans="1:7" ht="17.399999999999999" thickBot="1" x14ac:dyDescent="0.35">
      <c r="A1455" s="67" t="s">
        <v>1851</v>
      </c>
      <c r="B1455" s="68">
        <v>322.5</v>
      </c>
      <c r="C1455" s="69">
        <v>322.75</v>
      </c>
      <c r="D1455" s="69">
        <v>324.5</v>
      </c>
      <c r="E1455" s="69">
        <v>316.25</v>
      </c>
      <c r="F1455" s="69">
        <v>42050</v>
      </c>
      <c r="G1455" s="70">
        <v>1.9900000000000001E-2</v>
      </c>
    </row>
    <row r="1456" spans="1:7" ht="17.399999999999999" thickBot="1" x14ac:dyDescent="0.35">
      <c r="A1456" s="67" t="s">
        <v>1852</v>
      </c>
      <c r="B1456" s="72">
        <v>316.2</v>
      </c>
      <c r="C1456" s="69">
        <v>318</v>
      </c>
      <c r="D1456" s="69">
        <v>320</v>
      </c>
      <c r="E1456" s="69">
        <v>315</v>
      </c>
      <c r="F1456" s="69">
        <v>31030</v>
      </c>
      <c r="G1456" s="73">
        <v>-6.0000000000000001E-3</v>
      </c>
    </row>
    <row r="1457" spans="1:7" ht="17.399999999999999" thickBot="1" x14ac:dyDescent="0.35">
      <c r="A1457" s="67" t="s">
        <v>1853</v>
      </c>
      <c r="B1457" s="72">
        <v>318.10000000000002</v>
      </c>
      <c r="C1457" s="69">
        <v>323</v>
      </c>
      <c r="D1457" s="69">
        <v>325.55</v>
      </c>
      <c r="E1457" s="69">
        <v>317</v>
      </c>
      <c r="F1457" s="69">
        <v>34300</v>
      </c>
      <c r="G1457" s="73">
        <v>-1.3599999999999999E-2</v>
      </c>
    </row>
    <row r="1458" spans="1:7" ht="17.399999999999999" thickBot="1" x14ac:dyDescent="0.35">
      <c r="A1458" s="67" t="s">
        <v>1854</v>
      </c>
      <c r="B1458" s="72">
        <v>322.5</v>
      </c>
      <c r="C1458" s="69">
        <v>324.05</v>
      </c>
      <c r="D1458" s="69">
        <v>329.25</v>
      </c>
      <c r="E1458" s="69">
        <v>321.35000000000002</v>
      </c>
      <c r="F1458" s="69">
        <v>33480</v>
      </c>
      <c r="G1458" s="73">
        <v>-4.7999999999999996E-3</v>
      </c>
    </row>
    <row r="1459" spans="1:7" ht="17.399999999999999" thickBot="1" x14ac:dyDescent="0.35">
      <c r="A1459" s="67" t="s">
        <v>1855</v>
      </c>
      <c r="B1459" s="72">
        <v>324.05</v>
      </c>
      <c r="C1459" s="69">
        <v>327</v>
      </c>
      <c r="D1459" s="69">
        <v>328.6</v>
      </c>
      <c r="E1459" s="69">
        <v>318.25</v>
      </c>
      <c r="F1459" s="69">
        <v>70010</v>
      </c>
      <c r="G1459" s="73">
        <v>-7.4000000000000003E-3</v>
      </c>
    </row>
    <row r="1460" spans="1:7" ht="17.399999999999999" thickBot="1" x14ac:dyDescent="0.35">
      <c r="A1460" s="67" t="s">
        <v>1856</v>
      </c>
      <c r="B1460" s="68">
        <v>326.45</v>
      </c>
      <c r="C1460" s="69">
        <v>326.05</v>
      </c>
      <c r="D1460" s="69">
        <v>328.75</v>
      </c>
      <c r="E1460" s="69">
        <v>322.5</v>
      </c>
      <c r="F1460" s="69">
        <v>28210</v>
      </c>
      <c r="G1460" s="70">
        <v>1.1999999999999999E-3</v>
      </c>
    </row>
    <row r="1461" spans="1:7" ht="17.399999999999999" thickBot="1" x14ac:dyDescent="0.35">
      <c r="A1461" s="67" t="s">
        <v>1857</v>
      </c>
      <c r="B1461" s="72">
        <v>326.05</v>
      </c>
      <c r="C1461" s="69">
        <v>323.2</v>
      </c>
      <c r="D1461" s="69">
        <v>326.3</v>
      </c>
      <c r="E1461" s="69">
        <v>323.2</v>
      </c>
      <c r="F1461" s="69">
        <v>20800</v>
      </c>
      <c r="G1461" s="73">
        <v>0</v>
      </c>
    </row>
    <row r="1462" spans="1:7" ht="17.399999999999999" thickBot="1" x14ac:dyDescent="0.35">
      <c r="A1462" s="67" t="s">
        <v>1858</v>
      </c>
      <c r="B1462" s="72">
        <v>326.05</v>
      </c>
      <c r="C1462" s="69">
        <v>327.10000000000002</v>
      </c>
      <c r="D1462" s="69">
        <v>330.55</v>
      </c>
      <c r="E1462" s="69">
        <v>321.85000000000002</v>
      </c>
      <c r="F1462" s="69">
        <v>31860</v>
      </c>
      <c r="G1462" s="73">
        <v>-9.9000000000000008E-3</v>
      </c>
    </row>
    <row r="1463" spans="1:7" ht="17.399999999999999" thickBot="1" x14ac:dyDescent="0.35">
      <c r="A1463" s="67" t="s">
        <v>1859</v>
      </c>
      <c r="B1463" s="68">
        <v>329.3</v>
      </c>
      <c r="C1463" s="69">
        <v>328</v>
      </c>
      <c r="D1463" s="69">
        <v>331.5</v>
      </c>
      <c r="E1463" s="69">
        <v>325.10000000000002</v>
      </c>
      <c r="F1463" s="69">
        <v>76480</v>
      </c>
      <c r="G1463" s="70">
        <v>6.0000000000000001E-3</v>
      </c>
    </row>
    <row r="1464" spans="1:7" ht="17.399999999999999" thickBot="1" x14ac:dyDescent="0.35">
      <c r="A1464" s="67" t="s">
        <v>1860</v>
      </c>
      <c r="B1464" s="72">
        <v>327.35000000000002</v>
      </c>
      <c r="C1464" s="69">
        <v>327.75</v>
      </c>
      <c r="D1464" s="69">
        <v>330</v>
      </c>
      <c r="E1464" s="69">
        <v>325</v>
      </c>
      <c r="F1464" s="69">
        <v>38020</v>
      </c>
      <c r="G1464" s="73">
        <v>-1.1999999999999999E-3</v>
      </c>
    </row>
    <row r="1465" spans="1:7" ht="17.399999999999999" thickBot="1" x14ac:dyDescent="0.35">
      <c r="A1465" s="67" t="s">
        <v>1861</v>
      </c>
      <c r="B1465" s="68">
        <v>327.75</v>
      </c>
      <c r="C1465" s="69">
        <v>325.3</v>
      </c>
      <c r="D1465" s="69">
        <v>329.8</v>
      </c>
      <c r="E1465" s="69">
        <v>322.64999999999998</v>
      </c>
      <c r="F1465" s="69">
        <v>58900</v>
      </c>
      <c r="G1465" s="70">
        <v>7.7000000000000002E-3</v>
      </c>
    </row>
    <row r="1466" spans="1:7" ht="17.399999999999999" thickBot="1" x14ac:dyDescent="0.35">
      <c r="A1466" s="67" t="s">
        <v>1862</v>
      </c>
      <c r="B1466" s="68">
        <v>325.25</v>
      </c>
      <c r="C1466" s="69">
        <v>317.89999999999998</v>
      </c>
      <c r="D1466" s="69">
        <v>328</v>
      </c>
      <c r="E1466" s="69">
        <v>317.89999999999998</v>
      </c>
      <c r="F1466" s="69">
        <v>72360</v>
      </c>
      <c r="G1466" s="70">
        <v>2.2599999999999999E-2</v>
      </c>
    </row>
    <row r="1467" spans="1:7" ht="17.399999999999999" thickBot="1" x14ac:dyDescent="0.35">
      <c r="A1467" s="67" t="s">
        <v>1863</v>
      </c>
      <c r="B1467" s="68">
        <v>318.05</v>
      </c>
      <c r="C1467" s="69">
        <v>315.05</v>
      </c>
      <c r="D1467" s="69">
        <v>321.95</v>
      </c>
      <c r="E1467" s="69">
        <v>314.3</v>
      </c>
      <c r="F1467" s="69">
        <v>38030</v>
      </c>
      <c r="G1467" s="70">
        <v>2.0000000000000001E-4</v>
      </c>
    </row>
    <row r="1468" spans="1:7" ht="17.399999999999999" thickBot="1" x14ac:dyDescent="0.35">
      <c r="A1468" s="67" t="s">
        <v>1864</v>
      </c>
      <c r="B1468" s="72">
        <v>318</v>
      </c>
      <c r="C1468" s="69">
        <v>324</v>
      </c>
      <c r="D1468" s="69">
        <v>324</v>
      </c>
      <c r="E1468" s="69">
        <v>313.10000000000002</v>
      </c>
      <c r="F1468" s="69">
        <v>43110</v>
      </c>
      <c r="G1468" s="73">
        <v>-5.8999999999999999E-3</v>
      </c>
    </row>
    <row r="1469" spans="1:7" ht="17.399999999999999" thickBot="1" x14ac:dyDescent="0.35">
      <c r="A1469" s="67" t="s">
        <v>1865</v>
      </c>
      <c r="B1469" s="68">
        <v>319.89999999999998</v>
      </c>
      <c r="C1469" s="69">
        <v>310.25</v>
      </c>
      <c r="D1469" s="69">
        <v>325</v>
      </c>
      <c r="E1469" s="69">
        <v>310.25</v>
      </c>
      <c r="F1469" s="69">
        <v>120470</v>
      </c>
      <c r="G1469" s="70">
        <v>1.9800000000000002E-2</v>
      </c>
    </row>
    <row r="1470" spans="1:7" ht="17.399999999999999" thickBot="1" x14ac:dyDescent="0.35">
      <c r="A1470" s="67" t="s">
        <v>1866</v>
      </c>
      <c r="B1470" s="68">
        <v>313.7</v>
      </c>
      <c r="C1470" s="69">
        <v>310</v>
      </c>
      <c r="D1470" s="69">
        <v>315</v>
      </c>
      <c r="E1470" s="69">
        <v>308.35000000000002</v>
      </c>
      <c r="F1470" s="69">
        <v>48660</v>
      </c>
      <c r="G1470" s="70">
        <v>1.6E-2</v>
      </c>
    </row>
    <row r="1471" spans="1:7" ht="17.399999999999999" thickBot="1" x14ac:dyDescent="0.35">
      <c r="A1471" s="67" t="s">
        <v>1867</v>
      </c>
      <c r="B1471" s="68">
        <v>308.75</v>
      </c>
      <c r="C1471" s="69">
        <v>309.5</v>
      </c>
      <c r="D1471" s="69">
        <v>310.8</v>
      </c>
      <c r="E1471" s="69">
        <v>305.5</v>
      </c>
      <c r="F1471" s="69">
        <v>66870</v>
      </c>
      <c r="G1471" s="70">
        <v>2.3E-3</v>
      </c>
    </row>
    <row r="1472" spans="1:7" ht="17.399999999999999" thickBot="1" x14ac:dyDescent="0.35">
      <c r="A1472" s="67" t="s">
        <v>1868</v>
      </c>
      <c r="B1472" s="72">
        <v>308.05</v>
      </c>
      <c r="C1472" s="69">
        <v>316.05</v>
      </c>
      <c r="D1472" s="69">
        <v>318</v>
      </c>
      <c r="E1472" s="69">
        <v>305</v>
      </c>
      <c r="F1472" s="69">
        <v>83790</v>
      </c>
      <c r="G1472" s="73">
        <v>-2.3900000000000001E-2</v>
      </c>
    </row>
    <row r="1473" spans="1:7" ht="17.399999999999999" thickBot="1" x14ac:dyDescent="0.35">
      <c r="A1473" s="67" t="s">
        <v>1869</v>
      </c>
      <c r="B1473" s="68">
        <v>315.60000000000002</v>
      </c>
      <c r="C1473" s="69">
        <v>307</v>
      </c>
      <c r="D1473" s="69">
        <v>319.89999999999998</v>
      </c>
      <c r="E1473" s="69">
        <v>301</v>
      </c>
      <c r="F1473" s="69">
        <v>488230</v>
      </c>
      <c r="G1473" s="70">
        <v>3.3599999999999998E-2</v>
      </c>
    </row>
    <row r="1474" spans="1:7" ht="17.399999999999999" thickBot="1" x14ac:dyDescent="0.35">
      <c r="A1474" s="67" t="s">
        <v>1870</v>
      </c>
      <c r="B1474" s="72">
        <v>305.35000000000002</v>
      </c>
      <c r="C1474" s="69">
        <v>320</v>
      </c>
      <c r="D1474" s="69">
        <v>320</v>
      </c>
      <c r="E1474" s="69">
        <v>302</v>
      </c>
      <c r="F1474" s="69">
        <v>424600</v>
      </c>
      <c r="G1474" s="73">
        <v>-8.8800000000000004E-2</v>
      </c>
    </row>
    <row r="1475" spans="1:7" ht="17.399999999999999" thickBot="1" x14ac:dyDescent="0.35">
      <c r="A1475" s="67" t="s">
        <v>1871</v>
      </c>
      <c r="B1475" s="72">
        <v>335.1</v>
      </c>
      <c r="C1475" s="69">
        <v>342</v>
      </c>
      <c r="D1475" s="69">
        <v>346.8</v>
      </c>
      <c r="E1475" s="69">
        <v>332.05</v>
      </c>
      <c r="F1475" s="69">
        <v>100990</v>
      </c>
      <c r="G1475" s="73">
        <v>-1.46E-2</v>
      </c>
    </row>
    <row r="1476" spans="1:7" ht="17.399999999999999" thickBot="1" x14ac:dyDescent="0.35">
      <c r="A1476" s="67" t="s">
        <v>1872</v>
      </c>
      <c r="B1476" s="68">
        <v>340.05</v>
      </c>
      <c r="C1476" s="69">
        <v>335</v>
      </c>
      <c r="D1476" s="69">
        <v>347.9</v>
      </c>
      <c r="E1476" s="69">
        <v>335</v>
      </c>
      <c r="F1476" s="69">
        <v>171450</v>
      </c>
      <c r="G1476" s="70">
        <v>6.7999999999999996E-3</v>
      </c>
    </row>
    <row r="1477" spans="1:7" ht="17.399999999999999" thickBot="1" x14ac:dyDescent="0.35">
      <c r="A1477" s="67" t="s">
        <v>1873</v>
      </c>
      <c r="B1477" s="68">
        <v>337.75</v>
      </c>
      <c r="C1477" s="69">
        <v>332.85</v>
      </c>
      <c r="D1477" s="69">
        <v>342</v>
      </c>
      <c r="E1477" s="69">
        <v>327.9</v>
      </c>
      <c r="F1477" s="69">
        <v>84090</v>
      </c>
      <c r="G1477" s="70">
        <v>1.84E-2</v>
      </c>
    </row>
    <row r="1478" spans="1:7" ht="17.399999999999999" thickBot="1" x14ac:dyDescent="0.35">
      <c r="A1478" s="67" t="s">
        <v>1874</v>
      </c>
      <c r="B1478" s="68">
        <v>331.65</v>
      </c>
      <c r="C1478" s="69">
        <v>329</v>
      </c>
      <c r="D1478" s="69">
        <v>333.95</v>
      </c>
      <c r="E1478" s="69">
        <v>327.5</v>
      </c>
      <c r="F1478" s="69">
        <v>145610</v>
      </c>
      <c r="G1478" s="70">
        <v>1.7000000000000001E-2</v>
      </c>
    </row>
    <row r="1479" spans="1:7" ht="17.399999999999999" thickBot="1" x14ac:dyDescent="0.35">
      <c r="A1479" s="67" t="s">
        <v>1875</v>
      </c>
      <c r="B1479" s="68">
        <v>326.10000000000002</v>
      </c>
      <c r="C1479" s="69">
        <v>320</v>
      </c>
      <c r="D1479" s="69">
        <v>328</v>
      </c>
      <c r="E1479" s="69">
        <v>320</v>
      </c>
      <c r="F1479" s="69">
        <v>57560</v>
      </c>
      <c r="G1479" s="70">
        <v>6.4999999999999997E-3</v>
      </c>
    </row>
    <row r="1480" spans="1:7" ht="17.399999999999999" thickBot="1" x14ac:dyDescent="0.35">
      <c r="A1480" s="67" t="s">
        <v>1876</v>
      </c>
      <c r="B1480" s="72">
        <v>324</v>
      </c>
      <c r="C1480" s="69">
        <v>326</v>
      </c>
      <c r="D1480" s="69">
        <v>328.2</v>
      </c>
      <c r="E1480" s="69">
        <v>320.3</v>
      </c>
      <c r="F1480" s="69">
        <v>53550</v>
      </c>
      <c r="G1480" s="73">
        <v>-7.7000000000000002E-3</v>
      </c>
    </row>
    <row r="1481" spans="1:7" ht="17.399999999999999" thickBot="1" x14ac:dyDescent="0.35">
      <c r="A1481" s="67" t="s">
        <v>1877</v>
      </c>
      <c r="B1481" s="72">
        <v>326.5</v>
      </c>
      <c r="C1481" s="69">
        <v>327.95</v>
      </c>
      <c r="D1481" s="69">
        <v>330</v>
      </c>
      <c r="E1481" s="69">
        <v>325</v>
      </c>
      <c r="F1481" s="69">
        <v>36260</v>
      </c>
      <c r="G1481" s="73">
        <v>-2.3999999999999998E-3</v>
      </c>
    </row>
    <row r="1482" spans="1:7" ht="17.399999999999999" thickBot="1" x14ac:dyDescent="0.35">
      <c r="A1482" s="67" t="s">
        <v>1878</v>
      </c>
      <c r="B1482" s="72">
        <v>327.3</v>
      </c>
      <c r="C1482" s="69">
        <v>328.4</v>
      </c>
      <c r="D1482" s="69">
        <v>330.55</v>
      </c>
      <c r="E1482" s="69">
        <v>322.55</v>
      </c>
      <c r="F1482" s="69">
        <v>38660</v>
      </c>
      <c r="G1482" s="73">
        <v>-4.0000000000000001E-3</v>
      </c>
    </row>
    <row r="1483" spans="1:7" ht="17.399999999999999" thickBot="1" x14ac:dyDescent="0.35">
      <c r="A1483" s="67" t="s">
        <v>1879</v>
      </c>
      <c r="B1483" s="72">
        <v>328.6</v>
      </c>
      <c r="C1483" s="69">
        <v>330.8</v>
      </c>
      <c r="D1483" s="69">
        <v>331.4</v>
      </c>
      <c r="E1483" s="69">
        <v>326.25</v>
      </c>
      <c r="F1483" s="69">
        <v>108950</v>
      </c>
      <c r="G1483" s="73">
        <v>-1.5E-3</v>
      </c>
    </row>
    <row r="1484" spans="1:7" ht="17.399999999999999" thickBot="1" x14ac:dyDescent="0.35">
      <c r="A1484" s="67" t="s">
        <v>1880</v>
      </c>
      <c r="B1484" s="68">
        <v>329.1</v>
      </c>
      <c r="C1484" s="69">
        <v>329.5</v>
      </c>
      <c r="D1484" s="69">
        <v>330</v>
      </c>
      <c r="E1484" s="69">
        <v>325</v>
      </c>
      <c r="F1484" s="69">
        <v>57250</v>
      </c>
      <c r="G1484" s="70">
        <v>2E-3</v>
      </c>
    </row>
    <row r="1485" spans="1:7" ht="17.399999999999999" thickBot="1" x14ac:dyDescent="0.35">
      <c r="A1485" s="67" t="s">
        <v>1881</v>
      </c>
      <c r="B1485" s="72">
        <v>328.45</v>
      </c>
      <c r="C1485" s="69">
        <v>337.85</v>
      </c>
      <c r="D1485" s="69">
        <v>337.85</v>
      </c>
      <c r="E1485" s="69">
        <v>325.10000000000002</v>
      </c>
      <c r="F1485" s="69">
        <v>95640</v>
      </c>
      <c r="G1485" s="73">
        <v>-2.3199999999999998E-2</v>
      </c>
    </row>
    <row r="1486" spans="1:7" ht="17.399999999999999" thickBot="1" x14ac:dyDescent="0.35">
      <c r="A1486" s="67" t="s">
        <v>1882</v>
      </c>
      <c r="B1486" s="72">
        <v>336.25</v>
      </c>
      <c r="C1486" s="69">
        <v>340.45</v>
      </c>
      <c r="D1486" s="69">
        <v>340.45</v>
      </c>
      <c r="E1486" s="69">
        <v>334.2</v>
      </c>
      <c r="F1486" s="69">
        <v>45920</v>
      </c>
      <c r="G1486" s="73">
        <v>-8.0000000000000002E-3</v>
      </c>
    </row>
    <row r="1487" spans="1:7" ht="17.399999999999999" thickBot="1" x14ac:dyDescent="0.35">
      <c r="A1487" s="67" t="s">
        <v>1883</v>
      </c>
      <c r="B1487" s="68">
        <v>338.95</v>
      </c>
      <c r="C1487" s="69">
        <v>340.85</v>
      </c>
      <c r="D1487" s="69">
        <v>341.65</v>
      </c>
      <c r="E1487" s="69">
        <v>335.8</v>
      </c>
      <c r="F1487" s="69">
        <v>71930</v>
      </c>
      <c r="G1487" s="70">
        <v>1E-4</v>
      </c>
    </row>
    <row r="1488" spans="1:7" ht="17.399999999999999" thickBot="1" x14ac:dyDescent="0.35">
      <c r="A1488" s="67" t="s">
        <v>1884</v>
      </c>
      <c r="B1488" s="68">
        <v>338.9</v>
      </c>
      <c r="C1488" s="69">
        <v>333.5</v>
      </c>
      <c r="D1488" s="69">
        <v>342</v>
      </c>
      <c r="E1488" s="69">
        <v>331.3</v>
      </c>
      <c r="F1488" s="69">
        <v>117990</v>
      </c>
      <c r="G1488" s="70">
        <v>2.06E-2</v>
      </c>
    </row>
    <row r="1489" spans="1:7" ht="17.399999999999999" thickBot="1" x14ac:dyDescent="0.35">
      <c r="A1489" s="67" t="s">
        <v>1885</v>
      </c>
      <c r="B1489" s="68">
        <v>332.05</v>
      </c>
      <c r="C1489" s="69">
        <v>331.4</v>
      </c>
      <c r="D1489" s="69">
        <v>338.4</v>
      </c>
      <c r="E1489" s="69">
        <v>325.5</v>
      </c>
      <c r="F1489" s="69">
        <v>154380</v>
      </c>
      <c r="G1489" s="70">
        <v>2.7000000000000001E-3</v>
      </c>
    </row>
    <row r="1490" spans="1:7" ht="17.399999999999999" thickBot="1" x14ac:dyDescent="0.35">
      <c r="A1490" s="67" t="s">
        <v>1886</v>
      </c>
      <c r="B1490" s="72">
        <v>331.15</v>
      </c>
      <c r="C1490" s="69">
        <v>337.2</v>
      </c>
      <c r="D1490" s="69">
        <v>339</v>
      </c>
      <c r="E1490" s="69">
        <v>327.64999999999998</v>
      </c>
      <c r="F1490" s="69">
        <v>107460</v>
      </c>
      <c r="G1490" s="73">
        <v>-1.1599999999999999E-2</v>
      </c>
    </row>
    <row r="1491" spans="1:7" ht="17.399999999999999" thickBot="1" x14ac:dyDescent="0.35">
      <c r="A1491" s="67" t="s">
        <v>1887</v>
      </c>
      <c r="B1491" s="72">
        <v>335.05</v>
      </c>
      <c r="C1491" s="69">
        <v>345.2</v>
      </c>
      <c r="D1491" s="69">
        <v>348.5</v>
      </c>
      <c r="E1491" s="69">
        <v>333</v>
      </c>
      <c r="F1491" s="69">
        <v>161190</v>
      </c>
      <c r="G1491" s="73">
        <v>-2.87E-2</v>
      </c>
    </row>
    <row r="1492" spans="1:7" ht="17.399999999999999" thickBot="1" x14ac:dyDescent="0.35">
      <c r="A1492" s="67" t="s">
        <v>1888</v>
      </c>
      <c r="B1492" s="72">
        <v>344.95</v>
      </c>
      <c r="C1492" s="69">
        <v>354.85</v>
      </c>
      <c r="D1492" s="69">
        <v>355.45</v>
      </c>
      <c r="E1492" s="69">
        <v>342.8</v>
      </c>
      <c r="F1492" s="69">
        <v>133670</v>
      </c>
      <c r="G1492" s="73">
        <v>-1.43E-2</v>
      </c>
    </row>
    <row r="1493" spans="1:7" ht="17.399999999999999" thickBot="1" x14ac:dyDescent="0.35">
      <c r="A1493" s="67" t="s">
        <v>1889</v>
      </c>
      <c r="B1493" s="72">
        <v>349.95</v>
      </c>
      <c r="C1493" s="69">
        <v>350.9</v>
      </c>
      <c r="D1493" s="69">
        <v>354.55</v>
      </c>
      <c r="E1493" s="69">
        <v>349.2</v>
      </c>
      <c r="F1493" s="69">
        <v>202590</v>
      </c>
      <c r="G1493" s="73">
        <v>-8.9999999999999998E-4</v>
      </c>
    </row>
    <row r="1494" spans="1:7" ht="17.399999999999999" thickBot="1" x14ac:dyDescent="0.35">
      <c r="A1494" s="67" t="s">
        <v>1890</v>
      </c>
      <c r="B1494" s="68">
        <v>350.25</v>
      </c>
      <c r="C1494" s="69">
        <v>344.8</v>
      </c>
      <c r="D1494" s="69">
        <v>356.95</v>
      </c>
      <c r="E1494" s="69">
        <v>343.95</v>
      </c>
      <c r="F1494" s="69">
        <v>278420</v>
      </c>
      <c r="G1494" s="70">
        <v>2.07E-2</v>
      </c>
    </row>
    <row r="1495" spans="1:7" ht="17.399999999999999" thickBot="1" x14ac:dyDescent="0.35">
      <c r="A1495" s="67" t="s">
        <v>1891</v>
      </c>
      <c r="B1495" s="68">
        <v>343.15</v>
      </c>
      <c r="C1495" s="69">
        <v>337.1</v>
      </c>
      <c r="D1495" s="69">
        <v>345</v>
      </c>
      <c r="E1495" s="69">
        <v>337.1</v>
      </c>
      <c r="F1495" s="69">
        <v>121900</v>
      </c>
      <c r="G1495" s="70">
        <v>6.6E-3</v>
      </c>
    </row>
    <row r="1496" spans="1:7" ht="17.399999999999999" thickBot="1" x14ac:dyDescent="0.35">
      <c r="A1496" s="67" t="s">
        <v>1892</v>
      </c>
      <c r="B1496" s="68">
        <v>340.9</v>
      </c>
      <c r="C1496" s="69">
        <v>339.5</v>
      </c>
      <c r="D1496" s="69">
        <v>342</v>
      </c>
      <c r="E1496" s="69">
        <v>332</v>
      </c>
      <c r="F1496" s="69">
        <v>127830</v>
      </c>
      <c r="G1496" s="70">
        <v>9.5999999999999992E-3</v>
      </c>
    </row>
    <row r="1497" spans="1:7" ht="17.399999999999999" thickBot="1" x14ac:dyDescent="0.35">
      <c r="A1497" s="67" t="s">
        <v>1893</v>
      </c>
      <c r="B1497" s="68">
        <v>337.65</v>
      </c>
      <c r="C1497" s="69">
        <v>336.7</v>
      </c>
      <c r="D1497" s="69">
        <v>341.6</v>
      </c>
      <c r="E1497" s="69">
        <v>335</v>
      </c>
      <c r="F1497" s="69">
        <v>211710</v>
      </c>
      <c r="G1497" s="70">
        <v>1.6299999999999999E-2</v>
      </c>
    </row>
    <row r="1498" spans="1:7" ht="17.399999999999999" thickBot="1" x14ac:dyDescent="0.35">
      <c r="A1498" s="67" t="s">
        <v>1894</v>
      </c>
      <c r="B1498" s="72">
        <v>332.25</v>
      </c>
      <c r="C1498" s="69">
        <v>337.95</v>
      </c>
      <c r="D1498" s="69">
        <v>337.95</v>
      </c>
      <c r="E1498" s="69">
        <v>325</v>
      </c>
      <c r="F1498" s="69">
        <v>63050</v>
      </c>
      <c r="G1498" s="73">
        <v>-1.1299999999999999E-2</v>
      </c>
    </row>
    <row r="1499" spans="1:7" ht="17.399999999999999" thickBot="1" x14ac:dyDescent="0.35">
      <c r="A1499" s="67" t="s">
        <v>1895</v>
      </c>
      <c r="B1499" s="68">
        <v>336.05</v>
      </c>
      <c r="C1499" s="69">
        <v>333.75</v>
      </c>
      <c r="D1499" s="69">
        <v>339.5</v>
      </c>
      <c r="E1499" s="69">
        <v>332</v>
      </c>
      <c r="F1499" s="69">
        <v>125710</v>
      </c>
      <c r="G1499" s="70">
        <v>9.1999999999999998E-3</v>
      </c>
    </row>
    <row r="1500" spans="1:7" ht="17.399999999999999" thickBot="1" x14ac:dyDescent="0.35">
      <c r="A1500" s="67" t="s">
        <v>1896</v>
      </c>
      <c r="B1500" s="72">
        <v>333</v>
      </c>
      <c r="C1500" s="69">
        <v>347.9</v>
      </c>
      <c r="D1500" s="69">
        <v>347.9</v>
      </c>
      <c r="E1500" s="69">
        <v>331.7</v>
      </c>
      <c r="F1500" s="69">
        <v>158340</v>
      </c>
      <c r="G1500" s="73">
        <v>-3.9199999999999999E-2</v>
      </c>
    </row>
    <row r="1501" spans="1:7" ht="17.399999999999999" thickBot="1" x14ac:dyDescent="0.35">
      <c r="A1501" s="67" t="s">
        <v>1897</v>
      </c>
      <c r="B1501" s="68">
        <v>346.6</v>
      </c>
      <c r="C1501" s="69">
        <v>341.1</v>
      </c>
      <c r="D1501" s="69">
        <v>348.8</v>
      </c>
      <c r="E1501" s="69">
        <v>341.1</v>
      </c>
      <c r="F1501" s="69">
        <v>111470</v>
      </c>
      <c r="G1501" s="70">
        <v>2E-3</v>
      </c>
    </row>
    <row r="1502" spans="1:7" ht="17.399999999999999" thickBot="1" x14ac:dyDescent="0.35">
      <c r="A1502" s="67" t="s">
        <v>1898</v>
      </c>
      <c r="B1502" s="68">
        <v>345.9</v>
      </c>
      <c r="C1502" s="69">
        <v>345.65</v>
      </c>
      <c r="D1502" s="69">
        <v>348</v>
      </c>
      <c r="E1502" s="69">
        <v>342.2</v>
      </c>
      <c r="F1502" s="69">
        <v>231170</v>
      </c>
      <c r="G1502" s="70">
        <v>1.35E-2</v>
      </c>
    </row>
    <row r="1503" spans="1:7" ht="17.399999999999999" thickBot="1" x14ac:dyDescent="0.35">
      <c r="A1503" s="67" t="s">
        <v>1899</v>
      </c>
      <c r="B1503" s="72">
        <v>341.3</v>
      </c>
      <c r="C1503" s="69">
        <v>346.1</v>
      </c>
      <c r="D1503" s="69">
        <v>359.35</v>
      </c>
      <c r="E1503" s="69">
        <v>334.75</v>
      </c>
      <c r="F1503" s="69">
        <v>656210</v>
      </c>
      <c r="G1503" s="73">
        <v>-1.5599999999999999E-2</v>
      </c>
    </row>
    <row r="1504" spans="1:7" ht="17.399999999999999" thickBot="1" x14ac:dyDescent="0.35">
      <c r="A1504" s="67" t="s">
        <v>1900</v>
      </c>
      <c r="B1504" s="68">
        <v>346.7</v>
      </c>
      <c r="C1504" s="69">
        <v>340.8</v>
      </c>
      <c r="D1504" s="69">
        <v>350.95</v>
      </c>
      <c r="E1504" s="69">
        <v>333.15</v>
      </c>
      <c r="F1504" s="69">
        <v>483670</v>
      </c>
      <c r="G1504" s="70">
        <v>1.18E-2</v>
      </c>
    </row>
    <row r="1505" spans="1:7" ht="17.399999999999999" thickBot="1" x14ac:dyDescent="0.35">
      <c r="A1505" s="67" t="s">
        <v>1901</v>
      </c>
      <c r="B1505" s="68">
        <v>342.65</v>
      </c>
      <c r="C1505" s="69">
        <v>318.45</v>
      </c>
      <c r="D1505" s="69">
        <v>346.35</v>
      </c>
      <c r="E1505" s="69">
        <v>318.45</v>
      </c>
      <c r="F1505" s="69">
        <v>975570</v>
      </c>
      <c r="G1505" s="70">
        <v>8.2100000000000006E-2</v>
      </c>
    </row>
    <row r="1506" spans="1:7" ht="17.399999999999999" thickBot="1" x14ac:dyDescent="0.35">
      <c r="A1506" s="67" t="s">
        <v>1902</v>
      </c>
      <c r="B1506" s="68">
        <v>316.64999999999998</v>
      </c>
      <c r="C1506" s="69">
        <v>312.39999999999998</v>
      </c>
      <c r="D1506" s="69">
        <v>318.39999999999998</v>
      </c>
      <c r="E1506" s="69">
        <v>312.25</v>
      </c>
      <c r="F1506" s="69">
        <v>313910</v>
      </c>
      <c r="G1506" s="70">
        <v>1.41E-2</v>
      </c>
    </row>
    <row r="1507" spans="1:7" ht="17.399999999999999" thickBot="1" x14ac:dyDescent="0.35">
      <c r="A1507" s="67" t="s">
        <v>1903</v>
      </c>
      <c r="B1507" s="68">
        <v>312.25</v>
      </c>
      <c r="C1507" s="69">
        <v>311.3</v>
      </c>
      <c r="D1507" s="69">
        <v>315</v>
      </c>
      <c r="E1507" s="69">
        <v>310.5</v>
      </c>
      <c r="F1507" s="69">
        <v>234150</v>
      </c>
      <c r="G1507" s="70">
        <v>3.0999999999999999E-3</v>
      </c>
    </row>
    <row r="1508" spans="1:7" ht="17.399999999999999" thickBot="1" x14ac:dyDescent="0.35">
      <c r="A1508" s="67" t="s">
        <v>1904</v>
      </c>
      <c r="B1508" s="68">
        <v>311.3</v>
      </c>
      <c r="C1508" s="69">
        <v>306.8</v>
      </c>
      <c r="D1508" s="69">
        <v>316.89999999999998</v>
      </c>
      <c r="E1508" s="69">
        <v>306</v>
      </c>
      <c r="F1508" s="69">
        <v>702000</v>
      </c>
      <c r="G1508" s="70">
        <v>2.4400000000000002E-2</v>
      </c>
    </row>
    <row r="1509" spans="1:7" ht="17.399999999999999" thickBot="1" x14ac:dyDescent="0.35">
      <c r="A1509" s="67" t="s">
        <v>1905</v>
      </c>
      <c r="B1509" s="68">
        <v>303.89999999999998</v>
      </c>
      <c r="C1509" s="69">
        <v>300</v>
      </c>
      <c r="D1509" s="69">
        <v>306</v>
      </c>
      <c r="E1509" s="69">
        <v>298.60000000000002</v>
      </c>
      <c r="F1509" s="69">
        <v>580750</v>
      </c>
      <c r="G1509" s="70">
        <v>1.8800000000000001E-2</v>
      </c>
    </row>
    <row r="1510" spans="1:7" ht="17.399999999999999" thickBot="1" x14ac:dyDescent="0.35">
      <c r="A1510" s="67" t="s">
        <v>1906</v>
      </c>
      <c r="B1510" s="72">
        <v>298.3</v>
      </c>
      <c r="C1510" s="69">
        <v>300</v>
      </c>
      <c r="D1510" s="69">
        <v>300.75</v>
      </c>
      <c r="E1510" s="69">
        <v>297</v>
      </c>
      <c r="F1510" s="69">
        <v>56700</v>
      </c>
      <c r="G1510" s="73">
        <v>-2.3E-3</v>
      </c>
    </row>
    <row r="1511" spans="1:7" ht="17.399999999999999" thickBot="1" x14ac:dyDescent="0.35">
      <c r="A1511" s="67" t="s">
        <v>1907</v>
      </c>
      <c r="B1511" s="68">
        <v>299</v>
      </c>
      <c r="C1511" s="69">
        <v>300.39999999999998</v>
      </c>
      <c r="D1511" s="69">
        <v>302</v>
      </c>
      <c r="E1511" s="69">
        <v>296.75</v>
      </c>
      <c r="F1511" s="69">
        <v>137300</v>
      </c>
      <c r="G1511" s="70">
        <v>1.5E-3</v>
      </c>
    </row>
    <row r="1512" spans="1:7" ht="17.399999999999999" thickBot="1" x14ac:dyDescent="0.35">
      <c r="A1512" s="67" t="s">
        <v>1908</v>
      </c>
      <c r="B1512" s="68">
        <v>298.55</v>
      </c>
      <c r="C1512" s="69">
        <v>298.8</v>
      </c>
      <c r="D1512" s="69">
        <v>300</v>
      </c>
      <c r="E1512" s="69">
        <v>296.89999999999998</v>
      </c>
      <c r="F1512" s="69">
        <v>58740</v>
      </c>
      <c r="G1512" s="70">
        <v>4.4000000000000003E-3</v>
      </c>
    </row>
    <row r="1513" spans="1:7" ht="17.399999999999999" thickBot="1" x14ac:dyDescent="0.35">
      <c r="A1513" s="67" t="s">
        <v>1909</v>
      </c>
      <c r="B1513" s="68">
        <v>297.25</v>
      </c>
      <c r="C1513" s="69">
        <v>298.7</v>
      </c>
      <c r="D1513" s="69">
        <v>299.95</v>
      </c>
      <c r="E1513" s="69">
        <v>295.10000000000002</v>
      </c>
      <c r="F1513" s="69">
        <v>121590</v>
      </c>
      <c r="G1513" s="70">
        <v>5.7999999999999996E-3</v>
      </c>
    </row>
    <row r="1514" spans="1:7" ht="17.399999999999999" thickBot="1" x14ac:dyDescent="0.35">
      <c r="A1514" s="67" t="s">
        <v>1910</v>
      </c>
      <c r="B1514" s="72">
        <v>295.55</v>
      </c>
      <c r="C1514" s="69">
        <v>295.8</v>
      </c>
      <c r="D1514" s="69">
        <v>300</v>
      </c>
      <c r="E1514" s="69">
        <v>293.55</v>
      </c>
      <c r="F1514" s="69">
        <v>60410</v>
      </c>
      <c r="G1514" s="73">
        <v>-5.1999999999999998E-3</v>
      </c>
    </row>
    <row r="1515" spans="1:7" ht="17.399999999999999" thickBot="1" x14ac:dyDescent="0.35">
      <c r="A1515" s="67" t="s">
        <v>1911</v>
      </c>
      <c r="B1515" s="72">
        <v>297.10000000000002</v>
      </c>
      <c r="C1515" s="69">
        <v>300.7</v>
      </c>
      <c r="D1515" s="69">
        <v>301.64999999999998</v>
      </c>
      <c r="E1515" s="69">
        <v>295</v>
      </c>
      <c r="F1515" s="69">
        <v>75110</v>
      </c>
      <c r="G1515" s="73">
        <v>-8.6999999999999994E-3</v>
      </c>
    </row>
    <row r="1516" spans="1:7" ht="17.399999999999999" thickBot="1" x14ac:dyDescent="0.35">
      <c r="A1516" s="67" t="s">
        <v>1912</v>
      </c>
      <c r="B1516" s="68">
        <v>299.7</v>
      </c>
      <c r="C1516" s="69">
        <v>304.8</v>
      </c>
      <c r="D1516" s="69">
        <v>305.8</v>
      </c>
      <c r="E1516" s="69">
        <v>298.60000000000002</v>
      </c>
      <c r="F1516" s="69">
        <v>224440</v>
      </c>
      <c r="G1516" s="70">
        <v>2.0000000000000001E-4</v>
      </c>
    </row>
    <row r="1517" spans="1:7" ht="17.399999999999999" thickBot="1" x14ac:dyDescent="0.35">
      <c r="A1517" s="67" t="s">
        <v>1913</v>
      </c>
      <c r="B1517" s="68">
        <v>299.64999999999998</v>
      </c>
      <c r="C1517" s="69">
        <v>303</v>
      </c>
      <c r="D1517" s="69">
        <v>306.89999999999998</v>
      </c>
      <c r="E1517" s="69">
        <v>299</v>
      </c>
      <c r="F1517" s="69">
        <v>230550</v>
      </c>
      <c r="G1517" s="70">
        <v>1.8E-3</v>
      </c>
    </row>
    <row r="1518" spans="1:7" ht="17.399999999999999" thickBot="1" x14ac:dyDescent="0.35">
      <c r="A1518" s="67" t="s">
        <v>1914</v>
      </c>
      <c r="B1518" s="68">
        <v>299.10000000000002</v>
      </c>
      <c r="C1518" s="69">
        <v>302.7</v>
      </c>
      <c r="D1518" s="69">
        <v>303.89999999999998</v>
      </c>
      <c r="E1518" s="69">
        <v>298</v>
      </c>
      <c r="F1518" s="69">
        <v>178170</v>
      </c>
      <c r="G1518" s="70">
        <v>8.3999999999999995E-3</v>
      </c>
    </row>
    <row r="1519" spans="1:7" ht="17.399999999999999" thickBot="1" x14ac:dyDescent="0.35">
      <c r="A1519" s="67" t="s">
        <v>1915</v>
      </c>
      <c r="B1519" s="72">
        <v>296.60000000000002</v>
      </c>
      <c r="C1519" s="69">
        <v>305</v>
      </c>
      <c r="D1519" s="69">
        <v>305.85000000000002</v>
      </c>
      <c r="E1519" s="69">
        <v>295.14999999999998</v>
      </c>
      <c r="F1519" s="69">
        <v>130720</v>
      </c>
      <c r="G1519" s="73">
        <v>-2.1299999999999999E-2</v>
      </c>
    </row>
    <row r="1520" spans="1:7" ht="17.399999999999999" thickBot="1" x14ac:dyDescent="0.35">
      <c r="A1520" s="67" t="s">
        <v>1916</v>
      </c>
      <c r="B1520" s="68">
        <v>303.05</v>
      </c>
      <c r="C1520" s="69">
        <v>305.10000000000002</v>
      </c>
      <c r="D1520" s="69">
        <v>309.25</v>
      </c>
      <c r="E1520" s="69">
        <v>301</v>
      </c>
      <c r="F1520" s="69">
        <v>191970</v>
      </c>
      <c r="G1520" s="70">
        <v>9.7999999999999997E-3</v>
      </c>
    </row>
    <row r="1521" spans="1:7" ht="17.399999999999999" thickBot="1" x14ac:dyDescent="0.35">
      <c r="A1521" s="67" t="s">
        <v>1917</v>
      </c>
      <c r="B1521" s="68">
        <v>300.10000000000002</v>
      </c>
      <c r="C1521" s="69">
        <v>293.14999999999998</v>
      </c>
      <c r="D1521" s="69">
        <v>301.45</v>
      </c>
      <c r="E1521" s="69">
        <v>293.14999999999998</v>
      </c>
      <c r="F1521" s="69">
        <v>466380</v>
      </c>
      <c r="G1521" s="70">
        <v>2.2499999999999999E-2</v>
      </c>
    </row>
    <row r="1522" spans="1:7" ht="17.399999999999999" thickBot="1" x14ac:dyDescent="0.35">
      <c r="A1522" s="67" t="s">
        <v>1918</v>
      </c>
      <c r="B1522" s="68">
        <v>293.5</v>
      </c>
      <c r="C1522" s="69">
        <v>291</v>
      </c>
      <c r="D1522" s="69">
        <v>295</v>
      </c>
      <c r="E1522" s="69">
        <v>291</v>
      </c>
      <c r="F1522" s="69">
        <v>40950</v>
      </c>
      <c r="G1522" s="70">
        <v>1.1999999999999999E-3</v>
      </c>
    </row>
    <row r="1523" spans="1:7" ht="17.399999999999999" thickBot="1" x14ac:dyDescent="0.35">
      <c r="A1523" s="67" t="s">
        <v>1919</v>
      </c>
      <c r="B1523" s="68">
        <v>293.14999999999998</v>
      </c>
      <c r="C1523" s="69">
        <v>293.35000000000002</v>
      </c>
      <c r="D1523" s="69">
        <v>294.7</v>
      </c>
      <c r="E1523" s="69">
        <v>289</v>
      </c>
      <c r="F1523" s="69">
        <v>65450</v>
      </c>
      <c r="G1523" s="70">
        <v>8.8000000000000005E-3</v>
      </c>
    </row>
    <row r="1524" spans="1:7" ht="17.399999999999999" thickBot="1" x14ac:dyDescent="0.35">
      <c r="A1524" s="67" t="s">
        <v>1920</v>
      </c>
      <c r="B1524" s="72">
        <v>290.60000000000002</v>
      </c>
      <c r="C1524" s="69">
        <v>292.75</v>
      </c>
      <c r="D1524" s="69">
        <v>294.75</v>
      </c>
      <c r="E1524" s="69">
        <v>290.10000000000002</v>
      </c>
      <c r="F1524" s="69">
        <v>348510</v>
      </c>
      <c r="G1524" s="73">
        <v>-7.3000000000000001E-3</v>
      </c>
    </row>
    <row r="1525" spans="1:7" ht="17.399999999999999" thickBot="1" x14ac:dyDescent="0.35">
      <c r="A1525" s="67" t="s">
        <v>1921</v>
      </c>
      <c r="B1525" s="68">
        <v>292.75</v>
      </c>
      <c r="C1525" s="69">
        <v>291.7</v>
      </c>
      <c r="D1525" s="69">
        <v>295.45</v>
      </c>
      <c r="E1525" s="69">
        <v>291.7</v>
      </c>
      <c r="F1525" s="69">
        <v>100480</v>
      </c>
      <c r="G1525" s="70">
        <v>1.23E-2</v>
      </c>
    </row>
    <row r="1526" spans="1:7" ht="17.399999999999999" thickBot="1" x14ac:dyDescent="0.35">
      <c r="A1526" s="67" t="s">
        <v>1922</v>
      </c>
      <c r="B1526" s="72">
        <v>289.2</v>
      </c>
      <c r="C1526" s="69">
        <v>288.89999999999998</v>
      </c>
      <c r="D1526" s="69">
        <v>292.60000000000002</v>
      </c>
      <c r="E1526" s="69">
        <v>288</v>
      </c>
      <c r="F1526" s="69">
        <v>60810</v>
      </c>
      <c r="G1526" s="73">
        <v>-4.7999999999999996E-3</v>
      </c>
    </row>
    <row r="1527" spans="1:7" ht="17.399999999999999" thickBot="1" x14ac:dyDescent="0.35">
      <c r="A1527" s="67" t="s">
        <v>1923</v>
      </c>
      <c r="B1527" s="72">
        <v>290.60000000000002</v>
      </c>
      <c r="C1527" s="69">
        <v>293.8</v>
      </c>
      <c r="D1527" s="69">
        <v>295</v>
      </c>
      <c r="E1527" s="69">
        <v>290.10000000000002</v>
      </c>
      <c r="F1527" s="69">
        <v>61490</v>
      </c>
      <c r="G1527" s="73">
        <v>-6.3E-3</v>
      </c>
    </row>
    <row r="1528" spans="1:7" ht="17.399999999999999" thickBot="1" x14ac:dyDescent="0.35">
      <c r="A1528" s="67" t="s">
        <v>1924</v>
      </c>
      <c r="B1528" s="72">
        <v>292.45</v>
      </c>
      <c r="C1528" s="69">
        <v>294.8</v>
      </c>
      <c r="D1528" s="69">
        <v>296.45</v>
      </c>
      <c r="E1528" s="69">
        <v>291.14999999999998</v>
      </c>
      <c r="F1528" s="69">
        <v>92870</v>
      </c>
      <c r="G1528" s="73">
        <v>-1E-3</v>
      </c>
    </row>
    <row r="1529" spans="1:7" ht="17.399999999999999" thickBot="1" x14ac:dyDescent="0.35">
      <c r="A1529" s="67" t="s">
        <v>1925</v>
      </c>
      <c r="B1529" s="68">
        <v>292.75</v>
      </c>
      <c r="C1529" s="69">
        <v>294</v>
      </c>
      <c r="D1529" s="69">
        <v>301</v>
      </c>
      <c r="E1529" s="69">
        <v>289.10000000000002</v>
      </c>
      <c r="F1529" s="69">
        <v>514510</v>
      </c>
      <c r="G1529" s="70">
        <v>9.2999999999999992E-3</v>
      </c>
    </row>
    <row r="1530" spans="1:7" ht="17.399999999999999" thickBot="1" x14ac:dyDescent="0.35">
      <c r="A1530" s="67" t="s">
        <v>1926</v>
      </c>
      <c r="B1530" s="72">
        <v>290.05</v>
      </c>
      <c r="C1530" s="69">
        <v>295</v>
      </c>
      <c r="D1530" s="69">
        <v>295</v>
      </c>
      <c r="E1530" s="69">
        <v>288</v>
      </c>
      <c r="F1530" s="69">
        <v>43330</v>
      </c>
      <c r="G1530" s="73">
        <v>-8.9999999999999998E-4</v>
      </c>
    </row>
    <row r="1531" spans="1:7" ht="17.399999999999999" thickBot="1" x14ac:dyDescent="0.35">
      <c r="A1531" s="67" t="s">
        <v>1927</v>
      </c>
      <c r="B1531" s="72">
        <v>290.3</v>
      </c>
      <c r="C1531" s="69">
        <v>294.95</v>
      </c>
      <c r="D1531" s="69">
        <v>295.60000000000002</v>
      </c>
      <c r="E1531" s="69">
        <v>288</v>
      </c>
      <c r="F1531" s="69">
        <v>40830</v>
      </c>
      <c r="G1531" s="73">
        <v>-1.14E-2</v>
      </c>
    </row>
    <row r="1532" spans="1:7" ht="17.399999999999999" thickBot="1" x14ac:dyDescent="0.35">
      <c r="A1532" s="67" t="s">
        <v>1928</v>
      </c>
      <c r="B1532" s="68">
        <v>293.64999999999998</v>
      </c>
      <c r="C1532" s="69">
        <v>291.05</v>
      </c>
      <c r="D1532" s="69">
        <v>294.45</v>
      </c>
      <c r="E1532" s="69">
        <v>290.85000000000002</v>
      </c>
      <c r="F1532" s="69">
        <v>40870</v>
      </c>
      <c r="G1532" s="70">
        <v>9.7999999999999997E-3</v>
      </c>
    </row>
    <row r="1533" spans="1:7" ht="17.399999999999999" thickBot="1" x14ac:dyDescent="0.35">
      <c r="A1533" s="67" t="s">
        <v>1929</v>
      </c>
      <c r="B1533" s="72">
        <v>290.8</v>
      </c>
      <c r="C1533" s="69">
        <v>295.95</v>
      </c>
      <c r="D1533" s="69">
        <v>296</v>
      </c>
      <c r="E1533" s="69">
        <v>288.39999999999998</v>
      </c>
      <c r="F1533" s="69">
        <v>259529.99999999901</v>
      </c>
      <c r="G1533" s="73">
        <v>-1.17E-2</v>
      </c>
    </row>
    <row r="1534" spans="1:7" ht="17.399999999999999" thickBot="1" x14ac:dyDescent="0.35">
      <c r="A1534" s="67" t="s">
        <v>1930</v>
      </c>
      <c r="B1534" s="72">
        <v>294.25</v>
      </c>
      <c r="C1534" s="69">
        <v>295</v>
      </c>
      <c r="D1534" s="69">
        <v>299.64999999999998</v>
      </c>
      <c r="E1534" s="69">
        <v>293.5</v>
      </c>
      <c r="F1534" s="69">
        <v>35280</v>
      </c>
      <c r="G1534" s="73">
        <v>-5.0000000000000001E-4</v>
      </c>
    </row>
    <row r="1535" spans="1:7" ht="17.399999999999999" thickBot="1" x14ac:dyDescent="0.35">
      <c r="A1535" s="67" t="s">
        <v>1931</v>
      </c>
      <c r="B1535" s="72">
        <v>294.39999999999998</v>
      </c>
      <c r="C1535" s="69">
        <v>295.14999999999998</v>
      </c>
      <c r="D1535" s="69">
        <v>297.95</v>
      </c>
      <c r="E1535" s="69">
        <v>291.95</v>
      </c>
      <c r="F1535" s="69">
        <v>41610</v>
      </c>
      <c r="G1535" s="73">
        <v>-2.7000000000000001E-3</v>
      </c>
    </row>
    <row r="1536" spans="1:7" ht="17.399999999999999" thickBot="1" x14ac:dyDescent="0.35">
      <c r="A1536" s="67" t="s">
        <v>1932</v>
      </c>
      <c r="B1536" s="68">
        <v>295.2</v>
      </c>
      <c r="C1536" s="69">
        <v>294.85000000000002</v>
      </c>
      <c r="D1536" s="69">
        <v>298.95</v>
      </c>
      <c r="E1536" s="69">
        <v>292.64999999999998</v>
      </c>
      <c r="F1536" s="69">
        <v>35400</v>
      </c>
      <c r="G1536" s="70">
        <v>6.9999999999999999E-4</v>
      </c>
    </row>
    <row r="1537" spans="1:7" ht="17.399999999999999" thickBot="1" x14ac:dyDescent="0.35">
      <c r="A1537" s="67" t="s">
        <v>1933</v>
      </c>
      <c r="B1537" s="72">
        <v>295</v>
      </c>
      <c r="C1537" s="69">
        <v>305.64999999999998</v>
      </c>
      <c r="D1537" s="69">
        <v>305.64999999999998</v>
      </c>
      <c r="E1537" s="69">
        <v>293</v>
      </c>
      <c r="F1537" s="69">
        <v>38830</v>
      </c>
      <c r="G1537" s="73">
        <v>-2.46E-2</v>
      </c>
    </row>
    <row r="1538" spans="1:7" ht="17.399999999999999" thickBot="1" x14ac:dyDescent="0.35">
      <c r="A1538" s="67" t="s">
        <v>1934</v>
      </c>
      <c r="B1538" s="68">
        <v>302.45</v>
      </c>
      <c r="C1538" s="69">
        <v>301</v>
      </c>
      <c r="D1538" s="69">
        <v>308.89999999999998</v>
      </c>
      <c r="E1538" s="69">
        <v>301</v>
      </c>
      <c r="F1538" s="69">
        <v>40040</v>
      </c>
      <c r="G1538" s="70">
        <v>1.5E-3</v>
      </c>
    </row>
    <row r="1539" spans="1:7" ht="17.399999999999999" thickBot="1" x14ac:dyDescent="0.35">
      <c r="A1539" s="67" t="s">
        <v>1935</v>
      </c>
      <c r="B1539" s="72">
        <v>302</v>
      </c>
      <c r="C1539" s="69">
        <v>308.8</v>
      </c>
      <c r="D1539" s="69">
        <v>310</v>
      </c>
      <c r="E1539" s="69">
        <v>301</v>
      </c>
      <c r="F1539" s="69">
        <v>38190</v>
      </c>
      <c r="G1539" s="73">
        <v>-1.84E-2</v>
      </c>
    </row>
    <row r="1540" spans="1:7" ht="17.399999999999999" thickBot="1" x14ac:dyDescent="0.35">
      <c r="A1540" s="67" t="s">
        <v>1936</v>
      </c>
      <c r="B1540" s="68">
        <v>307.64999999999998</v>
      </c>
      <c r="C1540" s="69">
        <v>306.95</v>
      </c>
      <c r="D1540" s="69">
        <v>311.60000000000002</v>
      </c>
      <c r="E1540" s="69">
        <v>303.14999999999998</v>
      </c>
      <c r="F1540" s="69">
        <v>79360</v>
      </c>
      <c r="G1540" s="70">
        <v>5.4000000000000003E-3</v>
      </c>
    </row>
    <row r="1541" spans="1:7" ht="17.399999999999999" thickBot="1" x14ac:dyDescent="0.35">
      <c r="A1541" s="67" t="s">
        <v>1937</v>
      </c>
      <c r="B1541" s="72">
        <v>306</v>
      </c>
      <c r="C1541" s="69">
        <v>306</v>
      </c>
      <c r="D1541" s="69">
        <v>310.55</v>
      </c>
      <c r="E1541" s="69">
        <v>303.10000000000002</v>
      </c>
      <c r="F1541" s="69">
        <v>62740</v>
      </c>
      <c r="G1541" s="73">
        <v>-8.0999999999999996E-3</v>
      </c>
    </row>
    <row r="1542" spans="1:7" ht="17.399999999999999" thickBot="1" x14ac:dyDescent="0.35">
      <c r="A1542" s="67" t="s">
        <v>1938</v>
      </c>
      <c r="B1542" s="68">
        <v>308.5</v>
      </c>
      <c r="C1542" s="69">
        <v>308.5</v>
      </c>
      <c r="D1542" s="69">
        <v>310.5</v>
      </c>
      <c r="E1542" s="69">
        <v>305.14999999999998</v>
      </c>
      <c r="F1542" s="69">
        <v>45750</v>
      </c>
      <c r="G1542" s="70">
        <v>1.5E-3</v>
      </c>
    </row>
    <row r="1543" spans="1:7" ht="17.399999999999999" thickBot="1" x14ac:dyDescent="0.35">
      <c r="A1543" s="67" t="s">
        <v>1939</v>
      </c>
      <c r="B1543" s="72">
        <v>308.05</v>
      </c>
      <c r="C1543" s="69">
        <v>312</v>
      </c>
      <c r="D1543" s="69">
        <v>313.10000000000002</v>
      </c>
      <c r="E1543" s="69">
        <v>306.10000000000002</v>
      </c>
      <c r="F1543" s="69">
        <v>79010</v>
      </c>
      <c r="G1543" s="73">
        <v>-1.03E-2</v>
      </c>
    </row>
    <row r="1544" spans="1:7" ht="17.399999999999999" thickBot="1" x14ac:dyDescent="0.35">
      <c r="A1544" s="67" t="s">
        <v>1940</v>
      </c>
      <c r="B1544" s="68">
        <v>311.25</v>
      </c>
      <c r="C1544" s="69">
        <v>304</v>
      </c>
      <c r="D1544" s="69">
        <v>315</v>
      </c>
      <c r="E1544" s="69">
        <v>300.3</v>
      </c>
      <c r="F1544" s="69">
        <v>269740</v>
      </c>
      <c r="G1544" s="70">
        <v>3.1800000000000002E-2</v>
      </c>
    </row>
    <row r="1545" spans="1:7" ht="17.399999999999999" thickBot="1" x14ac:dyDescent="0.35">
      <c r="A1545" s="67" t="s">
        <v>1941</v>
      </c>
      <c r="B1545" s="68">
        <v>301.64999999999998</v>
      </c>
      <c r="C1545" s="69">
        <v>299</v>
      </c>
      <c r="D1545" s="69">
        <v>306.10000000000002</v>
      </c>
      <c r="E1545" s="69">
        <v>295.10000000000002</v>
      </c>
      <c r="F1545" s="69">
        <v>175880</v>
      </c>
      <c r="G1545" s="70">
        <v>9.9000000000000008E-3</v>
      </c>
    </row>
    <row r="1546" spans="1:7" ht="17.399999999999999" thickBot="1" x14ac:dyDescent="0.35">
      <c r="A1546" s="67" t="s">
        <v>1942</v>
      </c>
      <c r="B1546" s="68">
        <v>298.7</v>
      </c>
      <c r="C1546" s="69">
        <v>293</v>
      </c>
      <c r="D1546" s="69">
        <v>299.89999999999998</v>
      </c>
      <c r="E1546" s="69">
        <v>292.2</v>
      </c>
      <c r="F1546" s="69">
        <v>159380</v>
      </c>
      <c r="G1546" s="70">
        <v>6.8999999999999999E-3</v>
      </c>
    </row>
    <row r="1547" spans="1:7" ht="17.399999999999999" thickBot="1" x14ac:dyDescent="0.35">
      <c r="A1547" s="67" t="s">
        <v>1943</v>
      </c>
      <c r="B1547" s="68">
        <v>296.64999999999998</v>
      </c>
      <c r="C1547" s="69">
        <v>286.55</v>
      </c>
      <c r="D1547" s="69">
        <v>299</v>
      </c>
      <c r="E1547" s="69">
        <v>283.55</v>
      </c>
      <c r="F1547" s="69">
        <v>152750</v>
      </c>
      <c r="G1547" s="70">
        <v>3.49E-2</v>
      </c>
    </row>
    <row r="1548" spans="1:7" ht="17.399999999999999" thickBot="1" x14ac:dyDescent="0.35">
      <c r="A1548" s="67" t="s">
        <v>1944</v>
      </c>
      <c r="B1548" s="72">
        <v>286.64999999999998</v>
      </c>
      <c r="C1548" s="69">
        <v>291.75</v>
      </c>
      <c r="D1548" s="69">
        <v>293.05</v>
      </c>
      <c r="E1548" s="69">
        <v>286</v>
      </c>
      <c r="F1548" s="69">
        <v>60540</v>
      </c>
      <c r="G1548" s="73">
        <v>-2.1499999999999998E-2</v>
      </c>
    </row>
    <row r="1549" spans="1:7" ht="17.399999999999999" thickBot="1" x14ac:dyDescent="0.35">
      <c r="A1549" s="67" t="s">
        <v>1945</v>
      </c>
      <c r="B1549" s="72">
        <v>292.95</v>
      </c>
      <c r="C1549" s="69">
        <v>297.10000000000002</v>
      </c>
      <c r="D1549" s="69">
        <v>298.10000000000002</v>
      </c>
      <c r="E1549" s="69">
        <v>291.14999999999998</v>
      </c>
      <c r="F1549" s="69">
        <v>56080</v>
      </c>
      <c r="G1549" s="73">
        <v>-1.6299999999999999E-2</v>
      </c>
    </row>
    <row r="1550" spans="1:7" ht="17.399999999999999" thickBot="1" x14ac:dyDescent="0.35">
      <c r="A1550" s="67" t="s">
        <v>1946</v>
      </c>
      <c r="B1550" s="68">
        <v>297.8</v>
      </c>
      <c r="C1550" s="69">
        <v>296</v>
      </c>
      <c r="D1550" s="69">
        <v>303.5</v>
      </c>
      <c r="E1550" s="69">
        <v>294.10000000000002</v>
      </c>
      <c r="F1550" s="69">
        <v>152580</v>
      </c>
      <c r="G1550" s="70">
        <v>5.8999999999999999E-3</v>
      </c>
    </row>
    <row r="1551" spans="1:7" ht="17.399999999999999" thickBot="1" x14ac:dyDescent="0.35">
      <c r="A1551" s="67" t="s">
        <v>1947</v>
      </c>
      <c r="B1551" s="68">
        <v>296.05</v>
      </c>
      <c r="C1551" s="69">
        <v>294.60000000000002</v>
      </c>
      <c r="D1551" s="69">
        <v>300</v>
      </c>
      <c r="E1551" s="69">
        <v>290.10000000000002</v>
      </c>
      <c r="F1551" s="69">
        <v>103400</v>
      </c>
      <c r="G1551" s="70">
        <v>6.3E-3</v>
      </c>
    </row>
    <row r="1552" spans="1:7" ht="17.399999999999999" thickBot="1" x14ac:dyDescent="0.35">
      <c r="A1552" s="67" t="s">
        <v>1948</v>
      </c>
      <c r="B1552" s="72">
        <v>294.2</v>
      </c>
      <c r="C1552" s="69">
        <v>296</v>
      </c>
      <c r="D1552" s="69">
        <v>297.85000000000002</v>
      </c>
      <c r="E1552" s="69">
        <v>293.10000000000002</v>
      </c>
      <c r="F1552" s="69">
        <v>43490</v>
      </c>
      <c r="G1552" s="73">
        <v>-7.6E-3</v>
      </c>
    </row>
    <row r="1553" spans="1:7" ht="17.399999999999999" thickBot="1" x14ac:dyDescent="0.35">
      <c r="A1553" s="67" t="s">
        <v>1949</v>
      </c>
      <c r="B1553" s="68">
        <v>296.45</v>
      </c>
      <c r="C1553" s="69">
        <v>294</v>
      </c>
      <c r="D1553" s="69">
        <v>298.5</v>
      </c>
      <c r="E1553" s="69">
        <v>291.10000000000002</v>
      </c>
      <c r="F1553" s="69">
        <v>71870</v>
      </c>
      <c r="G1553" s="70">
        <v>1.09E-2</v>
      </c>
    </row>
    <row r="1554" spans="1:7" ht="17.399999999999999" thickBot="1" x14ac:dyDescent="0.35">
      <c r="A1554" s="67" t="s">
        <v>1950</v>
      </c>
      <c r="B1554" s="72">
        <v>293.25</v>
      </c>
      <c r="C1554" s="69">
        <v>298.55</v>
      </c>
      <c r="D1554" s="69">
        <v>299.35000000000002</v>
      </c>
      <c r="E1554" s="69">
        <v>291.55</v>
      </c>
      <c r="F1554" s="69">
        <v>84180</v>
      </c>
      <c r="G1554" s="73">
        <v>-1.9099999999999999E-2</v>
      </c>
    </row>
    <row r="1555" spans="1:7" ht="17.399999999999999" thickBot="1" x14ac:dyDescent="0.35">
      <c r="A1555" s="67" t="s">
        <v>1951</v>
      </c>
      <c r="B1555" s="68">
        <v>298.95</v>
      </c>
      <c r="C1555" s="69">
        <v>293.5</v>
      </c>
      <c r="D1555" s="69">
        <v>307.55</v>
      </c>
      <c r="E1555" s="69">
        <v>292.05</v>
      </c>
      <c r="F1555" s="69">
        <v>304470</v>
      </c>
      <c r="G1555" s="70">
        <v>1.89E-2</v>
      </c>
    </row>
    <row r="1556" spans="1:7" ht="17.399999999999999" thickBot="1" x14ac:dyDescent="0.35">
      <c r="A1556" s="67" t="s">
        <v>1952</v>
      </c>
      <c r="B1556" s="68">
        <v>293.39999999999998</v>
      </c>
      <c r="C1556" s="69">
        <v>286.95</v>
      </c>
      <c r="D1556" s="69">
        <v>297.8</v>
      </c>
      <c r="E1556" s="69">
        <v>283.95</v>
      </c>
      <c r="F1556" s="69">
        <v>257300</v>
      </c>
      <c r="G1556" s="70">
        <v>3.2399999999999998E-2</v>
      </c>
    </row>
    <row r="1557" spans="1:7" ht="17.399999999999999" thickBot="1" x14ac:dyDescent="0.35">
      <c r="A1557" s="67" t="s">
        <v>1953</v>
      </c>
      <c r="B1557" s="68">
        <v>284.2</v>
      </c>
      <c r="C1557" s="69">
        <v>286.14999999999998</v>
      </c>
      <c r="D1557" s="69">
        <v>292.95</v>
      </c>
      <c r="E1557" s="69">
        <v>282.5</v>
      </c>
      <c r="F1557" s="69">
        <v>170310</v>
      </c>
      <c r="G1557" s="70">
        <v>6.6E-3</v>
      </c>
    </row>
    <row r="1558" spans="1:7" ht="17.399999999999999" thickBot="1" x14ac:dyDescent="0.35">
      <c r="A1558" s="67" t="s">
        <v>1954</v>
      </c>
      <c r="B1558" s="72">
        <v>282.35000000000002</v>
      </c>
      <c r="C1558" s="69">
        <v>283.39999999999998</v>
      </c>
      <c r="D1558" s="69">
        <v>287</v>
      </c>
      <c r="E1558" s="69">
        <v>280</v>
      </c>
      <c r="F1558" s="69">
        <v>56670</v>
      </c>
      <c r="G1558" s="73">
        <v>-2.3E-3</v>
      </c>
    </row>
    <row r="1559" spans="1:7" ht="17.399999999999999" thickBot="1" x14ac:dyDescent="0.35">
      <c r="A1559" s="67" t="s">
        <v>1955</v>
      </c>
      <c r="B1559" s="72">
        <v>283</v>
      </c>
      <c r="C1559" s="69">
        <v>285.25</v>
      </c>
      <c r="D1559" s="69">
        <v>287.60000000000002</v>
      </c>
      <c r="E1559" s="69">
        <v>280.25</v>
      </c>
      <c r="F1559" s="69">
        <v>44430</v>
      </c>
      <c r="G1559" s="73">
        <v>-6.4999999999999997E-3</v>
      </c>
    </row>
    <row r="1560" spans="1:7" ht="17.399999999999999" thickBot="1" x14ac:dyDescent="0.35">
      <c r="A1560" s="67" t="s">
        <v>1956</v>
      </c>
      <c r="B1560" s="72">
        <v>284.85000000000002</v>
      </c>
      <c r="C1560" s="69">
        <v>284</v>
      </c>
      <c r="D1560" s="69">
        <v>289.64999999999998</v>
      </c>
      <c r="E1560" s="69">
        <v>282.64999999999998</v>
      </c>
      <c r="F1560" s="69">
        <v>59890</v>
      </c>
      <c r="G1560" s="73">
        <v>-4.4999999999999997E-3</v>
      </c>
    </row>
    <row r="1561" spans="1:7" ht="17.399999999999999" thickBot="1" x14ac:dyDescent="0.35">
      <c r="A1561" s="67" t="s">
        <v>1957</v>
      </c>
      <c r="B1561" s="72">
        <v>286.14999999999998</v>
      </c>
      <c r="C1561" s="69">
        <v>287.35000000000002</v>
      </c>
      <c r="D1561" s="69">
        <v>288.39999999999998</v>
      </c>
      <c r="E1561" s="69">
        <v>283.10000000000002</v>
      </c>
      <c r="F1561" s="69">
        <v>64269.999999999898</v>
      </c>
      <c r="G1561" s="73">
        <v>-8.9999999999999998E-4</v>
      </c>
    </row>
    <row r="1562" spans="1:7" ht="17.399999999999999" thickBot="1" x14ac:dyDescent="0.35">
      <c r="A1562" s="67" t="s">
        <v>1958</v>
      </c>
      <c r="B1562" s="68">
        <v>286.39999999999998</v>
      </c>
      <c r="C1562" s="69">
        <v>279.5</v>
      </c>
      <c r="D1562" s="69">
        <v>287.5</v>
      </c>
      <c r="E1562" s="69">
        <v>278.2</v>
      </c>
      <c r="F1562" s="69">
        <v>147850</v>
      </c>
      <c r="G1562" s="70">
        <v>3.2800000000000003E-2</v>
      </c>
    </row>
    <row r="1563" spans="1:7" ht="17.399999999999999" thickBot="1" x14ac:dyDescent="0.35">
      <c r="A1563" s="67" t="s">
        <v>1959</v>
      </c>
      <c r="B1563" s="68">
        <v>277.3</v>
      </c>
      <c r="C1563" s="69">
        <v>270</v>
      </c>
      <c r="D1563" s="69">
        <v>279.60000000000002</v>
      </c>
      <c r="E1563" s="69">
        <v>267.64999999999998</v>
      </c>
      <c r="F1563" s="69">
        <v>150010</v>
      </c>
      <c r="G1563" s="70">
        <v>2.1700000000000001E-2</v>
      </c>
    </row>
    <row r="1564" spans="1:7" ht="17.399999999999999" thickBot="1" x14ac:dyDescent="0.35">
      <c r="A1564" s="67" t="s">
        <v>1960</v>
      </c>
      <c r="B1564" s="68">
        <v>271.39999999999998</v>
      </c>
      <c r="C1564" s="69">
        <v>266.3</v>
      </c>
      <c r="D1564" s="69">
        <v>273.5</v>
      </c>
      <c r="E1564" s="69">
        <v>266.3</v>
      </c>
      <c r="F1564" s="69">
        <v>166210</v>
      </c>
      <c r="G1564" s="70">
        <v>1.9199999999999998E-2</v>
      </c>
    </row>
    <row r="1565" spans="1:7" ht="17.399999999999999" thickBot="1" x14ac:dyDescent="0.35">
      <c r="A1565" s="67" t="s">
        <v>1961</v>
      </c>
      <c r="B1565" s="72">
        <v>266.3</v>
      </c>
      <c r="C1565" s="69">
        <v>267</v>
      </c>
      <c r="D1565" s="69">
        <v>267.60000000000002</v>
      </c>
      <c r="E1565" s="69">
        <v>265</v>
      </c>
      <c r="F1565" s="69">
        <v>157890</v>
      </c>
      <c r="G1565" s="73">
        <v>-2.0000000000000001E-4</v>
      </c>
    </row>
    <row r="1566" spans="1:7" ht="17.399999999999999" thickBot="1" x14ac:dyDescent="0.35">
      <c r="A1566" s="67" t="s">
        <v>1962</v>
      </c>
      <c r="B1566" s="68">
        <v>266.35000000000002</v>
      </c>
      <c r="C1566" s="69">
        <v>263.2</v>
      </c>
      <c r="D1566" s="69">
        <v>268</v>
      </c>
      <c r="E1566" s="69">
        <v>262.5</v>
      </c>
      <c r="F1566" s="69">
        <v>219070</v>
      </c>
      <c r="G1566" s="70">
        <v>1.52E-2</v>
      </c>
    </row>
    <row r="1567" spans="1:7" ht="17.399999999999999" thickBot="1" x14ac:dyDescent="0.35">
      <c r="A1567" s="67" t="s">
        <v>1963</v>
      </c>
      <c r="B1567" s="68">
        <v>262.35000000000002</v>
      </c>
      <c r="C1567" s="69">
        <v>260.75</v>
      </c>
      <c r="D1567" s="69">
        <v>270</v>
      </c>
      <c r="E1567" s="69">
        <v>259.5</v>
      </c>
      <c r="F1567" s="69">
        <v>367350</v>
      </c>
      <c r="G1567" s="70">
        <v>1.37E-2</v>
      </c>
    </row>
    <row r="1568" spans="1:7" ht="17.399999999999999" thickBot="1" x14ac:dyDescent="0.35">
      <c r="A1568" s="67" t="s">
        <v>1964</v>
      </c>
      <c r="B1568" s="68">
        <v>258.8</v>
      </c>
      <c r="C1568" s="69">
        <v>260</v>
      </c>
      <c r="D1568" s="69">
        <v>260.5</v>
      </c>
      <c r="E1568" s="69">
        <v>258.3</v>
      </c>
      <c r="F1568" s="69">
        <v>46390</v>
      </c>
      <c r="G1568" s="70">
        <v>1.1999999999999999E-3</v>
      </c>
    </row>
    <row r="1569" spans="1:7" ht="17.399999999999999" thickBot="1" x14ac:dyDescent="0.35">
      <c r="A1569" s="67" t="s">
        <v>1965</v>
      </c>
      <c r="B1569" s="72">
        <v>258.5</v>
      </c>
      <c r="C1569" s="69">
        <v>259.3</v>
      </c>
      <c r="D1569" s="69">
        <v>261.5</v>
      </c>
      <c r="E1569" s="69">
        <v>255</v>
      </c>
      <c r="F1569" s="69">
        <v>187130</v>
      </c>
      <c r="G1569" s="73">
        <v>-2.8999999999999998E-3</v>
      </c>
    </row>
    <row r="1570" spans="1:7" ht="17.399999999999999" thickBot="1" x14ac:dyDescent="0.35">
      <c r="A1570" s="67" t="s">
        <v>1966</v>
      </c>
      <c r="B1570" s="72">
        <v>259.25</v>
      </c>
      <c r="C1570" s="69">
        <v>261.5</v>
      </c>
      <c r="D1570" s="69">
        <v>262.7</v>
      </c>
      <c r="E1570" s="69">
        <v>258.10000000000002</v>
      </c>
      <c r="F1570" s="69">
        <v>130650</v>
      </c>
      <c r="G1570" s="73">
        <v>-1.1999999999999999E-3</v>
      </c>
    </row>
    <row r="1571" spans="1:7" ht="17.399999999999999" thickBot="1" x14ac:dyDescent="0.35">
      <c r="A1571" s="67" t="s">
        <v>1967</v>
      </c>
      <c r="B1571" s="72">
        <v>259.55</v>
      </c>
      <c r="C1571" s="69">
        <v>261.05</v>
      </c>
      <c r="D1571" s="69">
        <v>262.8</v>
      </c>
      <c r="E1571" s="69">
        <v>257.39999999999998</v>
      </c>
      <c r="F1571" s="69">
        <v>91410</v>
      </c>
      <c r="G1571" s="73">
        <v>-2.0999999999999999E-3</v>
      </c>
    </row>
    <row r="1572" spans="1:7" ht="17.399999999999999" thickBot="1" x14ac:dyDescent="0.35">
      <c r="A1572" s="67" t="s">
        <v>1968</v>
      </c>
      <c r="B1572" s="72">
        <v>260.10000000000002</v>
      </c>
      <c r="C1572" s="69">
        <v>263.3</v>
      </c>
      <c r="D1572" s="69">
        <v>263.3</v>
      </c>
      <c r="E1572" s="69">
        <v>258.8</v>
      </c>
      <c r="F1572" s="69">
        <v>63880</v>
      </c>
      <c r="G1572" s="73">
        <v>-8.0000000000000002E-3</v>
      </c>
    </row>
    <row r="1573" spans="1:7" ht="17.399999999999999" thickBot="1" x14ac:dyDescent="0.35">
      <c r="A1573" s="67" t="s">
        <v>1969</v>
      </c>
      <c r="B1573" s="72">
        <v>262.2</v>
      </c>
      <c r="C1573" s="69">
        <v>262.2</v>
      </c>
      <c r="D1573" s="69">
        <v>264</v>
      </c>
      <c r="E1573" s="69">
        <v>260</v>
      </c>
      <c r="F1573" s="69">
        <v>39230</v>
      </c>
      <c r="G1573" s="73">
        <v>-9.1000000000000004E-3</v>
      </c>
    </row>
    <row r="1574" spans="1:7" ht="17.399999999999999" thickBot="1" x14ac:dyDescent="0.35">
      <c r="A1574" s="67" t="s">
        <v>1970</v>
      </c>
      <c r="B1574" s="68">
        <v>264.60000000000002</v>
      </c>
      <c r="C1574" s="69">
        <v>260</v>
      </c>
      <c r="D1574" s="69">
        <v>266.25</v>
      </c>
      <c r="E1574" s="69">
        <v>260</v>
      </c>
      <c r="F1574" s="69">
        <v>49980</v>
      </c>
      <c r="G1574" s="70">
        <v>8.3999999999999995E-3</v>
      </c>
    </row>
    <row r="1575" spans="1:7" ht="17.399999999999999" thickBot="1" x14ac:dyDescent="0.35">
      <c r="A1575" s="67" t="s">
        <v>1971</v>
      </c>
      <c r="B1575" s="72">
        <v>262.39999999999998</v>
      </c>
      <c r="C1575" s="69">
        <v>267.25</v>
      </c>
      <c r="D1575" s="69">
        <v>269</v>
      </c>
      <c r="E1575" s="69">
        <v>261.5</v>
      </c>
      <c r="F1575" s="69">
        <v>149750</v>
      </c>
      <c r="G1575" s="73">
        <v>-2.3300000000000001E-2</v>
      </c>
    </row>
    <row r="1576" spans="1:7" ht="17.399999999999999" thickBot="1" x14ac:dyDescent="0.35">
      <c r="A1576" s="67" t="s">
        <v>1972</v>
      </c>
      <c r="B1576" s="68">
        <v>268.64999999999998</v>
      </c>
      <c r="C1576" s="69">
        <v>265.64999999999998</v>
      </c>
      <c r="D1576" s="69">
        <v>270.7</v>
      </c>
      <c r="E1576" s="69">
        <v>265.14999999999998</v>
      </c>
      <c r="F1576" s="69">
        <v>72710</v>
      </c>
      <c r="G1576" s="70">
        <v>3.0000000000000001E-3</v>
      </c>
    </row>
    <row r="1577" spans="1:7" ht="17.399999999999999" thickBot="1" x14ac:dyDescent="0.35">
      <c r="A1577" s="67" t="s">
        <v>1973</v>
      </c>
      <c r="B1577" s="68">
        <v>267.85000000000002</v>
      </c>
      <c r="C1577" s="69">
        <v>265.10000000000002</v>
      </c>
      <c r="D1577" s="69">
        <v>271.5</v>
      </c>
      <c r="E1577" s="69">
        <v>262.05</v>
      </c>
      <c r="F1577" s="69">
        <v>124890</v>
      </c>
      <c r="G1577" s="70">
        <v>1.2999999999999999E-2</v>
      </c>
    </row>
    <row r="1578" spans="1:7" ht="17.399999999999999" thickBot="1" x14ac:dyDescent="0.35">
      <c r="A1578" s="67" t="s">
        <v>1974</v>
      </c>
      <c r="B1578" s="72">
        <v>264.39999999999998</v>
      </c>
      <c r="C1578" s="69">
        <v>265.60000000000002</v>
      </c>
      <c r="D1578" s="69">
        <v>266.60000000000002</v>
      </c>
      <c r="E1578" s="69">
        <v>263.10000000000002</v>
      </c>
      <c r="F1578" s="69">
        <v>50250</v>
      </c>
      <c r="G1578" s="73">
        <v>-7.4999999999999997E-3</v>
      </c>
    </row>
    <row r="1579" spans="1:7" ht="17.399999999999999" thickBot="1" x14ac:dyDescent="0.35">
      <c r="A1579" s="67" t="s">
        <v>1975</v>
      </c>
      <c r="B1579" s="68">
        <v>266.39999999999998</v>
      </c>
      <c r="C1579" s="69">
        <v>265.95</v>
      </c>
      <c r="D1579" s="69">
        <v>268.39999999999998</v>
      </c>
      <c r="E1579" s="69">
        <v>265.35000000000002</v>
      </c>
      <c r="F1579" s="69">
        <v>59870</v>
      </c>
      <c r="G1579" s="70">
        <v>2.0999999999999999E-3</v>
      </c>
    </row>
    <row r="1580" spans="1:7" ht="17.399999999999999" thickBot="1" x14ac:dyDescent="0.35">
      <c r="A1580" s="67" t="s">
        <v>1976</v>
      </c>
      <c r="B1580" s="68">
        <v>265.85000000000002</v>
      </c>
      <c r="C1580" s="69">
        <v>262.5</v>
      </c>
      <c r="D1580" s="69">
        <v>268</v>
      </c>
      <c r="E1580" s="69">
        <v>261.10000000000002</v>
      </c>
      <c r="F1580" s="69">
        <v>72300</v>
      </c>
      <c r="G1580" s="70">
        <v>1.2999999999999999E-3</v>
      </c>
    </row>
    <row r="1581" spans="1:7" ht="17.399999999999999" thickBot="1" x14ac:dyDescent="0.35">
      <c r="A1581" s="67" t="s">
        <v>1977</v>
      </c>
      <c r="B1581" s="72">
        <v>265.5</v>
      </c>
      <c r="C1581" s="69">
        <v>271</v>
      </c>
      <c r="D1581" s="69">
        <v>271</v>
      </c>
      <c r="E1581" s="69">
        <v>264.5</v>
      </c>
      <c r="F1581" s="69">
        <v>40210</v>
      </c>
      <c r="G1581" s="73">
        <v>-8.8000000000000005E-3</v>
      </c>
    </row>
    <row r="1582" spans="1:7" ht="17.399999999999999" thickBot="1" x14ac:dyDescent="0.35">
      <c r="A1582" s="67" t="s">
        <v>1978</v>
      </c>
      <c r="B1582" s="68">
        <v>267.85000000000002</v>
      </c>
      <c r="C1582" s="69">
        <v>268.64999999999998</v>
      </c>
      <c r="D1582" s="69">
        <v>273.39999999999998</v>
      </c>
      <c r="E1582" s="69">
        <v>265.39999999999998</v>
      </c>
      <c r="F1582" s="69">
        <v>120400</v>
      </c>
      <c r="G1582" s="70">
        <v>5.3E-3</v>
      </c>
    </row>
    <row r="1583" spans="1:7" ht="17.399999999999999" thickBot="1" x14ac:dyDescent="0.35">
      <c r="A1583" s="67" t="s">
        <v>1979</v>
      </c>
      <c r="B1583" s="72">
        <v>266.45</v>
      </c>
      <c r="C1583" s="69">
        <v>269.2</v>
      </c>
      <c r="D1583" s="69">
        <v>272.60000000000002</v>
      </c>
      <c r="E1583" s="69">
        <v>264.10000000000002</v>
      </c>
      <c r="F1583" s="69">
        <v>93090</v>
      </c>
      <c r="G1583" s="73">
        <v>-5.0000000000000001E-3</v>
      </c>
    </row>
    <row r="1584" spans="1:7" ht="17.399999999999999" thickBot="1" x14ac:dyDescent="0.35">
      <c r="A1584" s="67" t="s">
        <v>1980</v>
      </c>
      <c r="B1584" s="68">
        <v>267.8</v>
      </c>
      <c r="C1584" s="69">
        <v>268</v>
      </c>
      <c r="D1584" s="69">
        <v>270.25</v>
      </c>
      <c r="E1584" s="69">
        <v>263.60000000000002</v>
      </c>
      <c r="F1584" s="69">
        <v>122030</v>
      </c>
      <c r="G1584" s="70">
        <v>7.1000000000000004E-3</v>
      </c>
    </row>
    <row r="1585" spans="1:7" ht="17.399999999999999" thickBot="1" x14ac:dyDescent="0.35">
      <c r="A1585" s="67" t="s">
        <v>1981</v>
      </c>
      <c r="B1585" s="68">
        <v>265.89999999999998</v>
      </c>
      <c r="C1585" s="69">
        <v>265</v>
      </c>
      <c r="D1585" s="69">
        <v>269.5</v>
      </c>
      <c r="E1585" s="69">
        <v>263.10000000000002</v>
      </c>
      <c r="F1585" s="69">
        <v>70930</v>
      </c>
      <c r="G1585" s="70">
        <v>6.6E-3</v>
      </c>
    </row>
    <row r="1586" spans="1:7" ht="17.399999999999999" thickBot="1" x14ac:dyDescent="0.35">
      <c r="A1586" s="67" t="s">
        <v>1982</v>
      </c>
      <c r="B1586" s="68">
        <v>264.14999999999998</v>
      </c>
      <c r="C1586" s="69">
        <v>267</v>
      </c>
      <c r="D1586" s="69">
        <v>267</v>
      </c>
      <c r="E1586" s="69">
        <v>261</v>
      </c>
      <c r="F1586" s="69">
        <v>51660</v>
      </c>
      <c r="G1586" s="70">
        <v>1.1000000000000001E-3</v>
      </c>
    </row>
    <row r="1587" spans="1:7" ht="17.399999999999999" thickBot="1" x14ac:dyDescent="0.35">
      <c r="A1587" s="67" t="s">
        <v>1983</v>
      </c>
      <c r="B1587" s="72">
        <v>263.85000000000002</v>
      </c>
      <c r="C1587" s="69">
        <v>265.3</v>
      </c>
      <c r="D1587" s="69">
        <v>267.89999999999998</v>
      </c>
      <c r="E1587" s="69">
        <v>262</v>
      </c>
      <c r="F1587" s="69">
        <v>67800</v>
      </c>
      <c r="G1587" s="73">
        <v>-5.3E-3</v>
      </c>
    </row>
    <row r="1588" spans="1:7" ht="17.399999999999999" thickBot="1" x14ac:dyDescent="0.35">
      <c r="A1588" s="67" t="s">
        <v>1984</v>
      </c>
      <c r="B1588" s="68">
        <v>265.25</v>
      </c>
      <c r="C1588" s="69">
        <v>262</v>
      </c>
      <c r="D1588" s="69">
        <v>266.39999999999998</v>
      </c>
      <c r="E1588" s="69">
        <v>261.5</v>
      </c>
      <c r="F1588" s="69">
        <v>29930</v>
      </c>
      <c r="G1588" s="70">
        <v>4.1999999999999997E-3</v>
      </c>
    </row>
    <row r="1589" spans="1:7" ht="17.399999999999999" thickBot="1" x14ac:dyDescent="0.35">
      <c r="A1589" s="67" t="s">
        <v>1985</v>
      </c>
      <c r="B1589" s="72">
        <v>264.14999999999998</v>
      </c>
      <c r="C1589" s="69">
        <v>270</v>
      </c>
      <c r="D1589" s="69">
        <v>272.5</v>
      </c>
      <c r="E1589" s="69">
        <v>262.5</v>
      </c>
      <c r="F1589" s="69">
        <v>145610</v>
      </c>
      <c r="G1589" s="73">
        <v>-3.56E-2</v>
      </c>
    </row>
    <row r="1590" spans="1:7" ht="17.399999999999999" thickBot="1" x14ac:dyDescent="0.35">
      <c r="A1590" s="67" t="s">
        <v>1986</v>
      </c>
      <c r="B1590" s="72">
        <v>273.89999999999998</v>
      </c>
      <c r="C1590" s="69">
        <v>279.5</v>
      </c>
      <c r="D1590" s="69">
        <v>279.5</v>
      </c>
      <c r="E1590" s="69">
        <v>272</v>
      </c>
      <c r="F1590" s="69">
        <v>40580</v>
      </c>
      <c r="G1590" s="73">
        <v>-4.0000000000000001E-3</v>
      </c>
    </row>
    <row r="1591" spans="1:7" ht="17.399999999999999" thickBot="1" x14ac:dyDescent="0.35">
      <c r="A1591" s="67" t="s">
        <v>1987</v>
      </c>
      <c r="B1591" s="68">
        <v>275</v>
      </c>
      <c r="C1591" s="69">
        <v>269.25</v>
      </c>
      <c r="D1591" s="69">
        <v>276.7</v>
      </c>
      <c r="E1591" s="69">
        <v>269.25</v>
      </c>
      <c r="F1591" s="69">
        <v>120410</v>
      </c>
      <c r="G1591" s="70">
        <v>2.1499999999999998E-2</v>
      </c>
    </row>
    <row r="1592" spans="1:7" ht="17.399999999999999" thickBot="1" x14ac:dyDescent="0.35">
      <c r="A1592" s="67" t="s">
        <v>1988</v>
      </c>
      <c r="B1592" s="68">
        <v>269.2</v>
      </c>
      <c r="C1592" s="69">
        <v>266.8</v>
      </c>
      <c r="D1592" s="69">
        <v>272.89999999999998</v>
      </c>
      <c r="E1592" s="69">
        <v>265.3</v>
      </c>
      <c r="F1592" s="69">
        <v>81320</v>
      </c>
      <c r="G1592" s="70">
        <v>9.1999999999999998E-3</v>
      </c>
    </row>
    <row r="1593" spans="1:7" ht="17.399999999999999" thickBot="1" x14ac:dyDescent="0.35">
      <c r="A1593" s="67" t="s">
        <v>1989</v>
      </c>
      <c r="B1593" s="68">
        <v>266.75</v>
      </c>
      <c r="C1593" s="69">
        <v>266.14999999999998</v>
      </c>
      <c r="D1593" s="69">
        <v>273</v>
      </c>
      <c r="E1593" s="69">
        <v>263</v>
      </c>
      <c r="F1593" s="69">
        <v>140800</v>
      </c>
      <c r="G1593" s="70">
        <v>2.5999999999999999E-3</v>
      </c>
    </row>
    <row r="1594" spans="1:7" ht="17.399999999999999" thickBot="1" x14ac:dyDescent="0.35">
      <c r="A1594" s="67" t="s">
        <v>1990</v>
      </c>
      <c r="B1594" s="68">
        <v>266.05</v>
      </c>
      <c r="C1594" s="69">
        <v>261.5</v>
      </c>
      <c r="D1594" s="69">
        <v>267.25</v>
      </c>
      <c r="E1594" s="69">
        <v>261</v>
      </c>
      <c r="F1594" s="69">
        <v>91490</v>
      </c>
      <c r="G1594" s="70">
        <v>1.7600000000000001E-2</v>
      </c>
    </row>
    <row r="1595" spans="1:7" ht="17.399999999999999" thickBot="1" x14ac:dyDescent="0.35">
      <c r="A1595" s="67" t="s">
        <v>1991</v>
      </c>
      <c r="B1595" s="72">
        <v>261.45</v>
      </c>
      <c r="C1595" s="69">
        <v>261</v>
      </c>
      <c r="D1595" s="69">
        <v>263.60000000000002</v>
      </c>
      <c r="E1595" s="69">
        <v>258.5</v>
      </c>
      <c r="F1595" s="69">
        <v>56010</v>
      </c>
      <c r="G1595" s="73">
        <v>-2.3E-3</v>
      </c>
    </row>
    <row r="1596" spans="1:7" ht="17.399999999999999" thickBot="1" x14ac:dyDescent="0.35">
      <c r="A1596" s="67" t="s">
        <v>1992</v>
      </c>
      <c r="B1596" s="72">
        <v>262.05</v>
      </c>
      <c r="C1596" s="69">
        <v>259.60000000000002</v>
      </c>
      <c r="D1596" s="69">
        <v>266.55</v>
      </c>
      <c r="E1596" s="69">
        <v>259.60000000000002</v>
      </c>
      <c r="F1596" s="69">
        <v>81170</v>
      </c>
      <c r="G1596" s="73">
        <v>-2.0000000000000001E-4</v>
      </c>
    </row>
    <row r="1597" spans="1:7" ht="17.399999999999999" thickBot="1" x14ac:dyDescent="0.35">
      <c r="A1597" s="67" t="s">
        <v>1993</v>
      </c>
      <c r="B1597" s="72">
        <v>262.10000000000002</v>
      </c>
      <c r="C1597" s="69">
        <v>267.7</v>
      </c>
      <c r="D1597" s="69">
        <v>267.7</v>
      </c>
      <c r="E1597" s="69">
        <v>256</v>
      </c>
      <c r="F1597" s="69">
        <v>64950</v>
      </c>
      <c r="G1597" s="73">
        <v>-6.4000000000000003E-3</v>
      </c>
    </row>
    <row r="1598" spans="1:7" ht="17.399999999999999" thickBot="1" x14ac:dyDescent="0.35">
      <c r="A1598" s="67" t="s">
        <v>1994</v>
      </c>
      <c r="B1598" s="72">
        <v>263.8</v>
      </c>
      <c r="C1598" s="69">
        <v>275</v>
      </c>
      <c r="D1598" s="69">
        <v>275</v>
      </c>
      <c r="E1598" s="69">
        <v>258.10000000000002</v>
      </c>
      <c r="F1598" s="69">
        <v>81720</v>
      </c>
      <c r="G1598" s="73">
        <v>-1.4200000000000001E-2</v>
      </c>
    </row>
    <row r="1599" spans="1:7" ht="17.399999999999999" thickBot="1" x14ac:dyDescent="0.35">
      <c r="A1599" s="67" t="s">
        <v>1995</v>
      </c>
      <c r="B1599" s="68">
        <v>267.60000000000002</v>
      </c>
      <c r="C1599" s="69">
        <v>260</v>
      </c>
      <c r="D1599" s="69">
        <v>271</v>
      </c>
      <c r="E1599" s="69">
        <v>256</v>
      </c>
      <c r="F1599" s="69">
        <v>113660</v>
      </c>
      <c r="G1599" s="70">
        <v>2.9000000000000001E-2</v>
      </c>
    </row>
    <row r="1600" spans="1:7" ht="17.399999999999999" thickBot="1" x14ac:dyDescent="0.35">
      <c r="A1600" s="67" t="s">
        <v>1996</v>
      </c>
      <c r="B1600" s="72">
        <v>260.05</v>
      </c>
      <c r="C1600" s="69">
        <v>270</v>
      </c>
      <c r="D1600" s="69">
        <v>270</v>
      </c>
      <c r="E1600" s="69">
        <v>256.8</v>
      </c>
      <c r="F1600" s="69">
        <v>72100</v>
      </c>
      <c r="G1600" s="73">
        <v>-1.7399999999999999E-2</v>
      </c>
    </row>
    <row r="1601" spans="1:7" ht="17.399999999999999" thickBot="1" x14ac:dyDescent="0.35">
      <c r="A1601" s="67" t="s">
        <v>1997</v>
      </c>
      <c r="B1601" s="72">
        <v>264.64999999999998</v>
      </c>
      <c r="C1601" s="69">
        <v>276</v>
      </c>
      <c r="D1601" s="69">
        <v>276</v>
      </c>
      <c r="E1601" s="69">
        <v>261</v>
      </c>
      <c r="F1601" s="69">
        <v>83880</v>
      </c>
      <c r="G1601" s="73">
        <v>-1.14E-2</v>
      </c>
    </row>
    <row r="1602" spans="1:7" ht="17.399999999999999" thickBot="1" x14ac:dyDescent="0.35">
      <c r="A1602" s="67" t="s">
        <v>1998</v>
      </c>
      <c r="B1602" s="72">
        <v>267.7</v>
      </c>
      <c r="C1602" s="69">
        <v>275</v>
      </c>
      <c r="D1602" s="69">
        <v>279.89999999999998</v>
      </c>
      <c r="E1602" s="69">
        <v>262</v>
      </c>
      <c r="F1602" s="69">
        <v>120040</v>
      </c>
      <c r="G1602" s="73">
        <v>-4.4999999999999998E-2</v>
      </c>
    </row>
    <row r="1603" spans="1:7" ht="17.399999999999999" thickBot="1" x14ac:dyDescent="0.35">
      <c r="A1603" s="67" t="s">
        <v>1999</v>
      </c>
      <c r="B1603" s="72">
        <v>280.3</v>
      </c>
      <c r="C1603" s="69">
        <v>284</v>
      </c>
      <c r="D1603" s="69">
        <v>285.89999999999998</v>
      </c>
      <c r="E1603" s="69">
        <v>279</v>
      </c>
      <c r="F1603" s="69">
        <v>106430</v>
      </c>
      <c r="G1603" s="73">
        <v>-2.0400000000000001E-2</v>
      </c>
    </row>
    <row r="1604" spans="1:7" ht="17.399999999999999" thickBot="1" x14ac:dyDescent="0.35">
      <c r="A1604" s="67" t="s">
        <v>2000</v>
      </c>
      <c r="B1604" s="68">
        <v>286.14999999999998</v>
      </c>
      <c r="C1604" s="69">
        <v>285</v>
      </c>
      <c r="D1604" s="69">
        <v>288.55</v>
      </c>
      <c r="E1604" s="69">
        <v>282.10000000000002</v>
      </c>
      <c r="F1604" s="69">
        <v>130620</v>
      </c>
      <c r="G1604" s="70">
        <v>2.4199999999999999E-2</v>
      </c>
    </row>
    <row r="1605" spans="1:7" ht="17.399999999999999" thickBot="1" x14ac:dyDescent="0.35">
      <c r="A1605" s="67" t="s">
        <v>2001</v>
      </c>
      <c r="B1605" s="72">
        <v>279.39999999999998</v>
      </c>
      <c r="C1605" s="69">
        <v>249.8</v>
      </c>
      <c r="D1605" s="69">
        <v>282</v>
      </c>
      <c r="E1605" s="69">
        <v>225</v>
      </c>
      <c r="F1605" s="69">
        <v>211210</v>
      </c>
      <c r="G1605" s="73">
        <v>-3.0000000000000001E-3</v>
      </c>
    </row>
    <row r="1606" spans="1:7" ht="17.399999999999999" thickBot="1" x14ac:dyDescent="0.35">
      <c r="A1606" s="67" t="s">
        <v>2002</v>
      </c>
      <c r="B1606" s="72">
        <v>280.25</v>
      </c>
      <c r="C1606" s="69">
        <v>284.89999999999998</v>
      </c>
      <c r="D1606" s="69">
        <v>284.89999999999998</v>
      </c>
      <c r="E1606" s="69">
        <v>278</v>
      </c>
      <c r="F1606" s="69">
        <v>119040</v>
      </c>
      <c r="G1606" s="73">
        <v>-1.0200000000000001E-2</v>
      </c>
    </row>
    <row r="1607" spans="1:7" ht="17.399999999999999" thickBot="1" x14ac:dyDescent="0.35">
      <c r="A1607" s="67" t="s">
        <v>2003</v>
      </c>
      <c r="B1607" s="72">
        <v>283.14999999999998</v>
      </c>
      <c r="C1607" s="69">
        <v>285.10000000000002</v>
      </c>
      <c r="D1607" s="69">
        <v>287.89999999999998</v>
      </c>
      <c r="E1607" s="69">
        <v>282</v>
      </c>
      <c r="F1607" s="69">
        <v>76210</v>
      </c>
      <c r="G1607" s="73">
        <v>-5.5999999999999999E-3</v>
      </c>
    </row>
    <row r="1608" spans="1:7" ht="17.399999999999999" thickBot="1" x14ac:dyDescent="0.35">
      <c r="A1608" s="67" t="s">
        <v>2004</v>
      </c>
      <c r="B1608" s="68">
        <v>284.75</v>
      </c>
      <c r="C1608" s="69">
        <v>287.39999999999998</v>
      </c>
      <c r="D1608" s="69">
        <v>290</v>
      </c>
      <c r="E1608" s="69">
        <v>282.14999999999998</v>
      </c>
      <c r="F1608" s="69">
        <v>357750</v>
      </c>
      <c r="G1608" s="70">
        <v>4.4000000000000003E-3</v>
      </c>
    </row>
    <row r="1609" spans="1:7" ht="17.399999999999999" thickBot="1" x14ac:dyDescent="0.35">
      <c r="A1609" s="67" t="s">
        <v>2005</v>
      </c>
      <c r="B1609" s="68">
        <v>283.5</v>
      </c>
      <c r="C1609" s="69">
        <v>282.7</v>
      </c>
      <c r="D1609" s="69">
        <v>289</v>
      </c>
      <c r="E1609" s="69">
        <v>280.95</v>
      </c>
      <c r="F1609" s="69">
        <v>389730</v>
      </c>
      <c r="G1609" s="70">
        <v>8.0000000000000002E-3</v>
      </c>
    </row>
    <row r="1610" spans="1:7" ht="17.399999999999999" thickBot="1" x14ac:dyDescent="0.35">
      <c r="A1610" s="67" t="s">
        <v>2006</v>
      </c>
      <c r="B1610" s="72">
        <v>281.25</v>
      </c>
      <c r="C1610" s="69">
        <v>285</v>
      </c>
      <c r="D1610" s="69">
        <v>290.55</v>
      </c>
      <c r="E1610" s="69">
        <v>280</v>
      </c>
      <c r="F1610" s="69">
        <v>209780</v>
      </c>
      <c r="G1610" s="73">
        <v>-2.0400000000000001E-2</v>
      </c>
    </row>
    <row r="1611" spans="1:7" ht="17.399999999999999" thickBot="1" x14ac:dyDescent="0.35">
      <c r="A1611" s="67" t="s">
        <v>2007</v>
      </c>
      <c r="B1611" s="72">
        <v>287.10000000000002</v>
      </c>
      <c r="C1611" s="69">
        <v>295.89999999999998</v>
      </c>
      <c r="D1611" s="69">
        <v>295.89999999999998</v>
      </c>
      <c r="E1611" s="69">
        <v>285</v>
      </c>
      <c r="F1611" s="69">
        <v>189150</v>
      </c>
      <c r="G1611" s="73">
        <v>-2.2599999999999999E-2</v>
      </c>
    </row>
    <row r="1612" spans="1:7" ht="17.399999999999999" thickBot="1" x14ac:dyDescent="0.35">
      <c r="A1612" s="67" t="s">
        <v>2008</v>
      </c>
      <c r="B1612" s="68">
        <v>293.75</v>
      </c>
      <c r="C1612" s="69">
        <v>290</v>
      </c>
      <c r="D1612" s="69">
        <v>295</v>
      </c>
      <c r="E1612" s="69">
        <v>290</v>
      </c>
      <c r="F1612" s="69">
        <v>67210</v>
      </c>
      <c r="G1612" s="70">
        <v>1.8200000000000001E-2</v>
      </c>
    </row>
    <row r="1613" spans="1:7" ht="17.399999999999999" thickBot="1" x14ac:dyDescent="0.35">
      <c r="A1613" s="67" t="s">
        <v>2009</v>
      </c>
      <c r="B1613" s="72">
        <v>288.5</v>
      </c>
      <c r="C1613" s="69">
        <v>294.95</v>
      </c>
      <c r="D1613" s="69">
        <v>297.7</v>
      </c>
      <c r="E1613" s="69">
        <v>285.5</v>
      </c>
      <c r="F1613" s="69">
        <v>502400</v>
      </c>
      <c r="G1613" s="73">
        <v>-6.7900000000000002E-2</v>
      </c>
    </row>
    <row r="1614" spans="1:7" ht="17.399999999999999" thickBot="1" x14ac:dyDescent="0.35">
      <c r="A1614" s="67" t="s">
        <v>2010</v>
      </c>
      <c r="B1614" s="72">
        <v>309.5</v>
      </c>
      <c r="C1614" s="69">
        <v>311.95</v>
      </c>
      <c r="D1614" s="69">
        <v>316.14999999999998</v>
      </c>
      <c r="E1614" s="69">
        <v>307</v>
      </c>
      <c r="F1614" s="69">
        <v>71710</v>
      </c>
      <c r="G1614" s="73">
        <v>-1.32E-2</v>
      </c>
    </row>
    <row r="1615" spans="1:7" ht="17.399999999999999" thickBot="1" x14ac:dyDescent="0.35">
      <c r="A1615" s="67" t="s">
        <v>2011</v>
      </c>
      <c r="B1615" s="72">
        <v>313.64999999999998</v>
      </c>
      <c r="C1615" s="69">
        <v>318.10000000000002</v>
      </c>
      <c r="D1615" s="69">
        <v>324.60000000000002</v>
      </c>
      <c r="E1615" s="69">
        <v>311.10000000000002</v>
      </c>
      <c r="F1615" s="69">
        <v>155320</v>
      </c>
      <c r="G1615" s="73">
        <v>-1.4800000000000001E-2</v>
      </c>
    </row>
    <row r="1616" spans="1:7" ht="17.399999999999999" thickBot="1" x14ac:dyDescent="0.35">
      <c r="A1616" s="67" t="s">
        <v>2012</v>
      </c>
      <c r="B1616" s="72">
        <v>318.35000000000002</v>
      </c>
      <c r="C1616" s="69">
        <v>321.3</v>
      </c>
      <c r="D1616" s="69">
        <v>323.89999999999998</v>
      </c>
      <c r="E1616" s="69">
        <v>317</v>
      </c>
      <c r="F1616" s="69">
        <v>61640</v>
      </c>
      <c r="G1616" s="73">
        <v>-2.8E-3</v>
      </c>
    </row>
    <row r="1617" spans="1:7" ht="17.399999999999999" thickBot="1" x14ac:dyDescent="0.35">
      <c r="A1617" s="67" t="s">
        <v>2013</v>
      </c>
      <c r="B1617" s="72">
        <v>319.25</v>
      </c>
      <c r="C1617" s="69">
        <v>322</v>
      </c>
      <c r="D1617" s="69">
        <v>324.35000000000002</v>
      </c>
      <c r="E1617" s="69">
        <v>317.95</v>
      </c>
      <c r="F1617" s="69">
        <v>69620</v>
      </c>
      <c r="G1617" s="73">
        <v>-8.2000000000000007E-3</v>
      </c>
    </row>
    <row r="1618" spans="1:7" ht="17.399999999999999" thickBot="1" x14ac:dyDescent="0.35">
      <c r="A1618" s="67" t="s">
        <v>2014</v>
      </c>
      <c r="B1618" s="72">
        <v>321.89999999999998</v>
      </c>
      <c r="C1618" s="69">
        <v>322.8</v>
      </c>
      <c r="D1618" s="69">
        <v>324.89999999999998</v>
      </c>
      <c r="E1618" s="69">
        <v>317.7</v>
      </c>
      <c r="F1618" s="69">
        <v>170760</v>
      </c>
      <c r="G1618" s="73">
        <v>-8.0000000000000004E-4</v>
      </c>
    </row>
    <row r="1619" spans="1:7" ht="17.399999999999999" thickBot="1" x14ac:dyDescent="0.35">
      <c r="A1619" s="67" t="s">
        <v>2015</v>
      </c>
      <c r="B1619" s="72">
        <v>322.14999999999998</v>
      </c>
      <c r="C1619" s="69">
        <v>328.7</v>
      </c>
      <c r="D1619" s="69">
        <v>328.7</v>
      </c>
      <c r="E1619" s="69">
        <v>320</v>
      </c>
      <c r="F1619" s="69">
        <v>113880</v>
      </c>
      <c r="G1619" s="73">
        <v>-1.6299999999999999E-2</v>
      </c>
    </row>
    <row r="1620" spans="1:7" ht="17.399999999999999" thickBot="1" x14ac:dyDescent="0.35">
      <c r="A1620" s="67" t="s">
        <v>2016</v>
      </c>
      <c r="B1620" s="68">
        <v>327.5</v>
      </c>
      <c r="C1620" s="69">
        <v>320.85000000000002</v>
      </c>
      <c r="D1620" s="69">
        <v>331.8</v>
      </c>
      <c r="E1620" s="69">
        <v>320</v>
      </c>
      <c r="F1620" s="69">
        <v>457880</v>
      </c>
      <c r="G1620" s="70">
        <v>3.1300000000000001E-2</v>
      </c>
    </row>
    <row r="1621" spans="1:7" ht="17.399999999999999" thickBot="1" x14ac:dyDescent="0.35">
      <c r="A1621" s="67" t="s">
        <v>2017</v>
      </c>
      <c r="B1621" s="68">
        <v>317.55</v>
      </c>
      <c r="C1621" s="69">
        <v>315</v>
      </c>
      <c r="D1621" s="69">
        <v>321.75</v>
      </c>
      <c r="E1621" s="69">
        <v>314.60000000000002</v>
      </c>
      <c r="F1621" s="69">
        <v>232470</v>
      </c>
      <c r="G1621" s="70">
        <v>1.5699999999999999E-2</v>
      </c>
    </row>
    <row r="1622" spans="1:7" ht="17.399999999999999" thickBot="1" x14ac:dyDescent="0.35">
      <c r="A1622" s="67" t="s">
        <v>2018</v>
      </c>
      <c r="B1622" s="72">
        <v>312.64999999999998</v>
      </c>
      <c r="C1622" s="69">
        <v>315</v>
      </c>
      <c r="D1622" s="69">
        <v>315</v>
      </c>
      <c r="E1622" s="69">
        <v>311.7</v>
      </c>
      <c r="F1622" s="69">
        <v>83940</v>
      </c>
      <c r="G1622" s="73">
        <v>-2.9999999999999997E-4</v>
      </c>
    </row>
    <row r="1623" spans="1:7" ht="17.399999999999999" thickBot="1" x14ac:dyDescent="0.35">
      <c r="A1623" s="67" t="s">
        <v>2019</v>
      </c>
      <c r="B1623" s="72">
        <v>312.75</v>
      </c>
      <c r="C1623" s="69">
        <v>315</v>
      </c>
      <c r="D1623" s="69">
        <v>315</v>
      </c>
      <c r="E1623" s="69">
        <v>311.25</v>
      </c>
      <c r="F1623" s="69">
        <v>116920</v>
      </c>
      <c r="G1623" s="73">
        <v>-2.5999999999999999E-3</v>
      </c>
    </row>
    <row r="1624" spans="1:7" ht="17.399999999999999" thickBot="1" x14ac:dyDescent="0.35">
      <c r="A1624" s="67" t="s">
        <v>2020</v>
      </c>
      <c r="B1624" s="72">
        <v>313.55</v>
      </c>
      <c r="C1624" s="69">
        <v>315.8</v>
      </c>
      <c r="D1624" s="69">
        <v>316</v>
      </c>
      <c r="E1624" s="69">
        <v>309.10000000000002</v>
      </c>
      <c r="F1624" s="69">
        <v>225590</v>
      </c>
      <c r="G1624" s="73">
        <v>-4.5999999999999999E-3</v>
      </c>
    </row>
    <row r="1625" spans="1:7" ht="17.399999999999999" thickBot="1" x14ac:dyDescent="0.35">
      <c r="A1625" s="67" t="s">
        <v>2021</v>
      </c>
      <c r="B1625" s="68">
        <v>315</v>
      </c>
      <c r="C1625" s="69">
        <v>315.60000000000002</v>
      </c>
      <c r="D1625" s="69">
        <v>317</v>
      </c>
      <c r="E1625" s="69">
        <v>312.55</v>
      </c>
      <c r="F1625" s="69">
        <v>103210</v>
      </c>
      <c r="G1625" s="70">
        <v>9.9000000000000008E-3</v>
      </c>
    </row>
    <row r="1626" spans="1:7" ht="17.399999999999999" thickBot="1" x14ac:dyDescent="0.35">
      <c r="A1626" s="67" t="s">
        <v>2022</v>
      </c>
      <c r="B1626" s="72">
        <v>311.89999999999998</v>
      </c>
      <c r="C1626" s="69">
        <v>311.95</v>
      </c>
      <c r="D1626" s="69">
        <v>314</v>
      </c>
      <c r="E1626" s="69">
        <v>310.55</v>
      </c>
      <c r="F1626" s="69">
        <v>98530</v>
      </c>
      <c r="G1626" s="73">
        <v>-1.1000000000000001E-3</v>
      </c>
    </row>
    <row r="1627" spans="1:7" ht="17.399999999999999" thickBot="1" x14ac:dyDescent="0.35">
      <c r="A1627" s="67" t="s">
        <v>2023</v>
      </c>
      <c r="B1627" s="68">
        <v>312.25</v>
      </c>
      <c r="C1627" s="69">
        <v>312.85000000000002</v>
      </c>
      <c r="D1627" s="69">
        <v>314.85000000000002</v>
      </c>
      <c r="E1627" s="69">
        <v>309.5</v>
      </c>
      <c r="F1627" s="69">
        <v>154000</v>
      </c>
      <c r="G1627" s="70">
        <v>8.6E-3</v>
      </c>
    </row>
    <row r="1628" spans="1:7" ht="17.399999999999999" thickBot="1" x14ac:dyDescent="0.35">
      <c r="A1628" s="67" t="s">
        <v>2024</v>
      </c>
      <c r="B1628" s="72">
        <v>309.60000000000002</v>
      </c>
      <c r="C1628" s="69">
        <v>312.75</v>
      </c>
      <c r="D1628" s="69">
        <v>313.95</v>
      </c>
      <c r="E1628" s="69">
        <v>308</v>
      </c>
      <c r="F1628" s="69">
        <v>105980</v>
      </c>
      <c r="G1628" s="73">
        <v>-5.9999999999999995E-4</v>
      </c>
    </row>
    <row r="1629" spans="1:7" ht="17.399999999999999" thickBot="1" x14ac:dyDescent="0.35">
      <c r="A1629" s="67" t="s">
        <v>2025</v>
      </c>
      <c r="B1629" s="72">
        <v>309.8</v>
      </c>
      <c r="C1629" s="69">
        <v>316.89999999999998</v>
      </c>
      <c r="D1629" s="69">
        <v>317</v>
      </c>
      <c r="E1629" s="69">
        <v>306</v>
      </c>
      <c r="F1629" s="69">
        <v>126320</v>
      </c>
      <c r="G1629" s="73">
        <v>-1.34E-2</v>
      </c>
    </row>
    <row r="1630" spans="1:7" ht="17.399999999999999" thickBot="1" x14ac:dyDescent="0.35">
      <c r="A1630" s="67" t="s">
        <v>2026</v>
      </c>
      <c r="B1630" s="68">
        <v>314</v>
      </c>
      <c r="C1630" s="69">
        <v>302.35000000000002</v>
      </c>
      <c r="D1630" s="69">
        <v>318</v>
      </c>
      <c r="E1630" s="69">
        <v>302</v>
      </c>
      <c r="F1630" s="69">
        <v>318560</v>
      </c>
      <c r="G1630" s="70">
        <v>4.8099999999999997E-2</v>
      </c>
    </row>
    <row r="1631" spans="1:7" ht="17.399999999999999" thickBot="1" x14ac:dyDescent="0.35">
      <c r="A1631" s="67" t="s">
        <v>2027</v>
      </c>
      <c r="B1631" s="72">
        <v>299.60000000000002</v>
      </c>
      <c r="C1631" s="69">
        <v>296.60000000000002</v>
      </c>
      <c r="D1631" s="69">
        <v>302.75</v>
      </c>
      <c r="E1631" s="69">
        <v>296</v>
      </c>
      <c r="F1631" s="69">
        <v>139350</v>
      </c>
      <c r="G1631" s="73">
        <v>-1.2999999999999999E-3</v>
      </c>
    </row>
    <row r="1632" spans="1:7" ht="17.399999999999999" thickBot="1" x14ac:dyDescent="0.35">
      <c r="A1632" s="67" t="s">
        <v>2028</v>
      </c>
      <c r="B1632" s="72">
        <v>300</v>
      </c>
      <c r="C1632" s="69">
        <v>309.7</v>
      </c>
      <c r="D1632" s="69">
        <v>318</v>
      </c>
      <c r="E1632" s="69">
        <v>293</v>
      </c>
      <c r="F1632" s="69">
        <v>1040000</v>
      </c>
      <c r="G1632" s="73">
        <v>-2.01E-2</v>
      </c>
    </row>
    <row r="1633" spans="1:7" ht="17.399999999999999" thickBot="1" x14ac:dyDescent="0.35">
      <c r="A1633" s="67" t="s">
        <v>2029</v>
      </c>
      <c r="B1633" s="68">
        <v>306.14999999999998</v>
      </c>
      <c r="C1633" s="69">
        <v>297</v>
      </c>
      <c r="D1633" s="69">
        <v>308.89999999999998</v>
      </c>
      <c r="E1633" s="69">
        <v>296.85000000000002</v>
      </c>
      <c r="F1633" s="69">
        <v>412990</v>
      </c>
      <c r="G1633" s="70">
        <v>3.2199999999999999E-2</v>
      </c>
    </row>
    <row r="1634" spans="1:7" ht="17.399999999999999" thickBot="1" x14ac:dyDescent="0.35">
      <c r="A1634" s="67" t="s">
        <v>2030</v>
      </c>
      <c r="B1634" s="68">
        <v>296.60000000000002</v>
      </c>
      <c r="C1634" s="69">
        <v>296</v>
      </c>
      <c r="D1634" s="69">
        <v>299</v>
      </c>
      <c r="E1634" s="69">
        <v>294.2</v>
      </c>
      <c r="F1634" s="69">
        <v>249460</v>
      </c>
      <c r="G1634" s="70">
        <v>2.9999999999999997E-4</v>
      </c>
    </row>
    <row r="1635" spans="1:7" ht="17.399999999999999" thickBot="1" x14ac:dyDescent="0.35">
      <c r="A1635" s="67" t="s">
        <v>2031</v>
      </c>
      <c r="B1635" s="72">
        <v>296.5</v>
      </c>
      <c r="C1635" s="69">
        <v>297</v>
      </c>
      <c r="D1635" s="69">
        <v>298.39999999999998</v>
      </c>
      <c r="E1635" s="69">
        <v>295</v>
      </c>
      <c r="F1635" s="69">
        <v>82240</v>
      </c>
      <c r="G1635" s="73">
        <v>-8.0000000000000004E-4</v>
      </c>
    </row>
    <row r="1636" spans="1:7" ht="17.399999999999999" thickBot="1" x14ac:dyDescent="0.35">
      <c r="A1636" s="67" t="s">
        <v>2032</v>
      </c>
      <c r="B1636" s="68">
        <v>296.75</v>
      </c>
      <c r="C1636" s="69">
        <v>296.89999999999998</v>
      </c>
      <c r="D1636" s="69">
        <v>297.95</v>
      </c>
      <c r="E1636" s="69">
        <v>296</v>
      </c>
      <c r="F1636" s="69">
        <v>145670</v>
      </c>
      <c r="G1636" s="70">
        <v>2.3999999999999998E-3</v>
      </c>
    </row>
    <row r="1637" spans="1:7" ht="17.399999999999999" thickBot="1" x14ac:dyDescent="0.35">
      <c r="A1637" s="67" t="s">
        <v>2033</v>
      </c>
      <c r="B1637" s="68">
        <v>296.05</v>
      </c>
      <c r="C1637" s="69">
        <v>297.60000000000002</v>
      </c>
      <c r="D1637" s="69">
        <v>298.55</v>
      </c>
      <c r="E1637" s="69">
        <v>295.2</v>
      </c>
      <c r="F1637" s="69">
        <v>220180</v>
      </c>
      <c r="G1637" s="70">
        <v>1.6999999999999999E-3</v>
      </c>
    </row>
    <row r="1638" spans="1:7" ht="17.399999999999999" thickBot="1" x14ac:dyDescent="0.35">
      <c r="A1638" s="67" t="s">
        <v>2034</v>
      </c>
      <c r="B1638" s="68">
        <v>295.55</v>
      </c>
      <c r="C1638" s="69">
        <v>294</v>
      </c>
      <c r="D1638" s="69">
        <v>297.8</v>
      </c>
      <c r="E1638" s="69">
        <v>292.3</v>
      </c>
      <c r="F1638" s="69">
        <v>276390</v>
      </c>
      <c r="G1638" s="70">
        <v>1.18E-2</v>
      </c>
    </row>
    <row r="1639" spans="1:7" ht="17.399999999999999" thickBot="1" x14ac:dyDescent="0.35">
      <c r="A1639" s="67" t="s">
        <v>2035</v>
      </c>
      <c r="B1639" s="72">
        <v>292.10000000000002</v>
      </c>
      <c r="C1639" s="69">
        <v>295.35000000000002</v>
      </c>
      <c r="D1639" s="69">
        <v>295.35000000000002</v>
      </c>
      <c r="E1639" s="69">
        <v>291.5</v>
      </c>
      <c r="F1639" s="69">
        <v>50720</v>
      </c>
      <c r="G1639" s="73">
        <v>-4.1000000000000003E-3</v>
      </c>
    </row>
    <row r="1640" spans="1:7" ht="17.399999999999999" thickBot="1" x14ac:dyDescent="0.35">
      <c r="A1640" s="67" t="s">
        <v>2036</v>
      </c>
      <c r="B1640" s="72">
        <v>293.3</v>
      </c>
      <c r="C1640" s="69">
        <v>295.89999999999998</v>
      </c>
      <c r="D1640" s="69">
        <v>295.89999999999998</v>
      </c>
      <c r="E1640" s="69">
        <v>291.85000000000002</v>
      </c>
      <c r="F1640" s="69">
        <v>91380</v>
      </c>
      <c r="G1640" s="73">
        <v>-4.1000000000000003E-3</v>
      </c>
    </row>
    <row r="1641" spans="1:7" ht="17.399999999999999" thickBot="1" x14ac:dyDescent="0.35">
      <c r="A1641" s="67" t="s">
        <v>2037</v>
      </c>
      <c r="B1641" s="68">
        <v>294.5</v>
      </c>
      <c r="C1641" s="69">
        <v>290.5</v>
      </c>
      <c r="D1641" s="69">
        <v>297.8</v>
      </c>
      <c r="E1641" s="69">
        <v>289.05</v>
      </c>
      <c r="F1641" s="69">
        <v>221260</v>
      </c>
      <c r="G1641" s="70">
        <v>1.4500000000000001E-2</v>
      </c>
    </row>
    <row r="1642" spans="1:7" ht="17.399999999999999" thickBot="1" x14ac:dyDescent="0.35">
      <c r="A1642" s="67" t="s">
        <v>2038</v>
      </c>
      <c r="B1642" s="72">
        <v>290.3</v>
      </c>
      <c r="C1642" s="69">
        <v>291</v>
      </c>
      <c r="D1642" s="69">
        <v>293.8</v>
      </c>
      <c r="E1642" s="69">
        <v>289</v>
      </c>
      <c r="F1642" s="69">
        <v>110310</v>
      </c>
      <c r="G1642" s="73">
        <v>-3.0999999999999999E-3</v>
      </c>
    </row>
    <row r="1643" spans="1:7" ht="17.399999999999999" thickBot="1" x14ac:dyDescent="0.35">
      <c r="A1643" s="67" t="s">
        <v>2039</v>
      </c>
      <c r="B1643" s="72">
        <v>291.2</v>
      </c>
      <c r="C1643" s="69">
        <v>291.10000000000002</v>
      </c>
      <c r="D1643" s="69">
        <v>295</v>
      </c>
      <c r="E1643" s="69">
        <v>290.05</v>
      </c>
      <c r="F1643" s="69">
        <v>86490</v>
      </c>
      <c r="G1643" s="73">
        <v>-8.9999999999999998E-4</v>
      </c>
    </row>
    <row r="1644" spans="1:7" ht="17.399999999999999" thickBot="1" x14ac:dyDescent="0.35">
      <c r="A1644" s="67" t="s">
        <v>2040</v>
      </c>
      <c r="B1644" s="72">
        <v>291.45</v>
      </c>
      <c r="C1644" s="69">
        <v>291.60000000000002</v>
      </c>
      <c r="D1644" s="69">
        <v>302.95</v>
      </c>
      <c r="E1644" s="69">
        <v>287.10000000000002</v>
      </c>
      <c r="F1644" s="69">
        <v>384240</v>
      </c>
      <c r="G1644" s="73">
        <v>-9.4999999999999998E-3</v>
      </c>
    </row>
    <row r="1645" spans="1:7" ht="17.399999999999999" thickBot="1" x14ac:dyDescent="0.35">
      <c r="A1645" s="67" t="s">
        <v>2041</v>
      </c>
      <c r="B1645" s="68">
        <v>294.25</v>
      </c>
      <c r="C1645" s="69">
        <v>295.39999999999998</v>
      </c>
      <c r="D1645" s="69">
        <v>298.14999999999998</v>
      </c>
      <c r="E1645" s="69">
        <v>293.10000000000002</v>
      </c>
      <c r="F1645" s="69">
        <v>243580</v>
      </c>
      <c r="G1645" s="70">
        <v>6.0000000000000001E-3</v>
      </c>
    </row>
    <row r="1646" spans="1:7" ht="17.399999999999999" thickBot="1" x14ac:dyDescent="0.35">
      <c r="A1646" s="67" t="s">
        <v>2042</v>
      </c>
      <c r="B1646" s="68">
        <v>292.5</v>
      </c>
      <c r="C1646" s="69">
        <v>289.5</v>
      </c>
      <c r="D1646" s="69">
        <v>295.60000000000002</v>
      </c>
      <c r="E1646" s="69">
        <v>289.5</v>
      </c>
      <c r="F1646" s="69">
        <v>202230</v>
      </c>
      <c r="G1646" s="70">
        <v>1.11E-2</v>
      </c>
    </row>
    <row r="1647" spans="1:7" ht="17.399999999999999" thickBot="1" x14ac:dyDescent="0.35">
      <c r="A1647" s="67" t="s">
        <v>2043</v>
      </c>
      <c r="B1647" s="72">
        <v>289.3</v>
      </c>
      <c r="C1647" s="69">
        <v>287.3</v>
      </c>
      <c r="D1647" s="69">
        <v>292</v>
      </c>
      <c r="E1647" s="69">
        <v>287.10000000000002</v>
      </c>
      <c r="F1647" s="69">
        <v>194890</v>
      </c>
      <c r="G1647" s="73">
        <v>-2.2000000000000001E-3</v>
      </c>
    </row>
    <row r="1648" spans="1:7" ht="17.399999999999999" thickBot="1" x14ac:dyDescent="0.35">
      <c r="A1648" s="67" t="s">
        <v>2044</v>
      </c>
      <c r="B1648" s="72">
        <v>289.95</v>
      </c>
      <c r="C1648" s="69">
        <v>293.95</v>
      </c>
      <c r="D1648" s="69">
        <v>294.55</v>
      </c>
      <c r="E1648" s="69">
        <v>281.5</v>
      </c>
      <c r="F1648" s="69">
        <v>178820</v>
      </c>
      <c r="G1648" s="73">
        <v>-2.3999999999999998E-3</v>
      </c>
    </row>
    <row r="1649" spans="1:7" ht="17.399999999999999" thickBot="1" x14ac:dyDescent="0.35">
      <c r="A1649" s="67" t="s">
        <v>2045</v>
      </c>
      <c r="B1649" s="72">
        <v>290.64999999999998</v>
      </c>
      <c r="C1649" s="69">
        <v>291</v>
      </c>
      <c r="D1649" s="69">
        <v>295</v>
      </c>
      <c r="E1649" s="69">
        <v>289.64999999999998</v>
      </c>
      <c r="F1649" s="69">
        <v>184620</v>
      </c>
      <c r="G1649" s="73">
        <v>-6.9999999999999999E-4</v>
      </c>
    </row>
    <row r="1650" spans="1:7" ht="17.399999999999999" thickBot="1" x14ac:dyDescent="0.35">
      <c r="A1650" s="67" t="s">
        <v>2046</v>
      </c>
      <c r="B1650" s="72">
        <v>290.85000000000002</v>
      </c>
      <c r="C1650" s="69">
        <v>292</v>
      </c>
      <c r="D1650" s="69">
        <v>293.89999999999998</v>
      </c>
      <c r="E1650" s="69">
        <v>288.10000000000002</v>
      </c>
      <c r="F1650" s="69">
        <v>147030</v>
      </c>
      <c r="G1650" s="73">
        <v>-4.4000000000000003E-3</v>
      </c>
    </row>
    <row r="1651" spans="1:7" ht="17.399999999999999" thickBot="1" x14ac:dyDescent="0.35">
      <c r="A1651" s="67" t="s">
        <v>2047</v>
      </c>
      <c r="B1651" s="68">
        <v>292.14999999999998</v>
      </c>
      <c r="C1651" s="69">
        <v>290.64999999999998</v>
      </c>
      <c r="D1651" s="69">
        <v>293.8</v>
      </c>
      <c r="E1651" s="69">
        <v>288.95</v>
      </c>
      <c r="F1651" s="69">
        <v>192900</v>
      </c>
      <c r="G1651" s="70">
        <v>1.32E-2</v>
      </c>
    </row>
    <row r="1652" spans="1:7" ht="17.399999999999999" thickBot="1" x14ac:dyDescent="0.35">
      <c r="A1652" s="67" t="s">
        <v>2048</v>
      </c>
      <c r="B1652" s="72">
        <v>288.35000000000002</v>
      </c>
      <c r="C1652" s="69">
        <v>295.25</v>
      </c>
      <c r="D1652" s="69">
        <v>297.95</v>
      </c>
      <c r="E1652" s="69">
        <v>287.5</v>
      </c>
      <c r="F1652" s="69">
        <v>278030</v>
      </c>
      <c r="G1652" s="73">
        <v>-1.9199999999999998E-2</v>
      </c>
    </row>
    <row r="1653" spans="1:7" ht="17.399999999999999" thickBot="1" x14ac:dyDescent="0.35">
      <c r="A1653" s="67" t="s">
        <v>2049</v>
      </c>
      <c r="B1653" s="72">
        <v>294</v>
      </c>
      <c r="C1653" s="69">
        <v>295.7</v>
      </c>
      <c r="D1653" s="69">
        <v>297.8</v>
      </c>
      <c r="E1653" s="69">
        <v>288.25</v>
      </c>
      <c r="F1653" s="69">
        <v>198970</v>
      </c>
      <c r="G1653" s="73">
        <v>-2.2000000000000001E-3</v>
      </c>
    </row>
    <row r="1654" spans="1:7" ht="17.399999999999999" thickBot="1" x14ac:dyDescent="0.35">
      <c r="A1654" s="67" t="s">
        <v>2050</v>
      </c>
      <c r="B1654" s="72">
        <v>294.64999999999998</v>
      </c>
      <c r="C1654" s="69">
        <v>297</v>
      </c>
      <c r="D1654" s="69">
        <v>298.8</v>
      </c>
      <c r="E1654" s="69">
        <v>293.05</v>
      </c>
      <c r="F1654" s="69">
        <v>261740</v>
      </c>
      <c r="G1654" s="73">
        <v>-7.1000000000000004E-3</v>
      </c>
    </row>
    <row r="1655" spans="1:7" ht="17.399999999999999" thickBot="1" x14ac:dyDescent="0.35">
      <c r="A1655" s="67" t="s">
        <v>2051</v>
      </c>
      <c r="B1655" s="72">
        <v>296.75</v>
      </c>
      <c r="C1655" s="69">
        <v>301.39999999999998</v>
      </c>
      <c r="D1655" s="69">
        <v>302</v>
      </c>
      <c r="E1655" s="69">
        <v>295.7</v>
      </c>
      <c r="F1655" s="69">
        <v>116560</v>
      </c>
      <c r="G1655" s="73">
        <v>-0.01</v>
      </c>
    </row>
    <row r="1656" spans="1:7" ht="17.399999999999999" thickBot="1" x14ac:dyDescent="0.35">
      <c r="A1656" s="67" t="s">
        <v>2052</v>
      </c>
      <c r="B1656" s="68">
        <v>299.75</v>
      </c>
      <c r="C1656" s="69">
        <v>298</v>
      </c>
      <c r="D1656" s="69">
        <v>303.5</v>
      </c>
      <c r="E1656" s="69">
        <v>295.25</v>
      </c>
      <c r="F1656" s="69">
        <v>177890</v>
      </c>
      <c r="G1656" s="70">
        <v>1.1299999999999999E-2</v>
      </c>
    </row>
    <row r="1657" spans="1:7" ht="17.399999999999999" thickBot="1" x14ac:dyDescent="0.35">
      <c r="A1657" s="67" t="s">
        <v>2053</v>
      </c>
      <c r="B1657" s="68">
        <v>296.39999999999998</v>
      </c>
      <c r="C1657" s="69">
        <v>296.60000000000002</v>
      </c>
      <c r="D1657" s="69">
        <v>300.7</v>
      </c>
      <c r="E1657" s="69">
        <v>292.64999999999998</v>
      </c>
      <c r="F1657" s="69">
        <v>193220</v>
      </c>
      <c r="G1657" s="70">
        <v>4.8999999999999998E-3</v>
      </c>
    </row>
    <row r="1658" spans="1:7" ht="17.399999999999999" thickBot="1" x14ac:dyDescent="0.35">
      <c r="A1658" s="67" t="s">
        <v>2054</v>
      </c>
      <c r="B1658" s="72">
        <v>294.95</v>
      </c>
      <c r="C1658" s="69">
        <v>308</v>
      </c>
      <c r="D1658" s="69">
        <v>308.85000000000002</v>
      </c>
      <c r="E1658" s="69">
        <v>293</v>
      </c>
      <c r="F1658" s="69">
        <v>303670</v>
      </c>
      <c r="G1658" s="73">
        <v>-3.8800000000000001E-2</v>
      </c>
    </row>
    <row r="1659" spans="1:7" ht="17.399999999999999" thickBot="1" x14ac:dyDescent="0.35">
      <c r="A1659" s="67" t="s">
        <v>2055</v>
      </c>
      <c r="B1659" s="68">
        <v>306.85000000000002</v>
      </c>
      <c r="C1659" s="69">
        <v>306.89999999999998</v>
      </c>
      <c r="D1659" s="69">
        <v>309.85000000000002</v>
      </c>
      <c r="E1659" s="69">
        <v>300.10000000000002</v>
      </c>
      <c r="F1659" s="69">
        <v>292110</v>
      </c>
      <c r="G1659" s="70">
        <v>7.1000000000000004E-3</v>
      </c>
    </row>
    <row r="1660" spans="1:7" ht="17.399999999999999" thickBot="1" x14ac:dyDescent="0.35">
      <c r="A1660" s="67" t="s">
        <v>2056</v>
      </c>
      <c r="B1660" s="68">
        <v>304.7</v>
      </c>
      <c r="C1660" s="69">
        <v>293.5</v>
      </c>
      <c r="D1660" s="69">
        <v>307</v>
      </c>
      <c r="E1660" s="69">
        <v>292.5</v>
      </c>
      <c r="F1660" s="69">
        <v>574700</v>
      </c>
      <c r="G1660" s="70">
        <v>4.7399999999999998E-2</v>
      </c>
    </row>
    <row r="1661" spans="1:7" ht="17.399999999999999" thickBot="1" x14ac:dyDescent="0.35">
      <c r="A1661" s="67" t="s">
        <v>2057</v>
      </c>
      <c r="B1661" s="68">
        <v>290.89999999999998</v>
      </c>
      <c r="C1661" s="69">
        <v>285.95</v>
      </c>
      <c r="D1661" s="69">
        <v>293.10000000000002</v>
      </c>
      <c r="E1661" s="69">
        <v>283.10000000000002</v>
      </c>
      <c r="F1661" s="69">
        <v>699000</v>
      </c>
      <c r="G1661" s="70">
        <v>2.0199999999999999E-2</v>
      </c>
    </row>
    <row r="1662" spans="1:7" ht="17.399999999999999" thickBot="1" x14ac:dyDescent="0.35">
      <c r="A1662" s="67" t="s">
        <v>2058</v>
      </c>
      <c r="B1662" s="72">
        <v>285.14999999999998</v>
      </c>
      <c r="C1662" s="69">
        <v>287.8</v>
      </c>
      <c r="D1662" s="69">
        <v>290.5</v>
      </c>
      <c r="E1662" s="69">
        <v>281.7</v>
      </c>
      <c r="F1662" s="69">
        <v>213240</v>
      </c>
      <c r="G1662" s="73">
        <v>-4.8999999999999998E-3</v>
      </c>
    </row>
    <row r="1663" spans="1:7" ht="17.399999999999999" thickBot="1" x14ac:dyDescent="0.35">
      <c r="A1663" s="67" t="s">
        <v>2059</v>
      </c>
      <c r="B1663" s="72">
        <v>286.55</v>
      </c>
      <c r="C1663" s="69">
        <v>289</v>
      </c>
      <c r="D1663" s="69">
        <v>294</v>
      </c>
      <c r="E1663" s="69">
        <v>285</v>
      </c>
      <c r="F1663" s="69">
        <v>358130</v>
      </c>
      <c r="G1663" s="73">
        <v>-5.1999999999999998E-3</v>
      </c>
    </row>
    <row r="1664" spans="1:7" ht="17.399999999999999" thickBot="1" x14ac:dyDescent="0.35">
      <c r="A1664" s="67" t="s">
        <v>2060</v>
      </c>
      <c r="B1664" s="68">
        <v>288.05</v>
      </c>
      <c r="C1664" s="69">
        <v>290</v>
      </c>
      <c r="D1664" s="69">
        <v>291.8</v>
      </c>
      <c r="E1664" s="69">
        <v>284</v>
      </c>
      <c r="F1664" s="69">
        <v>326110</v>
      </c>
      <c r="G1664" s="70">
        <v>1E-3</v>
      </c>
    </row>
    <row r="1665" spans="1:7" ht="17.399999999999999" thickBot="1" x14ac:dyDescent="0.35">
      <c r="A1665" s="67" t="s">
        <v>2061</v>
      </c>
      <c r="B1665" s="72">
        <v>287.75</v>
      </c>
      <c r="C1665" s="69">
        <v>302.95</v>
      </c>
      <c r="D1665" s="69">
        <v>304.2</v>
      </c>
      <c r="E1665" s="69">
        <v>285</v>
      </c>
      <c r="F1665" s="69">
        <v>515289.99999999901</v>
      </c>
      <c r="G1665" s="73">
        <v>-4.2900000000000001E-2</v>
      </c>
    </row>
    <row r="1666" spans="1:7" ht="17.399999999999999" thickBot="1" x14ac:dyDescent="0.35">
      <c r="A1666" s="67" t="s">
        <v>2062</v>
      </c>
      <c r="B1666" s="72">
        <v>300.64999999999998</v>
      </c>
      <c r="C1666" s="69">
        <v>313.05</v>
      </c>
      <c r="D1666" s="69">
        <v>316</v>
      </c>
      <c r="E1666" s="69">
        <v>299</v>
      </c>
      <c r="F1666" s="69">
        <v>464380</v>
      </c>
      <c r="G1666" s="73">
        <v>-4.2799999999999998E-2</v>
      </c>
    </row>
    <row r="1667" spans="1:7" ht="17.399999999999999" thickBot="1" x14ac:dyDescent="0.35">
      <c r="A1667" s="67" t="s">
        <v>2063</v>
      </c>
      <c r="B1667" s="68">
        <v>314.10000000000002</v>
      </c>
      <c r="C1667" s="69">
        <v>316</v>
      </c>
      <c r="D1667" s="69">
        <v>317.35000000000002</v>
      </c>
      <c r="E1667" s="69">
        <v>312</v>
      </c>
      <c r="F1667" s="69">
        <v>311570</v>
      </c>
      <c r="G1667" s="70">
        <v>5.0000000000000001E-4</v>
      </c>
    </row>
    <row r="1668" spans="1:7" ht="17.399999999999999" thickBot="1" x14ac:dyDescent="0.35">
      <c r="A1668" s="67" t="s">
        <v>2064</v>
      </c>
      <c r="B1668" s="68">
        <v>313.95</v>
      </c>
      <c r="C1668" s="69">
        <v>318</v>
      </c>
      <c r="D1668" s="69">
        <v>319.3</v>
      </c>
      <c r="E1668" s="69">
        <v>312.10000000000002</v>
      </c>
      <c r="F1668" s="69">
        <v>447070</v>
      </c>
      <c r="G1668" s="70">
        <v>5.0000000000000001E-3</v>
      </c>
    </row>
    <row r="1669" spans="1:7" ht="17.399999999999999" thickBot="1" x14ac:dyDescent="0.35">
      <c r="A1669" s="67" t="s">
        <v>2065</v>
      </c>
      <c r="B1669" s="72">
        <v>312.39999999999998</v>
      </c>
      <c r="C1669" s="69">
        <v>335.1</v>
      </c>
      <c r="D1669" s="69">
        <v>341</v>
      </c>
      <c r="E1669" s="69">
        <v>310</v>
      </c>
      <c r="F1669" s="69">
        <v>1350000</v>
      </c>
      <c r="G1669" s="73">
        <v>-4.5999999999999999E-2</v>
      </c>
    </row>
    <row r="1670" spans="1:7" ht="17.399999999999999" thickBot="1" x14ac:dyDescent="0.35">
      <c r="A1670" s="67" t="s">
        <v>2066</v>
      </c>
      <c r="B1670" s="72">
        <v>327.45</v>
      </c>
      <c r="C1670" s="69">
        <v>343</v>
      </c>
      <c r="D1670" s="69">
        <v>345.9</v>
      </c>
      <c r="E1670" s="69">
        <v>323</v>
      </c>
      <c r="F1670" s="69">
        <v>873900</v>
      </c>
      <c r="G1670" s="73">
        <v>-3.2899999999999999E-2</v>
      </c>
    </row>
    <row r="1671" spans="1:7" ht="17.399999999999999" thickBot="1" x14ac:dyDescent="0.35">
      <c r="A1671" s="67" t="s">
        <v>2067</v>
      </c>
      <c r="B1671" s="72">
        <v>338.6</v>
      </c>
      <c r="C1671" s="69">
        <v>351</v>
      </c>
      <c r="D1671" s="69">
        <v>355.8</v>
      </c>
      <c r="E1671" s="69">
        <v>337.1</v>
      </c>
      <c r="F1671" s="69">
        <v>1410000</v>
      </c>
      <c r="G1671" s="73">
        <v>-4.4299999999999999E-2</v>
      </c>
    </row>
    <row r="1672" spans="1:7" ht="17.399999999999999" thickBot="1" x14ac:dyDescent="0.35">
      <c r="A1672" s="67" t="s">
        <v>2068</v>
      </c>
      <c r="B1672" s="72">
        <v>354.3</v>
      </c>
      <c r="C1672" s="69">
        <v>366.2</v>
      </c>
      <c r="D1672" s="69">
        <v>366.8</v>
      </c>
      <c r="E1672" s="69">
        <v>352.05</v>
      </c>
      <c r="F1672" s="69">
        <v>502260</v>
      </c>
      <c r="G1672" s="73">
        <v>-1.8599999999999998E-2</v>
      </c>
    </row>
    <row r="1673" spans="1:7" ht="17.399999999999999" thickBot="1" x14ac:dyDescent="0.35">
      <c r="A1673" s="67" t="s">
        <v>2069</v>
      </c>
      <c r="B1673" s="68">
        <v>361</v>
      </c>
      <c r="C1673" s="69">
        <v>365</v>
      </c>
      <c r="D1673" s="69">
        <v>367.9</v>
      </c>
      <c r="E1673" s="69">
        <v>359.55</v>
      </c>
      <c r="F1673" s="69">
        <v>669230</v>
      </c>
      <c r="G1673" s="70">
        <v>1E-3</v>
      </c>
    </row>
    <row r="1674" spans="1:7" ht="17.399999999999999" thickBot="1" x14ac:dyDescent="0.35">
      <c r="A1674" s="67" t="s">
        <v>2070</v>
      </c>
      <c r="B1674" s="68">
        <v>360.65</v>
      </c>
      <c r="C1674" s="69">
        <v>353.5</v>
      </c>
      <c r="D1674" s="69">
        <v>365.7</v>
      </c>
      <c r="E1674" s="69">
        <v>353.05</v>
      </c>
      <c r="F1674" s="69">
        <v>926850</v>
      </c>
      <c r="G1674" s="70">
        <v>3.6400000000000002E-2</v>
      </c>
    </row>
    <row r="1675" spans="1:7" ht="17.399999999999999" thickBot="1" x14ac:dyDescent="0.35">
      <c r="A1675" s="67" t="s">
        <v>2071</v>
      </c>
      <c r="B1675" s="72">
        <v>348</v>
      </c>
      <c r="C1675" s="69">
        <v>354.05</v>
      </c>
      <c r="D1675" s="69">
        <v>355.7</v>
      </c>
      <c r="E1675" s="69">
        <v>345.95</v>
      </c>
      <c r="F1675" s="69">
        <v>400680</v>
      </c>
      <c r="G1675" s="73">
        <v>-1.0200000000000001E-2</v>
      </c>
    </row>
    <row r="1676" spans="1:7" ht="17.399999999999999" thickBot="1" x14ac:dyDescent="0.35">
      <c r="A1676" s="67" t="s">
        <v>2072</v>
      </c>
      <c r="B1676" s="72">
        <v>351.6</v>
      </c>
      <c r="C1676" s="69">
        <v>364.7</v>
      </c>
      <c r="D1676" s="69">
        <v>364.7</v>
      </c>
      <c r="E1676" s="69">
        <v>350.5</v>
      </c>
      <c r="F1676" s="69">
        <v>336390</v>
      </c>
      <c r="G1676" s="73">
        <v>-3.1300000000000001E-2</v>
      </c>
    </row>
    <row r="1677" spans="1:7" ht="17.399999999999999" thickBot="1" x14ac:dyDescent="0.35">
      <c r="A1677" s="67" t="s">
        <v>2073</v>
      </c>
      <c r="B1677" s="68">
        <v>362.95</v>
      </c>
      <c r="C1677" s="69">
        <v>359.25</v>
      </c>
      <c r="D1677" s="69">
        <v>366</v>
      </c>
      <c r="E1677" s="69">
        <v>355.5</v>
      </c>
      <c r="F1677" s="69">
        <v>628480</v>
      </c>
      <c r="G1677" s="70">
        <v>1.9400000000000001E-2</v>
      </c>
    </row>
    <row r="1678" spans="1:7" ht="17.399999999999999" thickBot="1" x14ac:dyDescent="0.35">
      <c r="A1678" s="67" t="s">
        <v>2074</v>
      </c>
      <c r="B1678" s="68">
        <v>356.05</v>
      </c>
      <c r="C1678" s="69">
        <v>353.5</v>
      </c>
      <c r="D1678" s="69">
        <v>361</v>
      </c>
      <c r="E1678" s="69">
        <v>350.1</v>
      </c>
      <c r="F1678" s="69">
        <v>1170000</v>
      </c>
      <c r="G1678" s="70">
        <v>1.9300000000000001E-2</v>
      </c>
    </row>
    <row r="1679" spans="1:7" ht="17.399999999999999" thickBot="1" x14ac:dyDescent="0.35">
      <c r="A1679" s="67" t="s">
        <v>2075</v>
      </c>
      <c r="B1679" s="68">
        <v>349.3</v>
      </c>
      <c r="C1679" s="69">
        <v>377</v>
      </c>
      <c r="D1679" s="69">
        <v>377</v>
      </c>
      <c r="E1679" s="69">
        <v>345</v>
      </c>
      <c r="F1679" s="69">
        <v>4590000</v>
      </c>
      <c r="G1679" s="70">
        <v>0.1114</v>
      </c>
    </row>
    <row r="1680" spans="1:7" ht="17.399999999999999" thickBot="1" x14ac:dyDescent="0.35">
      <c r="A1680" s="67" t="s">
        <v>2076</v>
      </c>
      <c r="B1680" s="68">
        <v>314.3</v>
      </c>
      <c r="C1680" s="69">
        <v>314.5</v>
      </c>
      <c r="D1680" s="69">
        <v>317.25</v>
      </c>
      <c r="E1680" s="69">
        <v>313.05</v>
      </c>
      <c r="F1680" s="69">
        <v>251700</v>
      </c>
      <c r="G1680" s="70">
        <v>6.7000000000000002E-3</v>
      </c>
    </row>
    <row r="1681" spans="1:7" ht="17.399999999999999" thickBot="1" x14ac:dyDescent="0.35">
      <c r="A1681" s="67" t="s">
        <v>2077</v>
      </c>
      <c r="B1681" s="72">
        <v>312.2</v>
      </c>
      <c r="C1681" s="69">
        <v>314.89999999999998</v>
      </c>
      <c r="D1681" s="69">
        <v>316.2</v>
      </c>
      <c r="E1681" s="69">
        <v>311</v>
      </c>
      <c r="F1681" s="69">
        <v>195580</v>
      </c>
      <c r="G1681" s="73">
        <v>-3.2000000000000002E-3</v>
      </c>
    </row>
    <row r="1682" spans="1:7" ht="17.399999999999999" thickBot="1" x14ac:dyDescent="0.35">
      <c r="A1682" s="67" t="s">
        <v>2078</v>
      </c>
      <c r="B1682" s="72">
        <v>313.2</v>
      </c>
      <c r="C1682" s="69">
        <v>315</v>
      </c>
      <c r="D1682" s="69">
        <v>319.7</v>
      </c>
      <c r="E1682" s="69">
        <v>312.2</v>
      </c>
      <c r="F1682" s="69">
        <v>535180</v>
      </c>
      <c r="G1682" s="73">
        <v>-5.4000000000000003E-3</v>
      </c>
    </row>
    <row r="1683" spans="1:7" ht="17.399999999999999" thickBot="1" x14ac:dyDescent="0.35">
      <c r="A1683" s="67" t="s">
        <v>2079</v>
      </c>
      <c r="B1683" s="72">
        <v>314.89999999999998</v>
      </c>
      <c r="C1683" s="69">
        <v>325</v>
      </c>
      <c r="D1683" s="69">
        <v>328.7</v>
      </c>
      <c r="E1683" s="69">
        <v>312.10000000000002</v>
      </c>
      <c r="F1683" s="69">
        <v>2180000</v>
      </c>
      <c r="G1683" s="73">
        <v>-4.4499999999999998E-2</v>
      </c>
    </row>
    <row r="1684" spans="1:7" ht="17.399999999999999" thickBot="1" x14ac:dyDescent="0.35">
      <c r="A1684" s="67" t="s">
        <v>2080</v>
      </c>
      <c r="B1684" s="68">
        <v>329.55</v>
      </c>
      <c r="C1684" s="69">
        <v>315.7</v>
      </c>
      <c r="D1684" s="69">
        <v>333.8</v>
      </c>
      <c r="E1684" s="69">
        <v>311.64999999999998</v>
      </c>
      <c r="F1684" s="69">
        <v>1480000</v>
      </c>
      <c r="G1684" s="70">
        <v>5.0700000000000002E-2</v>
      </c>
    </row>
    <row r="1685" spans="1:7" ht="17.399999999999999" thickBot="1" x14ac:dyDescent="0.35">
      <c r="A1685" s="67" t="s">
        <v>2081</v>
      </c>
      <c r="B1685" s="72">
        <v>313.64999999999998</v>
      </c>
      <c r="C1685" s="69">
        <v>318</v>
      </c>
      <c r="D1685" s="69">
        <v>318.14999999999998</v>
      </c>
      <c r="E1685" s="69">
        <v>309.10000000000002</v>
      </c>
      <c r="F1685" s="69">
        <v>208820</v>
      </c>
      <c r="G1685" s="73">
        <v>-7.6E-3</v>
      </c>
    </row>
    <row r="1686" spans="1:7" ht="17.399999999999999" thickBot="1" x14ac:dyDescent="0.35">
      <c r="A1686" s="67" t="s">
        <v>2082</v>
      </c>
      <c r="B1686" s="72">
        <v>316.05</v>
      </c>
      <c r="C1686" s="69">
        <v>318</v>
      </c>
      <c r="D1686" s="69">
        <v>321.5</v>
      </c>
      <c r="E1686" s="69">
        <v>313.55</v>
      </c>
      <c r="F1686" s="69">
        <v>221220</v>
      </c>
      <c r="G1686" s="73">
        <v>-1.6000000000000001E-3</v>
      </c>
    </row>
    <row r="1687" spans="1:7" ht="17.399999999999999" thickBot="1" x14ac:dyDescent="0.35">
      <c r="A1687" s="67" t="s">
        <v>2083</v>
      </c>
      <c r="B1687" s="68">
        <v>316.55</v>
      </c>
      <c r="C1687" s="69">
        <v>315</v>
      </c>
      <c r="D1687" s="69">
        <v>319.35000000000002</v>
      </c>
      <c r="E1687" s="69">
        <v>315</v>
      </c>
      <c r="F1687" s="69">
        <v>326390</v>
      </c>
      <c r="G1687" s="70">
        <v>6.0000000000000001E-3</v>
      </c>
    </row>
    <row r="1688" spans="1:7" ht="17.399999999999999" thickBot="1" x14ac:dyDescent="0.35">
      <c r="A1688" s="67" t="s">
        <v>2084</v>
      </c>
      <c r="B1688" s="68">
        <v>314.64999999999998</v>
      </c>
      <c r="C1688" s="69">
        <v>314.8</v>
      </c>
      <c r="D1688" s="69">
        <v>317.55</v>
      </c>
      <c r="E1688" s="69">
        <v>310.25</v>
      </c>
      <c r="F1688" s="69">
        <v>454170</v>
      </c>
      <c r="G1688" s="70">
        <v>9.4999999999999998E-3</v>
      </c>
    </row>
    <row r="1689" spans="1:7" ht="17.399999999999999" thickBot="1" x14ac:dyDescent="0.35">
      <c r="A1689" s="67" t="s">
        <v>2085</v>
      </c>
      <c r="B1689" s="72">
        <v>311.7</v>
      </c>
      <c r="C1689" s="69">
        <v>310.14999999999998</v>
      </c>
      <c r="D1689" s="69">
        <v>319</v>
      </c>
      <c r="E1689" s="69">
        <v>310.14999999999998</v>
      </c>
      <c r="F1689" s="69">
        <v>220640</v>
      </c>
      <c r="G1689" s="73">
        <v>-2.0999999999999999E-3</v>
      </c>
    </row>
    <row r="1690" spans="1:7" ht="17.399999999999999" thickBot="1" x14ac:dyDescent="0.35">
      <c r="A1690" s="67" t="s">
        <v>2086</v>
      </c>
      <c r="B1690" s="72">
        <v>312.35000000000002</v>
      </c>
      <c r="C1690" s="69">
        <v>314.3</v>
      </c>
      <c r="D1690" s="69">
        <v>316.5</v>
      </c>
      <c r="E1690" s="69">
        <v>310.8</v>
      </c>
      <c r="F1690" s="69">
        <v>172800</v>
      </c>
      <c r="G1690" s="73">
        <v>-3.2000000000000002E-3</v>
      </c>
    </row>
    <row r="1691" spans="1:7" ht="17.399999999999999" thickBot="1" x14ac:dyDescent="0.35">
      <c r="A1691" s="67" t="s">
        <v>2087</v>
      </c>
      <c r="B1691" s="68">
        <v>313.35000000000002</v>
      </c>
      <c r="C1691" s="69">
        <v>313.8</v>
      </c>
      <c r="D1691" s="69">
        <v>318</v>
      </c>
      <c r="E1691" s="69">
        <v>311.5</v>
      </c>
      <c r="F1691" s="69">
        <v>211900</v>
      </c>
      <c r="G1691" s="70">
        <v>1.1000000000000001E-3</v>
      </c>
    </row>
    <row r="1692" spans="1:7" ht="17.399999999999999" thickBot="1" x14ac:dyDescent="0.35">
      <c r="A1692" s="67" t="s">
        <v>2088</v>
      </c>
      <c r="B1692" s="72">
        <v>313</v>
      </c>
      <c r="C1692" s="69">
        <v>320.39999999999998</v>
      </c>
      <c r="D1692" s="69">
        <v>321</v>
      </c>
      <c r="E1692" s="69">
        <v>309</v>
      </c>
      <c r="F1692" s="69">
        <v>218720</v>
      </c>
      <c r="G1692" s="73">
        <v>-1.5699999999999999E-2</v>
      </c>
    </row>
    <row r="1693" spans="1:7" ht="17.399999999999999" thickBot="1" x14ac:dyDescent="0.35">
      <c r="A1693" s="67" t="s">
        <v>2089</v>
      </c>
      <c r="B1693" s="72">
        <v>318</v>
      </c>
      <c r="C1693" s="69">
        <v>321.7</v>
      </c>
      <c r="D1693" s="69">
        <v>322.95</v>
      </c>
      <c r="E1693" s="69">
        <v>316</v>
      </c>
      <c r="F1693" s="69">
        <v>214830</v>
      </c>
      <c r="G1693" s="73">
        <v>-1.6999999999999999E-3</v>
      </c>
    </row>
    <row r="1694" spans="1:7" ht="17.399999999999999" thickBot="1" x14ac:dyDescent="0.35">
      <c r="A1694" s="67" t="s">
        <v>2090</v>
      </c>
      <c r="B1694" s="68">
        <v>318.55</v>
      </c>
      <c r="C1694" s="69">
        <v>311.2</v>
      </c>
      <c r="D1694" s="69">
        <v>326.2</v>
      </c>
      <c r="E1694" s="69">
        <v>309.95</v>
      </c>
      <c r="F1694" s="69">
        <v>629920</v>
      </c>
      <c r="G1694" s="70">
        <v>2.8199999999999999E-2</v>
      </c>
    </row>
    <row r="1695" spans="1:7" ht="17.399999999999999" thickBot="1" x14ac:dyDescent="0.35">
      <c r="A1695" s="67" t="s">
        <v>2091</v>
      </c>
      <c r="B1695" s="72">
        <v>309.8</v>
      </c>
      <c r="C1695" s="69">
        <v>314</v>
      </c>
      <c r="D1695" s="69">
        <v>315.39999999999998</v>
      </c>
      <c r="E1695" s="69">
        <v>308.60000000000002</v>
      </c>
      <c r="F1695" s="69">
        <v>168570</v>
      </c>
      <c r="G1695" s="73">
        <v>-4.3E-3</v>
      </c>
    </row>
    <row r="1696" spans="1:7" ht="17.399999999999999" thickBot="1" x14ac:dyDescent="0.35">
      <c r="A1696" s="67" t="s">
        <v>2092</v>
      </c>
      <c r="B1696" s="68">
        <v>311.14999999999998</v>
      </c>
      <c r="C1696" s="69">
        <v>311.75</v>
      </c>
      <c r="D1696" s="69">
        <v>317.8</v>
      </c>
      <c r="E1696" s="69">
        <v>308</v>
      </c>
      <c r="F1696" s="69">
        <v>442850</v>
      </c>
      <c r="G1696" s="70">
        <v>1.0200000000000001E-2</v>
      </c>
    </row>
    <row r="1697" spans="1:7" ht="17.399999999999999" thickBot="1" x14ac:dyDescent="0.35">
      <c r="A1697" s="67" t="s">
        <v>2093</v>
      </c>
      <c r="B1697" s="72">
        <v>308</v>
      </c>
      <c r="C1697" s="69">
        <v>298</v>
      </c>
      <c r="D1697" s="69">
        <v>310.2</v>
      </c>
      <c r="E1697" s="69">
        <v>291.5</v>
      </c>
      <c r="F1697" s="69">
        <v>422610</v>
      </c>
      <c r="G1697" s="73">
        <v>-5.0000000000000001E-3</v>
      </c>
    </row>
    <row r="1698" spans="1:7" ht="17.399999999999999" thickBot="1" x14ac:dyDescent="0.35">
      <c r="A1698" s="67" t="s">
        <v>2094</v>
      </c>
      <c r="B1698" s="68">
        <v>309.55</v>
      </c>
      <c r="C1698" s="69">
        <v>308.95</v>
      </c>
      <c r="D1698" s="69">
        <v>311.45</v>
      </c>
      <c r="E1698" s="69">
        <v>304</v>
      </c>
      <c r="F1698" s="69">
        <v>269360</v>
      </c>
      <c r="G1698" s="70">
        <v>3.2000000000000002E-3</v>
      </c>
    </row>
    <row r="1699" spans="1:7" ht="17.399999999999999" thickBot="1" x14ac:dyDescent="0.35">
      <c r="A1699" s="67" t="s">
        <v>2095</v>
      </c>
      <c r="B1699" s="68">
        <v>308.55</v>
      </c>
      <c r="C1699" s="69">
        <v>307</v>
      </c>
      <c r="D1699" s="69">
        <v>311.5</v>
      </c>
      <c r="E1699" s="69">
        <v>302.45</v>
      </c>
      <c r="F1699" s="69">
        <v>399660</v>
      </c>
      <c r="G1699" s="70">
        <v>1.2E-2</v>
      </c>
    </row>
    <row r="1700" spans="1:7" ht="17.399999999999999" thickBot="1" x14ac:dyDescent="0.35">
      <c r="A1700" s="67" t="s">
        <v>2096</v>
      </c>
      <c r="B1700" s="68">
        <v>304.89999999999998</v>
      </c>
      <c r="C1700" s="69">
        <v>304</v>
      </c>
      <c r="D1700" s="69">
        <v>312</v>
      </c>
      <c r="E1700" s="69">
        <v>303.35000000000002</v>
      </c>
      <c r="F1700" s="69">
        <v>515230</v>
      </c>
      <c r="G1700" s="70">
        <v>5.4000000000000003E-3</v>
      </c>
    </row>
    <row r="1701" spans="1:7" ht="17.399999999999999" thickBot="1" x14ac:dyDescent="0.35">
      <c r="A1701" s="67" t="s">
        <v>2097</v>
      </c>
      <c r="B1701" s="68">
        <v>303.25</v>
      </c>
      <c r="C1701" s="69">
        <v>295</v>
      </c>
      <c r="D1701" s="69">
        <v>305</v>
      </c>
      <c r="E1701" s="69">
        <v>293.05</v>
      </c>
      <c r="F1701" s="69">
        <v>315100</v>
      </c>
      <c r="G1701" s="70">
        <v>1.61E-2</v>
      </c>
    </row>
    <row r="1702" spans="1:7" ht="17.399999999999999" thickBot="1" x14ac:dyDescent="0.35">
      <c r="A1702" s="67" t="s">
        <v>2098</v>
      </c>
      <c r="B1702" s="72">
        <v>298.45</v>
      </c>
      <c r="C1702" s="69">
        <v>302.95</v>
      </c>
      <c r="D1702" s="69">
        <v>304.64999999999998</v>
      </c>
      <c r="E1702" s="69">
        <v>297</v>
      </c>
      <c r="F1702" s="69">
        <v>239850</v>
      </c>
      <c r="G1702" s="73">
        <v>-4.4999999999999997E-3</v>
      </c>
    </row>
    <row r="1703" spans="1:7" ht="17.399999999999999" thickBot="1" x14ac:dyDescent="0.35">
      <c r="A1703" s="67" t="s">
        <v>2099</v>
      </c>
      <c r="B1703" s="72">
        <v>299.8</v>
      </c>
      <c r="C1703" s="69">
        <v>301</v>
      </c>
      <c r="D1703" s="69">
        <v>301.85000000000002</v>
      </c>
      <c r="E1703" s="69">
        <v>293.8</v>
      </c>
      <c r="F1703" s="69">
        <v>253440</v>
      </c>
      <c r="G1703" s="73">
        <v>-2.3E-3</v>
      </c>
    </row>
    <row r="1704" spans="1:7" ht="17.399999999999999" thickBot="1" x14ac:dyDescent="0.35">
      <c r="A1704" s="67" t="s">
        <v>2100</v>
      </c>
      <c r="B1704" s="72">
        <v>300.5</v>
      </c>
      <c r="C1704" s="69">
        <v>303.45</v>
      </c>
      <c r="D1704" s="69">
        <v>305.7</v>
      </c>
      <c r="E1704" s="69">
        <v>298.14999999999998</v>
      </c>
      <c r="F1704" s="69">
        <v>293130</v>
      </c>
      <c r="G1704" s="73">
        <v>-2.5000000000000001E-3</v>
      </c>
    </row>
    <row r="1705" spans="1:7" ht="17.399999999999999" thickBot="1" x14ac:dyDescent="0.35">
      <c r="A1705" s="67" t="s">
        <v>2101</v>
      </c>
      <c r="B1705" s="72">
        <v>301.25</v>
      </c>
      <c r="C1705" s="69">
        <v>312</v>
      </c>
      <c r="D1705" s="69">
        <v>313.39999999999998</v>
      </c>
      <c r="E1705" s="69">
        <v>295.25</v>
      </c>
      <c r="F1705" s="69">
        <v>1260000</v>
      </c>
      <c r="G1705" s="73">
        <v>-3.0599999999999999E-2</v>
      </c>
    </row>
    <row r="1706" spans="1:7" ht="17.399999999999999" thickBot="1" x14ac:dyDescent="0.35">
      <c r="A1706" s="67" t="s">
        <v>2102</v>
      </c>
      <c r="B1706" s="68">
        <v>310.75</v>
      </c>
      <c r="C1706" s="69">
        <v>307</v>
      </c>
      <c r="D1706" s="69">
        <v>313.89999999999998</v>
      </c>
      <c r="E1706" s="69">
        <v>305.60000000000002</v>
      </c>
      <c r="F1706" s="69">
        <v>747680</v>
      </c>
      <c r="G1706" s="70">
        <v>2.5999999999999999E-3</v>
      </c>
    </row>
    <row r="1707" spans="1:7" ht="17.399999999999999" thickBot="1" x14ac:dyDescent="0.35">
      <c r="A1707" s="67" t="s">
        <v>2103</v>
      </c>
      <c r="B1707" s="68">
        <v>309.95</v>
      </c>
      <c r="C1707" s="69">
        <v>306</v>
      </c>
      <c r="D1707" s="69">
        <v>314.8</v>
      </c>
      <c r="E1707" s="69">
        <v>304.10000000000002</v>
      </c>
      <c r="F1707" s="69">
        <v>1030000</v>
      </c>
      <c r="G1707" s="70">
        <v>1.09E-2</v>
      </c>
    </row>
    <row r="1708" spans="1:7" ht="17.399999999999999" thickBot="1" x14ac:dyDescent="0.35">
      <c r="A1708" s="67" t="s">
        <v>2104</v>
      </c>
      <c r="B1708" s="68">
        <v>306.60000000000002</v>
      </c>
      <c r="C1708" s="69">
        <v>304.89999999999998</v>
      </c>
      <c r="D1708" s="69">
        <v>313.7</v>
      </c>
      <c r="E1708" s="69">
        <v>304.89999999999998</v>
      </c>
      <c r="F1708" s="69">
        <v>1270000</v>
      </c>
      <c r="G1708" s="70">
        <v>5.5999999999999999E-3</v>
      </c>
    </row>
    <row r="1709" spans="1:7" ht="17.399999999999999" thickBot="1" x14ac:dyDescent="0.35">
      <c r="A1709" s="67" t="s">
        <v>2105</v>
      </c>
      <c r="B1709" s="68">
        <v>304.89999999999998</v>
      </c>
      <c r="C1709" s="69">
        <v>283.8</v>
      </c>
      <c r="D1709" s="69">
        <v>308.89999999999998</v>
      </c>
      <c r="E1709" s="69">
        <v>283.8</v>
      </c>
      <c r="F1709" s="69">
        <v>2550000</v>
      </c>
      <c r="G1709" s="70">
        <v>8.0399999999999999E-2</v>
      </c>
    </row>
    <row r="1710" spans="1:7" ht="17.399999999999999" thickBot="1" x14ac:dyDescent="0.35">
      <c r="A1710" s="67" t="s">
        <v>2106</v>
      </c>
      <c r="B1710" s="68">
        <v>282.2</v>
      </c>
      <c r="C1710" s="69">
        <v>277.5</v>
      </c>
      <c r="D1710" s="69">
        <v>284</v>
      </c>
      <c r="E1710" s="69">
        <v>274</v>
      </c>
      <c r="F1710" s="69">
        <v>564110</v>
      </c>
      <c r="G1710" s="70">
        <v>2.3199999999999998E-2</v>
      </c>
    </row>
    <row r="1711" spans="1:7" ht="17.399999999999999" thickBot="1" x14ac:dyDescent="0.35">
      <c r="A1711" s="67" t="s">
        <v>2107</v>
      </c>
      <c r="B1711" s="72">
        <v>275.8</v>
      </c>
      <c r="C1711" s="69">
        <v>275</v>
      </c>
      <c r="D1711" s="69">
        <v>280.25</v>
      </c>
      <c r="E1711" s="69">
        <v>271</v>
      </c>
      <c r="F1711" s="69">
        <v>409000</v>
      </c>
      <c r="G1711" s="73">
        <v>-8.9999999999999998E-4</v>
      </c>
    </row>
    <row r="1712" spans="1:7" ht="17.399999999999999" thickBot="1" x14ac:dyDescent="0.35">
      <c r="A1712" s="67" t="s">
        <v>2108</v>
      </c>
      <c r="B1712" s="68">
        <v>276.05</v>
      </c>
      <c r="C1712" s="69">
        <v>267.5</v>
      </c>
      <c r="D1712" s="69">
        <v>281.7</v>
      </c>
      <c r="E1712" s="69">
        <v>267.2</v>
      </c>
      <c r="F1712" s="69">
        <v>1140000</v>
      </c>
      <c r="G1712" s="70">
        <v>3.5999999999999997E-2</v>
      </c>
    </row>
    <row r="1713" spans="1:7" ht="17.399999999999999" thickBot="1" x14ac:dyDescent="0.35">
      <c r="A1713" s="67" t="s">
        <v>2109</v>
      </c>
      <c r="B1713" s="72">
        <v>266.45</v>
      </c>
      <c r="C1713" s="69">
        <v>275</v>
      </c>
      <c r="D1713" s="69">
        <v>275</v>
      </c>
      <c r="E1713" s="69">
        <v>265.5</v>
      </c>
      <c r="F1713" s="69">
        <v>432720</v>
      </c>
      <c r="G1713" s="73">
        <v>-3.0200000000000001E-2</v>
      </c>
    </row>
    <row r="1714" spans="1:7" ht="17.399999999999999" thickBot="1" x14ac:dyDescent="0.35">
      <c r="A1714" s="67" t="s">
        <v>2110</v>
      </c>
      <c r="B1714" s="72">
        <v>274.75</v>
      </c>
      <c r="C1714" s="69">
        <v>276.05</v>
      </c>
      <c r="D1714" s="69">
        <v>280.8</v>
      </c>
      <c r="E1714" s="69">
        <v>273</v>
      </c>
      <c r="F1714" s="69">
        <v>372080</v>
      </c>
      <c r="G1714" s="73">
        <v>-7.4000000000000003E-3</v>
      </c>
    </row>
    <row r="1715" spans="1:7" ht="17.399999999999999" thickBot="1" x14ac:dyDescent="0.35">
      <c r="A1715" s="67" t="s">
        <v>2111</v>
      </c>
      <c r="B1715" s="72">
        <v>276.8</v>
      </c>
      <c r="C1715" s="69">
        <v>280</v>
      </c>
      <c r="D1715" s="69">
        <v>282.7</v>
      </c>
      <c r="E1715" s="69">
        <v>275</v>
      </c>
      <c r="F1715" s="69">
        <v>426530</v>
      </c>
      <c r="G1715" s="73">
        <v>-6.3E-3</v>
      </c>
    </row>
    <row r="1716" spans="1:7" ht="17.399999999999999" thickBot="1" x14ac:dyDescent="0.35">
      <c r="A1716" s="67" t="s">
        <v>2112</v>
      </c>
      <c r="B1716" s="68">
        <v>278.55</v>
      </c>
      <c r="C1716" s="69">
        <v>280</v>
      </c>
      <c r="D1716" s="69">
        <v>284.7</v>
      </c>
      <c r="E1716" s="69">
        <v>277.14999999999998</v>
      </c>
      <c r="F1716" s="69">
        <v>676230</v>
      </c>
      <c r="G1716" s="70">
        <v>6.3E-3</v>
      </c>
    </row>
    <row r="1717" spans="1:7" ht="17.399999999999999" thickBot="1" x14ac:dyDescent="0.35">
      <c r="A1717" s="67" t="s">
        <v>2113</v>
      </c>
      <c r="B1717" s="72">
        <v>276.8</v>
      </c>
      <c r="C1717" s="69">
        <v>293.8</v>
      </c>
      <c r="D1717" s="69">
        <v>295.8</v>
      </c>
      <c r="E1717" s="69">
        <v>275.10000000000002</v>
      </c>
      <c r="F1717" s="69">
        <v>1610000</v>
      </c>
      <c r="G1717" s="73">
        <v>-4.8300000000000003E-2</v>
      </c>
    </row>
    <row r="1718" spans="1:7" ht="17.399999999999999" thickBot="1" x14ac:dyDescent="0.35">
      <c r="A1718" s="67" t="s">
        <v>2114</v>
      </c>
      <c r="B1718" s="68">
        <v>290.85000000000002</v>
      </c>
      <c r="C1718" s="69">
        <v>279</v>
      </c>
      <c r="D1718" s="69">
        <v>297.85000000000002</v>
      </c>
      <c r="E1718" s="69">
        <v>279</v>
      </c>
      <c r="F1718" s="69">
        <v>3870000</v>
      </c>
      <c r="G1718" s="70">
        <v>5.2999999999999999E-2</v>
      </c>
    </row>
    <row r="1719" spans="1:7" ht="17.399999999999999" thickBot="1" x14ac:dyDescent="0.35">
      <c r="A1719" s="67" t="s">
        <v>2115</v>
      </c>
      <c r="B1719" s="72">
        <v>276.2</v>
      </c>
      <c r="C1719" s="69">
        <v>251.8</v>
      </c>
      <c r="D1719" s="69">
        <v>291.8</v>
      </c>
      <c r="E1719" s="69">
        <v>251.8</v>
      </c>
      <c r="F1719" s="69">
        <v>15780000</v>
      </c>
      <c r="G1719" s="73">
        <v>-0.1225</v>
      </c>
    </row>
    <row r="1720" spans="1:7" ht="17.399999999999999" thickBot="1" x14ac:dyDescent="0.35">
      <c r="A1720" s="67" t="s">
        <v>2116</v>
      </c>
      <c r="B1720" s="72">
        <v>314.75</v>
      </c>
      <c r="C1720" s="69">
        <v>350.2</v>
      </c>
      <c r="D1720" s="69">
        <v>353</v>
      </c>
      <c r="E1720" s="69">
        <v>314.75</v>
      </c>
      <c r="F1720" s="69">
        <v>798830</v>
      </c>
      <c r="G1720" s="73">
        <v>-0.19989999999999999</v>
      </c>
    </row>
    <row r="1721" spans="1:7" ht="17.399999999999999" thickBot="1" x14ac:dyDescent="0.35">
      <c r="A1721" s="67" t="s">
        <v>2117</v>
      </c>
      <c r="B1721" s="72">
        <v>393.4</v>
      </c>
      <c r="C1721" s="69">
        <v>402</v>
      </c>
      <c r="D1721" s="69">
        <v>404.9</v>
      </c>
      <c r="E1721" s="69">
        <v>391.1</v>
      </c>
      <c r="F1721" s="69">
        <v>55510</v>
      </c>
      <c r="G1721" s="73">
        <v>-1.4E-2</v>
      </c>
    </row>
    <row r="1722" spans="1:7" ht="17.399999999999999" thickBot="1" x14ac:dyDescent="0.35">
      <c r="A1722" s="67" t="s">
        <v>2118</v>
      </c>
      <c r="B1722" s="68">
        <v>399</v>
      </c>
      <c r="C1722" s="69">
        <v>395</v>
      </c>
      <c r="D1722" s="69">
        <v>411</v>
      </c>
      <c r="E1722" s="69">
        <v>395</v>
      </c>
      <c r="F1722" s="69">
        <v>218810</v>
      </c>
      <c r="G1722" s="70">
        <v>1.12E-2</v>
      </c>
    </row>
    <row r="1723" spans="1:7" ht="17.399999999999999" thickBot="1" x14ac:dyDescent="0.35">
      <c r="A1723" s="67" t="s">
        <v>2119</v>
      </c>
      <c r="B1723" s="68">
        <v>394.6</v>
      </c>
      <c r="C1723" s="69">
        <v>394.45</v>
      </c>
      <c r="D1723" s="69">
        <v>414.8</v>
      </c>
      <c r="E1723" s="69">
        <v>391.1</v>
      </c>
      <c r="F1723" s="69">
        <v>396480</v>
      </c>
      <c r="G1723" s="70">
        <v>6.6E-3</v>
      </c>
    </row>
    <row r="1724" spans="1:7" ht="17.399999999999999" thickBot="1" x14ac:dyDescent="0.35">
      <c r="A1724" s="67" t="s">
        <v>2120</v>
      </c>
      <c r="B1724" s="72">
        <v>392</v>
      </c>
      <c r="C1724" s="69">
        <v>392</v>
      </c>
      <c r="D1724" s="69">
        <v>398.7</v>
      </c>
      <c r="E1724" s="69">
        <v>390.15</v>
      </c>
      <c r="F1724" s="69">
        <v>85770</v>
      </c>
      <c r="G1724" s="73">
        <v>-1.18E-2</v>
      </c>
    </row>
    <row r="1725" spans="1:7" ht="17.399999999999999" thickBot="1" x14ac:dyDescent="0.35">
      <c r="A1725" s="67" t="s">
        <v>2121</v>
      </c>
      <c r="B1725" s="68">
        <v>396.7</v>
      </c>
      <c r="C1725" s="69">
        <v>392.75</v>
      </c>
      <c r="D1725" s="69">
        <v>399.8</v>
      </c>
      <c r="E1725" s="69">
        <v>390.95</v>
      </c>
      <c r="F1725" s="69">
        <v>50840</v>
      </c>
      <c r="G1725" s="70">
        <v>1.8100000000000002E-2</v>
      </c>
    </row>
    <row r="1726" spans="1:7" ht="17.399999999999999" thickBot="1" x14ac:dyDescent="0.35">
      <c r="A1726" s="67" t="s">
        <v>2122</v>
      </c>
      <c r="B1726" s="72">
        <v>389.65</v>
      </c>
      <c r="C1726" s="69">
        <v>394.75</v>
      </c>
      <c r="D1726" s="69">
        <v>396.35</v>
      </c>
      <c r="E1726" s="69">
        <v>387.55</v>
      </c>
      <c r="F1726" s="69">
        <v>52490</v>
      </c>
      <c r="G1726" s="73">
        <v>-7.7999999999999996E-3</v>
      </c>
    </row>
    <row r="1727" spans="1:7" ht="17.399999999999999" thickBot="1" x14ac:dyDescent="0.35">
      <c r="A1727" s="67" t="s">
        <v>2123</v>
      </c>
      <c r="B1727" s="72">
        <v>392.7</v>
      </c>
      <c r="C1727" s="69">
        <v>399.9</v>
      </c>
      <c r="D1727" s="69">
        <v>402.4</v>
      </c>
      <c r="E1727" s="69">
        <v>391.5</v>
      </c>
      <c r="F1727" s="69">
        <v>30390</v>
      </c>
      <c r="G1727" s="73">
        <v>-1.3899999999999999E-2</v>
      </c>
    </row>
    <row r="1728" spans="1:7" ht="17.399999999999999" thickBot="1" x14ac:dyDescent="0.35">
      <c r="A1728" s="67" t="s">
        <v>2124</v>
      </c>
      <c r="B1728" s="68">
        <v>398.25</v>
      </c>
      <c r="C1728" s="69">
        <v>392.5</v>
      </c>
      <c r="D1728" s="69">
        <v>404.75</v>
      </c>
      <c r="E1728" s="69">
        <v>392</v>
      </c>
      <c r="F1728" s="69">
        <v>80760</v>
      </c>
      <c r="G1728" s="70">
        <v>2.1299999999999999E-2</v>
      </c>
    </row>
    <row r="1729" spans="1:7" ht="17.399999999999999" thickBot="1" x14ac:dyDescent="0.35">
      <c r="A1729" s="67" t="s">
        <v>2125</v>
      </c>
      <c r="B1729" s="72">
        <v>389.95</v>
      </c>
      <c r="C1729" s="69">
        <v>390</v>
      </c>
      <c r="D1729" s="69">
        <v>394.5</v>
      </c>
      <c r="E1729" s="69">
        <v>386</v>
      </c>
      <c r="F1729" s="69">
        <v>36280</v>
      </c>
      <c r="G1729" s="73">
        <v>-1.2800000000000001E-2</v>
      </c>
    </row>
    <row r="1730" spans="1:7" ht="17.399999999999999" thickBot="1" x14ac:dyDescent="0.35">
      <c r="A1730" s="67" t="s">
        <v>2126</v>
      </c>
      <c r="B1730" s="68">
        <v>395</v>
      </c>
      <c r="C1730" s="69">
        <v>385.2</v>
      </c>
      <c r="D1730" s="69">
        <v>397</v>
      </c>
      <c r="E1730" s="69">
        <v>385.2</v>
      </c>
      <c r="F1730" s="69">
        <v>55420</v>
      </c>
      <c r="G1730" s="70">
        <v>1.23E-2</v>
      </c>
    </row>
    <row r="1731" spans="1:7" ht="17.399999999999999" thickBot="1" x14ac:dyDescent="0.35">
      <c r="A1731" s="67" t="s">
        <v>2127</v>
      </c>
      <c r="B1731" s="72">
        <v>390.2</v>
      </c>
      <c r="C1731" s="69">
        <v>394.45</v>
      </c>
      <c r="D1731" s="69">
        <v>397.5</v>
      </c>
      <c r="E1731" s="69">
        <v>388</v>
      </c>
      <c r="F1731" s="69">
        <v>35910</v>
      </c>
      <c r="G1731" s="73">
        <v>-3.3999999999999998E-3</v>
      </c>
    </row>
    <row r="1732" spans="1:7" ht="17.399999999999999" thickBot="1" x14ac:dyDescent="0.35">
      <c r="A1732" s="67" t="s">
        <v>2128</v>
      </c>
      <c r="B1732" s="72">
        <v>391.55</v>
      </c>
      <c r="C1732" s="69">
        <v>393</v>
      </c>
      <c r="D1732" s="69">
        <v>398.7</v>
      </c>
      <c r="E1732" s="69">
        <v>390</v>
      </c>
      <c r="F1732" s="69">
        <v>26530</v>
      </c>
      <c r="G1732" s="73">
        <v>-4.1999999999999997E-3</v>
      </c>
    </row>
    <row r="1733" spans="1:7" ht="17.399999999999999" thickBot="1" x14ac:dyDescent="0.35">
      <c r="A1733" s="67" t="s">
        <v>2129</v>
      </c>
      <c r="B1733" s="68">
        <v>393.2</v>
      </c>
      <c r="C1733" s="69">
        <v>391.35</v>
      </c>
      <c r="D1733" s="69">
        <v>401.9</v>
      </c>
      <c r="E1733" s="69">
        <v>389</v>
      </c>
      <c r="F1733" s="69">
        <v>41480</v>
      </c>
      <c r="G1733" s="70">
        <v>1.17E-2</v>
      </c>
    </row>
    <row r="1734" spans="1:7" ht="17.399999999999999" thickBot="1" x14ac:dyDescent="0.35">
      <c r="A1734" s="67" t="s">
        <v>2130</v>
      </c>
      <c r="B1734" s="72">
        <v>388.65</v>
      </c>
      <c r="C1734" s="69">
        <v>398.95</v>
      </c>
      <c r="D1734" s="69">
        <v>402.5</v>
      </c>
      <c r="E1734" s="69">
        <v>385.2</v>
      </c>
      <c r="F1734" s="69">
        <v>32729.999999999902</v>
      </c>
      <c r="G1734" s="73">
        <v>-2.7199999999999998E-2</v>
      </c>
    </row>
    <row r="1735" spans="1:7" ht="17.399999999999999" thickBot="1" x14ac:dyDescent="0.35">
      <c r="A1735" s="67" t="s">
        <v>2131</v>
      </c>
      <c r="B1735" s="72">
        <v>399.5</v>
      </c>
      <c r="C1735" s="69">
        <v>402.2</v>
      </c>
      <c r="D1735" s="69">
        <v>407.85</v>
      </c>
      <c r="E1735" s="69">
        <v>396.7</v>
      </c>
      <c r="F1735" s="69">
        <v>32520</v>
      </c>
      <c r="G1735" s="73">
        <v>-5.4999999999999997E-3</v>
      </c>
    </row>
    <row r="1736" spans="1:7" ht="17.399999999999999" thickBot="1" x14ac:dyDescent="0.35">
      <c r="A1736" s="67" t="s">
        <v>2132</v>
      </c>
      <c r="B1736" s="68">
        <v>401.7</v>
      </c>
      <c r="C1736" s="69">
        <v>400.1</v>
      </c>
      <c r="D1736" s="69">
        <v>408</v>
      </c>
      <c r="E1736" s="69">
        <v>395.05</v>
      </c>
      <c r="F1736" s="69">
        <v>67050</v>
      </c>
      <c r="G1736" s="70">
        <v>2.2000000000000001E-3</v>
      </c>
    </row>
    <row r="1737" spans="1:7" ht="17.399999999999999" thickBot="1" x14ac:dyDescent="0.35">
      <c r="A1737" s="67" t="s">
        <v>2133</v>
      </c>
      <c r="B1737" s="72">
        <v>400.8</v>
      </c>
      <c r="C1737" s="69">
        <v>409</v>
      </c>
      <c r="D1737" s="69">
        <v>418.9</v>
      </c>
      <c r="E1737" s="69">
        <v>396.5</v>
      </c>
      <c r="F1737" s="69">
        <v>71690</v>
      </c>
      <c r="G1737" s="73">
        <v>-1.6299999999999999E-2</v>
      </c>
    </row>
    <row r="1738" spans="1:7" ht="17.399999999999999" thickBot="1" x14ac:dyDescent="0.35">
      <c r="A1738" s="67" t="s">
        <v>2134</v>
      </c>
      <c r="B1738" s="72">
        <v>407.45</v>
      </c>
      <c r="C1738" s="69">
        <v>418.5</v>
      </c>
      <c r="D1738" s="69">
        <v>424.2</v>
      </c>
      <c r="E1738" s="69">
        <v>405</v>
      </c>
      <c r="F1738" s="69">
        <v>65500</v>
      </c>
      <c r="G1738" s="73">
        <v>-3.2599999999999997E-2</v>
      </c>
    </row>
    <row r="1739" spans="1:7" ht="17.399999999999999" thickBot="1" x14ac:dyDescent="0.35">
      <c r="A1739" s="67" t="s">
        <v>2135</v>
      </c>
      <c r="B1739" s="68">
        <v>421.2</v>
      </c>
      <c r="C1739" s="69">
        <v>408.75</v>
      </c>
      <c r="D1739" s="69">
        <v>429.9</v>
      </c>
      <c r="E1739" s="69">
        <v>406.9</v>
      </c>
      <c r="F1739" s="69">
        <v>189870</v>
      </c>
      <c r="G1739" s="70">
        <v>3.0800000000000001E-2</v>
      </c>
    </row>
    <row r="1740" spans="1:7" ht="17.399999999999999" thickBot="1" x14ac:dyDescent="0.35">
      <c r="A1740" s="67" t="s">
        <v>2136</v>
      </c>
      <c r="B1740" s="68">
        <v>408.6</v>
      </c>
      <c r="C1740" s="69">
        <v>401.75</v>
      </c>
      <c r="D1740" s="69">
        <v>413</v>
      </c>
      <c r="E1740" s="69">
        <v>397</v>
      </c>
      <c r="F1740" s="69">
        <v>76580</v>
      </c>
      <c r="G1740" s="70">
        <v>2.0199999999999999E-2</v>
      </c>
    </row>
    <row r="1741" spans="1:7" ht="17.399999999999999" thickBot="1" x14ac:dyDescent="0.35">
      <c r="A1741" s="67" t="s">
        <v>2137</v>
      </c>
      <c r="B1741" s="72">
        <v>400.5</v>
      </c>
      <c r="C1741" s="69">
        <v>409.25</v>
      </c>
      <c r="D1741" s="69">
        <v>409.25</v>
      </c>
      <c r="E1741" s="69">
        <v>397.2</v>
      </c>
      <c r="F1741" s="69">
        <v>556600</v>
      </c>
      <c r="G1741" s="73">
        <v>-1.52E-2</v>
      </c>
    </row>
    <row r="1742" spans="1:7" ht="17.399999999999999" thickBot="1" x14ac:dyDescent="0.35">
      <c r="A1742" s="67" t="s">
        <v>2138</v>
      </c>
      <c r="B1742" s="68">
        <v>406.7</v>
      </c>
      <c r="C1742" s="69">
        <v>404</v>
      </c>
      <c r="D1742" s="69">
        <v>414</v>
      </c>
      <c r="E1742" s="69">
        <v>400</v>
      </c>
      <c r="F1742" s="69">
        <v>54380</v>
      </c>
      <c r="G1742" s="70">
        <v>5.7999999999999996E-3</v>
      </c>
    </row>
    <row r="1743" spans="1:7" ht="17.399999999999999" thickBot="1" x14ac:dyDescent="0.35">
      <c r="A1743" s="67" t="s">
        <v>2139</v>
      </c>
      <c r="B1743" s="72">
        <v>404.35</v>
      </c>
      <c r="C1743" s="69">
        <v>413</v>
      </c>
      <c r="D1743" s="69">
        <v>418.5</v>
      </c>
      <c r="E1743" s="69">
        <v>401</v>
      </c>
      <c r="F1743" s="69">
        <v>100150</v>
      </c>
      <c r="G1743" s="73">
        <v>-1.47E-2</v>
      </c>
    </row>
    <row r="1744" spans="1:7" ht="17.399999999999999" thickBot="1" x14ac:dyDescent="0.35">
      <c r="A1744" s="67" t="s">
        <v>2140</v>
      </c>
      <c r="B1744" s="68">
        <v>410.4</v>
      </c>
      <c r="C1744" s="69">
        <v>385.3</v>
      </c>
      <c r="D1744" s="69">
        <v>415.9</v>
      </c>
      <c r="E1744" s="69">
        <v>380</v>
      </c>
      <c r="F1744" s="69">
        <v>463800</v>
      </c>
      <c r="G1744" s="70">
        <v>5.5100000000000003E-2</v>
      </c>
    </row>
    <row r="1745" spans="1:7" ht="17.399999999999999" thickBot="1" x14ac:dyDescent="0.35">
      <c r="A1745" s="67" t="s">
        <v>2141</v>
      </c>
      <c r="B1745" s="68">
        <v>388.95</v>
      </c>
      <c r="C1745" s="69">
        <v>370.55</v>
      </c>
      <c r="D1745" s="69">
        <v>392</v>
      </c>
      <c r="E1745" s="69">
        <v>370.55</v>
      </c>
      <c r="F1745" s="69">
        <v>65790</v>
      </c>
      <c r="G1745" s="70">
        <v>1.34E-2</v>
      </c>
    </row>
    <row r="1746" spans="1:7" ht="17.399999999999999" thickBot="1" x14ac:dyDescent="0.35">
      <c r="A1746" s="67" t="s">
        <v>2142</v>
      </c>
      <c r="B1746" s="68">
        <v>383.8</v>
      </c>
      <c r="C1746" s="69">
        <v>386.85</v>
      </c>
      <c r="D1746" s="69">
        <v>389</v>
      </c>
      <c r="E1746" s="69">
        <v>381.95</v>
      </c>
      <c r="F1746" s="69">
        <v>43140</v>
      </c>
      <c r="G1746" s="70">
        <v>8.3000000000000001E-3</v>
      </c>
    </row>
    <row r="1747" spans="1:7" ht="17.399999999999999" thickBot="1" x14ac:dyDescent="0.35">
      <c r="A1747" s="67" t="s">
        <v>2143</v>
      </c>
      <c r="B1747" s="68">
        <v>380.65</v>
      </c>
      <c r="C1747" s="69">
        <v>376.65</v>
      </c>
      <c r="D1747" s="69">
        <v>387.9</v>
      </c>
      <c r="E1747" s="69">
        <v>376.65</v>
      </c>
      <c r="F1747" s="69">
        <v>46700</v>
      </c>
      <c r="G1747" s="70">
        <v>1.0500000000000001E-2</v>
      </c>
    </row>
    <row r="1748" spans="1:7" ht="17.399999999999999" thickBot="1" x14ac:dyDescent="0.35">
      <c r="A1748" s="67" t="s">
        <v>2144</v>
      </c>
      <c r="B1748" s="72">
        <v>376.7</v>
      </c>
      <c r="C1748" s="69">
        <v>379.9</v>
      </c>
      <c r="D1748" s="69">
        <v>381.85</v>
      </c>
      <c r="E1748" s="69">
        <v>375</v>
      </c>
      <c r="F1748" s="69">
        <v>30770</v>
      </c>
      <c r="G1748" s="73">
        <v>-5.3E-3</v>
      </c>
    </row>
    <row r="1749" spans="1:7" ht="17.399999999999999" thickBot="1" x14ac:dyDescent="0.35">
      <c r="A1749" s="67" t="s">
        <v>2145</v>
      </c>
      <c r="B1749" s="68">
        <v>378.7</v>
      </c>
      <c r="C1749" s="69">
        <v>371.35</v>
      </c>
      <c r="D1749" s="69">
        <v>383.25</v>
      </c>
      <c r="E1749" s="69">
        <v>371.35</v>
      </c>
      <c r="F1749" s="69">
        <v>36090</v>
      </c>
      <c r="G1749" s="70">
        <v>5.1999999999999998E-3</v>
      </c>
    </row>
    <row r="1750" spans="1:7" ht="17.399999999999999" thickBot="1" x14ac:dyDescent="0.35">
      <c r="A1750" s="67" t="s">
        <v>2146</v>
      </c>
      <c r="B1750" s="68">
        <v>376.75</v>
      </c>
      <c r="C1750" s="69">
        <v>373.85</v>
      </c>
      <c r="D1750" s="69">
        <v>388.2</v>
      </c>
      <c r="E1750" s="69">
        <v>365.4</v>
      </c>
      <c r="F1750" s="69">
        <v>101860</v>
      </c>
      <c r="G1750" s="70">
        <v>2.1700000000000001E-2</v>
      </c>
    </row>
    <row r="1751" spans="1:7" ht="17.399999999999999" thickBot="1" x14ac:dyDescent="0.35">
      <c r="A1751" s="67" t="s">
        <v>2147</v>
      </c>
      <c r="B1751" s="72">
        <v>368.75</v>
      </c>
      <c r="C1751" s="69">
        <v>371</v>
      </c>
      <c r="D1751" s="69">
        <v>373.4</v>
      </c>
      <c r="E1751" s="69">
        <v>365.35</v>
      </c>
      <c r="F1751" s="69">
        <v>28660</v>
      </c>
      <c r="G1751" s="73">
        <v>-1.9E-3</v>
      </c>
    </row>
    <row r="1752" spans="1:7" ht="17.399999999999999" thickBot="1" x14ac:dyDescent="0.35">
      <c r="A1752" s="67" t="s">
        <v>2148</v>
      </c>
      <c r="B1752" s="72">
        <v>369.45</v>
      </c>
      <c r="C1752" s="69">
        <v>376</v>
      </c>
      <c r="D1752" s="69">
        <v>376</v>
      </c>
      <c r="E1752" s="69">
        <v>367.5</v>
      </c>
      <c r="F1752" s="69">
        <v>24080</v>
      </c>
      <c r="G1752" s="73">
        <v>-1.72E-2</v>
      </c>
    </row>
    <row r="1753" spans="1:7" ht="17.399999999999999" thickBot="1" x14ac:dyDescent="0.35">
      <c r="A1753" s="67" t="s">
        <v>2149</v>
      </c>
      <c r="B1753" s="68">
        <v>375.9</v>
      </c>
      <c r="C1753" s="69">
        <v>374.5</v>
      </c>
      <c r="D1753" s="69">
        <v>381.4</v>
      </c>
      <c r="E1753" s="69">
        <v>372.5</v>
      </c>
      <c r="F1753" s="69">
        <v>101360</v>
      </c>
      <c r="G1753" s="70">
        <v>1.0999999999999999E-2</v>
      </c>
    </row>
    <row r="1754" spans="1:7" ht="17.399999999999999" thickBot="1" x14ac:dyDescent="0.35">
      <c r="A1754" s="67" t="s">
        <v>2150</v>
      </c>
      <c r="B1754" s="68">
        <v>371.8</v>
      </c>
      <c r="C1754" s="69">
        <v>367.2</v>
      </c>
      <c r="D1754" s="69">
        <v>374</v>
      </c>
      <c r="E1754" s="69">
        <v>367.2</v>
      </c>
      <c r="F1754" s="69">
        <v>25410</v>
      </c>
      <c r="G1754" s="70">
        <v>8.0999999999999996E-3</v>
      </c>
    </row>
    <row r="1755" spans="1:7" ht="17.399999999999999" thickBot="1" x14ac:dyDescent="0.35">
      <c r="A1755" s="67" t="s">
        <v>2151</v>
      </c>
      <c r="B1755" s="72">
        <v>368.8</v>
      </c>
      <c r="C1755" s="69">
        <v>369.25</v>
      </c>
      <c r="D1755" s="69">
        <v>379</v>
      </c>
      <c r="E1755" s="69">
        <v>368</v>
      </c>
      <c r="F1755" s="69">
        <v>47970</v>
      </c>
      <c r="G1755" s="73">
        <v>-1.6799999999999999E-2</v>
      </c>
    </row>
    <row r="1756" spans="1:7" ht="17.399999999999999" thickBot="1" x14ac:dyDescent="0.35">
      <c r="A1756" s="67" t="s">
        <v>2152</v>
      </c>
      <c r="B1756" s="68">
        <v>375.1</v>
      </c>
      <c r="C1756" s="69">
        <v>372.45</v>
      </c>
      <c r="D1756" s="69">
        <v>378.5</v>
      </c>
      <c r="E1756" s="69">
        <v>368.4</v>
      </c>
      <c r="F1756" s="69">
        <v>58200</v>
      </c>
      <c r="G1756" s="70">
        <v>3.0499999999999999E-2</v>
      </c>
    </row>
    <row r="1757" spans="1:7" ht="17.399999999999999" thickBot="1" x14ac:dyDescent="0.35">
      <c r="A1757" s="67" t="s">
        <v>2153</v>
      </c>
      <c r="B1757" s="72">
        <v>364</v>
      </c>
      <c r="C1757" s="69">
        <v>365.05</v>
      </c>
      <c r="D1757" s="69">
        <v>374.65</v>
      </c>
      <c r="E1757" s="69">
        <v>361.6</v>
      </c>
      <c r="F1757" s="69">
        <v>34340</v>
      </c>
      <c r="G1757" s="73">
        <v>-1.95E-2</v>
      </c>
    </row>
    <row r="1758" spans="1:7" ht="17.399999999999999" thickBot="1" x14ac:dyDescent="0.35">
      <c r="A1758" s="67" t="s">
        <v>2154</v>
      </c>
      <c r="B1758" s="72">
        <v>371.25</v>
      </c>
      <c r="C1758" s="69">
        <v>374</v>
      </c>
      <c r="D1758" s="69">
        <v>379.1</v>
      </c>
      <c r="E1758" s="69">
        <v>365.5</v>
      </c>
      <c r="F1758" s="69">
        <v>199420</v>
      </c>
      <c r="G1758" s="73">
        <v>-7.1999999999999998E-3</v>
      </c>
    </row>
    <row r="1759" spans="1:7" ht="17.399999999999999" thickBot="1" x14ac:dyDescent="0.35">
      <c r="A1759" s="67" t="s">
        <v>2155</v>
      </c>
      <c r="B1759" s="72">
        <v>373.95</v>
      </c>
      <c r="C1759" s="69">
        <v>384.15</v>
      </c>
      <c r="D1759" s="69">
        <v>384.2</v>
      </c>
      <c r="E1759" s="69">
        <v>372</v>
      </c>
      <c r="F1759" s="69">
        <v>62260</v>
      </c>
      <c r="G1759" s="73">
        <v>-2.6599999999999999E-2</v>
      </c>
    </row>
    <row r="1760" spans="1:7" ht="17.399999999999999" thickBot="1" x14ac:dyDescent="0.35">
      <c r="A1760" s="67" t="s">
        <v>2156</v>
      </c>
      <c r="B1760" s="68">
        <v>384.15</v>
      </c>
      <c r="C1760" s="69">
        <v>384.5</v>
      </c>
      <c r="D1760" s="69">
        <v>390</v>
      </c>
      <c r="E1760" s="69">
        <v>381</v>
      </c>
      <c r="F1760" s="69">
        <v>74870</v>
      </c>
      <c r="G1760" s="70">
        <v>4.1999999999999997E-3</v>
      </c>
    </row>
    <row r="1761" spans="1:7" ht="17.399999999999999" thickBot="1" x14ac:dyDescent="0.35">
      <c r="A1761" s="67" t="s">
        <v>2157</v>
      </c>
      <c r="B1761" s="68">
        <v>382.55</v>
      </c>
      <c r="C1761" s="69">
        <v>371.9</v>
      </c>
      <c r="D1761" s="69">
        <v>387.05</v>
      </c>
      <c r="E1761" s="69">
        <v>369.2</v>
      </c>
      <c r="F1761" s="69">
        <v>172450</v>
      </c>
      <c r="G1761" s="70">
        <v>3.78E-2</v>
      </c>
    </row>
    <row r="1762" spans="1:7" ht="17.399999999999999" thickBot="1" x14ac:dyDescent="0.35">
      <c r="A1762" s="67" t="s">
        <v>2158</v>
      </c>
      <c r="B1762" s="68">
        <v>368.6</v>
      </c>
      <c r="C1762" s="69">
        <v>366.95</v>
      </c>
      <c r="D1762" s="69">
        <v>370.9</v>
      </c>
      <c r="E1762" s="69">
        <v>363.8</v>
      </c>
      <c r="F1762" s="69">
        <v>58870</v>
      </c>
      <c r="G1762" s="70">
        <v>1.04E-2</v>
      </c>
    </row>
    <row r="1763" spans="1:7" ht="17.399999999999999" thickBot="1" x14ac:dyDescent="0.35">
      <c r="A1763" s="67" t="s">
        <v>2159</v>
      </c>
      <c r="B1763" s="72">
        <v>364.8</v>
      </c>
      <c r="C1763" s="69">
        <v>370</v>
      </c>
      <c r="D1763" s="69">
        <v>370.8</v>
      </c>
      <c r="E1763" s="69">
        <v>363</v>
      </c>
      <c r="F1763" s="69">
        <v>39120</v>
      </c>
      <c r="G1763" s="73">
        <v>-5.0000000000000001E-3</v>
      </c>
    </row>
    <row r="1764" spans="1:7" ht="17.399999999999999" thickBot="1" x14ac:dyDescent="0.35">
      <c r="A1764" s="67" t="s">
        <v>2160</v>
      </c>
      <c r="B1764" s="68">
        <v>366.65</v>
      </c>
      <c r="C1764" s="69">
        <v>364.95</v>
      </c>
      <c r="D1764" s="69">
        <v>369.95</v>
      </c>
      <c r="E1764" s="69">
        <v>362.05</v>
      </c>
      <c r="F1764" s="69">
        <v>48160</v>
      </c>
      <c r="G1764" s="70">
        <v>5.8999999999999999E-3</v>
      </c>
    </row>
    <row r="1765" spans="1:7" ht="17.399999999999999" thickBot="1" x14ac:dyDescent="0.35">
      <c r="A1765" s="67" t="s">
        <v>2161</v>
      </c>
      <c r="B1765" s="72">
        <v>364.5</v>
      </c>
      <c r="C1765" s="69">
        <v>368.8</v>
      </c>
      <c r="D1765" s="69">
        <v>374.9</v>
      </c>
      <c r="E1765" s="69">
        <v>362.95</v>
      </c>
      <c r="F1765" s="69">
        <v>71420</v>
      </c>
      <c r="G1765" s="73">
        <v>-9.1999999999999998E-3</v>
      </c>
    </row>
    <row r="1766" spans="1:7" ht="17.399999999999999" thickBot="1" x14ac:dyDescent="0.35">
      <c r="A1766" s="67" t="s">
        <v>2162</v>
      </c>
      <c r="B1766" s="68">
        <v>367.9</v>
      </c>
      <c r="C1766" s="69">
        <v>363.8</v>
      </c>
      <c r="D1766" s="69">
        <v>374.35</v>
      </c>
      <c r="E1766" s="69">
        <v>360</v>
      </c>
      <c r="F1766" s="69">
        <v>127800</v>
      </c>
      <c r="G1766" s="70">
        <v>1.6400000000000001E-2</v>
      </c>
    </row>
    <row r="1767" spans="1:7" ht="17.399999999999999" thickBot="1" x14ac:dyDescent="0.35">
      <c r="A1767" s="67" t="s">
        <v>2163</v>
      </c>
      <c r="B1767" s="68">
        <v>361.95</v>
      </c>
      <c r="C1767" s="69">
        <v>347.8</v>
      </c>
      <c r="D1767" s="69">
        <v>364</v>
      </c>
      <c r="E1767" s="69">
        <v>344.85</v>
      </c>
      <c r="F1767" s="69">
        <v>235760</v>
      </c>
      <c r="G1767" s="70">
        <v>4.7300000000000002E-2</v>
      </c>
    </row>
    <row r="1768" spans="1:7" ht="17.399999999999999" thickBot="1" x14ac:dyDescent="0.35">
      <c r="A1768" s="67" t="s">
        <v>2164</v>
      </c>
      <c r="B1768" s="72">
        <v>345.6</v>
      </c>
      <c r="C1768" s="69">
        <v>355.9</v>
      </c>
      <c r="D1768" s="69">
        <v>356.95</v>
      </c>
      <c r="E1768" s="69">
        <v>344</v>
      </c>
      <c r="F1768" s="69">
        <v>66340</v>
      </c>
      <c r="G1768" s="73">
        <v>-2.2800000000000001E-2</v>
      </c>
    </row>
    <row r="1769" spans="1:7" ht="17.399999999999999" thickBot="1" x14ac:dyDescent="0.35">
      <c r="A1769" s="67" t="s">
        <v>2165</v>
      </c>
      <c r="B1769" s="72">
        <v>353.65</v>
      </c>
      <c r="C1769" s="69">
        <v>352</v>
      </c>
      <c r="D1769" s="69">
        <v>357.2</v>
      </c>
      <c r="E1769" s="69">
        <v>349.25</v>
      </c>
      <c r="F1769" s="69">
        <v>74450</v>
      </c>
      <c r="G1769" s="73">
        <v>-3.8E-3</v>
      </c>
    </row>
    <row r="1770" spans="1:7" ht="17.399999999999999" thickBot="1" x14ac:dyDescent="0.35">
      <c r="A1770" s="67" t="s">
        <v>2166</v>
      </c>
      <c r="B1770" s="72">
        <v>355</v>
      </c>
      <c r="C1770" s="69">
        <v>352.05</v>
      </c>
      <c r="D1770" s="69">
        <v>361.4</v>
      </c>
      <c r="E1770" s="69">
        <v>351.1</v>
      </c>
      <c r="F1770" s="69">
        <v>65010</v>
      </c>
      <c r="G1770" s="73">
        <v>-2.5000000000000001E-3</v>
      </c>
    </row>
    <row r="1771" spans="1:7" ht="17.399999999999999" thickBot="1" x14ac:dyDescent="0.35">
      <c r="A1771" s="67" t="s">
        <v>2167</v>
      </c>
      <c r="B1771" s="72">
        <v>355.9</v>
      </c>
      <c r="C1771" s="69">
        <v>366.4</v>
      </c>
      <c r="D1771" s="69">
        <v>366.65</v>
      </c>
      <c r="E1771" s="69">
        <v>347.3</v>
      </c>
      <c r="F1771" s="69">
        <v>123480</v>
      </c>
      <c r="G1771" s="73">
        <v>-2.6499999999999999E-2</v>
      </c>
    </row>
    <row r="1772" spans="1:7" ht="17.399999999999999" thickBot="1" x14ac:dyDescent="0.35">
      <c r="A1772" s="67" t="s">
        <v>2168</v>
      </c>
      <c r="B1772" s="68">
        <v>365.6</v>
      </c>
      <c r="C1772" s="69">
        <v>356.65</v>
      </c>
      <c r="D1772" s="69">
        <v>369.05</v>
      </c>
      <c r="E1772" s="69">
        <v>345</v>
      </c>
      <c r="F1772" s="69">
        <v>193200</v>
      </c>
      <c r="G1772" s="70">
        <v>3.2300000000000002E-2</v>
      </c>
    </row>
    <row r="1773" spans="1:7" ht="17.399999999999999" thickBot="1" x14ac:dyDescent="0.35">
      <c r="A1773" s="67" t="s">
        <v>2169</v>
      </c>
      <c r="B1773" s="72">
        <v>354.15</v>
      </c>
      <c r="C1773" s="69">
        <v>368.9</v>
      </c>
      <c r="D1773" s="69">
        <v>378</v>
      </c>
      <c r="E1773" s="69">
        <v>348.25</v>
      </c>
      <c r="F1773" s="69">
        <v>290520</v>
      </c>
      <c r="G1773" s="73">
        <v>-3.4099999999999998E-2</v>
      </c>
    </row>
    <row r="1774" spans="1:7" ht="17.399999999999999" thickBot="1" x14ac:dyDescent="0.35">
      <c r="A1774" s="67" t="s">
        <v>2170</v>
      </c>
      <c r="B1774" s="68">
        <v>366.65</v>
      </c>
      <c r="C1774" s="69">
        <v>317</v>
      </c>
      <c r="D1774" s="69">
        <v>378</v>
      </c>
      <c r="E1774" s="69">
        <v>314.39999999999998</v>
      </c>
      <c r="F1774" s="69">
        <v>229440</v>
      </c>
      <c r="G1774" s="70">
        <v>0.1575</v>
      </c>
    </row>
    <row r="1775" spans="1:7" ht="17.399999999999999" thickBot="1" x14ac:dyDescent="0.35">
      <c r="A1775" s="67" t="s">
        <v>2171</v>
      </c>
      <c r="B1775" s="68">
        <v>316.75</v>
      </c>
      <c r="C1775" s="69">
        <v>305</v>
      </c>
      <c r="D1775" s="69">
        <v>324.39999999999998</v>
      </c>
      <c r="E1775" s="69">
        <v>298.39999999999998</v>
      </c>
      <c r="F1775" s="69">
        <v>145530</v>
      </c>
      <c r="G1775" s="70">
        <v>3.73E-2</v>
      </c>
    </row>
    <row r="1776" spans="1:7" ht="17.399999999999999" thickBot="1" x14ac:dyDescent="0.35">
      <c r="A1776" s="67" t="s">
        <v>2172</v>
      </c>
      <c r="B1776" s="68">
        <v>305.35000000000002</v>
      </c>
      <c r="C1776" s="69">
        <v>310</v>
      </c>
      <c r="D1776" s="69">
        <v>312.64999999999998</v>
      </c>
      <c r="E1776" s="69">
        <v>303</v>
      </c>
      <c r="F1776" s="69">
        <v>60370</v>
      </c>
      <c r="G1776" s="70">
        <v>2.3E-3</v>
      </c>
    </row>
    <row r="1777" spans="1:7" ht="17.399999999999999" thickBot="1" x14ac:dyDescent="0.35">
      <c r="A1777" s="67" t="s">
        <v>2173</v>
      </c>
      <c r="B1777" s="72">
        <v>304.64999999999998</v>
      </c>
      <c r="C1777" s="69">
        <v>308.5</v>
      </c>
      <c r="D1777" s="69">
        <v>308.7</v>
      </c>
      <c r="E1777" s="69">
        <v>298</v>
      </c>
      <c r="F1777" s="69">
        <v>70220</v>
      </c>
      <c r="G1777" s="73">
        <v>-9.2999999999999992E-3</v>
      </c>
    </row>
    <row r="1778" spans="1:7" ht="17.399999999999999" thickBot="1" x14ac:dyDescent="0.35">
      <c r="A1778" s="67" t="s">
        <v>2174</v>
      </c>
      <c r="B1778" s="72">
        <v>307.5</v>
      </c>
      <c r="C1778" s="69">
        <v>307.64999999999998</v>
      </c>
      <c r="D1778" s="69">
        <v>312</v>
      </c>
      <c r="E1778" s="69">
        <v>303.95</v>
      </c>
      <c r="F1778" s="69">
        <v>28320</v>
      </c>
      <c r="G1778" s="73">
        <v>-1.44E-2</v>
      </c>
    </row>
    <row r="1779" spans="1:7" ht="17.399999999999999" thickBot="1" x14ac:dyDescent="0.35">
      <c r="A1779" s="67" t="s">
        <v>2175</v>
      </c>
      <c r="B1779" s="72">
        <v>312</v>
      </c>
      <c r="C1779" s="69">
        <v>314</v>
      </c>
      <c r="D1779" s="69">
        <v>318.35000000000002</v>
      </c>
      <c r="E1779" s="69">
        <v>307.10000000000002</v>
      </c>
      <c r="F1779" s="69">
        <v>40240</v>
      </c>
      <c r="G1779" s="73">
        <v>-9.1000000000000004E-3</v>
      </c>
    </row>
    <row r="1780" spans="1:7" ht="17.399999999999999" thickBot="1" x14ac:dyDescent="0.35">
      <c r="A1780" s="67" t="s">
        <v>2176</v>
      </c>
      <c r="B1780" s="68">
        <v>314.85000000000002</v>
      </c>
      <c r="C1780" s="69">
        <v>312.55</v>
      </c>
      <c r="D1780" s="69">
        <v>318.05</v>
      </c>
      <c r="E1780" s="69">
        <v>309.3</v>
      </c>
      <c r="F1780" s="69">
        <v>50970</v>
      </c>
      <c r="G1780" s="70">
        <v>1.7299999999999999E-2</v>
      </c>
    </row>
    <row r="1781" spans="1:7" ht="17.399999999999999" thickBot="1" x14ac:dyDescent="0.35">
      <c r="A1781" s="67" t="s">
        <v>2177</v>
      </c>
      <c r="B1781" s="72">
        <v>309.5</v>
      </c>
      <c r="C1781" s="69">
        <v>317.2</v>
      </c>
      <c r="D1781" s="69">
        <v>317.2</v>
      </c>
      <c r="E1781" s="69">
        <v>304.5</v>
      </c>
      <c r="F1781" s="69">
        <v>178950</v>
      </c>
      <c r="G1781" s="73">
        <v>-2.87E-2</v>
      </c>
    </row>
    <row r="1782" spans="1:7" ht="17.399999999999999" thickBot="1" x14ac:dyDescent="0.35">
      <c r="A1782" s="67" t="s">
        <v>2178</v>
      </c>
      <c r="B1782" s="72">
        <v>318.64999999999998</v>
      </c>
      <c r="C1782" s="69">
        <v>323.95</v>
      </c>
      <c r="D1782" s="69">
        <v>325.89999999999998</v>
      </c>
      <c r="E1782" s="69">
        <v>312.8</v>
      </c>
      <c r="F1782" s="69">
        <v>54620</v>
      </c>
      <c r="G1782" s="73">
        <v>-2.0000000000000001E-4</v>
      </c>
    </row>
    <row r="1783" spans="1:7" ht="17.399999999999999" thickBot="1" x14ac:dyDescent="0.35">
      <c r="A1783" s="67" t="s">
        <v>2179</v>
      </c>
      <c r="B1783" s="72">
        <v>318.7</v>
      </c>
      <c r="C1783" s="69">
        <v>333</v>
      </c>
      <c r="D1783" s="69">
        <v>333</v>
      </c>
      <c r="E1783" s="69">
        <v>316.75</v>
      </c>
      <c r="F1783" s="69">
        <v>84220</v>
      </c>
      <c r="G1783" s="73">
        <v>-4.41E-2</v>
      </c>
    </row>
    <row r="1784" spans="1:7" ht="17.399999999999999" thickBot="1" x14ac:dyDescent="0.35">
      <c r="A1784" s="67" t="s">
        <v>2180</v>
      </c>
      <c r="B1784" s="68">
        <v>333.4</v>
      </c>
      <c r="C1784" s="69">
        <v>338</v>
      </c>
      <c r="D1784" s="69">
        <v>341.1</v>
      </c>
      <c r="E1784" s="69">
        <v>330.2</v>
      </c>
      <c r="F1784" s="69">
        <v>48090</v>
      </c>
      <c r="G1784" s="70">
        <v>1.8E-3</v>
      </c>
    </row>
    <row r="1785" spans="1:7" ht="17.399999999999999" thickBot="1" x14ac:dyDescent="0.35">
      <c r="A1785" s="67" t="s">
        <v>2181</v>
      </c>
      <c r="B1785" s="68">
        <v>332.8</v>
      </c>
      <c r="C1785" s="69">
        <v>345</v>
      </c>
      <c r="D1785" s="69">
        <v>345.9</v>
      </c>
      <c r="E1785" s="69">
        <v>330.6</v>
      </c>
      <c r="F1785" s="69">
        <v>68340</v>
      </c>
      <c r="G1785" s="70">
        <v>7.3000000000000001E-3</v>
      </c>
    </row>
    <row r="1786" spans="1:7" ht="17.399999999999999" thickBot="1" x14ac:dyDescent="0.35">
      <c r="A1786" s="67" t="s">
        <v>2182</v>
      </c>
      <c r="B1786" s="68">
        <v>330.4</v>
      </c>
      <c r="C1786" s="69">
        <v>329</v>
      </c>
      <c r="D1786" s="69">
        <v>333.95</v>
      </c>
      <c r="E1786" s="69">
        <v>323.2</v>
      </c>
      <c r="F1786" s="69">
        <v>154030</v>
      </c>
      <c r="G1786" s="70">
        <v>2.8999999999999998E-3</v>
      </c>
    </row>
    <row r="1787" spans="1:7" ht="17.399999999999999" thickBot="1" x14ac:dyDescent="0.35">
      <c r="A1787" s="67" t="s">
        <v>2183</v>
      </c>
      <c r="B1787" s="68">
        <v>329.45</v>
      </c>
      <c r="C1787" s="69">
        <v>325</v>
      </c>
      <c r="D1787" s="69">
        <v>336</v>
      </c>
      <c r="E1787" s="69">
        <v>325</v>
      </c>
      <c r="F1787" s="69">
        <v>119630</v>
      </c>
      <c r="G1787" s="70">
        <v>9.4999999999999998E-3</v>
      </c>
    </row>
    <row r="1788" spans="1:7" ht="17.399999999999999" thickBot="1" x14ac:dyDescent="0.35">
      <c r="A1788" s="67" t="s">
        <v>2184</v>
      </c>
      <c r="B1788" s="72">
        <v>326.35000000000002</v>
      </c>
      <c r="C1788" s="69">
        <v>342.7</v>
      </c>
      <c r="D1788" s="69">
        <v>342.7</v>
      </c>
      <c r="E1788" s="69">
        <v>318.2</v>
      </c>
      <c r="F1788" s="69">
        <v>137120</v>
      </c>
      <c r="G1788" s="73">
        <v>-4.7300000000000002E-2</v>
      </c>
    </row>
    <row r="1789" spans="1:7" ht="17.399999999999999" thickBot="1" x14ac:dyDescent="0.35">
      <c r="A1789" s="67" t="s">
        <v>2185</v>
      </c>
      <c r="B1789" s="72">
        <v>342.55</v>
      </c>
      <c r="C1789" s="69">
        <v>346.25</v>
      </c>
      <c r="D1789" s="69">
        <v>348.85</v>
      </c>
      <c r="E1789" s="69">
        <v>340.7</v>
      </c>
      <c r="F1789" s="69">
        <v>30670</v>
      </c>
      <c r="G1789" s="73">
        <v>-1.4500000000000001E-2</v>
      </c>
    </row>
    <row r="1790" spans="1:7" ht="17.399999999999999" thickBot="1" x14ac:dyDescent="0.35">
      <c r="A1790" s="67" t="s">
        <v>2186</v>
      </c>
      <c r="B1790" s="72">
        <v>347.6</v>
      </c>
      <c r="C1790" s="69">
        <v>348.6</v>
      </c>
      <c r="D1790" s="69">
        <v>355.9</v>
      </c>
      <c r="E1790" s="69">
        <v>343</v>
      </c>
      <c r="F1790" s="69">
        <v>65140</v>
      </c>
      <c r="G1790" s="73">
        <v>-6.7000000000000002E-3</v>
      </c>
    </row>
    <row r="1791" spans="1:7" ht="17.399999999999999" thickBot="1" x14ac:dyDescent="0.35">
      <c r="A1791" s="67" t="s">
        <v>2187</v>
      </c>
      <c r="B1791" s="68">
        <v>349.95</v>
      </c>
      <c r="C1791" s="69">
        <v>347.9</v>
      </c>
      <c r="D1791" s="69">
        <v>358</v>
      </c>
      <c r="E1791" s="69">
        <v>341</v>
      </c>
      <c r="F1791" s="69">
        <v>78760</v>
      </c>
      <c r="G1791" s="70">
        <v>1.4800000000000001E-2</v>
      </c>
    </row>
    <row r="1792" spans="1:7" ht="17.399999999999999" thickBot="1" x14ac:dyDescent="0.35">
      <c r="A1792" s="67" t="s">
        <v>2188</v>
      </c>
      <c r="B1792" s="72">
        <v>344.85</v>
      </c>
      <c r="C1792" s="69">
        <v>364</v>
      </c>
      <c r="D1792" s="69">
        <v>367.8</v>
      </c>
      <c r="E1792" s="69">
        <v>342.8</v>
      </c>
      <c r="F1792" s="69">
        <v>95560</v>
      </c>
      <c r="G1792" s="73">
        <v>-3.4799999999999998E-2</v>
      </c>
    </row>
    <row r="1793" spans="1:7" ht="17.399999999999999" thickBot="1" x14ac:dyDescent="0.35">
      <c r="A1793" s="67" t="s">
        <v>2189</v>
      </c>
      <c r="B1793" s="72">
        <v>357.3</v>
      </c>
      <c r="C1793" s="69">
        <v>358.55</v>
      </c>
      <c r="D1793" s="69">
        <v>363.95</v>
      </c>
      <c r="E1793" s="69">
        <v>356</v>
      </c>
      <c r="F1793" s="69">
        <v>145710</v>
      </c>
      <c r="G1793" s="73">
        <v>-1.83E-2</v>
      </c>
    </row>
    <row r="1794" spans="1:7" ht="17.399999999999999" thickBot="1" x14ac:dyDescent="0.35">
      <c r="A1794" s="67" t="s">
        <v>2190</v>
      </c>
      <c r="B1794" s="72">
        <v>363.95</v>
      </c>
      <c r="C1794" s="69">
        <v>384.25</v>
      </c>
      <c r="D1794" s="69">
        <v>394.85</v>
      </c>
      <c r="E1794" s="69">
        <v>357.55</v>
      </c>
      <c r="F1794" s="69">
        <v>605480</v>
      </c>
      <c r="G1794" s="73">
        <v>-7.8700000000000006E-2</v>
      </c>
    </row>
    <row r="1795" spans="1:7" ht="17.399999999999999" thickBot="1" x14ac:dyDescent="0.35">
      <c r="A1795" s="67" t="s">
        <v>2191</v>
      </c>
      <c r="B1795" s="72">
        <v>395.05</v>
      </c>
      <c r="C1795" s="69">
        <v>405.8</v>
      </c>
      <c r="D1795" s="69">
        <v>412</v>
      </c>
      <c r="E1795" s="69">
        <v>390</v>
      </c>
      <c r="F1795" s="69">
        <v>108900</v>
      </c>
      <c r="G1795" s="73">
        <v>-1.24E-2</v>
      </c>
    </row>
    <row r="1796" spans="1:7" ht="17.399999999999999" thickBot="1" x14ac:dyDescent="0.35">
      <c r="A1796" s="67" t="s">
        <v>2192</v>
      </c>
      <c r="B1796" s="68">
        <v>400</v>
      </c>
      <c r="C1796" s="69">
        <v>393</v>
      </c>
      <c r="D1796" s="69">
        <v>401.25</v>
      </c>
      <c r="E1796" s="69">
        <v>390.8</v>
      </c>
      <c r="F1796" s="69">
        <v>96880</v>
      </c>
      <c r="G1796" s="70">
        <v>2.1600000000000001E-2</v>
      </c>
    </row>
    <row r="1797" spans="1:7" ht="17.399999999999999" thickBot="1" x14ac:dyDescent="0.35">
      <c r="A1797" s="67" t="s">
        <v>2193</v>
      </c>
      <c r="B1797" s="68">
        <v>391.55</v>
      </c>
      <c r="C1797" s="69">
        <v>384.9</v>
      </c>
      <c r="D1797" s="69">
        <v>394</v>
      </c>
      <c r="E1797" s="69">
        <v>378.05</v>
      </c>
      <c r="F1797" s="69">
        <v>33150</v>
      </c>
      <c r="G1797" s="70">
        <v>2.1100000000000001E-2</v>
      </c>
    </row>
    <row r="1798" spans="1:7" ht="17.399999999999999" thickBot="1" x14ac:dyDescent="0.35">
      <c r="A1798" s="67" t="s">
        <v>2194</v>
      </c>
      <c r="B1798" s="72">
        <v>383.45</v>
      </c>
      <c r="C1798" s="69">
        <v>398.85</v>
      </c>
      <c r="D1798" s="69">
        <v>398.85</v>
      </c>
      <c r="E1798" s="69">
        <v>380</v>
      </c>
      <c r="F1798" s="69">
        <v>38140</v>
      </c>
      <c r="G1798" s="73">
        <v>-2.87E-2</v>
      </c>
    </row>
    <row r="1799" spans="1:7" ht="17.399999999999999" thickBot="1" x14ac:dyDescent="0.35">
      <c r="A1799" s="67" t="s">
        <v>2195</v>
      </c>
      <c r="B1799" s="68">
        <v>394.8</v>
      </c>
      <c r="C1799" s="69">
        <v>390</v>
      </c>
      <c r="D1799" s="69">
        <v>397</v>
      </c>
      <c r="E1799" s="69">
        <v>386.6</v>
      </c>
      <c r="F1799" s="69">
        <v>108810</v>
      </c>
      <c r="G1799" s="70">
        <v>1.84E-2</v>
      </c>
    </row>
    <row r="1800" spans="1:7" ht="17.399999999999999" thickBot="1" x14ac:dyDescent="0.35">
      <c r="A1800" s="67" t="s">
        <v>2196</v>
      </c>
      <c r="B1800" s="68">
        <v>387.65</v>
      </c>
      <c r="C1800" s="69">
        <v>386.65</v>
      </c>
      <c r="D1800" s="69">
        <v>391.1</v>
      </c>
      <c r="E1800" s="69">
        <v>375.15</v>
      </c>
      <c r="F1800" s="69">
        <v>63240</v>
      </c>
      <c r="G1800" s="70">
        <v>1.5299999999999999E-2</v>
      </c>
    </row>
    <row r="1801" spans="1:7" ht="17.399999999999999" thickBot="1" x14ac:dyDescent="0.35">
      <c r="A1801" s="67" t="s">
        <v>2197</v>
      </c>
      <c r="B1801" s="72">
        <v>381.8</v>
      </c>
      <c r="C1801" s="69">
        <v>392.65</v>
      </c>
      <c r="D1801" s="69">
        <v>394.65</v>
      </c>
      <c r="E1801" s="69">
        <v>374.35</v>
      </c>
      <c r="F1801" s="69">
        <v>49910</v>
      </c>
      <c r="G1801" s="73">
        <v>-1.2699999999999999E-2</v>
      </c>
    </row>
    <row r="1802" spans="1:7" ht="17.399999999999999" thickBot="1" x14ac:dyDescent="0.35">
      <c r="A1802" s="67" t="s">
        <v>2198</v>
      </c>
      <c r="B1802" s="68">
        <v>386.7</v>
      </c>
      <c r="C1802" s="69">
        <v>380</v>
      </c>
      <c r="D1802" s="69">
        <v>395</v>
      </c>
      <c r="E1802" s="69">
        <v>372.5</v>
      </c>
      <c r="F1802" s="69">
        <v>61580</v>
      </c>
      <c r="G1802" s="70">
        <v>5.0000000000000001E-4</v>
      </c>
    </row>
    <row r="1803" spans="1:7" ht="17.399999999999999" thickBot="1" x14ac:dyDescent="0.35">
      <c r="A1803" s="67" t="s">
        <v>2199</v>
      </c>
      <c r="B1803" s="68">
        <v>386.5</v>
      </c>
      <c r="C1803" s="69">
        <v>365.95</v>
      </c>
      <c r="D1803" s="69">
        <v>390</v>
      </c>
      <c r="E1803" s="69">
        <v>365.95</v>
      </c>
      <c r="F1803" s="69">
        <v>128380</v>
      </c>
      <c r="G1803" s="70">
        <v>5.0999999999999997E-2</v>
      </c>
    </row>
    <row r="1804" spans="1:7" ht="17.399999999999999" thickBot="1" x14ac:dyDescent="0.35">
      <c r="A1804" s="67" t="s">
        <v>2200</v>
      </c>
      <c r="B1804" s="72">
        <v>367.75</v>
      </c>
      <c r="C1804" s="69">
        <v>380</v>
      </c>
      <c r="D1804" s="69">
        <v>380</v>
      </c>
      <c r="E1804" s="69">
        <v>365</v>
      </c>
      <c r="F1804" s="69">
        <v>323250</v>
      </c>
      <c r="G1804" s="73">
        <v>-4.2700000000000002E-2</v>
      </c>
    </row>
    <row r="1805" spans="1:7" ht="17.399999999999999" thickBot="1" x14ac:dyDescent="0.35">
      <c r="A1805" s="67" t="s">
        <v>2201</v>
      </c>
      <c r="B1805" s="72">
        <v>384.15</v>
      </c>
      <c r="C1805" s="69">
        <v>402.55</v>
      </c>
      <c r="D1805" s="69">
        <v>402.55</v>
      </c>
      <c r="E1805" s="69">
        <v>380</v>
      </c>
      <c r="F1805" s="69">
        <v>121430</v>
      </c>
      <c r="G1805" s="73">
        <v>-2.92E-2</v>
      </c>
    </row>
    <row r="1806" spans="1:7" ht="17.399999999999999" thickBot="1" x14ac:dyDescent="0.35">
      <c r="A1806" s="67" t="s">
        <v>2202</v>
      </c>
      <c r="B1806" s="72">
        <v>395.7</v>
      </c>
      <c r="C1806" s="69">
        <v>400</v>
      </c>
      <c r="D1806" s="69">
        <v>406</v>
      </c>
      <c r="E1806" s="69">
        <v>393.5</v>
      </c>
      <c r="F1806" s="69">
        <v>59170</v>
      </c>
      <c r="G1806" s="73">
        <v>-1.9800000000000002E-2</v>
      </c>
    </row>
    <row r="1807" spans="1:7" ht="17.399999999999999" thickBot="1" x14ac:dyDescent="0.35">
      <c r="A1807" s="67" t="s">
        <v>2203</v>
      </c>
      <c r="B1807" s="72">
        <v>403.7</v>
      </c>
      <c r="C1807" s="69">
        <v>418</v>
      </c>
      <c r="D1807" s="69">
        <v>418</v>
      </c>
      <c r="E1807" s="69">
        <v>399</v>
      </c>
      <c r="F1807" s="69">
        <v>79440</v>
      </c>
      <c r="G1807" s="73">
        <v>-2.29E-2</v>
      </c>
    </row>
    <row r="1808" spans="1:7" ht="17.399999999999999" thickBot="1" x14ac:dyDescent="0.35">
      <c r="A1808" s="67" t="s">
        <v>2204</v>
      </c>
      <c r="B1808" s="68">
        <v>413.15</v>
      </c>
      <c r="C1808" s="69">
        <v>415.05</v>
      </c>
      <c r="D1808" s="69">
        <v>415.8</v>
      </c>
      <c r="E1808" s="69">
        <v>409</v>
      </c>
      <c r="F1808" s="69">
        <v>47730</v>
      </c>
      <c r="G1808" s="70">
        <v>1.2999999999999999E-3</v>
      </c>
    </row>
    <row r="1809" spans="1:7" ht="17.399999999999999" thickBot="1" x14ac:dyDescent="0.35">
      <c r="A1809" s="67" t="s">
        <v>2205</v>
      </c>
      <c r="B1809" s="72">
        <v>412.6</v>
      </c>
      <c r="C1809" s="69">
        <v>412</v>
      </c>
      <c r="D1809" s="69">
        <v>421.45</v>
      </c>
      <c r="E1809" s="69">
        <v>406.3</v>
      </c>
      <c r="F1809" s="69">
        <v>45940</v>
      </c>
      <c r="G1809" s="73">
        <v>-1E-3</v>
      </c>
    </row>
    <row r="1810" spans="1:7" ht="17.399999999999999" thickBot="1" x14ac:dyDescent="0.35">
      <c r="A1810" s="67" t="s">
        <v>2206</v>
      </c>
      <c r="B1810" s="68">
        <v>413</v>
      </c>
      <c r="C1810" s="69">
        <v>410</v>
      </c>
      <c r="D1810" s="69">
        <v>424.9</v>
      </c>
      <c r="E1810" s="69">
        <v>410</v>
      </c>
      <c r="F1810" s="69">
        <v>83560</v>
      </c>
      <c r="G1810" s="70">
        <v>1.7399999999999999E-2</v>
      </c>
    </row>
    <row r="1811" spans="1:7" ht="17.399999999999999" thickBot="1" x14ac:dyDescent="0.35">
      <c r="A1811" s="67" t="s">
        <v>2207</v>
      </c>
      <c r="B1811" s="72">
        <v>405.95</v>
      </c>
      <c r="C1811" s="69">
        <v>410.85</v>
      </c>
      <c r="D1811" s="69">
        <v>415</v>
      </c>
      <c r="E1811" s="69">
        <v>405</v>
      </c>
      <c r="F1811" s="69">
        <v>80650</v>
      </c>
      <c r="G1811" s="73">
        <v>-3.0700000000000002E-2</v>
      </c>
    </row>
    <row r="1812" spans="1:7" ht="17.399999999999999" thickBot="1" x14ac:dyDescent="0.35">
      <c r="A1812" s="67" t="s">
        <v>2208</v>
      </c>
      <c r="B1812" s="68">
        <v>418.8</v>
      </c>
      <c r="C1812" s="69">
        <v>419.85</v>
      </c>
      <c r="D1812" s="69">
        <v>425.5</v>
      </c>
      <c r="E1812" s="69">
        <v>413.55</v>
      </c>
      <c r="F1812" s="69">
        <v>86410</v>
      </c>
      <c r="G1812" s="70">
        <v>2.2000000000000001E-3</v>
      </c>
    </row>
    <row r="1813" spans="1:7" ht="17.399999999999999" thickBot="1" x14ac:dyDescent="0.35">
      <c r="A1813" s="67" t="s">
        <v>2209</v>
      </c>
      <c r="B1813" s="72">
        <v>417.9</v>
      </c>
      <c r="C1813" s="69">
        <v>421.45</v>
      </c>
      <c r="D1813" s="69">
        <v>423.75</v>
      </c>
      <c r="E1813" s="69">
        <v>415</v>
      </c>
      <c r="F1813" s="69">
        <v>49970</v>
      </c>
      <c r="G1813" s="73">
        <v>-1.2999999999999999E-3</v>
      </c>
    </row>
    <row r="1814" spans="1:7" ht="17.399999999999999" thickBot="1" x14ac:dyDescent="0.35">
      <c r="A1814" s="67" t="s">
        <v>2210</v>
      </c>
      <c r="B1814" s="72">
        <v>418.45</v>
      </c>
      <c r="C1814" s="69">
        <v>428</v>
      </c>
      <c r="D1814" s="69">
        <v>432</v>
      </c>
      <c r="E1814" s="69">
        <v>416.5</v>
      </c>
      <c r="F1814" s="69">
        <v>89640</v>
      </c>
      <c r="G1814" s="73">
        <v>-3.0599999999999999E-2</v>
      </c>
    </row>
    <row r="1815" spans="1:7" ht="17.399999999999999" thickBot="1" x14ac:dyDescent="0.35">
      <c r="A1815" s="67" t="s">
        <v>2211</v>
      </c>
      <c r="B1815" s="68">
        <v>431.65</v>
      </c>
      <c r="C1815" s="69">
        <v>417</v>
      </c>
      <c r="D1815" s="69">
        <v>434</v>
      </c>
      <c r="E1815" s="69">
        <v>412</v>
      </c>
      <c r="F1815" s="69">
        <v>202150</v>
      </c>
      <c r="G1815" s="70">
        <v>3.5999999999999997E-2</v>
      </c>
    </row>
    <row r="1816" spans="1:7" ht="17.399999999999999" thickBot="1" x14ac:dyDescent="0.35">
      <c r="A1816" s="67" t="s">
        <v>2212</v>
      </c>
      <c r="B1816" s="68">
        <v>416.65</v>
      </c>
      <c r="C1816" s="69">
        <v>408</v>
      </c>
      <c r="D1816" s="69">
        <v>423</v>
      </c>
      <c r="E1816" s="69">
        <v>406.75</v>
      </c>
      <c r="F1816" s="69">
        <v>183360</v>
      </c>
      <c r="G1816" s="70">
        <v>1.7000000000000001E-2</v>
      </c>
    </row>
    <row r="1817" spans="1:7" ht="17.399999999999999" thickBot="1" x14ac:dyDescent="0.35">
      <c r="A1817" s="67" t="s">
        <v>2213</v>
      </c>
      <c r="B1817" s="68">
        <v>409.7</v>
      </c>
      <c r="C1817" s="69">
        <v>403.75</v>
      </c>
      <c r="D1817" s="69">
        <v>411.95</v>
      </c>
      <c r="E1817" s="69">
        <v>400</v>
      </c>
      <c r="F1817" s="69">
        <v>129449.999999999</v>
      </c>
      <c r="G1817" s="70">
        <v>1.35E-2</v>
      </c>
    </row>
    <row r="1818" spans="1:7" ht="17.399999999999999" thickBot="1" x14ac:dyDescent="0.35">
      <c r="A1818" s="67" t="s">
        <v>2214</v>
      </c>
      <c r="B1818" s="72">
        <v>404.25</v>
      </c>
      <c r="C1818" s="69">
        <v>408.25</v>
      </c>
      <c r="D1818" s="69">
        <v>409.7</v>
      </c>
      <c r="E1818" s="69">
        <v>402.75</v>
      </c>
      <c r="F1818" s="69">
        <v>53820</v>
      </c>
      <c r="G1818" s="73">
        <v>-3.8E-3</v>
      </c>
    </row>
    <row r="1819" spans="1:7" ht="17.399999999999999" thickBot="1" x14ac:dyDescent="0.35">
      <c r="A1819" s="67" t="s">
        <v>2215</v>
      </c>
      <c r="B1819" s="72">
        <v>405.8</v>
      </c>
      <c r="C1819" s="69">
        <v>410.25</v>
      </c>
      <c r="D1819" s="69">
        <v>410.25</v>
      </c>
      <c r="E1819" s="69">
        <v>405</v>
      </c>
      <c r="F1819" s="69">
        <v>46310</v>
      </c>
      <c r="G1819" s="73">
        <v>-3.0999999999999999E-3</v>
      </c>
    </row>
    <row r="1820" spans="1:7" ht="17.399999999999999" thickBot="1" x14ac:dyDescent="0.35">
      <c r="A1820" s="67" t="s">
        <v>2216</v>
      </c>
      <c r="B1820" s="72">
        <v>407.05</v>
      </c>
      <c r="C1820" s="69">
        <v>410.25</v>
      </c>
      <c r="D1820" s="69">
        <v>411.5</v>
      </c>
      <c r="E1820" s="69">
        <v>406</v>
      </c>
      <c r="F1820" s="69">
        <v>73430</v>
      </c>
      <c r="G1820" s="73">
        <v>-7.1999999999999998E-3</v>
      </c>
    </row>
    <row r="1821" spans="1:7" ht="17.399999999999999" thickBot="1" x14ac:dyDescent="0.35">
      <c r="A1821" s="67" t="s">
        <v>2217</v>
      </c>
      <c r="B1821" s="68">
        <v>410</v>
      </c>
      <c r="C1821" s="69">
        <v>410.7</v>
      </c>
      <c r="D1821" s="69">
        <v>411.15</v>
      </c>
      <c r="E1821" s="69">
        <v>408</v>
      </c>
      <c r="F1821" s="69">
        <v>333290</v>
      </c>
      <c r="G1821" s="70">
        <v>6.4999999999999997E-3</v>
      </c>
    </row>
    <row r="1822" spans="1:7" ht="17.399999999999999" thickBot="1" x14ac:dyDescent="0.35">
      <c r="A1822" s="67" t="s">
        <v>2218</v>
      </c>
      <c r="B1822" s="68">
        <v>407.35</v>
      </c>
      <c r="C1822" s="69">
        <v>409.55</v>
      </c>
      <c r="D1822" s="69">
        <v>413.75</v>
      </c>
      <c r="E1822" s="69">
        <v>405</v>
      </c>
      <c r="F1822" s="69">
        <v>86820</v>
      </c>
      <c r="G1822" s="70">
        <v>1E-3</v>
      </c>
    </row>
    <row r="1823" spans="1:7" ht="17.399999999999999" thickBot="1" x14ac:dyDescent="0.35">
      <c r="A1823" s="67" t="s">
        <v>2219</v>
      </c>
      <c r="B1823" s="72">
        <v>406.95</v>
      </c>
      <c r="C1823" s="69">
        <v>411.7</v>
      </c>
      <c r="D1823" s="69">
        <v>412.6</v>
      </c>
      <c r="E1823" s="69">
        <v>405.5</v>
      </c>
      <c r="F1823" s="69">
        <v>70240</v>
      </c>
      <c r="G1823" s="73">
        <v>-4.4000000000000003E-3</v>
      </c>
    </row>
    <row r="1824" spans="1:7" ht="17.399999999999999" thickBot="1" x14ac:dyDescent="0.35">
      <c r="A1824" s="67" t="s">
        <v>2220</v>
      </c>
      <c r="B1824" s="72">
        <v>408.75</v>
      </c>
      <c r="C1824" s="69">
        <v>418</v>
      </c>
      <c r="D1824" s="69">
        <v>420.3</v>
      </c>
      <c r="E1824" s="69">
        <v>406.05</v>
      </c>
      <c r="F1824" s="69">
        <v>219950</v>
      </c>
      <c r="G1824" s="73">
        <v>-2.7900000000000001E-2</v>
      </c>
    </row>
    <row r="1825" spans="1:7" ht="17.399999999999999" thickBot="1" x14ac:dyDescent="0.35">
      <c r="A1825" s="67" t="s">
        <v>2221</v>
      </c>
      <c r="B1825" s="68">
        <v>420.5</v>
      </c>
      <c r="C1825" s="69">
        <v>403.5</v>
      </c>
      <c r="D1825" s="69">
        <v>423.95</v>
      </c>
      <c r="E1825" s="69">
        <v>400</v>
      </c>
      <c r="F1825" s="69">
        <v>210210</v>
      </c>
      <c r="G1825" s="70">
        <v>3.27E-2</v>
      </c>
    </row>
    <row r="1826" spans="1:7" ht="17.399999999999999" thickBot="1" x14ac:dyDescent="0.35">
      <c r="A1826" s="67" t="s">
        <v>2222</v>
      </c>
      <c r="B1826" s="72">
        <v>407.2</v>
      </c>
      <c r="C1826" s="69">
        <v>410.9</v>
      </c>
      <c r="D1826" s="69">
        <v>417.15</v>
      </c>
      <c r="E1826" s="69">
        <v>405.55</v>
      </c>
      <c r="F1826" s="69">
        <v>93110</v>
      </c>
      <c r="G1826" s="73">
        <v>-2.3999999999999998E-3</v>
      </c>
    </row>
    <row r="1827" spans="1:7" ht="17.399999999999999" thickBot="1" x14ac:dyDescent="0.35">
      <c r="A1827" s="67" t="s">
        <v>2223</v>
      </c>
      <c r="B1827" s="72">
        <v>408.2</v>
      </c>
      <c r="C1827" s="69">
        <v>415.1</v>
      </c>
      <c r="D1827" s="69">
        <v>417.7</v>
      </c>
      <c r="E1827" s="69">
        <v>406.1</v>
      </c>
      <c r="F1827" s="69">
        <v>98880</v>
      </c>
      <c r="G1827" s="73">
        <v>-2.1000000000000001E-2</v>
      </c>
    </row>
    <row r="1828" spans="1:7" ht="17.399999999999999" thickBot="1" x14ac:dyDescent="0.35">
      <c r="A1828" s="67" t="s">
        <v>2224</v>
      </c>
      <c r="B1828" s="72">
        <v>416.95</v>
      </c>
      <c r="C1828" s="69">
        <v>421.9</v>
      </c>
      <c r="D1828" s="69">
        <v>426.35</v>
      </c>
      <c r="E1828" s="69">
        <v>411.35</v>
      </c>
      <c r="F1828" s="69">
        <v>170500</v>
      </c>
      <c r="G1828" s="73">
        <v>-1.7100000000000001E-2</v>
      </c>
    </row>
    <row r="1829" spans="1:7" ht="17.399999999999999" thickBot="1" x14ac:dyDescent="0.35">
      <c r="A1829" s="67" t="s">
        <v>2225</v>
      </c>
      <c r="B1829" s="68">
        <v>424.2</v>
      </c>
      <c r="C1829" s="69">
        <v>421.6</v>
      </c>
      <c r="D1829" s="69">
        <v>428.7</v>
      </c>
      <c r="E1829" s="69">
        <v>414</v>
      </c>
      <c r="F1829" s="69">
        <v>277750</v>
      </c>
      <c r="G1829" s="70">
        <v>1.6299999999999999E-2</v>
      </c>
    </row>
    <row r="1830" spans="1:7" ht="17.399999999999999" thickBot="1" x14ac:dyDescent="0.35">
      <c r="A1830" s="67" t="s">
        <v>2226</v>
      </c>
      <c r="B1830" s="68">
        <v>417.4</v>
      </c>
      <c r="C1830" s="69">
        <v>410.4</v>
      </c>
      <c r="D1830" s="69">
        <v>421</v>
      </c>
      <c r="E1830" s="69">
        <v>403.15</v>
      </c>
      <c r="F1830" s="69">
        <v>118350</v>
      </c>
      <c r="G1830" s="70">
        <v>1.95E-2</v>
      </c>
    </row>
    <row r="1831" spans="1:7" ht="17.399999999999999" thickBot="1" x14ac:dyDescent="0.35">
      <c r="A1831" s="67" t="s">
        <v>2227</v>
      </c>
      <c r="B1831" s="72">
        <v>409.4</v>
      </c>
      <c r="C1831" s="69">
        <v>420</v>
      </c>
      <c r="D1831" s="69">
        <v>420</v>
      </c>
      <c r="E1831" s="69">
        <v>400.55</v>
      </c>
      <c r="F1831" s="69">
        <v>265390</v>
      </c>
      <c r="G1831" s="73">
        <v>-2.7E-2</v>
      </c>
    </row>
    <row r="1832" spans="1:7" ht="17.399999999999999" thickBot="1" x14ac:dyDescent="0.35">
      <c r="A1832" s="67" t="s">
        <v>2228</v>
      </c>
      <c r="B1832" s="72">
        <v>420.75</v>
      </c>
      <c r="C1832" s="69">
        <v>435.95</v>
      </c>
      <c r="D1832" s="69">
        <v>438.4</v>
      </c>
      <c r="E1832" s="69">
        <v>420</v>
      </c>
      <c r="F1832" s="69">
        <v>141130</v>
      </c>
      <c r="G1832" s="73">
        <v>-3.5299999999999998E-2</v>
      </c>
    </row>
    <row r="1833" spans="1:7" ht="17.399999999999999" thickBot="1" x14ac:dyDescent="0.35">
      <c r="A1833" s="67" t="s">
        <v>2229</v>
      </c>
      <c r="B1833" s="68">
        <v>436.15</v>
      </c>
      <c r="C1833" s="69">
        <v>435</v>
      </c>
      <c r="D1833" s="69">
        <v>443</v>
      </c>
      <c r="E1833" s="69">
        <v>432.5</v>
      </c>
      <c r="F1833" s="69">
        <v>308000</v>
      </c>
      <c r="G1833" s="70">
        <v>1.5699999999999999E-2</v>
      </c>
    </row>
    <row r="1834" spans="1:7" ht="17.399999999999999" thickBot="1" x14ac:dyDescent="0.35">
      <c r="A1834" s="67" t="s">
        <v>2230</v>
      </c>
      <c r="B1834" s="72">
        <v>429.4</v>
      </c>
      <c r="C1834" s="69">
        <v>430</v>
      </c>
      <c r="D1834" s="69">
        <v>447.7</v>
      </c>
      <c r="E1834" s="69">
        <v>411.2</v>
      </c>
      <c r="F1834" s="69">
        <v>279970</v>
      </c>
      <c r="G1834" s="73">
        <v>-1.1900000000000001E-2</v>
      </c>
    </row>
    <row r="1835" spans="1:7" ht="17.399999999999999" thickBot="1" x14ac:dyDescent="0.35">
      <c r="A1835" s="67" t="s">
        <v>2231</v>
      </c>
      <c r="B1835" s="68">
        <v>434.55</v>
      </c>
      <c r="C1835" s="69">
        <v>431</v>
      </c>
      <c r="D1835" s="69">
        <v>446.5</v>
      </c>
      <c r="E1835" s="69">
        <v>430</v>
      </c>
      <c r="F1835" s="69">
        <v>309740</v>
      </c>
      <c r="G1835" s="70">
        <v>4.0000000000000001E-3</v>
      </c>
    </row>
    <row r="1836" spans="1:7" ht="17.399999999999999" thickBot="1" x14ac:dyDescent="0.35">
      <c r="A1836" s="67" t="s">
        <v>2232</v>
      </c>
      <c r="B1836" s="72">
        <v>432.8</v>
      </c>
      <c r="C1836" s="69">
        <v>438.95</v>
      </c>
      <c r="D1836" s="69">
        <v>438.95</v>
      </c>
      <c r="E1836" s="69">
        <v>426.1</v>
      </c>
      <c r="F1836" s="69">
        <v>144920</v>
      </c>
      <c r="G1836" s="73">
        <v>-1.0200000000000001E-2</v>
      </c>
    </row>
    <row r="1837" spans="1:7" ht="17.399999999999999" thickBot="1" x14ac:dyDescent="0.35">
      <c r="A1837" s="67" t="s">
        <v>2233</v>
      </c>
      <c r="B1837" s="72">
        <v>437.25</v>
      </c>
      <c r="C1837" s="69">
        <v>447</v>
      </c>
      <c r="D1837" s="69">
        <v>448.85</v>
      </c>
      <c r="E1837" s="69">
        <v>433</v>
      </c>
      <c r="F1837" s="69">
        <v>154520</v>
      </c>
      <c r="G1837" s="73">
        <v>-1.84E-2</v>
      </c>
    </row>
    <row r="1838" spans="1:7" ht="17.399999999999999" thickBot="1" x14ac:dyDescent="0.35">
      <c r="A1838" s="67" t="s">
        <v>2234</v>
      </c>
      <c r="B1838" s="68">
        <v>445.45</v>
      </c>
      <c r="C1838" s="69">
        <v>443.4</v>
      </c>
      <c r="D1838" s="69">
        <v>450</v>
      </c>
      <c r="E1838" s="69">
        <v>439.5</v>
      </c>
      <c r="F1838" s="69">
        <v>536950</v>
      </c>
      <c r="G1838" s="70">
        <v>9.9000000000000008E-3</v>
      </c>
    </row>
    <row r="1839" spans="1:7" ht="17.399999999999999" thickBot="1" x14ac:dyDescent="0.35">
      <c r="A1839" s="67" t="s">
        <v>2235</v>
      </c>
      <c r="B1839" s="68">
        <v>441.1</v>
      </c>
      <c r="C1839" s="69">
        <v>439.4</v>
      </c>
      <c r="D1839" s="69">
        <v>447.9</v>
      </c>
      <c r="E1839" s="69">
        <v>431.55</v>
      </c>
      <c r="F1839" s="69">
        <v>309560</v>
      </c>
      <c r="G1839" s="70">
        <v>8.9999999999999993E-3</v>
      </c>
    </row>
    <row r="1840" spans="1:7" ht="17.399999999999999" thickBot="1" x14ac:dyDescent="0.35">
      <c r="A1840" s="67" t="s">
        <v>2236</v>
      </c>
      <c r="B1840" s="68">
        <v>437.15</v>
      </c>
      <c r="C1840" s="69">
        <v>436.7</v>
      </c>
      <c r="D1840" s="69">
        <v>447</v>
      </c>
      <c r="E1840" s="69">
        <v>433</v>
      </c>
      <c r="F1840" s="69">
        <v>368370</v>
      </c>
      <c r="G1840" s="70">
        <v>5.3E-3</v>
      </c>
    </row>
    <row r="1841" spans="1:7" ht="17.399999999999999" thickBot="1" x14ac:dyDescent="0.35">
      <c r="A1841" s="67" t="s">
        <v>2237</v>
      </c>
      <c r="B1841" s="68">
        <v>434.85</v>
      </c>
      <c r="C1841" s="69">
        <v>422</v>
      </c>
      <c r="D1841" s="69">
        <v>438.6</v>
      </c>
      <c r="E1841" s="69">
        <v>417.55</v>
      </c>
      <c r="F1841" s="69">
        <v>622650</v>
      </c>
      <c r="G1841" s="70">
        <v>3.6499999999999998E-2</v>
      </c>
    </row>
    <row r="1842" spans="1:7" ht="17.399999999999999" thickBot="1" x14ac:dyDescent="0.35">
      <c r="A1842" s="67" t="s">
        <v>2238</v>
      </c>
      <c r="B1842" s="68">
        <v>419.55</v>
      </c>
      <c r="C1842" s="69">
        <v>413.95</v>
      </c>
      <c r="D1842" s="69">
        <v>420.95</v>
      </c>
      <c r="E1842" s="69">
        <v>410</v>
      </c>
      <c r="F1842" s="69">
        <v>176610</v>
      </c>
      <c r="G1842" s="70">
        <v>2.2700000000000001E-2</v>
      </c>
    </row>
    <row r="1843" spans="1:7" ht="17.399999999999999" thickBot="1" x14ac:dyDescent="0.35">
      <c r="A1843" s="67" t="s">
        <v>2239</v>
      </c>
      <c r="B1843" s="72">
        <v>410.25</v>
      </c>
      <c r="C1843" s="69">
        <v>414.95</v>
      </c>
      <c r="D1843" s="69">
        <v>419.5</v>
      </c>
      <c r="E1843" s="69">
        <v>406.85</v>
      </c>
      <c r="F1843" s="69">
        <v>174460</v>
      </c>
      <c r="G1843" s="73">
        <v>-4.8999999999999998E-3</v>
      </c>
    </row>
    <row r="1844" spans="1:7" ht="17.399999999999999" thickBot="1" x14ac:dyDescent="0.35">
      <c r="A1844" s="67" t="s">
        <v>2240</v>
      </c>
      <c r="B1844" s="68">
        <v>412.25</v>
      </c>
      <c r="C1844" s="69">
        <v>402.05</v>
      </c>
      <c r="D1844" s="69">
        <v>414.4</v>
      </c>
      <c r="E1844" s="69">
        <v>400.95</v>
      </c>
      <c r="F1844" s="69">
        <v>279140</v>
      </c>
      <c r="G1844" s="70">
        <v>3.4099999999999998E-2</v>
      </c>
    </row>
    <row r="1845" spans="1:7" ht="17.399999999999999" thickBot="1" x14ac:dyDescent="0.35">
      <c r="A1845" s="67" t="s">
        <v>2241</v>
      </c>
      <c r="B1845" s="72">
        <v>398.65</v>
      </c>
      <c r="C1845" s="69">
        <v>407.6</v>
      </c>
      <c r="D1845" s="69">
        <v>415.8</v>
      </c>
      <c r="E1845" s="69">
        <v>395.25</v>
      </c>
      <c r="F1845" s="69">
        <v>252650</v>
      </c>
      <c r="G1845" s="73">
        <v>-1.83E-2</v>
      </c>
    </row>
    <row r="1846" spans="1:7" ht="17.399999999999999" thickBot="1" x14ac:dyDescent="0.35">
      <c r="A1846" s="67" t="s">
        <v>2242</v>
      </c>
      <c r="B1846" s="72">
        <v>406.1</v>
      </c>
      <c r="C1846" s="69">
        <v>425</v>
      </c>
      <c r="D1846" s="69">
        <v>427.75</v>
      </c>
      <c r="E1846" s="69">
        <v>404.05</v>
      </c>
      <c r="F1846" s="69">
        <v>331630</v>
      </c>
      <c r="G1846" s="73">
        <v>-3.5799999999999998E-2</v>
      </c>
    </row>
    <row r="1847" spans="1:7" ht="17.399999999999999" thickBot="1" x14ac:dyDescent="0.35">
      <c r="A1847" s="67" t="s">
        <v>2243</v>
      </c>
      <c r="B1847" s="68">
        <v>421.2</v>
      </c>
      <c r="C1847" s="69">
        <v>391.95</v>
      </c>
      <c r="D1847" s="69">
        <v>424.7</v>
      </c>
      <c r="E1847" s="69">
        <v>387.85</v>
      </c>
      <c r="F1847" s="69">
        <v>630270</v>
      </c>
      <c r="G1847" s="70">
        <v>8.0799999999999997E-2</v>
      </c>
    </row>
    <row r="1848" spans="1:7" ht="17.399999999999999" thickBot="1" x14ac:dyDescent="0.35">
      <c r="A1848" s="67" t="s">
        <v>2244</v>
      </c>
      <c r="B1848" s="72">
        <v>389.7</v>
      </c>
      <c r="C1848" s="69">
        <v>390.5</v>
      </c>
      <c r="D1848" s="69">
        <v>393.5</v>
      </c>
      <c r="E1848" s="69">
        <v>385</v>
      </c>
      <c r="F1848" s="69">
        <v>114970</v>
      </c>
      <c r="G1848" s="73">
        <v>-5.4999999999999997E-3</v>
      </c>
    </row>
    <row r="1849" spans="1:7" ht="17.399999999999999" thickBot="1" x14ac:dyDescent="0.35">
      <c r="A1849" s="67" t="s">
        <v>2245</v>
      </c>
      <c r="B1849" s="68">
        <v>391.85</v>
      </c>
      <c r="C1849" s="69">
        <v>390</v>
      </c>
      <c r="D1849" s="69">
        <v>393.9</v>
      </c>
      <c r="E1849" s="69">
        <v>390</v>
      </c>
      <c r="F1849" s="69">
        <v>31050</v>
      </c>
      <c r="G1849" s="70">
        <v>1.24E-2</v>
      </c>
    </row>
    <row r="1850" spans="1:7" ht="17.399999999999999" thickBot="1" x14ac:dyDescent="0.35">
      <c r="A1850" s="67" t="s">
        <v>2246</v>
      </c>
      <c r="B1850" s="72">
        <v>387.05</v>
      </c>
      <c r="C1850" s="69">
        <v>390.7</v>
      </c>
      <c r="D1850" s="69">
        <v>396.75</v>
      </c>
      <c r="E1850" s="69">
        <v>384</v>
      </c>
      <c r="F1850" s="69">
        <v>155170</v>
      </c>
      <c r="G1850" s="73">
        <v>-5.1000000000000004E-3</v>
      </c>
    </row>
    <row r="1851" spans="1:7" ht="17.399999999999999" thickBot="1" x14ac:dyDescent="0.35">
      <c r="A1851" s="67" t="s">
        <v>2247</v>
      </c>
      <c r="B1851" s="68">
        <v>389.05</v>
      </c>
      <c r="C1851" s="69">
        <v>361</v>
      </c>
      <c r="D1851" s="69">
        <v>392</v>
      </c>
      <c r="E1851" s="69">
        <v>360.1</v>
      </c>
      <c r="F1851" s="69">
        <v>256360</v>
      </c>
      <c r="G1851" s="70">
        <v>5.2200000000000003E-2</v>
      </c>
    </row>
    <row r="1852" spans="1:7" ht="17.399999999999999" thickBot="1" x14ac:dyDescent="0.35">
      <c r="A1852" s="67" t="s">
        <v>2248</v>
      </c>
      <c r="B1852" s="72">
        <v>369.75</v>
      </c>
      <c r="C1852" s="69">
        <v>370</v>
      </c>
      <c r="D1852" s="69">
        <v>373.8</v>
      </c>
      <c r="E1852" s="69">
        <v>358.2</v>
      </c>
      <c r="F1852" s="69">
        <v>263640</v>
      </c>
      <c r="G1852" s="73">
        <v>-8.9999999999999998E-4</v>
      </c>
    </row>
    <row r="1853" spans="1:7" ht="17.399999999999999" thickBot="1" x14ac:dyDescent="0.35">
      <c r="A1853" s="67" t="s">
        <v>2249</v>
      </c>
      <c r="B1853" s="72">
        <v>370.1</v>
      </c>
      <c r="C1853" s="69">
        <v>378.3</v>
      </c>
      <c r="D1853" s="69">
        <v>382.75</v>
      </c>
      <c r="E1853" s="69">
        <v>367.1</v>
      </c>
      <c r="F1853" s="69">
        <v>198970</v>
      </c>
      <c r="G1853" s="73">
        <v>-2.5000000000000001E-2</v>
      </c>
    </row>
    <row r="1854" spans="1:7" ht="17.399999999999999" thickBot="1" x14ac:dyDescent="0.35">
      <c r="A1854" s="67" t="s">
        <v>2250</v>
      </c>
      <c r="B1854" s="68">
        <v>379.6</v>
      </c>
      <c r="C1854" s="69">
        <v>379.35</v>
      </c>
      <c r="D1854" s="69">
        <v>382.8</v>
      </c>
      <c r="E1854" s="69">
        <v>373.25</v>
      </c>
      <c r="F1854" s="69">
        <v>212130</v>
      </c>
      <c r="G1854" s="70">
        <v>1.09E-2</v>
      </c>
    </row>
    <row r="1855" spans="1:7" ht="17.399999999999999" thickBot="1" x14ac:dyDescent="0.35">
      <c r="A1855" s="67" t="s">
        <v>2251</v>
      </c>
      <c r="B1855" s="72">
        <v>375.5</v>
      </c>
      <c r="C1855" s="69">
        <v>374.15</v>
      </c>
      <c r="D1855" s="69">
        <v>388.5</v>
      </c>
      <c r="E1855" s="69">
        <v>373.5</v>
      </c>
      <c r="F1855" s="69">
        <v>240230</v>
      </c>
      <c r="G1855" s="73">
        <v>-3.4599999999999999E-2</v>
      </c>
    </row>
    <row r="1856" spans="1:7" ht="17.399999999999999" thickBot="1" x14ac:dyDescent="0.35">
      <c r="A1856" s="67" t="s">
        <v>2252</v>
      </c>
      <c r="B1856" s="72">
        <v>388.95</v>
      </c>
      <c r="C1856" s="69">
        <v>406</v>
      </c>
      <c r="D1856" s="69">
        <v>408.8</v>
      </c>
      <c r="E1856" s="69">
        <v>387.1</v>
      </c>
      <c r="F1856" s="69">
        <v>224060</v>
      </c>
      <c r="G1856" s="73">
        <v>-4.4600000000000001E-2</v>
      </c>
    </row>
    <row r="1857" spans="1:7" ht="17.399999999999999" thickBot="1" x14ac:dyDescent="0.35">
      <c r="A1857" s="67" t="s">
        <v>2253</v>
      </c>
      <c r="B1857" s="72">
        <v>407.1</v>
      </c>
      <c r="C1857" s="69">
        <v>419</v>
      </c>
      <c r="D1857" s="69">
        <v>424</v>
      </c>
      <c r="E1857" s="69">
        <v>405</v>
      </c>
      <c r="F1857" s="69">
        <v>253220</v>
      </c>
      <c r="G1857" s="73">
        <v>-2.1700000000000001E-2</v>
      </c>
    </row>
    <row r="1858" spans="1:7" ht="17.399999999999999" thickBot="1" x14ac:dyDescent="0.35">
      <c r="A1858" s="67" t="s">
        <v>2254</v>
      </c>
      <c r="B1858" s="68">
        <v>416.15</v>
      </c>
      <c r="C1858" s="69">
        <v>406</v>
      </c>
      <c r="D1858" s="69">
        <v>419</v>
      </c>
      <c r="E1858" s="69">
        <v>405.65</v>
      </c>
      <c r="F1858" s="69">
        <v>393680</v>
      </c>
      <c r="G1858" s="70">
        <v>2.1700000000000001E-2</v>
      </c>
    </row>
    <row r="1859" spans="1:7" ht="17.399999999999999" thickBot="1" x14ac:dyDescent="0.35">
      <c r="A1859" s="67" t="s">
        <v>2255</v>
      </c>
      <c r="B1859" s="68">
        <v>407.3</v>
      </c>
      <c r="C1859" s="69">
        <v>403.05</v>
      </c>
      <c r="D1859" s="69">
        <v>415.95</v>
      </c>
      <c r="E1859" s="69">
        <v>402</v>
      </c>
      <c r="F1859" s="69">
        <v>293190</v>
      </c>
      <c r="G1859" s="70">
        <v>6.7999999999999996E-3</v>
      </c>
    </row>
    <row r="1860" spans="1:7" ht="17.399999999999999" thickBot="1" x14ac:dyDescent="0.35">
      <c r="A1860" s="67" t="s">
        <v>2256</v>
      </c>
      <c r="B1860" s="72">
        <v>404.55</v>
      </c>
      <c r="C1860" s="69">
        <v>404</v>
      </c>
      <c r="D1860" s="69">
        <v>411.25</v>
      </c>
      <c r="E1860" s="69">
        <v>402</v>
      </c>
      <c r="F1860" s="69">
        <v>348670</v>
      </c>
      <c r="G1860" s="73">
        <v>-1.77E-2</v>
      </c>
    </row>
    <row r="1861" spans="1:7" ht="17.399999999999999" thickBot="1" x14ac:dyDescent="0.35">
      <c r="A1861" s="67" t="s">
        <v>2257</v>
      </c>
      <c r="B1861" s="68">
        <v>411.85</v>
      </c>
      <c r="C1861" s="69">
        <v>409.3</v>
      </c>
      <c r="D1861" s="69">
        <v>413.9</v>
      </c>
      <c r="E1861" s="69">
        <v>396.55</v>
      </c>
      <c r="F1861" s="69">
        <v>562290</v>
      </c>
      <c r="G1861" s="70">
        <v>1.09E-2</v>
      </c>
    </row>
    <row r="1862" spans="1:7" ht="17.399999999999999" thickBot="1" x14ac:dyDescent="0.35">
      <c r="A1862" s="67" t="s">
        <v>2258</v>
      </c>
      <c r="B1862" s="68">
        <v>407.4</v>
      </c>
      <c r="C1862" s="69">
        <v>390.2</v>
      </c>
      <c r="D1862" s="69">
        <v>410.45</v>
      </c>
      <c r="E1862" s="69">
        <v>390.2</v>
      </c>
      <c r="F1862" s="69">
        <v>819270</v>
      </c>
      <c r="G1862" s="70">
        <v>5.0299999999999997E-2</v>
      </c>
    </row>
    <row r="1863" spans="1:7" ht="17.399999999999999" thickBot="1" x14ac:dyDescent="0.35">
      <c r="A1863" s="67" t="s">
        <v>2259</v>
      </c>
      <c r="B1863" s="68">
        <v>387.9</v>
      </c>
      <c r="C1863" s="69">
        <v>385.75</v>
      </c>
      <c r="D1863" s="69">
        <v>397</v>
      </c>
      <c r="E1863" s="69">
        <v>385.7</v>
      </c>
      <c r="F1863" s="69">
        <v>201100</v>
      </c>
      <c r="G1863" s="70">
        <v>5.5999999999999999E-3</v>
      </c>
    </row>
    <row r="1864" spans="1:7" ht="17.399999999999999" thickBot="1" x14ac:dyDescent="0.35">
      <c r="A1864" s="67" t="s">
        <v>2260</v>
      </c>
      <c r="B1864" s="68">
        <v>385.75</v>
      </c>
      <c r="C1864" s="69">
        <v>384.85</v>
      </c>
      <c r="D1864" s="69">
        <v>391.95</v>
      </c>
      <c r="E1864" s="69">
        <v>381.6</v>
      </c>
      <c r="F1864" s="69">
        <v>315460</v>
      </c>
      <c r="G1864" s="70">
        <v>4.4000000000000003E-3</v>
      </c>
    </row>
    <row r="1865" spans="1:7" ht="17.399999999999999" thickBot="1" x14ac:dyDescent="0.35">
      <c r="A1865" s="67" t="s">
        <v>2261</v>
      </c>
      <c r="B1865" s="72">
        <v>384.05</v>
      </c>
      <c r="C1865" s="69">
        <v>385</v>
      </c>
      <c r="D1865" s="69">
        <v>388.5</v>
      </c>
      <c r="E1865" s="69">
        <v>383</v>
      </c>
      <c r="F1865" s="69">
        <v>99440</v>
      </c>
      <c r="G1865" s="73">
        <v>-4.0000000000000001E-3</v>
      </c>
    </row>
    <row r="1866" spans="1:7" ht="17.399999999999999" thickBot="1" x14ac:dyDescent="0.35">
      <c r="A1866" s="67" t="s">
        <v>2262</v>
      </c>
      <c r="B1866" s="68">
        <v>385.6</v>
      </c>
      <c r="C1866" s="69">
        <v>384.6</v>
      </c>
      <c r="D1866" s="69">
        <v>389.9</v>
      </c>
      <c r="E1866" s="69">
        <v>383.7</v>
      </c>
      <c r="F1866" s="69">
        <v>143020</v>
      </c>
      <c r="G1866" s="70">
        <v>6.0000000000000001E-3</v>
      </c>
    </row>
    <row r="1867" spans="1:7" ht="17.399999999999999" thickBot="1" x14ac:dyDescent="0.35">
      <c r="A1867" s="67" t="s">
        <v>2263</v>
      </c>
      <c r="B1867" s="68">
        <v>383.3</v>
      </c>
      <c r="C1867" s="69">
        <v>376.4</v>
      </c>
      <c r="D1867" s="69">
        <v>392.25</v>
      </c>
      <c r="E1867" s="69">
        <v>375</v>
      </c>
      <c r="F1867" s="69">
        <v>380840</v>
      </c>
      <c r="G1867" s="70">
        <v>2.53E-2</v>
      </c>
    </row>
    <row r="1868" spans="1:7" ht="17.399999999999999" thickBot="1" x14ac:dyDescent="0.35">
      <c r="A1868" s="67" t="s">
        <v>2264</v>
      </c>
      <c r="B1868" s="72">
        <v>373.85</v>
      </c>
      <c r="C1868" s="69">
        <v>377.5</v>
      </c>
      <c r="D1868" s="69">
        <v>379.9</v>
      </c>
      <c r="E1868" s="69">
        <v>372.55</v>
      </c>
      <c r="F1868" s="69">
        <v>145710</v>
      </c>
      <c r="G1868" s="73">
        <v>-9.2999999999999992E-3</v>
      </c>
    </row>
    <row r="1869" spans="1:7" ht="17.399999999999999" thickBot="1" x14ac:dyDescent="0.35">
      <c r="A1869" s="67" t="s">
        <v>2265</v>
      </c>
      <c r="B1869" s="68">
        <v>377.35</v>
      </c>
      <c r="C1869" s="69">
        <v>375.85</v>
      </c>
      <c r="D1869" s="69">
        <v>380.5</v>
      </c>
      <c r="E1869" s="69">
        <v>374.95</v>
      </c>
      <c r="F1869" s="69">
        <v>138460</v>
      </c>
      <c r="G1869" s="70">
        <v>7.6E-3</v>
      </c>
    </row>
    <row r="1870" spans="1:7" ht="17.399999999999999" thickBot="1" x14ac:dyDescent="0.35">
      <c r="A1870" s="67" t="s">
        <v>2266</v>
      </c>
      <c r="B1870" s="68">
        <v>374.5</v>
      </c>
      <c r="C1870" s="69">
        <v>377</v>
      </c>
      <c r="D1870" s="69">
        <v>385.45</v>
      </c>
      <c r="E1870" s="69">
        <v>372.9</v>
      </c>
      <c r="F1870" s="69">
        <v>401800</v>
      </c>
      <c r="G1870" s="70">
        <v>1.5E-3</v>
      </c>
    </row>
    <row r="1871" spans="1:7" ht="17.399999999999999" thickBot="1" x14ac:dyDescent="0.35">
      <c r="A1871" s="67" t="s">
        <v>2267</v>
      </c>
      <c r="B1871" s="68">
        <v>373.95</v>
      </c>
      <c r="C1871" s="69">
        <v>375</v>
      </c>
      <c r="D1871" s="69">
        <v>382.5</v>
      </c>
      <c r="E1871" s="69">
        <v>372.05</v>
      </c>
      <c r="F1871" s="69">
        <v>206010</v>
      </c>
      <c r="G1871" s="70">
        <v>7.7999999999999996E-3</v>
      </c>
    </row>
    <row r="1872" spans="1:7" ht="17.399999999999999" thickBot="1" x14ac:dyDescent="0.35">
      <c r="A1872" s="67" t="s">
        <v>2268</v>
      </c>
      <c r="B1872" s="72">
        <v>371.05</v>
      </c>
      <c r="C1872" s="69">
        <v>380.65</v>
      </c>
      <c r="D1872" s="69">
        <v>381.85</v>
      </c>
      <c r="E1872" s="69">
        <v>368.4</v>
      </c>
      <c r="F1872" s="69">
        <v>278430</v>
      </c>
      <c r="G1872" s="73">
        <v>-2.0299999999999999E-2</v>
      </c>
    </row>
    <row r="1873" spans="1:7" ht="17.399999999999999" thickBot="1" x14ac:dyDescent="0.35">
      <c r="A1873" s="67" t="s">
        <v>2269</v>
      </c>
      <c r="B1873" s="72">
        <v>378.75</v>
      </c>
      <c r="C1873" s="69">
        <v>386.95</v>
      </c>
      <c r="D1873" s="69">
        <v>394.4</v>
      </c>
      <c r="E1873" s="69">
        <v>377</v>
      </c>
      <c r="F1873" s="69">
        <v>648540</v>
      </c>
      <c r="G1873" s="73">
        <v>-2.0199999999999999E-2</v>
      </c>
    </row>
    <row r="1874" spans="1:7" ht="17.399999999999999" thickBot="1" x14ac:dyDescent="0.35">
      <c r="A1874" s="67" t="s">
        <v>2270</v>
      </c>
      <c r="B1874" s="72">
        <v>386.55</v>
      </c>
      <c r="C1874" s="69">
        <v>389.3</v>
      </c>
      <c r="D1874" s="69">
        <v>392.8</v>
      </c>
      <c r="E1874" s="69">
        <v>385</v>
      </c>
      <c r="F1874" s="69">
        <v>127600</v>
      </c>
      <c r="G1874" s="73">
        <v>-5.7999999999999996E-3</v>
      </c>
    </row>
    <row r="1875" spans="1:7" ht="17.399999999999999" thickBot="1" x14ac:dyDescent="0.35">
      <c r="A1875" s="67" t="s">
        <v>2271</v>
      </c>
      <c r="B1875" s="68">
        <v>388.8</v>
      </c>
      <c r="C1875" s="69">
        <v>388</v>
      </c>
      <c r="D1875" s="69">
        <v>394.9</v>
      </c>
      <c r="E1875" s="69">
        <v>387.1</v>
      </c>
      <c r="F1875" s="69">
        <v>139730</v>
      </c>
      <c r="G1875" s="70">
        <v>6.3E-3</v>
      </c>
    </row>
    <row r="1876" spans="1:7" ht="17.399999999999999" thickBot="1" x14ac:dyDescent="0.35">
      <c r="A1876" s="67" t="s">
        <v>2272</v>
      </c>
      <c r="B1876" s="72">
        <v>386.35</v>
      </c>
      <c r="C1876" s="69">
        <v>394.05</v>
      </c>
      <c r="D1876" s="69">
        <v>397.5</v>
      </c>
      <c r="E1876" s="69">
        <v>385</v>
      </c>
      <c r="F1876" s="69">
        <v>118590</v>
      </c>
      <c r="G1876" s="73">
        <v>-1.5699999999999999E-2</v>
      </c>
    </row>
    <row r="1877" spans="1:7" ht="17.399999999999999" thickBot="1" x14ac:dyDescent="0.35">
      <c r="A1877" s="67" t="s">
        <v>2273</v>
      </c>
      <c r="B1877" s="68">
        <v>392.5</v>
      </c>
      <c r="C1877" s="69">
        <v>394.8</v>
      </c>
      <c r="D1877" s="69">
        <v>396.95</v>
      </c>
      <c r="E1877" s="69">
        <v>391.15</v>
      </c>
      <c r="F1877" s="69">
        <v>143390</v>
      </c>
      <c r="G1877" s="70">
        <v>5.5999999999999999E-3</v>
      </c>
    </row>
    <row r="1878" spans="1:7" ht="17.399999999999999" thickBot="1" x14ac:dyDescent="0.35">
      <c r="A1878" s="67" t="s">
        <v>2274</v>
      </c>
      <c r="B1878" s="72">
        <v>390.3</v>
      </c>
      <c r="C1878" s="69">
        <v>390</v>
      </c>
      <c r="D1878" s="69">
        <v>401.5</v>
      </c>
      <c r="E1878" s="69">
        <v>387</v>
      </c>
      <c r="F1878" s="69">
        <v>180180</v>
      </c>
      <c r="G1878" s="73">
        <v>-1.49E-2</v>
      </c>
    </row>
    <row r="1879" spans="1:7" ht="17.399999999999999" thickBot="1" x14ac:dyDescent="0.35">
      <c r="A1879" s="67" t="s">
        <v>2275</v>
      </c>
      <c r="B1879" s="68">
        <v>396.2</v>
      </c>
      <c r="C1879" s="69">
        <v>397</v>
      </c>
      <c r="D1879" s="69">
        <v>401.9</v>
      </c>
      <c r="E1879" s="69">
        <v>394.3</v>
      </c>
      <c r="F1879" s="69">
        <v>128220</v>
      </c>
      <c r="G1879" s="70">
        <v>1.1000000000000001E-3</v>
      </c>
    </row>
    <row r="1880" spans="1:7" ht="17.399999999999999" thickBot="1" x14ac:dyDescent="0.35">
      <c r="A1880" s="67" t="s">
        <v>2276</v>
      </c>
      <c r="B1880" s="72">
        <v>395.75</v>
      </c>
      <c r="C1880" s="69">
        <v>398.8</v>
      </c>
      <c r="D1880" s="69">
        <v>403.5</v>
      </c>
      <c r="E1880" s="69">
        <v>393.4</v>
      </c>
      <c r="F1880" s="69">
        <v>141330</v>
      </c>
      <c r="G1880" s="73">
        <v>-6.7000000000000002E-3</v>
      </c>
    </row>
    <row r="1881" spans="1:7" ht="17.399999999999999" thickBot="1" x14ac:dyDescent="0.35">
      <c r="A1881" s="67" t="s">
        <v>2277</v>
      </c>
      <c r="B1881" s="68">
        <v>398.4</v>
      </c>
      <c r="C1881" s="69">
        <v>392.5</v>
      </c>
      <c r="D1881" s="69">
        <v>402</v>
      </c>
      <c r="E1881" s="69">
        <v>386.15</v>
      </c>
      <c r="F1881" s="69">
        <v>149100</v>
      </c>
      <c r="G1881" s="70">
        <v>8.6999999999999994E-3</v>
      </c>
    </row>
    <row r="1882" spans="1:7" ht="17.399999999999999" thickBot="1" x14ac:dyDescent="0.35">
      <c r="A1882" s="67" t="s">
        <v>2278</v>
      </c>
      <c r="B1882" s="72">
        <v>394.95</v>
      </c>
      <c r="C1882" s="69">
        <v>404</v>
      </c>
      <c r="D1882" s="69">
        <v>411.9</v>
      </c>
      <c r="E1882" s="69">
        <v>392.1</v>
      </c>
      <c r="F1882" s="69">
        <v>322150</v>
      </c>
      <c r="G1882" s="73">
        <v>-1.6199999999999999E-2</v>
      </c>
    </row>
    <row r="1883" spans="1:7" ht="17.399999999999999" thickBot="1" x14ac:dyDescent="0.35">
      <c r="A1883" s="67" t="s">
        <v>2279</v>
      </c>
      <c r="B1883" s="68">
        <v>401.45</v>
      </c>
      <c r="C1883" s="69">
        <v>388</v>
      </c>
      <c r="D1883" s="69">
        <v>406</v>
      </c>
      <c r="E1883" s="69">
        <v>386.55</v>
      </c>
      <c r="F1883" s="69">
        <v>201430</v>
      </c>
      <c r="G1883" s="70">
        <v>2.7E-2</v>
      </c>
    </row>
    <row r="1884" spans="1:7" ht="17.399999999999999" thickBot="1" x14ac:dyDescent="0.35">
      <c r="A1884" s="67" t="s">
        <v>2280</v>
      </c>
      <c r="B1884" s="72">
        <v>390.9</v>
      </c>
      <c r="C1884" s="69">
        <v>400.8</v>
      </c>
      <c r="D1884" s="69">
        <v>404</v>
      </c>
      <c r="E1884" s="69">
        <v>390</v>
      </c>
      <c r="F1884" s="69">
        <v>230060</v>
      </c>
      <c r="G1884" s="73">
        <v>-1.18E-2</v>
      </c>
    </row>
    <row r="1885" spans="1:7" ht="17.399999999999999" thickBot="1" x14ac:dyDescent="0.35">
      <c r="A1885" s="67" t="s">
        <v>2281</v>
      </c>
      <c r="B1885" s="72">
        <v>395.55</v>
      </c>
      <c r="C1885" s="69">
        <v>407</v>
      </c>
      <c r="D1885" s="69">
        <v>409.85</v>
      </c>
      <c r="E1885" s="69">
        <v>391.95</v>
      </c>
      <c r="F1885" s="69">
        <v>185550</v>
      </c>
      <c r="G1885" s="73">
        <v>-1.8100000000000002E-2</v>
      </c>
    </row>
    <row r="1886" spans="1:7" ht="17.399999999999999" thickBot="1" x14ac:dyDescent="0.35">
      <c r="A1886" s="67" t="s">
        <v>2282</v>
      </c>
      <c r="B1886" s="72">
        <v>402.85</v>
      </c>
      <c r="C1886" s="69">
        <v>412.4</v>
      </c>
      <c r="D1886" s="69">
        <v>412.65</v>
      </c>
      <c r="E1886" s="69">
        <v>399.5</v>
      </c>
      <c r="F1886" s="69">
        <v>166720</v>
      </c>
      <c r="G1886" s="73">
        <v>-1.5599999999999999E-2</v>
      </c>
    </row>
    <row r="1887" spans="1:7" ht="17.399999999999999" thickBot="1" x14ac:dyDescent="0.35">
      <c r="A1887" s="67" t="s">
        <v>2283</v>
      </c>
      <c r="B1887" s="72">
        <v>409.25</v>
      </c>
      <c r="C1887" s="69">
        <v>410.9</v>
      </c>
      <c r="D1887" s="69">
        <v>415.55</v>
      </c>
      <c r="E1887" s="69">
        <v>406.15</v>
      </c>
      <c r="F1887" s="69">
        <v>170300</v>
      </c>
      <c r="G1887" s="73">
        <v>-8.9999999999999998E-4</v>
      </c>
    </row>
    <row r="1888" spans="1:7" ht="17.399999999999999" thickBot="1" x14ac:dyDescent="0.35">
      <c r="A1888" s="67" t="s">
        <v>2284</v>
      </c>
      <c r="B1888" s="68">
        <v>409.6</v>
      </c>
      <c r="C1888" s="69">
        <v>406.9</v>
      </c>
      <c r="D1888" s="69">
        <v>422.2</v>
      </c>
      <c r="E1888" s="69">
        <v>405.1</v>
      </c>
      <c r="F1888" s="69">
        <v>630890</v>
      </c>
      <c r="G1888" s="70">
        <v>2.06E-2</v>
      </c>
    </row>
    <row r="1889" spans="1:7" ht="17.399999999999999" thickBot="1" x14ac:dyDescent="0.35">
      <c r="A1889" s="67" t="s">
        <v>2285</v>
      </c>
      <c r="B1889" s="72">
        <v>401.35</v>
      </c>
      <c r="C1889" s="69">
        <v>405.5</v>
      </c>
      <c r="D1889" s="69">
        <v>406.5</v>
      </c>
      <c r="E1889" s="69">
        <v>395</v>
      </c>
      <c r="F1889" s="69">
        <v>397150</v>
      </c>
      <c r="G1889" s="73">
        <v>-3.6799999999999999E-2</v>
      </c>
    </row>
    <row r="1890" spans="1:7" ht="17.399999999999999" thickBot="1" x14ac:dyDescent="0.35">
      <c r="A1890" s="67" t="s">
        <v>2286</v>
      </c>
      <c r="B1890" s="68">
        <v>416.7</v>
      </c>
      <c r="C1890" s="69">
        <v>420.4</v>
      </c>
      <c r="D1890" s="69">
        <v>429.5</v>
      </c>
      <c r="E1890" s="69">
        <v>414</v>
      </c>
      <c r="F1890" s="69">
        <v>449630</v>
      </c>
      <c r="G1890" s="70">
        <v>1.1900000000000001E-2</v>
      </c>
    </row>
    <row r="1891" spans="1:7" ht="17.399999999999999" thickBot="1" x14ac:dyDescent="0.35">
      <c r="A1891" s="67" t="s">
        <v>2287</v>
      </c>
      <c r="B1891" s="68">
        <v>411.8</v>
      </c>
      <c r="C1891" s="69">
        <v>403.85</v>
      </c>
      <c r="D1891" s="69">
        <v>415.95</v>
      </c>
      <c r="E1891" s="69">
        <v>392.4</v>
      </c>
      <c r="F1891" s="69">
        <v>587730</v>
      </c>
      <c r="G1891" s="70">
        <v>2.9399999999999999E-2</v>
      </c>
    </row>
    <row r="1892" spans="1:7" ht="17.399999999999999" thickBot="1" x14ac:dyDescent="0.35">
      <c r="A1892" s="67" t="s">
        <v>2288</v>
      </c>
      <c r="B1892" s="68">
        <v>400.05</v>
      </c>
      <c r="C1892" s="69">
        <v>392</v>
      </c>
      <c r="D1892" s="69">
        <v>406.5</v>
      </c>
      <c r="E1892" s="69">
        <v>386</v>
      </c>
      <c r="F1892" s="69">
        <v>682380</v>
      </c>
      <c r="G1892" s="70">
        <v>3.1899999999999998E-2</v>
      </c>
    </row>
    <row r="1893" spans="1:7" ht="17.399999999999999" thickBot="1" x14ac:dyDescent="0.35">
      <c r="A1893" s="67" t="s">
        <v>2289</v>
      </c>
      <c r="B1893" s="72">
        <v>387.7</v>
      </c>
      <c r="C1893" s="69">
        <v>404</v>
      </c>
      <c r="D1893" s="69">
        <v>406.8</v>
      </c>
      <c r="E1893" s="69">
        <v>383.05</v>
      </c>
      <c r="F1893" s="69">
        <v>512510</v>
      </c>
      <c r="G1893" s="73">
        <v>-4.1200000000000001E-2</v>
      </c>
    </row>
    <row r="1894" spans="1:7" ht="17.399999999999999" thickBot="1" x14ac:dyDescent="0.35">
      <c r="A1894" s="67" t="s">
        <v>2290</v>
      </c>
      <c r="B1894" s="72">
        <v>404.35</v>
      </c>
      <c r="C1894" s="69">
        <v>413.7</v>
      </c>
      <c r="D1894" s="69">
        <v>422.5</v>
      </c>
      <c r="E1894" s="69">
        <v>401</v>
      </c>
      <c r="F1894" s="69">
        <v>807070</v>
      </c>
      <c r="G1894" s="73">
        <v>-5.4999999999999997E-3</v>
      </c>
    </row>
    <row r="1895" spans="1:7" ht="17.399999999999999" thickBot="1" x14ac:dyDescent="0.35">
      <c r="A1895" s="67" t="s">
        <v>2291</v>
      </c>
      <c r="B1895" s="72">
        <v>406.6</v>
      </c>
      <c r="C1895" s="69">
        <v>442.55</v>
      </c>
      <c r="D1895" s="69">
        <v>455</v>
      </c>
      <c r="E1895" s="69">
        <v>401.55</v>
      </c>
      <c r="F1895" s="69">
        <v>1110000</v>
      </c>
      <c r="G1895" s="73">
        <v>-6.6400000000000001E-2</v>
      </c>
    </row>
    <row r="1896" spans="1:7" ht="17.399999999999999" thickBot="1" x14ac:dyDescent="0.35">
      <c r="A1896" s="67" t="s">
        <v>2292</v>
      </c>
      <c r="B1896" s="72">
        <v>435.5</v>
      </c>
      <c r="C1896" s="69">
        <v>458</v>
      </c>
      <c r="D1896" s="69">
        <v>477.8</v>
      </c>
      <c r="E1896" s="69">
        <v>426.25</v>
      </c>
      <c r="F1896" s="69">
        <v>1110000</v>
      </c>
      <c r="G1896" s="73">
        <v>-6.7500000000000004E-2</v>
      </c>
    </row>
    <row r="1897" spans="1:7" ht="17.399999999999999" thickBot="1" x14ac:dyDescent="0.35">
      <c r="A1897" s="67" t="s">
        <v>2293</v>
      </c>
      <c r="B1897" s="68">
        <v>467</v>
      </c>
      <c r="C1897" s="69">
        <v>448</v>
      </c>
      <c r="D1897" s="69">
        <v>478</v>
      </c>
      <c r="E1897" s="69">
        <v>441</v>
      </c>
      <c r="F1897" s="69">
        <v>1380000</v>
      </c>
      <c r="G1897" s="70">
        <v>3.2500000000000001E-2</v>
      </c>
    </row>
    <row r="1898" spans="1:7" ht="17.399999999999999" thickBot="1" x14ac:dyDescent="0.35">
      <c r="A1898" s="67" t="s">
        <v>2294</v>
      </c>
      <c r="B1898" s="68">
        <v>452.3</v>
      </c>
      <c r="C1898" s="69">
        <v>422</v>
      </c>
      <c r="D1898" s="69">
        <v>479</v>
      </c>
      <c r="E1898" s="69">
        <v>417</v>
      </c>
      <c r="F1898" s="69">
        <v>2420000</v>
      </c>
      <c r="G1898" s="70">
        <v>9.1700000000000004E-2</v>
      </c>
    </row>
    <row r="1899" spans="1:7" ht="17.399999999999999" thickBot="1" x14ac:dyDescent="0.35">
      <c r="A1899" s="67" t="s">
        <v>2295</v>
      </c>
      <c r="B1899" s="68">
        <v>414.3</v>
      </c>
      <c r="C1899" s="69">
        <v>400.1</v>
      </c>
      <c r="D1899" s="69">
        <v>417</v>
      </c>
      <c r="E1899" s="69">
        <v>400</v>
      </c>
      <c r="F1899" s="69">
        <v>566590</v>
      </c>
      <c r="G1899" s="70">
        <v>5.3900000000000003E-2</v>
      </c>
    </row>
    <row r="1900" spans="1:7" ht="17.399999999999999" thickBot="1" x14ac:dyDescent="0.35">
      <c r="A1900" s="67" t="s">
        <v>2296</v>
      </c>
      <c r="B1900" s="68">
        <v>393.1</v>
      </c>
      <c r="C1900" s="69">
        <v>379</v>
      </c>
      <c r="D1900" s="69">
        <v>429.85</v>
      </c>
      <c r="E1900" s="69">
        <v>369</v>
      </c>
      <c r="F1900" s="69">
        <v>1030000</v>
      </c>
      <c r="G1900" s="70">
        <v>3.4099999999999998E-2</v>
      </c>
    </row>
    <row r="1901" spans="1:7" ht="17.399999999999999" thickBot="1" x14ac:dyDescent="0.35">
      <c r="A1901" s="67" t="s">
        <v>2297</v>
      </c>
      <c r="B1901" s="68">
        <v>380.15</v>
      </c>
      <c r="C1901" s="69">
        <v>362.1</v>
      </c>
      <c r="D1901" s="69">
        <v>386</v>
      </c>
      <c r="E1901" s="69">
        <v>345.5</v>
      </c>
      <c r="F1901" s="69">
        <v>289860</v>
      </c>
      <c r="G1901" s="70">
        <v>5.9200000000000003E-2</v>
      </c>
    </row>
    <row r="1902" spans="1:7" ht="17.399999999999999" thickBot="1" x14ac:dyDescent="0.35">
      <c r="A1902" s="67" t="s">
        <v>2298</v>
      </c>
      <c r="B1902" s="72">
        <v>358.9</v>
      </c>
      <c r="C1902" s="69">
        <v>356</v>
      </c>
      <c r="D1902" s="69">
        <v>361.9</v>
      </c>
      <c r="E1902" s="69">
        <v>350</v>
      </c>
      <c r="F1902" s="69">
        <v>338980</v>
      </c>
      <c r="G1902" s="73">
        <v>-3.0800000000000001E-2</v>
      </c>
    </row>
    <row r="1903" spans="1:7" ht="17.399999999999999" thickBot="1" x14ac:dyDescent="0.35">
      <c r="A1903" s="67" t="s">
        <v>2299</v>
      </c>
      <c r="B1903" s="72">
        <v>370.3</v>
      </c>
      <c r="C1903" s="69">
        <v>365</v>
      </c>
      <c r="D1903" s="69">
        <v>373</v>
      </c>
      <c r="E1903" s="69">
        <v>360</v>
      </c>
      <c r="F1903" s="69">
        <v>138080</v>
      </c>
      <c r="G1903" s="73">
        <v>-6.6E-3</v>
      </c>
    </row>
    <row r="1904" spans="1:7" ht="17.399999999999999" thickBot="1" x14ac:dyDescent="0.35">
      <c r="A1904" s="67" t="s">
        <v>2300</v>
      </c>
      <c r="B1904" s="72">
        <v>372.75</v>
      </c>
      <c r="C1904" s="69">
        <v>380.5</v>
      </c>
      <c r="D1904" s="69">
        <v>389</v>
      </c>
      <c r="E1904" s="69">
        <v>369.5</v>
      </c>
      <c r="F1904" s="69">
        <v>126090</v>
      </c>
      <c r="G1904" s="73">
        <v>-3.3099999999999997E-2</v>
      </c>
    </row>
    <row r="1905" spans="1:7" ht="17.399999999999999" thickBot="1" x14ac:dyDescent="0.35">
      <c r="A1905" s="67" t="s">
        <v>2301</v>
      </c>
      <c r="B1905" s="72">
        <v>385.5</v>
      </c>
      <c r="C1905" s="69">
        <v>383</v>
      </c>
      <c r="D1905" s="69">
        <v>394.1</v>
      </c>
      <c r="E1905" s="69">
        <v>383</v>
      </c>
      <c r="F1905" s="69">
        <v>141290</v>
      </c>
      <c r="G1905" s="73">
        <v>-4.7999999999999996E-3</v>
      </c>
    </row>
    <row r="1906" spans="1:7" ht="17.399999999999999" thickBot="1" x14ac:dyDescent="0.35">
      <c r="A1906" s="67" t="s">
        <v>2302</v>
      </c>
      <c r="B1906" s="68">
        <v>387.35</v>
      </c>
      <c r="C1906" s="69">
        <v>384.4</v>
      </c>
      <c r="D1906" s="69">
        <v>391.85</v>
      </c>
      <c r="E1906" s="69">
        <v>383.5</v>
      </c>
      <c r="F1906" s="69">
        <v>139760</v>
      </c>
      <c r="G1906" s="70">
        <v>1.2200000000000001E-2</v>
      </c>
    </row>
    <row r="1907" spans="1:7" ht="17.399999999999999" thickBot="1" x14ac:dyDescent="0.35">
      <c r="A1907" s="67" t="s">
        <v>2303</v>
      </c>
      <c r="B1907" s="68">
        <v>382.7</v>
      </c>
      <c r="C1907" s="69">
        <v>378</v>
      </c>
      <c r="D1907" s="69">
        <v>386</v>
      </c>
      <c r="E1907" s="69">
        <v>371</v>
      </c>
      <c r="F1907" s="69">
        <v>150860</v>
      </c>
      <c r="G1907" s="70">
        <v>1.84E-2</v>
      </c>
    </row>
    <row r="1908" spans="1:7" ht="17.399999999999999" thickBot="1" x14ac:dyDescent="0.35">
      <c r="A1908" s="67" t="s">
        <v>2304</v>
      </c>
      <c r="B1908" s="68">
        <v>375.8</v>
      </c>
      <c r="C1908" s="69">
        <v>365.5</v>
      </c>
      <c r="D1908" s="69">
        <v>378.4</v>
      </c>
      <c r="E1908" s="69">
        <v>352.7</v>
      </c>
      <c r="F1908" s="69">
        <v>515179.99999999901</v>
      </c>
      <c r="G1908" s="70">
        <v>2.24E-2</v>
      </c>
    </row>
    <row r="1909" spans="1:7" ht="17.399999999999999" thickBot="1" x14ac:dyDescent="0.35">
      <c r="A1909" s="67" t="s">
        <v>2305</v>
      </c>
      <c r="B1909" s="72">
        <v>367.55</v>
      </c>
      <c r="C1909" s="69">
        <v>383.5</v>
      </c>
      <c r="D1909" s="69">
        <v>388</v>
      </c>
      <c r="E1909" s="69">
        <v>365</v>
      </c>
      <c r="F1909" s="69">
        <v>224870</v>
      </c>
      <c r="G1909" s="73">
        <v>-3.3099999999999997E-2</v>
      </c>
    </row>
    <row r="1910" spans="1:7" ht="17.399999999999999" thickBot="1" x14ac:dyDescent="0.35">
      <c r="A1910" s="67" t="s">
        <v>2306</v>
      </c>
      <c r="B1910" s="72">
        <v>380.15</v>
      </c>
      <c r="C1910" s="69">
        <v>395.7</v>
      </c>
      <c r="D1910" s="69">
        <v>398.65</v>
      </c>
      <c r="E1910" s="69">
        <v>377.8</v>
      </c>
      <c r="F1910" s="69">
        <v>235460</v>
      </c>
      <c r="G1910" s="73">
        <v>-2.9399999999999999E-2</v>
      </c>
    </row>
    <row r="1911" spans="1:7" ht="17.399999999999999" thickBot="1" x14ac:dyDescent="0.35">
      <c r="A1911" s="67" t="s">
        <v>2307</v>
      </c>
      <c r="B1911" s="72">
        <v>391.65</v>
      </c>
      <c r="C1911" s="69">
        <v>399</v>
      </c>
      <c r="D1911" s="69">
        <v>402.9</v>
      </c>
      <c r="E1911" s="69">
        <v>384.1</v>
      </c>
      <c r="F1911" s="69">
        <v>371830</v>
      </c>
      <c r="G1911" s="73">
        <v>-6.6E-3</v>
      </c>
    </row>
    <row r="1912" spans="1:7" ht="17.399999999999999" thickBot="1" x14ac:dyDescent="0.35">
      <c r="A1912" s="67" t="s">
        <v>2308</v>
      </c>
      <c r="B1912" s="68">
        <v>394.25</v>
      </c>
      <c r="C1912" s="69">
        <v>393</v>
      </c>
      <c r="D1912" s="69">
        <v>406.7</v>
      </c>
      <c r="E1912" s="69">
        <v>391.45</v>
      </c>
      <c r="F1912" s="69">
        <v>501550</v>
      </c>
      <c r="G1912" s="70">
        <v>3.0300000000000001E-2</v>
      </c>
    </row>
    <row r="1913" spans="1:7" ht="17.399999999999999" thickBot="1" x14ac:dyDescent="0.35">
      <c r="A1913" s="67" t="s">
        <v>2309</v>
      </c>
      <c r="B1913" s="68">
        <v>382.65</v>
      </c>
      <c r="C1913" s="69">
        <v>381.8</v>
      </c>
      <c r="D1913" s="69">
        <v>390.6</v>
      </c>
      <c r="E1913" s="69">
        <v>381.05</v>
      </c>
      <c r="F1913" s="69">
        <v>180450</v>
      </c>
      <c r="G1913" s="70">
        <v>7.9000000000000008E-3</v>
      </c>
    </row>
    <row r="1914" spans="1:7" ht="17.399999999999999" thickBot="1" x14ac:dyDescent="0.35">
      <c r="A1914" s="67" t="s">
        <v>2310</v>
      </c>
      <c r="B1914" s="72">
        <v>379.65</v>
      </c>
      <c r="C1914" s="69">
        <v>389</v>
      </c>
      <c r="D1914" s="69">
        <v>389.95</v>
      </c>
      <c r="E1914" s="69">
        <v>377.25</v>
      </c>
      <c r="F1914" s="69">
        <v>157010</v>
      </c>
      <c r="G1914" s="73">
        <v>-2.06E-2</v>
      </c>
    </row>
    <row r="1915" spans="1:7" ht="17.399999999999999" thickBot="1" x14ac:dyDescent="0.35">
      <c r="A1915" s="67" t="s">
        <v>2311</v>
      </c>
      <c r="B1915" s="72">
        <v>387.65</v>
      </c>
      <c r="C1915" s="69">
        <v>394</v>
      </c>
      <c r="D1915" s="69">
        <v>395.55</v>
      </c>
      <c r="E1915" s="69">
        <v>385.15</v>
      </c>
      <c r="F1915" s="69">
        <v>216830</v>
      </c>
      <c r="G1915" s="73">
        <v>-1.21E-2</v>
      </c>
    </row>
    <row r="1916" spans="1:7" ht="17.399999999999999" thickBot="1" x14ac:dyDescent="0.35">
      <c r="A1916" s="67" t="s">
        <v>2312</v>
      </c>
      <c r="B1916" s="72">
        <v>392.4</v>
      </c>
      <c r="C1916" s="69">
        <v>399.8</v>
      </c>
      <c r="D1916" s="69">
        <v>399.8</v>
      </c>
      <c r="E1916" s="69">
        <v>388.1</v>
      </c>
      <c r="F1916" s="69">
        <v>242320</v>
      </c>
      <c r="G1916" s="73">
        <v>-1.32E-2</v>
      </c>
    </row>
    <row r="1917" spans="1:7" ht="17.399999999999999" thickBot="1" x14ac:dyDescent="0.35">
      <c r="A1917" s="67" t="s">
        <v>2313</v>
      </c>
      <c r="B1917" s="68">
        <v>397.65</v>
      </c>
      <c r="C1917" s="69">
        <v>393.45</v>
      </c>
      <c r="D1917" s="69">
        <v>400</v>
      </c>
      <c r="E1917" s="69">
        <v>387.6</v>
      </c>
      <c r="F1917" s="69">
        <v>376530</v>
      </c>
      <c r="G1917" s="70">
        <v>2.9100000000000001E-2</v>
      </c>
    </row>
    <row r="1918" spans="1:7" ht="17.399999999999999" thickBot="1" x14ac:dyDescent="0.35">
      <c r="A1918" s="67" t="s">
        <v>2314</v>
      </c>
      <c r="B1918" s="68">
        <v>386.4</v>
      </c>
      <c r="C1918" s="69">
        <v>380.6</v>
      </c>
      <c r="D1918" s="69">
        <v>393</v>
      </c>
      <c r="E1918" s="69">
        <v>373.15</v>
      </c>
      <c r="F1918" s="69">
        <v>352410</v>
      </c>
      <c r="G1918" s="70">
        <v>2.2100000000000002E-2</v>
      </c>
    </row>
    <row r="1919" spans="1:7" ht="17.399999999999999" thickBot="1" x14ac:dyDescent="0.35">
      <c r="A1919" s="67" t="s">
        <v>2315</v>
      </c>
      <c r="B1919" s="68">
        <v>378.05</v>
      </c>
      <c r="C1919" s="69">
        <v>376.4</v>
      </c>
      <c r="D1919" s="69">
        <v>388.95</v>
      </c>
      <c r="E1919" s="69">
        <v>374.2</v>
      </c>
      <c r="F1919" s="69">
        <v>621780</v>
      </c>
      <c r="G1919" s="70">
        <v>1.37E-2</v>
      </c>
    </row>
    <row r="1920" spans="1:7" ht="17.399999999999999" thickBot="1" x14ac:dyDescent="0.35">
      <c r="A1920" s="67" t="s">
        <v>2316</v>
      </c>
      <c r="B1920" s="72">
        <v>372.95</v>
      </c>
      <c r="C1920" s="69">
        <v>384.6</v>
      </c>
      <c r="D1920" s="69">
        <v>388</v>
      </c>
      <c r="E1920" s="69">
        <v>369.1</v>
      </c>
      <c r="F1920" s="69">
        <v>753470</v>
      </c>
      <c r="G1920" s="73">
        <v>-1.9199999999999998E-2</v>
      </c>
    </row>
    <row r="1921" spans="1:7" ht="17.399999999999999" thickBot="1" x14ac:dyDescent="0.35">
      <c r="A1921" s="67" t="s">
        <v>2317</v>
      </c>
      <c r="B1921" s="68">
        <v>380.25</v>
      </c>
      <c r="C1921" s="69">
        <v>358.4</v>
      </c>
      <c r="D1921" s="69">
        <v>386.7</v>
      </c>
      <c r="E1921" s="69">
        <v>356</v>
      </c>
      <c r="F1921" s="69">
        <v>979550</v>
      </c>
      <c r="G1921" s="70">
        <v>6.0999999999999999E-2</v>
      </c>
    </row>
    <row r="1922" spans="1:7" ht="17.399999999999999" thickBot="1" x14ac:dyDescent="0.35">
      <c r="A1922" s="67" t="s">
        <v>2318</v>
      </c>
      <c r="B1922" s="72">
        <v>358.4</v>
      </c>
      <c r="C1922" s="69">
        <v>360.1</v>
      </c>
      <c r="D1922" s="69">
        <v>363.75</v>
      </c>
      <c r="E1922" s="69">
        <v>350</v>
      </c>
      <c r="F1922" s="69">
        <v>196660</v>
      </c>
      <c r="G1922" s="73">
        <v>-3.8999999999999998E-3</v>
      </c>
    </row>
    <row r="1923" spans="1:7" ht="17.399999999999999" thickBot="1" x14ac:dyDescent="0.35">
      <c r="A1923" s="67" t="s">
        <v>2319</v>
      </c>
      <c r="B1923" s="72">
        <v>359.8</v>
      </c>
      <c r="C1923" s="69">
        <v>364.8</v>
      </c>
      <c r="D1923" s="69">
        <v>369</v>
      </c>
      <c r="E1923" s="69">
        <v>357.5</v>
      </c>
      <c r="F1923" s="69">
        <v>231020</v>
      </c>
      <c r="G1923" s="73">
        <v>-1.37E-2</v>
      </c>
    </row>
    <row r="1924" spans="1:7" ht="17.399999999999999" thickBot="1" x14ac:dyDescent="0.35">
      <c r="A1924" s="67" t="s">
        <v>2320</v>
      </c>
      <c r="B1924" s="72">
        <v>364.8</v>
      </c>
      <c r="C1924" s="69">
        <v>370</v>
      </c>
      <c r="D1924" s="69">
        <v>373.4</v>
      </c>
      <c r="E1924" s="69">
        <v>359.75</v>
      </c>
      <c r="F1924" s="69">
        <v>282280</v>
      </c>
      <c r="G1924" s="73">
        <v>-1.2200000000000001E-2</v>
      </c>
    </row>
    <row r="1925" spans="1:7" ht="17.399999999999999" thickBot="1" x14ac:dyDescent="0.35">
      <c r="A1925" s="67" t="s">
        <v>2321</v>
      </c>
      <c r="B1925" s="68">
        <v>369.3</v>
      </c>
      <c r="C1925" s="69">
        <v>353.9</v>
      </c>
      <c r="D1925" s="69">
        <v>375</v>
      </c>
      <c r="E1925" s="69">
        <v>353.75</v>
      </c>
      <c r="F1925" s="69">
        <v>578500</v>
      </c>
      <c r="G1925" s="70">
        <v>4.2599999999999999E-2</v>
      </c>
    </row>
    <row r="1926" spans="1:7" ht="17.399999999999999" thickBot="1" x14ac:dyDescent="0.35">
      <c r="A1926" s="67" t="s">
        <v>2322</v>
      </c>
      <c r="B1926" s="72">
        <v>354.2</v>
      </c>
      <c r="C1926" s="69">
        <v>360.8</v>
      </c>
      <c r="D1926" s="69">
        <v>368</v>
      </c>
      <c r="E1926" s="69">
        <v>351.6</v>
      </c>
      <c r="F1926" s="69">
        <v>388660</v>
      </c>
      <c r="G1926" s="73">
        <v>-1.32E-2</v>
      </c>
    </row>
    <row r="1927" spans="1:7" ht="17.399999999999999" thickBot="1" x14ac:dyDescent="0.35">
      <c r="A1927" s="67" t="s">
        <v>2323</v>
      </c>
      <c r="B1927" s="68">
        <v>358.95</v>
      </c>
      <c r="C1927" s="69">
        <v>351.8</v>
      </c>
      <c r="D1927" s="69">
        <v>364.45</v>
      </c>
      <c r="E1927" s="69">
        <v>350.2</v>
      </c>
      <c r="F1927" s="69">
        <v>450450</v>
      </c>
      <c r="G1927" s="70">
        <v>3.1E-2</v>
      </c>
    </row>
    <row r="1928" spans="1:7" ht="17.399999999999999" thickBot="1" x14ac:dyDescent="0.35">
      <c r="A1928" s="67" t="s">
        <v>2324</v>
      </c>
      <c r="B1928" s="72">
        <v>348.15</v>
      </c>
      <c r="C1928" s="69">
        <v>358</v>
      </c>
      <c r="D1928" s="69">
        <v>359.4</v>
      </c>
      <c r="E1928" s="69">
        <v>346</v>
      </c>
      <c r="F1928" s="69">
        <v>296990</v>
      </c>
      <c r="G1928" s="73">
        <v>-2.2200000000000001E-2</v>
      </c>
    </row>
    <row r="1929" spans="1:7" ht="17.399999999999999" thickBot="1" x14ac:dyDescent="0.35">
      <c r="A1929" s="67" t="s">
        <v>2325</v>
      </c>
      <c r="B1929" s="68">
        <v>356.05</v>
      </c>
      <c r="C1929" s="69">
        <v>350.4</v>
      </c>
      <c r="D1929" s="69">
        <v>363</v>
      </c>
      <c r="E1929" s="69">
        <v>349.4</v>
      </c>
      <c r="F1929" s="69">
        <v>389820</v>
      </c>
      <c r="G1929" s="70">
        <v>2.0799999999999999E-2</v>
      </c>
    </row>
    <row r="1930" spans="1:7" ht="17.399999999999999" thickBot="1" x14ac:dyDescent="0.35">
      <c r="A1930" s="67" t="s">
        <v>2326</v>
      </c>
      <c r="B1930" s="72">
        <v>348.8</v>
      </c>
      <c r="C1930" s="69">
        <v>352.5</v>
      </c>
      <c r="D1930" s="69">
        <v>361</v>
      </c>
      <c r="E1930" s="69">
        <v>342.6</v>
      </c>
      <c r="F1930" s="69">
        <v>628050</v>
      </c>
      <c r="G1930" s="73">
        <v>-6.0000000000000001E-3</v>
      </c>
    </row>
    <row r="1931" spans="1:7" ht="17.399999999999999" thickBot="1" x14ac:dyDescent="0.35">
      <c r="A1931" s="67" t="s">
        <v>2327</v>
      </c>
      <c r="B1931" s="68">
        <v>350.9</v>
      </c>
      <c r="C1931" s="69">
        <v>331</v>
      </c>
      <c r="D1931" s="69">
        <v>370.85</v>
      </c>
      <c r="E1931" s="69">
        <v>328.5</v>
      </c>
      <c r="F1931" s="69">
        <v>1570000</v>
      </c>
      <c r="G1931" s="70">
        <v>6.25E-2</v>
      </c>
    </row>
    <row r="1932" spans="1:7" ht="17.399999999999999" thickBot="1" x14ac:dyDescent="0.35">
      <c r="A1932" s="67" t="s">
        <v>2328</v>
      </c>
      <c r="B1932" s="68">
        <v>330.25</v>
      </c>
      <c r="C1932" s="69">
        <v>328.1</v>
      </c>
      <c r="D1932" s="69">
        <v>331.75</v>
      </c>
      <c r="E1932" s="69">
        <v>328.1</v>
      </c>
      <c r="F1932" s="69">
        <v>225620</v>
      </c>
      <c r="G1932" s="70">
        <v>6.1999999999999998E-3</v>
      </c>
    </row>
    <row r="1933" spans="1:7" ht="17.399999999999999" thickBot="1" x14ac:dyDescent="0.35">
      <c r="A1933" s="67" t="s">
        <v>2329</v>
      </c>
      <c r="B1933" s="68">
        <v>328.2</v>
      </c>
      <c r="C1933" s="69">
        <v>330</v>
      </c>
      <c r="D1933" s="69">
        <v>334</v>
      </c>
      <c r="E1933" s="69">
        <v>327</v>
      </c>
      <c r="F1933" s="69">
        <v>201040</v>
      </c>
      <c r="G1933" s="70">
        <v>2.3999999999999998E-3</v>
      </c>
    </row>
    <row r="1934" spans="1:7" ht="17.399999999999999" thickBot="1" x14ac:dyDescent="0.35">
      <c r="A1934" s="67" t="s">
        <v>2330</v>
      </c>
      <c r="B1934" s="68">
        <v>327.39999999999998</v>
      </c>
      <c r="C1934" s="69">
        <v>323.5</v>
      </c>
      <c r="D1934" s="69">
        <v>329.65</v>
      </c>
      <c r="E1934" s="69">
        <v>323.5</v>
      </c>
      <c r="F1934" s="69">
        <v>153710</v>
      </c>
      <c r="G1934" s="70">
        <v>1.49E-2</v>
      </c>
    </row>
    <row r="1935" spans="1:7" ht="17.399999999999999" thickBot="1" x14ac:dyDescent="0.35">
      <c r="A1935" s="67" t="s">
        <v>2331</v>
      </c>
      <c r="B1935" s="72">
        <v>322.60000000000002</v>
      </c>
      <c r="C1935" s="69">
        <v>329.2</v>
      </c>
      <c r="D1935" s="69">
        <v>333.95</v>
      </c>
      <c r="E1935" s="69">
        <v>320</v>
      </c>
      <c r="F1935" s="69">
        <v>322670</v>
      </c>
      <c r="G1935" s="73">
        <v>-4.0899999999999999E-2</v>
      </c>
    </row>
    <row r="1936" spans="1:7" ht="17.399999999999999" thickBot="1" x14ac:dyDescent="0.35">
      <c r="A1936" s="67" t="s">
        <v>2332</v>
      </c>
      <c r="B1936" s="68">
        <v>336.35</v>
      </c>
      <c r="C1936" s="69">
        <v>333.5</v>
      </c>
      <c r="D1936" s="69">
        <v>339</v>
      </c>
      <c r="E1936" s="69">
        <v>329.1</v>
      </c>
      <c r="F1936" s="69">
        <v>561810</v>
      </c>
      <c r="G1936" s="70">
        <v>1.6199999999999999E-2</v>
      </c>
    </row>
    <row r="1937" spans="1:7" ht="17.399999999999999" thickBot="1" x14ac:dyDescent="0.35">
      <c r="A1937" s="67" t="s">
        <v>2333</v>
      </c>
      <c r="B1937" s="68">
        <v>331</v>
      </c>
      <c r="C1937" s="69">
        <v>315.60000000000002</v>
      </c>
      <c r="D1937" s="69">
        <v>336.8</v>
      </c>
      <c r="E1937" s="69">
        <v>311</v>
      </c>
      <c r="F1937" s="69">
        <v>856470</v>
      </c>
      <c r="G1937" s="70">
        <v>3.4200000000000001E-2</v>
      </c>
    </row>
    <row r="1938" spans="1:7" ht="17.399999999999999" thickBot="1" x14ac:dyDescent="0.35">
      <c r="A1938" s="67" t="s">
        <v>2334</v>
      </c>
      <c r="B1938" s="68">
        <v>320.05</v>
      </c>
      <c r="C1938" s="69">
        <v>312.8</v>
      </c>
      <c r="D1938" s="69">
        <v>324.60000000000002</v>
      </c>
      <c r="E1938" s="69">
        <v>311.55</v>
      </c>
      <c r="F1938" s="69">
        <v>852940</v>
      </c>
      <c r="G1938" s="70">
        <v>1.9800000000000002E-2</v>
      </c>
    </row>
    <row r="1939" spans="1:7" ht="17.399999999999999" thickBot="1" x14ac:dyDescent="0.35">
      <c r="A1939" s="67" t="s">
        <v>2335</v>
      </c>
      <c r="B1939" s="68">
        <v>313.85000000000002</v>
      </c>
      <c r="C1939" s="69">
        <v>308</v>
      </c>
      <c r="D1939" s="69">
        <v>318</v>
      </c>
      <c r="E1939" s="69">
        <v>307</v>
      </c>
      <c r="F1939" s="69">
        <v>273580</v>
      </c>
      <c r="G1939" s="70">
        <v>2.3800000000000002E-2</v>
      </c>
    </row>
    <row r="1940" spans="1:7" ht="17.399999999999999" thickBot="1" x14ac:dyDescent="0.35">
      <c r="A1940" s="67" t="s">
        <v>2336</v>
      </c>
      <c r="B1940" s="68">
        <v>306.55</v>
      </c>
      <c r="C1940" s="69">
        <v>306</v>
      </c>
      <c r="D1940" s="69">
        <v>313.85000000000002</v>
      </c>
      <c r="E1940" s="69">
        <v>305.3</v>
      </c>
      <c r="F1940" s="69">
        <v>199370</v>
      </c>
      <c r="G1940" s="70">
        <v>8.0000000000000004E-4</v>
      </c>
    </row>
    <row r="1941" spans="1:7" ht="17.399999999999999" thickBot="1" x14ac:dyDescent="0.35">
      <c r="A1941" s="67" t="s">
        <v>2337</v>
      </c>
      <c r="B1941" s="68">
        <v>306.3</v>
      </c>
      <c r="C1941" s="69">
        <v>303</v>
      </c>
      <c r="D1941" s="69">
        <v>309.89999999999998</v>
      </c>
      <c r="E1941" s="69">
        <v>303</v>
      </c>
      <c r="F1941" s="69">
        <v>168960</v>
      </c>
      <c r="G1941" s="70">
        <v>1.17E-2</v>
      </c>
    </row>
    <row r="1942" spans="1:7" ht="17.399999999999999" thickBot="1" x14ac:dyDescent="0.35">
      <c r="A1942" s="67" t="s">
        <v>2338</v>
      </c>
      <c r="B1942" s="72">
        <v>302.75</v>
      </c>
      <c r="C1942" s="69">
        <v>298</v>
      </c>
      <c r="D1942" s="69">
        <v>304.7</v>
      </c>
      <c r="E1942" s="69">
        <v>295</v>
      </c>
      <c r="F1942" s="69">
        <v>134380</v>
      </c>
      <c r="G1942" s="73">
        <v>-1.6400000000000001E-2</v>
      </c>
    </row>
    <row r="1943" spans="1:7" ht="17.399999999999999" thickBot="1" x14ac:dyDescent="0.35">
      <c r="A1943" s="67" t="s">
        <v>2339</v>
      </c>
      <c r="B1943" s="72">
        <v>307.8</v>
      </c>
      <c r="C1943" s="69">
        <v>309.5</v>
      </c>
      <c r="D1943" s="69">
        <v>315.25</v>
      </c>
      <c r="E1943" s="69">
        <v>306.5</v>
      </c>
      <c r="F1943" s="69">
        <v>192520</v>
      </c>
      <c r="G1943" s="73">
        <v>-6.4999999999999997E-3</v>
      </c>
    </row>
    <row r="1944" spans="1:7" ht="17.399999999999999" thickBot="1" x14ac:dyDescent="0.35">
      <c r="A1944" s="67" t="s">
        <v>2340</v>
      </c>
      <c r="B1944" s="72">
        <v>309.8</v>
      </c>
      <c r="C1944" s="69">
        <v>309.8</v>
      </c>
      <c r="D1944" s="69">
        <v>315</v>
      </c>
      <c r="E1944" s="69">
        <v>307.39999999999998</v>
      </c>
      <c r="F1944" s="69">
        <v>165050</v>
      </c>
      <c r="G1944" s="73">
        <v>-3.3999999999999998E-3</v>
      </c>
    </row>
    <row r="1945" spans="1:7" ht="17.399999999999999" thickBot="1" x14ac:dyDescent="0.35">
      <c r="A1945" s="67" t="s">
        <v>2341</v>
      </c>
      <c r="B1945" s="72">
        <v>310.85000000000002</v>
      </c>
      <c r="C1945" s="69">
        <v>316.5</v>
      </c>
      <c r="D1945" s="69">
        <v>324.5</v>
      </c>
      <c r="E1945" s="69">
        <v>308.10000000000002</v>
      </c>
      <c r="F1945" s="69">
        <v>361570</v>
      </c>
      <c r="G1945" s="73">
        <v>-1.89E-2</v>
      </c>
    </row>
    <row r="1946" spans="1:7" ht="17.399999999999999" thickBot="1" x14ac:dyDescent="0.35">
      <c r="A1946" s="67" t="s">
        <v>2342</v>
      </c>
      <c r="B1946" s="68">
        <v>316.85000000000002</v>
      </c>
      <c r="C1946" s="69">
        <v>313.8</v>
      </c>
      <c r="D1946" s="69">
        <v>323.39999999999998</v>
      </c>
      <c r="E1946" s="69">
        <v>310.5</v>
      </c>
      <c r="F1946" s="69">
        <v>524580</v>
      </c>
      <c r="G1946" s="70">
        <v>1.47E-2</v>
      </c>
    </row>
    <row r="1947" spans="1:7" ht="17.399999999999999" thickBot="1" x14ac:dyDescent="0.35">
      <c r="A1947" s="67" t="s">
        <v>2343</v>
      </c>
      <c r="B1947" s="72">
        <v>312.25</v>
      </c>
      <c r="C1947" s="69">
        <v>314</v>
      </c>
      <c r="D1947" s="69">
        <v>320.7</v>
      </c>
      <c r="E1947" s="69">
        <v>310.60000000000002</v>
      </c>
      <c r="F1947" s="69">
        <v>437920</v>
      </c>
      <c r="G1947" s="73">
        <v>-1.1900000000000001E-2</v>
      </c>
    </row>
    <row r="1948" spans="1:7" ht="17.399999999999999" thickBot="1" x14ac:dyDescent="0.35">
      <c r="A1948" s="67" t="s">
        <v>2344</v>
      </c>
      <c r="B1948" s="68">
        <v>316</v>
      </c>
      <c r="C1948" s="69">
        <v>312.10000000000002</v>
      </c>
      <c r="D1948" s="69">
        <v>318.95</v>
      </c>
      <c r="E1948" s="69">
        <v>305.5</v>
      </c>
      <c r="F1948" s="69">
        <v>689810</v>
      </c>
      <c r="G1948" s="70">
        <v>1.2500000000000001E-2</v>
      </c>
    </row>
    <row r="1949" spans="1:7" ht="17.399999999999999" thickBot="1" x14ac:dyDescent="0.35">
      <c r="A1949" s="67" t="s">
        <v>2345</v>
      </c>
      <c r="B1949" s="68">
        <v>312.10000000000002</v>
      </c>
      <c r="C1949" s="69">
        <v>294</v>
      </c>
      <c r="D1949" s="69">
        <v>315.5</v>
      </c>
      <c r="E1949" s="69">
        <v>293.5</v>
      </c>
      <c r="F1949" s="69">
        <v>918950</v>
      </c>
      <c r="G1949" s="70">
        <v>6.2600000000000003E-2</v>
      </c>
    </row>
    <row r="1950" spans="1:7" ht="17.399999999999999" thickBot="1" x14ac:dyDescent="0.35">
      <c r="A1950" s="67" t="s">
        <v>2346</v>
      </c>
      <c r="B1950" s="68">
        <v>293.7</v>
      </c>
      <c r="C1950" s="69">
        <v>293.14999999999998</v>
      </c>
      <c r="D1950" s="69">
        <v>295.89999999999998</v>
      </c>
      <c r="E1950" s="69">
        <v>291.39999999999998</v>
      </c>
      <c r="F1950" s="69">
        <v>199630</v>
      </c>
      <c r="G1950" s="70">
        <v>2.8999999999999998E-3</v>
      </c>
    </row>
    <row r="1951" spans="1:7" ht="17.399999999999999" thickBot="1" x14ac:dyDescent="0.35">
      <c r="A1951" s="67" t="s">
        <v>2347</v>
      </c>
      <c r="B1951" s="68">
        <v>292.85000000000002</v>
      </c>
      <c r="C1951" s="69">
        <v>290.05</v>
      </c>
      <c r="D1951" s="69">
        <v>294.35000000000002</v>
      </c>
      <c r="E1951" s="69">
        <v>288.10000000000002</v>
      </c>
      <c r="F1951" s="69">
        <v>150690</v>
      </c>
      <c r="G1951" s="70">
        <v>0.01</v>
      </c>
    </row>
    <row r="1952" spans="1:7" ht="17.399999999999999" thickBot="1" x14ac:dyDescent="0.35">
      <c r="A1952" s="67" t="s">
        <v>2348</v>
      </c>
      <c r="B1952" s="68">
        <v>289.95</v>
      </c>
      <c r="C1952" s="69">
        <v>283</v>
      </c>
      <c r="D1952" s="69">
        <v>291.75</v>
      </c>
      <c r="E1952" s="69">
        <v>283</v>
      </c>
      <c r="F1952" s="69">
        <v>217440</v>
      </c>
      <c r="G1952" s="70">
        <v>2.3699999999999999E-2</v>
      </c>
    </row>
    <row r="1953" spans="1:7" ht="17.399999999999999" thickBot="1" x14ac:dyDescent="0.35">
      <c r="A1953" s="67" t="s">
        <v>2349</v>
      </c>
      <c r="B1953" s="72">
        <v>283.25</v>
      </c>
      <c r="C1953" s="69">
        <v>284.25</v>
      </c>
      <c r="D1953" s="69">
        <v>288</v>
      </c>
      <c r="E1953" s="69">
        <v>282.25</v>
      </c>
      <c r="F1953" s="69">
        <v>214550</v>
      </c>
      <c r="G1953" s="73">
        <v>-7.4999999999999997E-3</v>
      </c>
    </row>
    <row r="1954" spans="1:7" ht="17.399999999999999" thickBot="1" x14ac:dyDescent="0.35">
      <c r="A1954" s="67" t="s">
        <v>2350</v>
      </c>
      <c r="B1954" s="72">
        <v>285.39999999999998</v>
      </c>
      <c r="C1954" s="69">
        <v>290.75</v>
      </c>
      <c r="D1954" s="69">
        <v>292.3</v>
      </c>
      <c r="E1954" s="69">
        <v>284</v>
      </c>
      <c r="F1954" s="69">
        <v>222140</v>
      </c>
      <c r="G1954" s="73">
        <v>-1.4E-2</v>
      </c>
    </row>
    <row r="1955" spans="1:7" ht="17.399999999999999" thickBot="1" x14ac:dyDescent="0.35">
      <c r="A1955" s="67" t="s">
        <v>2351</v>
      </c>
      <c r="B1955" s="72">
        <v>289.45</v>
      </c>
      <c r="C1955" s="69">
        <v>289</v>
      </c>
      <c r="D1955" s="69">
        <v>294.3</v>
      </c>
      <c r="E1955" s="69">
        <v>288</v>
      </c>
      <c r="F1955" s="69">
        <v>192380</v>
      </c>
      <c r="G1955" s="73">
        <v>-1.1999999999999999E-3</v>
      </c>
    </row>
    <row r="1956" spans="1:7" ht="17.399999999999999" thickBot="1" x14ac:dyDescent="0.35">
      <c r="A1956" s="67" t="s">
        <v>2352</v>
      </c>
      <c r="B1956" s="68">
        <v>289.8</v>
      </c>
      <c r="C1956" s="69">
        <v>285</v>
      </c>
      <c r="D1956" s="69">
        <v>291.64999999999998</v>
      </c>
      <c r="E1956" s="69">
        <v>282.60000000000002</v>
      </c>
      <c r="F1956" s="69">
        <v>254120</v>
      </c>
      <c r="G1956" s="70">
        <v>1.5800000000000002E-2</v>
      </c>
    </row>
    <row r="1957" spans="1:7" ht="17.399999999999999" thickBot="1" x14ac:dyDescent="0.35">
      <c r="A1957" s="67" t="s">
        <v>2353</v>
      </c>
      <c r="B1957" s="72">
        <v>285.3</v>
      </c>
      <c r="C1957" s="69">
        <v>291</v>
      </c>
      <c r="D1957" s="69">
        <v>292.95</v>
      </c>
      <c r="E1957" s="69">
        <v>283.45</v>
      </c>
      <c r="F1957" s="69">
        <v>256740</v>
      </c>
      <c r="G1957" s="73">
        <v>-1.77E-2</v>
      </c>
    </row>
    <row r="1958" spans="1:7" ht="17.399999999999999" thickBot="1" x14ac:dyDescent="0.35">
      <c r="A1958" s="67" t="s">
        <v>2354</v>
      </c>
      <c r="B1958" s="68">
        <v>290.45</v>
      </c>
      <c r="C1958" s="69">
        <v>289.89999999999998</v>
      </c>
      <c r="D1958" s="69">
        <v>299.7</v>
      </c>
      <c r="E1958" s="69">
        <v>286.2</v>
      </c>
      <c r="F1958" s="69">
        <v>752670</v>
      </c>
      <c r="G1958" s="70">
        <v>1.9E-3</v>
      </c>
    </row>
    <row r="1959" spans="1:7" ht="17.399999999999999" thickBot="1" x14ac:dyDescent="0.35">
      <c r="A1959" s="67" t="s">
        <v>2355</v>
      </c>
      <c r="B1959" s="68">
        <v>289.89999999999998</v>
      </c>
      <c r="C1959" s="69">
        <v>286.45</v>
      </c>
      <c r="D1959" s="69">
        <v>292.95</v>
      </c>
      <c r="E1959" s="69">
        <v>280.2</v>
      </c>
      <c r="F1959" s="69">
        <v>354330</v>
      </c>
      <c r="G1959" s="70">
        <v>1.8100000000000002E-2</v>
      </c>
    </row>
    <row r="1960" spans="1:7" ht="17.399999999999999" thickBot="1" x14ac:dyDescent="0.35">
      <c r="A1960" s="67" t="s">
        <v>2356</v>
      </c>
      <c r="B1960" s="72">
        <v>284.75</v>
      </c>
      <c r="C1960" s="69">
        <v>301.25</v>
      </c>
      <c r="D1960" s="69">
        <v>304.75</v>
      </c>
      <c r="E1960" s="69">
        <v>275.75</v>
      </c>
      <c r="F1960" s="69">
        <v>471670</v>
      </c>
      <c r="G1960" s="73">
        <v>-5.45E-2</v>
      </c>
    </row>
    <row r="1961" spans="1:7" ht="17.399999999999999" thickBot="1" x14ac:dyDescent="0.35">
      <c r="A1961" s="67" t="s">
        <v>2357</v>
      </c>
      <c r="B1961" s="72">
        <v>301.14999999999998</v>
      </c>
      <c r="C1961" s="69">
        <v>308.75</v>
      </c>
      <c r="D1961" s="69">
        <v>313.64999999999998</v>
      </c>
      <c r="E1961" s="69">
        <v>298.5</v>
      </c>
      <c r="F1961" s="69">
        <v>485340</v>
      </c>
      <c r="G1961" s="73">
        <v>-1.7600000000000001E-2</v>
      </c>
    </row>
    <row r="1962" spans="1:7" ht="17.399999999999999" thickBot="1" x14ac:dyDescent="0.35">
      <c r="A1962" s="67" t="s">
        <v>2358</v>
      </c>
      <c r="B1962" s="72">
        <v>306.55</v>
      </c>
      <c r="C1962" s="69">
        <v>308.89999999999998</v>
      </c>
      <c r="D1962" s="69">
        <v>312.35000000000002</v>
      </c>
      <c r="E1962" s="69">
        <v>305.60000000000002</v>
      </c>
      <c r="F1962" s="69">
        <v>313710</v>
      </c>
      <c r="G1962" s="73">
        <v>-9.1000000000000004E-3</v>
      </c>
    </row>
    <row r="1963" spans="1:7" ht="17.399999999999999" thickBot="1" x14ac:dyDescent="0.35">
      <c r="A1963" s="67" t="s">
        <v>2359</v>
      </c>
      <c r="B1963" s="72">
        <v>309.35000000000002</v>
      </c>
      <c r="C1963" s="69">
        <v>316.14999999999998</v>
      </c>
      <c r="D1963" s="69">
        <v>321</v>
      </c>
      <c r="E1963" s="69">
        <v>307.10000000000002</v>
      </c>
      <c r="F1963" s="69">
        <v>627630</v>
      </c>
      <c r="G1963" s="73">
        <v>-2.58E-2</v>
      </c>
    </row>
    <row r="1964" spans="1:7" ht="17.399999999999999" thickBot="1" x14ac:dyDescent="0.35">
      <c r="A1964" s="67" t="s">
        <v>2360</v>
      </c>
      <c r="B1964" s="68">
        <v>317.55</v>
      </c>
      <c r="C1964" s="69">
        <v>305.8</v>
      </c>
      <c r="D1964" s="69">
        <v>320.8</v>
      </c>
      <c r="E1964" s="69">
        <v>305.39999999999998</v>
      </c>
      <c r="F1964" s="69">
        <v>1230000</v>
      </c>
      <c r="G1964" s="70">
        <v>4.1799999999999997E-2</v>
      </c>
    </row>
    <row r="1965" spans="1:7" ht="17.399999999999999" thickBot="1" x14ac:dyDescent="0.35">
      <c r="A1965" s="67" t="s">
        <v>2361</v>
      </c>
      <c r="B1965" s="72">
        <v>304.8</v>
      </c>
      <c r="C1965" s="69">
        <v>315.89999999999998</v>
      </c>
      <c r="D1965" s="69">
        <v>323.60000000000002</v>
      </c>
      <c r="E1965" s="69">
        <v>301</v>
      </c>
      <c r="F1965" s="69">
        <v>1530000</v>
      </c>
      <c r="G1965" s="73">
        <v>-4.7899999999999998E-2</v>
      </c>
    </row>
    <row r="1966" spans="1:7" ht="17.399999999999999" thickBot="1" x14ac:dyDescent="0.35">
      <c r="A1966" s="67" t="s">
        <v>2362</v>
      </c>
      <c r="B1966" s="68">
        <v>320.14999999999998</v>
      </c>
      <c r="C1966" s="69">
        <v>305</v>
      </c>
      <c r="D1966" s="69">
        <v>328.7</v>
      </c>
      <c r="E1966" s="69">
        <v>299.89999999999998</v>
      </c>
      <c r="F1966" s="69">
        <v>3560000</v>
      </c>
      <c r="G1966" s="70">
        <v>7.7200000000000005E-2</v>
      </c>
    </row>
    <row r="1967" spans="1:7" ht="17.399999999999999" thickBot="1" x14ac:dyDescent="0.35">
      <c r="A1967" s="67" t="s">
        <v>2363</v>
      </c>
      <c r="B1967" s="68">
        <v>297.2</v>
      </c>
      <c r="C1967" s="69">
        <v>290.39999999999998</v>
      </c>
      <c r="D1967" s="69">
        <v>303</v>
      </c>
      <c r="E1967" s="69">
        <v>288.85000000000002</v>
      </c>
      <c r="F1967" s="69">
        <v>902990</v>
      </c>
      <c r="G1967" s="70">
        <v>2.3800000000000002E-2</v>
      </c>
    </row>
    <row r="1968" spans="1:7" ht="17.399999999999999" thickBot="1" x14ac:dyDescent="0.35">
      <c r="A1968" s="67" t="s">
        <v>2364</v>
      </c>
      <c r="B1968" s="72">
        <v>290.3</v>
      </c>
      <c r="C1968" s="69">
        <v>293.45</v>
      </c>
      <c r="D1968" s="69">
        <v>295.39999999999998</v>
      </c>
      <c r="E1968" s="69">
        <v>288</v>
      </c>
      <c r="F1968" s="69">
        <v>307190</v>
      </c>
      <c r="G1968" s="73">
        <v>-7.4999999999999997E-3</v>
      </c>
    </row>
    <row r="1969" spans="1:7" ht="17.399999999999999" thickBot="1" x14ac:dyDescent="0.35">
      <c r="A1969" s="67" t="s">
        <v>2365</v>
      </c>
      <c r="B1969" s="72">
        <v>292.5</v>
      </c>
      <c r="C1969" s="69">
        <v>302</v>
      </c>
      <c r="D1969" s="69">
        <v>303.5</v>
      </c>
      <c r="E1969" s="69">
        <v>290.8</v>
      </c>
      <c r="F1969" s="69">
        <v>547290</v>
      </c>
      <c r="G1969" s="73">
        <v>-2.9000000000000001E-2</v>
      </c>
    </row>
    <row r="1970" spans="1:7" ht="17.399999999999999" thickBot="1" x14ac:dyDescent="0.35">
      <c r="A1970" s="67" t="s">
        <v>2366</v>
      </c>
      <c r="B1970" s="68">
        <v>301.25</v>
      </c>
      <c r="C1970" s="69">
        <v>290.5</v>
      </c>
      <c r="D1970" s="69">
        <v>303.39999999999998</v>
      </c>
      <c r="E1970" s="69">
        <v>290</v>
      </c>
      <c r="F1970" s="69">
        <v>1590000</v>
      </c>
      <c r="G1970" s="70">
        <v>4.2700000000000002E-2</v>
      </c>
    </row>
    <row r="1971" spans="1:7" ht="17.399999999999999" thickBot="1" x14ac:dyDescent="0.35">
      <c r="A1971" s="67" t="s">
        <v>2367</v>
      </c>
      <c r="B1971" s="68">
        <v>288.89999999999998</v>
      </c>
      <c r="C1971" s="69">
        <v>279.7</v>
      </c>
      <c r="D1971" s="69">
        <v>294.8</v>
      </c>
      <c r="E1971" s="69">
        <v>275.3</v>
      </c>
      <c r="F1971" s="69">
        <v>1090000</v>
      </c>
      <c r="G1971" s="70">
        <v>3.6799999999999999E-2</v>
      </c>
    </row>
    <row r="1972" spans="1:7" ht="17.399999999999999" thickBot="1" x14ac:dyDescent="0.35">
      <c r="A1972" s="67" t="s">
        <v>2368</v>
      </c>
      <c r="B1972" s="68">
        <v>278.64999999999998</v>
      </c>
      <c r="C1972" s="69">
        <v>268.95</v>
      </c>
      <c r="D1972" s="69">
        <v>281</v>
      </c>
      <c r="E1972" s="69">
        <v>268.2</v>
      </c>
      <c r="F1972" s="69">
        <v>379420</v>
      </c>
      <c r="G1972" s="70">
        <v>4.1500000000000002E-2</v>
      </c>
    </row>
    <row r="1973" spans="1:7" ht="17.399999999999999" thickBot="1" x14ac:dyDescent="0.35">
      <c r="A1973" s="67" t="s">
        <v>2369</v>
      </c>
      <c r="B1973" s="72">
        <v>267.55</v>
      </c>
      <c r="C1973" s="69">
        <v>274.75</v>
      </c>
      <c r="D1973" s="69">
        <v>275.55</v>
      </c>
      <c r="E1973" s="69">
        <v>265.5</v>
      </c>
      <c r="F1973" s="69">
        <v>182420</v>
      </c>
      <c r="G1973" s="73">
        <v>-1.7100000000000001E-2</v>
      </c>
    </row>
    <row r="1974" spans="1:7" ht="17.399999999999999" thickBot="1" x14ac:dyDescent="0.35">
      <c r="A1974" s="67" t="s">
        <v>2370</v>
      </c>
      <c r="B1974" s="68">
        <v>272.2</v>
      </c>
      <c r="C1974" s="69">
        <v>271.7</v>
      </c>
      <c r="D1974" s="69">
        <v>273.89999999999998</v>
      </c>
      <c r="E1974" s="69">
        <v>266.5</v>
      </c>
      <c r="F1974" s="69">
        <v>206960</v>
      </c>
      <c r="G1974" s="70">
        <v>8.5000000000000006E-3</v>
      </c>
    </row>
    <row r="1975" spans="1:7" ht="17.399999999999999" thickBot="1" x14ac:dyDescent="0.35">
      <c r="A1975" s="67" t="s">
        <v>2371</v>
      </c>
      <c r="B1975" s="68">
        <v>269.89999999999998</v>
      </c>
      <c r="C1975" s="69">
        <v>264.10000000000002</v>
      </c>
      <c r="D1975" s="69">
        <v>272.89999999999998</v>
      </c>
      <c r="E1975" s="69">
        <v>264</v>
      </c>
      <c r="F1975" s="69">
        <v>635630</v>
      </c>
      <c r="G1975" s="70">
        <v>3.09E-2</v>
      </c>
    </row>
    <row r="1976" spans="1:7" ht="17.399999999999999" thickBot="1" x14ac:dyDescent="0.35">
      <c r="A1976" s="67" t="s">
        <v>2372</v>
      </c>
      <c r="B1976" s="72">
        <v>261.8</v>
      </c>
      <c r="C1976" s="69">
        <v>280</v>
      </c>
      <c r="D1976" s="69">
        <v>280.60000000000002</v>
      </c>
      <c r="E1976" s="69">
        <v>261.05</v>
      </c>
      <c r="F1976" s="69">
        <v>399350</v>
      </c>
      <c r="G1976" s="73">
        <v>-6.4799999999999996E-2</v>
      </c>
    </row>
    <row r="1977" spans="1:7" ht="17.399999999999999" thickBot="1" x14ac:dyDescent="0.35">
      <c r="A1977" s="67" t="s">
        <v>2373</v>
      </c>
      <c r="B1977" s="72">
        <v>279.95</v>
      </c>
      <c r="C1977" s="69">
        <v>282.45</v>
      </c>
      <c r="D1977" s="69">
        <v>285</v>
      </c>
      <c r="E1977" s="69">
        <v>278.85000000000002</v>
      </c>
      <c r="F1977" s="69">
        <v>423630</v>
      </c>
      <c r="G1977" s="73">
        <v>-3.7000000000000002E-3</v>
      </c>
    </row>
    <row r="1978" spans="1:7" ht="17.399999999999999" thickBot="1" x14ac:dyDescent="0.35">
      <c r="A1978" s="67" t="s">
        <v>2374</v>
      </c>
      <c r="B1978" s="68">
        <v>281</v>
      </c>
      <c r="C1978" s="69">
        <v>276.95</v>
      </c>
      <c r="D1978" s="69">
        <v>283</v>
      </c>
      <c r="E1978" s="69">
        <v>276.95</v>
      </c>
      <c r="F1978" s="69">
        <v>486080</v>
      </c>
      <c r="G1978" s="70">
        <v>2.1399999999999999E-2</v>
      </c>
    </row>
    <row r="1979" spans="1:7" ht="17.399999999999999" thickBot="1" x14ac:dyDescent="0.35">
      <c r="A1979" s="67" t="s">
        <v>2375</v>
      </c>
      <c r="B1979" s="72">
        <v>275.10000000000002</v>
      </c>
      <c r="C1979" s="69">
        <v>276.75</v>
      </c>
      <c r="D1979" s="69">
        <v>283.8</v>
      </c>
      <c r="E1979" s="69">
        <v>273.10000000000002</v>
      </c>
      <c r="F1979" s="69">
        <v>836450</v>
      </c>
      <c r="G1979" s="73">
        <v>-1.49E-2</v>
      </c>
    </row>
    <row r="1980" spans="1:7" ht="17.399999999999999" thickBot="1" x14ac:dyDescent="0.35">
      <c r="A1980" s="67" t="s">
        <v>2376</v>
      </c>
      <c r="B1980" s="72">
        <v>279.25</v>
      </c>
      <c r="C1980" s="69">
        <v>285.8</v>
      </c>
      <c r="D1980" s="69">
        <v>292</v>
      </c>
      <c r="E1980" s="69">
        <v>275.75</v>
      </c>
      <c r="F1980" s="69">
        <v>1430000</v>
      </c>
      <c r="G1980" s="73">
        <v>-2.2100000000000002E-2</v>
      </c>
    </row>
    <row r="1981" spans="1:7" ht="17.399999999999999" thickBot="1" x14ac:dyDescent="0.35">
      <c r="A1981" s="67" t="s">
        <v>2377</v>
      </c>
      <c r="B1981" s="68">
        <v>285.55</v>
      </c>
      <c r="C1981" s="69">
        <v>283</v>
      </c>
      <c r="D1981" s="69">
        <v>289.85000000000002</v>
      </c>
      <c r="E1981" s="69">
        <v>279.2</v>
      </c>
      <c r="F1981" s="69">
        <v>1430000</v>
      </c>
      <c r="G1981" s="70">
        <v>8.9999999999999993E-3</v>
      </c>
    </row>
    <row r="1982" spans="1:7" ht="16.8" x14ac:dyDescent="0.3">
      <c r="A1982" s="78" t="s">
        <v>2378</v>
      </c>
      <c r="B1982" s="79">
        <v>283</v>
      </c>
      <c r="C1982" s="80">
        <v>295.35000000000002</v>
      </c>
      <c r="D1982" s="80">
        <v>298.60000000000002</v>
      </c>
      <c r="E1982" s="80">
        <v>280.35000000000002</v>
      </c>
      <c r="F1982" s="80">
        <v>2040000</v>
      </c>
      <c r="G1982" s="81">
        <v>-3.7699999999999997E-2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2BA9-0A39-4436-94D9-B6D1BB2EA39E}">
  <dimension ref="A1:C419"/>
  <sheetViews>
    <sheetView workbookViewId="0">
      <selection activeCell="I8" sqref="I8"/>
    </sheetView>
  </sheetViews>
  <sheetFormatPr defaultRowHeight="14.4" x14ac:dyDescent="0.3"/>
  <cols>
    <col min="1" max="1" width="13.109375" bestFit="1" customWidth="1"/>
    <col min="2" max="2" width="7.6640625" bestFit="1" customWidth="1"/>
    <col min="3" max="3" width="36.44140625" bestFit="1" customWidth="1"/>
  </cols>
  <sheetData>
    <row r="1" spans="1:3" ht="17.399999999999999" thickBot="1" x14ac:dyDescent="0.35">
      <c r="A1" s="65" t="s">
        <v>306</v>
      </c>
      <c r="B1" s="66" t="s">
        <v>396</v>
      </c>
      <c r="C1" s="66" t="s">
        <v>2379</v>
      </c>
    </row>
    <row r="2" spans="1:3" ht="17.399999999999999" thickBot="1" x14ac:dyDescent="0.35">
      <c r="A2" s="67" t="s">
        <v>2380</v>
      </c>
      <c r="B2" s="68">
        <v>633.35</v>
      </c>
      <c r="C2" s="82">
        <f>(B2-B3)/B3</f>
        <v>4.5998889681972827E-3</v>
      </c>
    </row>
    <row r="3" spans="1:3" ht="17.399999999999999" thickBot="1" x14ac:dyDescent="0.35">
      <c r="A3" s="67" t="s">
        <v>2381</v>
      </c>
      <c r="B3" s="72">
        <v>630.45000000000005</v>
      </c>
      <c r="C3" s="82">
        <f t="shared" ref="C3:C66" si="0">(B3-B4)/B4</f>
        <v>-2.2179139201240719E-2</v>
      </c>
    </row>
    <row r="4" spans="1:3" ht="17.399999999999999" thickBot="1" x14ac:dyDescent="0.35">
      <c r="A4" s="67" t="s">
        <v>2382</v>
      </c>
      <c r="B4" s="68">
        <v>644.75</v>
      </c>
      <c r="C4" s="82">
        <f t="shared" si="0"/>
        <v>7.5005859832798722E-3</v>
      </c>
    </row>
    <row r="5" spans="1:3" ht="17.399999999999999" thickBot="1" x14ac:dyDescent="0.35">
      <c r="A5" s="67" t="s">
        <v>2383</v>
      </c>
      <c r="B5" s="72">
        <v>639.95000000000005</v>
      </c>
      <c r="C5" s="82">
        <f t="shared" si="0"/>
        <v>-1.1583906093134604E-2</v>
      </c>
    </row>
    <row r="6" spans="1:3" ht="17.399999999999999" thickBot="1" x14ac:dyDescent="0.35">
      <c r="A6" s="67" t="s">
        <v>2384</v>
      </c>
      <c r="B6" s="68">
        <v>647.45000000000005</v>
      </c>
      <c r="C6" s="82">
        <f t="shared" si="0"/>
        <v>2.347454947834338E-2</v>
      </c>
    </row>
    <row r="7" spans="1:3" ht="17.399999999999999" thickBot="1" x14ac:dyDescent="0.35">
      <c r="A7" s="67" t="s">
        <v>2385</v>
      </c>
      <c r="B7" s="72">
        <v>632.6</v>
      </c>
      <c r="C7" s="82">
        <f t="shared" si="0"/>
        <v>-1.7320388349514527E-2</v>
      </c>
    </row>
    <row r="8" spans="1:3" ht="17.399999999999999" thickBot="1" x14ac:dyDescent="0.35">
      <c r="A8" s="67" t="s">
        <v>2386</v>
      </c>
      <c r="B8" s="68">
        <v>643.75</v>
      </c>
      <c r="C8" s="82">
        <f t="shared" si="0"/>
        <v>2.1096042509318666E-2</v>
      </c>
    </row>
    <row r="9" spans="1:3" ht="17.399999999999999" thickBot="1" x14ac:dyDescent="0.35">
      <c r="A9" s="67" t="s">
        <v>2387</v>
      </c>
      <c r="B9" s="68">
        <v>630.45000000000005</v>
      </c>
      <c r="C9" s="82">
        <f t="shared" si="0"/>
        <v>5.8245908518674019E-2</v>
      </c>
    </row>
    <row r="10" spans="1:3" ht="17.399999999999999" thickBot="1" x14ac:dyDescent="0.35">
      <c r="A10" s="67" t="s">
        <v>2388</v>
      </c>
      <c r="B10" s="68">
        <v>595.75</v>
      </c>
      <c r="C10" s="82">
        <f t="shared" si="0"/>
        <v>7.4003966107805935E-2</v>
      </c>
    </row>
    <row r="11" spans="1:3" ht="17.399999999999999" thickBot="1" x14ac:dyDescent="0.35">
      <c r="A11" s="67" t="s">
        <v>2389</v>
      </c>
      <c r="B11" s="68">
        <v>554.70000000000005</v>
      </c>
      <c r="C11" s="82">
        <f t="shared" si="0"/>
        <v>3.7094001628518382E-3</v>
      </c>
    </row>
    <row r="12" spans="1:3" ht="17.399999999999999" thickBot="1" x14ac:dyDescent="0.35">
      <c r="A12" s="67" t="s">
        <v>2390</v>
      </c>
      <c r="B12" s="68">
        <v>552.65</v>
      </c>
      <c r="C12" s="82">
        <f t="shared" si="0"/>
        <v>2.3520696360774019E-2</v>
      </c>
    </row>
    <row r="13" spans="1:3" ht="17.399999999999999" thickBot="1" x14ac:dyDescent="0.35">
      <c r="A13" s="67" t="s">
        <v>2391</v>
      </c>
      <c r="B13" s="68">
        <v>539.95000000000005</v>
      </c>
      <c r="C13" s="82">
        <f t="shared" si="0"/>
        <v>6.9102069102069175E-2</v>
      </c>
    </row>
    <row r="14" spans="1:3" ht="17.399999999999999" thickBot="1" x14ac:dyDescent="0.35">
      <c r="A14" s="67" t="s">
        <v>2392</v>
      </c>
      <c r="B14" s="72">
        <v>505.05</v>
      </c>
      <c r="C14" s="82">
        <f t="shared" si="0"/>
        <v>-1.4440433212996455E-2</v>
      </c>
    </row>
    <row r="15" spans="1:3" ht="17.399999999999999" thickBot="1" x14ac:dyDescent="0.35">
      <c r="A15" s="67" t="s">
        <v>2393</v>
      </c>
      <c r="B15" s="72">
        <v>512.45000000000005</v>
      </c>
      <c r="C15" s="82">
        <f t="shared" si="0"/>
        <v>-2.5575204411484944E-2</v>
      </c>
    </row>
    <row r="16" spans="1:3" ht="17.399999999999999" thickBot="1" x14ac:dyDescent="0.35">
      <c r="A16" s="67" t="s">
        <v>2394</v>
      </c>
      <c r="B16" s="72">
        <v>525.9</v>
      </c>
      <c r="C16" s="82">
        <f t="shared" si="0"/>
        <v>-5.4051623347423451E-2</v>
      </c>
    </row>
    <row r="17" spans="1:3" ht="17.399999999999999" thickBot="1" x14ac:dyDescent="0.35">
      <c r="A17" s="67" t="s">
        <v>2395</v>
      </c>
      <c r="B17" s="68">
        <v>555.95000000000005</v>
      </c>
      <c r="C17" s="82">
        <f t="shared" si="0"/>
        <v>1.7198792425212866E-2</v>
      </c>
    </row>
    <row r="18" spans="1:3" ht="17.399999999999999" thickBot="1" x14ac:dyDescent="0.35">
      <c r="A18" s="67" t="s">
        <v>2396</v>
      </c>
      <c r="B18" s="68">
        <v>546.54999999999995</v>
      </c>
      <c r="C18" s="82">
        <f t="shared" si="0"/>
        <v>9.1395864106350293E-3</v>
      </c>
    </row>
    <row r="19" spans="1:3" ht="17.399999999999999" thickBot="1" x14ac:dyDescent="0.35">
      <c r="A19" s="67" t="s">
        <v>2397</v>
      </c>
      <c r="B19" s="68">
        <v>541.6</v>
      </c>
      <c r="C19" s="82">
        <f t="shared" si="0"/>
        <v>1.8467220683291365E-4</v>
      </c>
    </row>
    <row r="20" spans="1:3" ht="17.399999999999999" thickBot="1" x14ac:dyDescent="0.35">
      <c r="A20" s="67" t="s">
        <v>2398</v>
      </c>
      <c r="B20" s="68">
        <v>541.5</v>
      </c>
      <c r="C20" s="82">
        <f t="shared" si="0"/>
        <v>3.2904148783977114E-2</v>
      </c>
    </row>
    <row r="21" spans="1:3" ht="17.399999999999999" thickBot="1" x14ac:dyDescent="0.35">
      <c r="A21" s="67" t="s">
        <v>2399</v>
      </c>
      <c r="B21" s="72">
        <v>524.25</v>
      </c>
      <c r="C21" s="82">
        <f t="shared" si="0"/>
        <v>-6.4507494646680902E-2</v>
      </c>
    </row>
    <row r="22" spans="1:3" ht="17.399999999999999" thickBot="1" x14ac:dyDescent="0.35">
      <c r="A22" s="67" t="s">
        <v>2400</v>
      </c>
      <c r="B22" s="68">
        <v>560.4</v>
      </c>
      <c r="C22" s="82">
        <f t="shared" si="0"/>
        <v>1.5953589557650388E-2</v>
      </c>
    </row>
    <row r="23" spans="1:3" ht="17.399999999999999" thickBot="1" x14ac:dyDescent="0.35">
      <c r="A23" s="67" t="s">
        <v>2401</v>
      </c>
      <c r="B23" s="72">
        <v>551.6</v>
      </c>
      <c r="C23" s="82">
        <f t="shared" si="0"/>
        <v>-4.3440561865949807E-2</v>
      </c>
    </row>
    <row r="24" spans="1:3" ht="17.399999999999999" thickBot="1" x14ac:dyDescent="0.35">
      <c r="A24" s="67" t="s">
        <v>2402</v>
      </c>
      <c r="B24" s="68">
        <v>576.65</v>
      </c>
      <c r="C24" s="82">
        <f t="shared" si="0"/>
        <v>3.1205293276108603E-2</v>
      </c>
    </row>
    <row r="25" spans="1:3" ht="17.399999999999999" thickBot="1" x14ac:dyDescent="0.35">
      <c r="A25" s="67" t="s">
        <v>2403</v>
      </c>
      <c r="B25" s="68">
        <v>559.20000000000005</v>
      </c>
      <c r="C25" s="82">
        <f t="shared" si="0"/>
        <v>8.8891052477850438E-2</v>
      </c>
    </row>
    <row r="26" spans="1:3" ht="17.399999999999999" thickBot="1" x14ac:dyDescent="0.35">
      <c r="A26" s="67" t="s">
        <v>2404</v>
      </c>
      <c r="B26" s="72">
        <v>513.54999999999995</v>
      </c>
      <c r="C26" s="82">
        <f t="shared" si="0"/>
        <v>-0.13259015285871126</v>
      </c>
    </row>
    <row r="27" spans="1:3" ht="17.399999999999999" thickBot="1" x14ac:dyDescent="0.35">
      <c r="A27" s="67" t="s">
        <v>2405</v>
      </c>
      <c r="B27" s="72">
        <v>592.04999999999995</v>
      </c>
      <c r="C27" s="82">
        <f t="shared" si="0"/>
        <v>-1.4235764235764349E-2</v>
      </c>
    </row>
    <row r="28" spans="1:3" ht="17.399999999999999" thickBot="1" x14ac:dyDescent="0.35">
      <c r="A28" s="67" t="s">
        <v>2406</v>
      </c>
      <c r="B28" s="72">
        <v>600.6</v>
      </c>
      <c r="C28" s="82">
        <f t="shared" si="0"/>
        <v>-6.2872270019853653E-3</v>
      </c>
    </row>
    <row r="29" spans="1:3" ht="17.399999999999999" thickBot="1" x14ac:dyDescent="0.35">
      <c r="A29" s="67" t="s">
        <v>2407</v>
      </c>
      <c r="B29" s="68">
        <v>604.4</v>
      </c>
      <c r="C29" s="82">
        <f t="shared" si="0"/>
        <v>2.0945945945945909E-2</v>
      </c>
    </row>
    <row r="30" spans="1:3" ht="17.399999999999999" thickBot="1" x14ac:dyDescent="0.35">
      <c r="A30" s="67" t="s">
        <v>2408</v>
      </c>
      <c r="B30" s="68">
        <v>592</v>
      </c>
      <c r="C30" s="82">
        <f t="shared" si="0"/>
        <v>2.5285763768617985E-2</v>
      </c>
    </row>
    <row r="31" spans="1:3" ht="17.399999999999999" thickBot="1" x14ac:dyDescent="0.35">
      <c r="A31" s="67" t="s">
        <v>2409</v>
      </c>
      <c r="B31" s="72">
        <v>577.4</v>
      </c>
      <c r="C31" s="82">
        <f t="shared" si="0"/>
        <v>-5.5301047120418959E-2</v>
      </c>
    </row>
    <row r="32" spans="1:3" ht="17.399999999999999" thickBot="1" x14ac:dyDescent="0.35">
      <c r="A32" s="67" t="s">
        <v>2410</v>
      </c>
      <c r="B32" s="68">
        <v>611.20000000000005</v>
      </c>
      <c r="C32" s="82">
        <f t="shared" si="0"/>
        <v>1.8850913859521203E-3</v>
      </c>
    </row>
    <row r="33" spans="1:3" ht="17.399999999999999" thickBot="1" x14ac:dyDescent="0.35">
      <c r="A33" s="67" t="s">
        <v>2411</v>
      </c>
      <c r="B33" s="72">
        <v>610.04999999999995</v>
      </c>
      <c r="C33" s="82">
        <f t="shared" si="0"/>
        <v>-8.5107978404319148E-2</v>
      </c>
    </row>
    <row r="34" spans="1:3" ht="17.399999999999999" thickBot="1" x14ac:dyDescent="0.35">
      <c r="A34" s="67" t="s">
        <v>2412</v>
      </c>
      <c r="B34" s="68">
        <v>666.8</v>
      </c>
      <c r="C34" s="82">
        <f t="shared" si="0"/>
        <v>4.0330759029565344E-2</v>
      </c>
    </row>
    <row r="35" spans="1:3" ht="17.399999999999999" thickBot="1" x14ac:dyDescent="0.35">
      <c r="A35" s="67" t="s">
        <v>2413</v>
      </c>
      <c r="B35" s="68">
        <v>640.95000000000005</v>
      </c>
      <c r="C35" s="82">
        <f t="shared" si="0"/>
        <v>4.2618950793005358E-2</v>
      </c>
    </row>
    <row r="36" spans="1:3" ht="17.399999999999999" thickBot="1" x14ac:dyDescent="0.35">
      <c r="A36" s="67" t="s">
        <v>2414</v>
      </c>
      <c r="B36" s="72">
        <v>614.75</v>
      </c>
      <c r="C36" s="82">
        <f t="shared" si="0"/>
        <v>-1.2687705773709111E-2</v>
      </c>
    </row>
    <row r="37" spans="1:3" ht="17.399999999999999" thickBot="1" x14ac:dyDescent="0.35">
      <c r="A37" s="67" t="s">
        <v>2415</v>
      </c>
      <c r="B37" s="72">
        <v>622.65</v>
      </c>
      <c r="C37" s="82">
        <f t="shared" si="0"/>
        <v>-1.7669795692987371E-2</v>
      </c>
    </row>
    <row r="38" spans="1:3" ht="17.399999999999999" thickBot="1" x14ac:dyDescent="0.35">
      <c r="A38" s="67" t="s">
        <v>2416</v>
      </c>
      <c r="B38" s="68">
        <v>633.85</v>
      </c>
      <c r="C38" s="82">
        <f t="shared" si="0"/>
        <v>4.2345009044565035E-2</v>
      </c>
    </row>
    <row r="39" spans="1:3" ht="17.399999999999999" thickBot="1" x14ac:dyDescent="0.35">
      <c r="A39" s="67" t="s">
        <v>2417</v>
      </c>
      <c r="B39" s="72">
        <v>608.1</v>
      </c>
      <c r="C39" s="82">
        <f t="shared" si="0"/>
        <v>-2.1167002012072399E-2</v>
      </c>
    </row>
    <row r="40" spans="1:3" ht="17.399999999999999" thickBot="1" x14ac:dyDescent="0.35">
      <c r="A40" s="67" t="s">
        <v>2418</v>
      </c>
      <c r="B40" s="68">
        <v>621.25</v>
      </c>
      <c r="C40" s="82">
        <f t="shared" si="0"/>
        <v>1.9445356087955404E-2</v>
      </c>
    </row>
    <row r="41" spans="1:3" ht="17.399999999999999" thickBot="1" x14ac:dyDescent="0.35">
      <c r="A41" s="67" t="s">
        <v>2419</v>
      </c>
      <c r="B41" s="72">
        <v>609.4</v>
      </c>
      <c r="C41" s="82">
        <f t="shared" si="0"/>
        <v>-2.417934347477986E-2</v>
      </c>
    </row>
    <row r="42" spans="1:3" ht="17.399999999999999" thickBot="1" x14ac:dyDescent="0.35">
      <c r="A42" s="67" t="s">
        <v>2420</v>
      </c>
      <c r="B42" s="72">
        <v>624.5</v>
      </c>
      <c r="C42" s="82">
        <f t="shared" si="0"/>
        <v>-8.3504549457000268E-2</v>
      </c>
    </row>
    <row r="43" spans="1:3" ht="17.399999999999999" thickBot="1" x14ac:dyDescent="0.35">
      <c r="A43" s="67" t="s">
        <v>2421</v>
      </c>
      <c r="B43" s="68">
        <v>681.4</v>
      </c>
      <c r="C43" s="82">
        <f t="shared" si="0"/>
        <v>3.1642694928084747E-2</v>
      </c>
    </row>
    <row r="44" spans="1:3" ht="17.399999999999999" thickBot="1" x14ac:dyDescent="0.35">
      <c r="A44" s="67" t="s">
        <v>2422</v>
      </c>
      <c r="B44" s="68">
        <v>660.5</v>
      </c>
      <c r="C44" s="82">
        <f t="shared" si="0"/>
        <v>2.7136303553378503E-2</v>
      </c>
    </row>
    <row r="45" spans="1:3" ht="17.399999999999999" thickBot="1" x14ac:dyDescent="0.35">
      <c r="A45" s="67" t="s">
        <v>2423</v>
      </c>
      <c r="B45" s="68">
        <v>643.04999999999995</v>
      </c>
      <c r="C45" s="82">
        <f t="shared" si="0"/>
        <v>3.7177419354838634E-2</v>
      </c>
    </row>
    <row r="46" spans="1:3" ht="17.399999999999999" thickBot="1" x14ac:dyDescent="0.35">
      <c r="A46" s="67" t="s">
        <v>2424</v>
      </c>
      <c r="B46" s="68">
        <v>620</v>
      </c>
      <c r="C46" s="82">
        <f t="shared" si="0"/>
        <v>5.6128098117707262E-2</v>
      </c>
    </row>
    <row r="47" spans="1:3" ht="17.399999999999999" thickBot="1" x14ac:dyDescent="0.35">
      <c r="A47" s="67" t="s">
        <v>2425</v>
      </c>
      <c r="B47" s="68">
        <v>587.04999999999995</v>
      </c>
      <c r="C47" s="82">
        <f t="shared" si="0"/>
        <v>4.1515124634081392E-2</v>
      </c>
    </row>
    <row r="48" spans="1:3" ht="17.399999999999999" thickBot="1" x14ac:dyDescent="0.35">
      <c r="A48" s="67" t="s">
        <v>2426</v>
      </c>
      <c r="B48" s="72">
        <v>563.65</v>
      </c>
      <c r="C48" s="82">
        <f t="shared" si="0"/>
        <v>-0.13117533718689792</v>
      </c>
    </row>
    <row r="49" spans="1:3" ht="17.399999999999999" thickBot="1" x14ac:dyDescent="0.35">
      <c r="A49" s="67" t="s">
        <v>2427</v>
      </c>
      <c r="B49" s="68">
        <v>648.75</v>
      </c>
      <c r="C49" s="82">
        <f t="shared" si="0"/>
        <v>8.3152004973578216E-3</v>
      </c>
    </row>
    <row r="50" spans="1:3" ht="17.399999999999999" thickBot="1" x14ac:dyDescent="0.35">
      <c r="A50" s="67" t="s">
        <v>2428</v>
      </c>
      <c r="B50" s="68">
        <v>643.4</v>
      </c>
      <c r="C50" s="82">
        <f t="shared" si="0"/>
        <v>6.1190829622299235E-2</v>
      </c>
    </row>
    <row r="51" spans="1:3" ht="17.399999999999999" thickBot="1" x14ac:dyDescent="0.35">
      <c r="A51" s="67" t="s">
        <v>2429</v>
      </c>
      <c r="B51" s="68">
        <v>606.29999999999995</v>
      </c>
      <c r="C51" s="82">
        <f t="shared" si="0"/>
        <v>5.0051957048839586E-2</v>
      </c>
    </row>
    <row r="52" spans="1:3" ht="17.399999999999999" thickBot="1" x14ac:dyDescent="0.35">
      <c r="A52" s="67" t="s">
        <v>2430</v>
      </c>
      <c r="B52" s="68">
        <v>577.4</v>
      </c>
      <c r="C52" s="82">
        <f t="shared" si="0"/>
        <v>8.9845224613061589E-2</v>
      </c>
    </row>
    <row r="53" spans="1:3" ht="17.399999999999999" thickBot="1" x14ac:dyDescent="0.35">
      <c r="A53" s="67" t="s">
        <v>2431</v>
      </c>
      <c r="B53" s="72">
        <v>529.79999999999995</v>
      </c>
      <c r="C53" s="82">
        <f t="shared" si="0"/>
        <v>-5.5446603672668966E-2</v>
      </c>
    </row>
    <row r="54" spans="1:3" ht="17.399999999999999" thickBot="1" x14ac:dyDescent="0.35">
      <c r="A54" s="67" t="s">
        <v>2432</v>
      </c>
      <c r="B54" s="72">
        <v>560.9</v>
      </c>
      <c r="C54" s="82">
        <f t="shared" si="0"/>
        <v>-1.4754962234322815E-2</v>
      </c>
    </row>
    <row r="55" spans="1:3" ht="17.399999999999999" thickBot="1" x14ac:dyDescent="0.35">
      <c r="A55" s="67" t="s">
        <v>2433</v>
      </c>
      <c r="B55" s="72">
        <v>569.29999999999995</v>
      </c>
      <c r="C55" s="82">
        <f t="shared" si="0"/>
        <v>-2.5254687098707304E-2</v>
      </c>
    </row>
    <row r="56" spans="1:3" ht="17.399999999999999" thickBot="1" x14ac:dyDescent="0.35">
      <c r="A56" s="67" t="s">
        <v>2434</v>
      </c>
      <c r="B56" s="68">
        <v>584.04999999999995</v>
      </c>
      <c r="C56" s="82">
        <f t="shared" si="0"/>
        <v>0.12177086334389702</v>
      </c>
    </row>
    <row r="57" spans="1:3" ht="17.399999999999999" thickBot="1" x14ac:dyDescent="0.35">
      <c r="A57" s="67" t="s">
        <v>2435</v>
      </c>
      <c r="B57" s="68">
        <v>520.65</v>
      </c>
      <c r="C57" s="82">
        <f t="shared" si="0"/>
        <v>5.6299452221545955E-2</v>
      </c>
    </row>
    <row r="58" spans="1:3" ht="17.399999999999999" thickBot="1" x14ac:dyDescent="0.35">
      <c r="A58" s="67" t="s">
        <v>2436</v>
      </c>
      <c r="B58" s="68">
        <v>492.9</v>
      </c>
      <c r="C58" s="82">
        <f t="shared" si="0"/>
        <v>2.2366815778771163E-3</v>
      </c>
    </row>
    <row r="59" spans="1:3" ht="17.399999999999999" thickBot="1" x14ac:dyDescent="0.35">
      <c r="A59" s="67" t="s">
        <v>2437</v>
      </c>
      <c r="B59" s="68">
        <v>491.8</v>
      </c>
      <c r="C59" s="82">
        <f t="shared" si="0"/>
        <v>8.1354441512752854E-2</v>
      </c>
    </row>
    <row r="60" spans="1:3" ht="17.399999999999999" thickBot="1" x14ac:dyDescent="0.35">
      <c r="A60" s="67" t="s">
        <v>2438</v>
      </c>
      <c r="B60" s="68">
        <v>454.8</v>
      </c>
      <c r="C60" s="82">
        <f t="shared" si="0"/>
        <v>7.4205338354192555E-3</v>
      </c>
    </row>
    <row r="61" spans="1:3" ht="17.399999999999999" thickBot="1" x14ac:dyDescent="0.35">
      <c r="A61" s="67" t="s">
        <v>2439</v>
      </c>
      <c r="B61" s="68">
        <v>451.45</v>
      </c>
      <c r="C61" s="82">
        <f t="shared" si="0"/>
        <v>2.8711404808020886E-2</v>
      </c>
    </row>
    <row r="62" spans="1:3" ht="17.399999999999999" thickBot="1" x14ac:dyDescent="0.35">
      <c r="A62" s="67" t="s">
        <v>2440</v>
      </c>
      <c r="B62" s="68">
        <v>438.85</v>
      </c>
      <c r="C62" s="82">
        <f t="shared" si="0"/>
        <v>3.2588235294117703E-2</v>
      </c>
    </row>
    <row r="63" spans="1:3" ht="17.399999999999999" thickBot="1" x14ac:dyDescent="0.35">
      <c r="A63" s="67" t="s">
        <v>2441</v>
      </c>
      <c r="B63" s="72">
        <v>425</v>
      </c>
      <c r="C63" s="82">
        <f t="shared" si="0"/>
        <v>-1.4721224063985214E-2</v>
      </c>
    </row>
    <row r="64" spans="1:3" ht="17.399999999999999" thickBot="1" x14ac:dyDescent="0.35">
      <c r="A64" s="67" t="s">
        <v>2442</v>
      </c>
      <c r="B64" s="72">
        <v>431.35</v>
      </c>
      <c r="C64" s="82">
        <f t="shared" si="0"/>
        <v>-9.5133207468009157E-2</v>
      </c>
    </row>
    <row r="65" spans="1:3" ht="17.399999999999999" thickBot="1" x14ac:dyDescent="0.35">
      <c r="A65" s="67" t="s">
        <v>2443</v>
      </c>
      <c r="B65" s="72">
        <v>476.7</v>
      </c>
      <c r="C65" s="82">
        <f t="shared" si="0"/>
        <v>-8.0173661360347342E-2</v>
      </c>
    </row>
    <row r="66" spans="1:3" ht="17.399999999999999" thickBot="1" x14ac:dyDescent="0.35">
      <c r="A66" s="67" t="s">
        <v>2444</v>
      </c>
      <c r="B66" s="72">
        <v>518.25</v>
      </c>
      <c r="C66" s="82">
        <f t="shared" si="0"/>
        <v>-2.2446477412053151E-2</v>
      </c>
    </row>
    <row r="67" spans="1:3" ht="17.399999999999999" thickBot="1" x14ac:dyDescent="0.35">
      <c r="A67" s="67" t="s">
        <v>2445</v>
      </c>
      <c r="B67" s="68">
        <v>530.15</v>
      </c>
      <c r="C67" s="82">
        <f t="shared" ref="C67:C130" si="1">(B67-B68)/B68</f>
        <v>0.20133695898481752</v>
      </c>
    </row>
    <row r="68" spans="1:3" ht="17.399999999999999" thickBot="1" x14ac:dyDescent="0.35">
      <c r="A68" s="67" t="s">
        <v>2446</v>
      </c>
      <c r="B68" s="72">
        <v>441.3</v>
      </c>
      <c r="C68" s="82">
        <f t="shared" si="1"/>
        <v>-7.1826690503733262E-2</v>
      </c>
    </row>
    <row r="69" spans="1:3" ht="17.399999999999999" thickBot="1" x14ac:dyDescent="0.35">
      <c r="A69" s="67" t="s">
        <v>2447</v>
      </c>
      <c r="B69" s="72">
        <v>475.45</v>
      </c>
      <c r="C69" s="82">
        <f t="shared" si="1"/>
        <v>-2.1607161230579278E-2</v>
      </c>
    </row>
    <row r="70" spans="1:3" ht="17.399999999999999" thickBot="1" x14ac:dyDescent="0.35">
      <c r="A70" s="67" t="s">
        <v>2448</v>
      </c>
      <c r="B70" s="68">
        <v>485.95</v>
      </c>
      <c r="C70" s="82">
        <f t="shared" si="1"/>
        <v>5.161220515040027E-2</v>
      </c>
    </row>
    <row r="71" spans="1:3" ht="17.399999999999999" thickBot="1" x14ac:dyDescent="0.35">
      <c r="A71" s="67" t="s">
        <v>2449</v>
      </c>
      <c r="B71" s="68">
        <v>462.1</v>
      </c>
      <c r="C71" s="82">
        <f t="shared" si="1"/>
        <v>7.8664799253034656E-2</v>
      </c>
    </row>
    <row r="72" spans="1:3" ht="17.399999999999999" thickBot="1" x14ac:dyDescent="0.35">
      <c r="A72" s="67" t="s">
        <v>2450</v>
      </c>
      <c r="B72" s="72">
        <v>428.4</v>
      </c>
      <c r="C72" s="82">
        <f t="shared" si="1"/>
        <v>-4.5135406218655971E-2</v>
      </c>
    </row>
    <row r="73" spans="1:3" ht="17.399999999999999" thickBot="1" x14ac:dyDescent="0.35">
      <c r="A73" s="67" t="s">
        <v>2451</v>
      </c>
      <c r="B73" s="68">
        <v>448.65</v>
      </c>
      <c r="C73" s="82">
        <f t="shared" si="1"/>
        <v>1.6885766092475041E-2</v>
      </c>
    </row>
    <row r="74" spans="1:3" ht="17.399999999999999" thickBot="1" x14ac:dyDescent="0.35">
      <c r="A74" s="67" t="s">
        <v>2452</v>
      </c>
      <c r="B74" s="72">
        <v>441.2</v>
      </c>
      <c r="C74" s="82">
        <f t="shared" si="1"/>
        <v>-3.8151297144102904E-2</v>
      </c>
    </row>
    <row r="75" spans="1:3" ht="17.399999999999999" thickBot="1" x14ac:dyDescent="0.35">
      <c r="A75" s="67" t="s">
        <v>2453</v>
      </c>
      <c r="B75" s="72">
        <v>458.7</v>
      </c>
      <c r="C75" s="82">
        <f t="shared" si="1"/>
        <v>-2.9103608847497089E-2</v>
      </c>
    </row>
    <row r="76" spans="1:3" ht="17.399999999999999" thickBot="1" x14ac:dyDescent="0.35">
      <c r="A76" s="67" t="s">
        <v>2454</v>
      </c>
      <c r="B76" s="68">
        <v>472.45</v>
      </c>
      <c r="C76" s="82">
        <f t="shared" si="1"/>
        <v>1.4494309641400043E-2</v>
      </c>
    </row>
    <row r="77" spans="1:3" ht="17.399999999999999" thickBot="1" x14ac:dyDescent="0.35">
      <c r="A77" s="67" t="s">
        <v>2455</v>
      </c>
      <c r="B77" s="68">
        <v>465.7</v>
      </c>
      <c r="C77" s="82">
        <f t="shared" si="1"/>
        <v>2.1944261575597982E-2</v>
      </c>
    </row>
    <row r="78" spans="1:3" ht="17.399999999999999" thickBot="1" x14ac:dyDescent="0.35">
      <c r="A78" s="67" t="s">
        <v>2456</v>
      </c>
      <c r="B78" s="72">
        <v>455.7</v>
      </c>
      <c r="C78" s="82">
        <f t="shared" si="1"/>
        <v>-6.4078866296980883E-2</v>
      </c>
    </row>
    <row r="79" spans="1:3" ht="17.399999999999999" thickBot="1" x14ac:dyDescent="0.35">
      <c r="A79" s="67" t="s">
        <v>2457</v>
      </c>
      <c r="B79" s="68">
        <v>486.9</v>
      </c>
      <c r="C79" s="82">
        <f t="shared" si="1"/>
        <v>0.10961713764813119</v>
      </c>
    </row>
    <row r="80" spans="1:3" ht="17.399999999999999" thickBot="1" x14ac:dyDescent="0.35">
      <c r="A80" s="67" t="s">
        <v>2458</v>
      </c>
      <c r="B80" s="68">
        <v>438.8</v>
      </c>
      <c r="C80" s="82">
        <f t="shared" si="1"/>
        <v>0.1729484095161721</v>
      </c>
    </row>
    <row r="81" spans="1:3" ht="17.399999999999999" thickBot="1" x14ac:dyDescent="0.35">
      <c r="A81" s="67" t="s">
        <v>2459</v>
      </c>
      <c r="B81" s="72">
        <v>374.1</v>
      </c>
      <c r="C81" s="82">
        <f t="shared" si="1"/>
        <v>-3.1974420463628792E-3</v>
      </c>
    </row>
    <row r="82" spans="1:3" ht="17.399999999999999" thickBot="1" x14ac:dyDescent="0.35">
      <c r="A82" s="67" t="s">
        <v>2460</v>
      </c>
      <c r="B82" s="72">
        <v>375.3</v>
      </c>
      <c r="C82" s="82">
        <f t="shared" si="1"/>
        <v>-2.5321386832878847E-2</v>
      </c>
    </row>
    <row r="83" spans="1:3" ht="17.399999999999999" thickBot="1" x14ac:dyDescent="0.35">
      <c r="A83" s="67" t="s">
        <v>2461</v>
      </c>
      <c r="B83" s="72">
        <v>385.05</v>
      </c>
      <c r="C83" s="82">
        <f t="shared" si="1"/>
        <v>-5.9132559560171015E-2</v>
      </c>
    </row>
    <row r="84" spans="1:3" ht="17.399999999999999" thickBot="1" x14ac:dyDescent="0.35">
      <c r="A84" s="67" t="s">
        <v>2462</v>
      </c>
      <c r="B84" s="68">
        <v>409.25</v>
      </c>
      <c r="C84" s="82">
        <f t="shared" si="1"/>
        <v>0.11043277709944373</v>
      </c>
    </row>
    <row r="85" spans="1:3" ht="17.399999999999999" thickBot="1" x14ac:dyDescent="0.35">
      <c r="A85" s="67" t="s">
        <v>2463</v>
      </c>
      <c r="B85" s="72">
        <v>368.55</v>
      </c>
      <c r="C85" s="82">
        <f t="shared" si="1"/>
        <v>-4.3348475016223201E-2</v>
      </c>
    </row>
    <row r="86" spans="1:3" ht="17.399999999999999" thickBot="1" x14ac:dyDescent="0.35">
      <c r="A86" s="67" t="s">
        <v>2464</v>
      </c>
      <c r="B86" s="68">
        <v>385.25</v>
      </c>
      <c r="C86" s="82">
        <f t="shared" si="1"/>
        <v>0.11975003633192846</v>
      </c>
    </row>
    <row r="87" spans="1:3" ht="17.399999999999999" thickBot="1" x14ac:dyDescent="0.35">
      <c r="A87" s="67" t="s">
        <v>2465</v>
      </c>
      <c r="B87" s="68">
        <v>344.05</v>
      </c>
      <c r="C87" s="82">
        <f t="shared" si="1"/>
        <v>1.6696217494089935E-2</v>
      </c>
    </row>
    <row r="88" spans="1:3" ht="17.399999999999999" thickBot="1" x14ac:dyDescent="0.35">
      <c r="A88" s="67" t="s">
        <v>2466</v>
      </c>
      <c r="B88" s="68">
        <v>338.4</v>
      </c>
      <c r="C88" s="82">
        <f t="shared" si="1"/>
        <v>2.7478366479429039E-2</v>
      </c>
    </row>
    <row r="89" spans="1:3" ht="17.399999999999999" thickBot="1" x14ac:dyDescent="0.35">
      <c r="A89" s="67" t="s">
        <v>2467</v>
      </c>
      <c r="B89" s="68">
        <v>329.35</v>
      </c>
      <c r="C89" s="82">
        <f t="shared" si="1"/>
        <v>4.9721115537848679E-2</v>
      </c>
    </row>
    <row r="90" spans="1:3" ht="17.399999999999999" thickBot="1" x14ac:dyDescent="0.35">
      <c r="A90" s="67" t="s">
        <v>2468</v>
      </c>
      <c r="B90" s="72">
        <v>313.75</v>
      </c>
      <c r="C90" s="82">
        <f t="shared" si="1"/>
        <v>-3.253160653715699E-2</v>
      </c>
    </row>
    <row r="91" spans="1:3" ht="17.399999999999999" thickBot="1" x14ac:dyDescent="0.35">
      <c r="A91" s="67" t="s">
        <v>2469</v>
      </c>
      <c r="B91" s="72">
        <v>324.3</v>
      </c>
      <c r="C91" s="82">
        <f t="shared" si="1"/>
        <v>-2.2898463392588029E-2</v>
      </c>
    </row>
    <row r="92" spans="1:3" ht="17.399999999999999" thickBot="1" x14ac:dyDescent="0.35">
      <c r="A92" s="67" t="s">
        <v>2470</v>
      </c>
      <c r="B92" s="68">
        <v>331.9</v>
      </c>
      <c r="C92" s="82">
        <f t="shared" si="1"/>
        <v>0.10541215653621974</v>
      </c>
    </row>
    <row r="93" spans="1:3" ht="17.399999999999999" thickBot="1" x14ac:dyDescent="0.35">
      <c r="A93" s="67" t="s">
        <v>2471</v>
      </c>
      <c r="B93" s="72">
        <v>300.25</v>
      </c>
      <c r="C93" s="82">
        <f t="shared" si="1"/>
        <v>-1.2822620417557053E-2</v>
      </c>
    </row>
    <row r="94" spans="1:3" ht="17.399999999999999" thickBot="1" x14ac:dyDescent="0.35">
      <c r="A94" s="67" t="s">
        <v>2472</v>
      </c>
      <c r="B94" s="68">
        <v>304.14999999999998</v>
      </c>
      <c r="C94" s="82">
        <f t="shared" si="1"/>
        <v>2.476415094339611E-2</v>
      </c>
    </row>
    <row r="95" spans="1:3" ht="17.399999999999999" thickBot="1" x14ac:dyDescent="0.35">
      <c r="A95" s="67" t="s">
        <v>2473</v>
      </c>
      <c r="B95" s="72">
        <v>296.8</v>
      </c>
      <c r="C95" s="82">
        <f t="shared" si="1"/>
        <v>-4.7496790757381294E-2</v>
      </c>
    </row>
    <row r="96" spans="1:3" ht="17.399999999999999" thickBot="1" x14ac:dyDescent="0.35">
      <c r="A96" s="67" t="s">
        <v>2474</v>
      </c>
      <c r="B96" s="72">
        <v>311.60000000000002</v>
      </c>
      <c r="C96" s="82">
        <f t="shared" si="1"/>
        <v>-1.858267716535426E-2</v>
      </c>
    </row>
    <row r="97" spans="1:3" ht="17.399999999999999" thickBot="1" x14ac:dyDescent="0.35">
      <c r="A97" s="67" t="s">
        <v>2475</v>
      </c>
      <c r="B97" s="68">
        <v>317.5</v>
      </c>
      <c r="C97" s="82">
        <f t="shared" si="1"/>
        <v>0.12608618549388195</v>
      </c>
    </row>
    <row r="98" spans="1:3" ht="17.399999999999999" thickBot="1" x14ac:dyDescent="0.35">
      <c r="A98" s="67" t="s">
        <v>2476</v>
      </c>
      <c r="B98" s="68">
        <v>281.95</v>
      </c>
      <c r="C98" s="82">
        <f t="shared" si="1"/>
        <v>3.9166815025813272E-3</v>
      </c>
    </row>
    <row r="99" spans="1:3" ht="17.399999999999999" thickBot="1" x14ac:dyDescent="0.35">
      <c r="A99" s="67" t="s">
        <v>2477</v>
      </c>
      <c r="B99" s="68">
        <v>280.85000000000002</v>
      </c>
      <c r="C99" s="82">
        <f t="shared" si="1"/>
        <v>2.3319366004736872E-2</v>
      </c>
    </row>
    <row r="100" spans="1:3" ht="17.399999999999999" thickBot="1" x14ac:dyDescent="0.35">
      <c r="A100" s="67" t="s">
        <v>2478</v>
      </c>
      <c r="B100" s="72">
        <v>274.45</v>
      </c>
      <c r="C100" s="82">
        <f t="shared" si="1"/>
        <v>-7.3899105787076202E-2</v>
      </c>
    </row>
    <row r="101" spans="1:3" ht="17.399999999999999" thickBot="1" x14ac:dyDescent="0.35">
      <c r="A101" s="67" t="s">
        <v>2479</v>
      </c>
      <c r="B101" s="68">
        <v>296.35000000000002</v>
      </c>
      <c r="C101" s="82">
        <f t="shared" si="1"/>
        <v>0.15423563777994168</v>
      </c>
    </row>
    <row r="102" spans="1:3" ht="17.399999999999999" thickBot="1" x14ac:dyDescent="0.35">
      <c r="A102" s="67" t="s">
        <v>2480</v>
      </c>
      <c r="B102" s="68">
        <v>256.75</v>
      </c>
      <c r="C102" s="82">
        <f t="shared" si="1"/>
        <v>3.7373737373737372E-2</v>
      </c>
    </row>
    <row r="103" spans="1:3" ht="17.399999999999999" thickBot="1" x14ac:dyDescent="0.35">
      <c r="A103" s="67" t="s">
        <v>2481</v>
      </c>
      <c r="B103" s="68">
        <v>247.5</v>
      </c>
      <c r="C103" s="82">
        <f t="shared" si="1"/>
        <v>1.2476989159337334E-2</v>
      </c>
    </row>
    <row r="104" spans="1:3" ht="17.399999999999999" thickBot="1" x14ac:dyDescent="0.35">
      <c r="A104" s="67" t="s">
        <v>2482</v>
      </c>
      <c r="B104" s="68">
        <v>244.45</v>
      </c>
      <c r="C104" s="82">
        <f t="shared" si="1"/>
        <v>0.11799679853647374</v>
      </c>
    </row>
    <row r="105" spans="1:3" ht="17.399999999999999" thickBot="1" x14ac:dyDescent="0.35">
      <c r="A105" s="67" t="s">
        <v>2483</v>
      </c>
      <c r="B105" s="68">
        <v>218.65</v>
      </c>
      <c r="C105" s="82">
        <f t="shared" si="1"/>
        <v>5.2873563218391066E-3</v>
      </c>
    </row>
    <row r="106" spans="1:3" ht="17.399999999999999" thickBot="1" x14ac:dyDescent="0.35">
      <c r="A106" s="67" t="s">
        <v>2484</v>
      </c>
      <c r="B106" s="68">
        <v>217.5</v>
      </c>
      <c r="C106" s="82">
        <f t="shared" si="1"/>
        <v>3.9233787214400847E-3</v>
      </c>
    </row>
    <row r="107" spans="1:3" ht="17.399999999999999" thickBot="1" x14ac:dyDescent="0.35">
      <c r="A107" s="67" t="s">
        <v>2485</v>
      </c>
      <c r="B107" s="72">
        <v>216.65</v>
      </c>
      <c r="C107" s="82">
        <f t="shared" si="1"/>
        <v>-2.3025558369790468E-3</v>
      </c>
    </row>
    <row r="108" spans="1:3" ht="17.399999999999999" thickBot="1" x14ac:dyDescent="0.35">
      <c r="A108" s="67" t="s">
        <v>2486</v>
      </c>
      <c r="B108" s="72">
        <v>217.15</v>
      </c>
      <c r="C108" s="82">
        <f t="shared" si="1"/>
        <v>-4.5704240826192066E-2</v>
      </c>
    </row>
    <row r="109" spans="1:3" ht="17.399999999999999" thickBot="1" x14ac:dyDescent="0.35">
      <c r="A109" s="67" t="s">
        <v>2487</v>
      </c>
      <c r="B109" s="72">
        <v>227.55</v>
      </c>
      <c r="C109" s="82">
        <f t="shared" si="1"/>
        <v>-1.9603619129685407E-2</v>
      </c>
    </row>
    <row r="110" spans="1:3" ht="17.399999999999999" thickBot="1" x14ac:dyDescent="0.35">
      <c r="A110" s="67" t="s">
        <v>2488</v>
      </c>
      <c r="B110" s="72">
        <v>232.1</v>
      </c>
      <c r="C110" s="82">
        <f t="shared" si="1"/>
        <v>-5.5698371893745128E-3</v>
      </c>
    </row>
    <row r="111" spans="1:3" ht="17.399999999999999" thickBot="1" x14ac:dyDescent="0.35">
      <c r="A111" s="67" t="s">
        <v>2489</v>
      </c>
      <c r="B111" s="72">
        <v>233.4</v>
      </c>
      <c r="C111" s="82">
        <f t="shared" si="1"/>
        <v>-2.6485922836287777E-2</v>
      </c>
    </row>
    <row r="112" spans="1:3" ht="17.399999999999999" thickBot="1" x14ac:dyDescent="0.35">
      <c r="A112" s="67" t="s">
        <v>2490</v>
      </c>
      <c r="B112" s="72">
        <v>239.75</v>
      </c>
      <c r="C112" s="82">
        <f t="shared" si="1"/>
        <v>-7.4518733181536383E-3</v>
      </c>
    </row>
    <row r="113" spans="1:3" ht="17.399999999999999" thickBot="1" x14ac:dyDescent="0.35">
      <c r="A113" s="67" t="s">
        <v>2491</v>
      </c>
      <c r="B113" s="72">
        <v>241.55</v>
      </c>
      <c r="C113" s="82">
        <f t="shared" si="1"/>
        <v>-1.024380249948781E-2</v>
      </c>
    </row>
    <row r="114" spans="1:3" ht="17.399999999999999" thickBot="1" x14ac:dyDescent="0.35">
      <c r="A114" s="67" t="s">
        <v>2492</v>
      </c>
      <c r="B114" s="72">
        <v>244.05</v>
      </c>
      <c r="C114" s="82">
        <f t="shared" si="1"/>
        <v>-7.4165402124430999E-2</v>
      </c>
    </row>
    <row r="115" spans="1:3" ht="17.399999999999999" thickBot="1" x14ac:dyDescent="0.35">
      <c r="A115" s="67" t="s">
        <v>2493</v>
      </c>
      <c r="B115" s="68">
        <v>263.60000000000002</v>
      </c>
      <c r="C115" s="82">
        <f t="shared" si="1"/>
        <v>2.1705426356589234E-2</v>
      </c>
    </row>
    <row r="116" spans="1:3" ht="17.399999999999999" thickBot="1" x14ac:dyDescent="0.35">
      <c r="A116" s="67" t="s">
        <v>2494</v>
      </c>
      <c r="B116" s="68">
        <v>258</v>
      </c>
      <c r="C116" s="82">
        <f t="shared" si="1"/>
        <v>6.6336019838809726E-2</v>
      </c>
    </row>
    <row r="117" spans="1:3" ht="17.399999999999999" thickBot="1" x14ac:dyDescent="0.35">
      <c r="A117" s="67" t="s">
        <v>2495</v>
      </c>
      <c r="B117" s="68">
        <v>241.95</v>
      </c>
      <c r="C117" s="82">
        <f t="shared" si="1"/>
        <v>5.886214442013124E-2</v>
      </c>
    </row>
    <row r="118" spans="1:3" ht="17.399999999999999" thickBot="1" x14ac:dyDescent="0.35">
      <c r="A118" s="67" t="s">
        <v>2496</v>
      </c>
      <c r="B118" s="68">
        <v>228.5</v>
      </c>
      <c r="C118" s="82">
        <f t="shared" si="1"/>
        <v>0.11626770884220818</v>
      </c>
    </row>
    <row r="119" spans="1:3" ht="17.399999999999999" thickBot="1" x14ac:dyDescent="0.35">
      <c r="A119" s="67" t="s">
        <v>2497</v>
      </c>
      <c r="B119" s="68">
        <v>204.7</v>
      </c>
      <c r="C119" s="82">
        <f t="shared" si="1"/>
        <v>5.2983539094650117E-2</v>
      </c>
    </row>
    <row r="120" spans="1:3" ht="17.399999999999999" thickBot="1" x14ac:dyDescent="0.35">
      <c r="A120" s="67" t="s">
        <v>2498</v>
      </c>
      <c r="B120" s="68">
        <v>194.4</v>
      </c>
      <c r="C120" s="82">
        <f t="shared" si="1"/>
        <v>4.3758389261744995E-2</v>
      </c>
    </row>
    <row r="121" spans="1:3" ht="17.399999999999999" thickBot="1" x14ac:dyDescent="0.35">
      <c r="A121" s="67" t="s">
        <v>2499</v>
      </c>
      <c r="B121" s="72">
        <v>186.25</v>
      </c>
      <c r="C121" s="82">
        <f t="shared" si="1"/>
        <v>-2.410269845428344E-2</v>
      </c>
    </row>
    <row r="122" spans="1:3" ht="17.399999999999999" thickBot="1" x14ac:dyDescent="0.35">
      <c r="A122" s="67" t="s">
        <v>2500</v>
      </c>
      <c r="B122" s="72">
        <v>190.85</v>
      </c>
      <c r="C122" s="82">
        <f t="shared" si="1"/>
        <v>-6.8342689773004645E-2</v>
      </c>
    </row>
    <row r="123" spans="1:3" ht="17.399999999999999" thickBot="1" x14ac:dyDescent="0.35">
      <c r="A123" s="67" t="s">
        <v>2501</v>
      </c>
      <c r="B123" s="72">
        <v>204.85</v>
      </c>
      <c r="C123" s="82">
        <f t="shared" si="1"/>
        <v>-6.0650169820475495E-3</v>
      </c>
    </row>
    <row r="124" spans="1:3" ht="17.399999999999999" thickBot="1" x14ac:dyDescent="0.35">
      <c r="A124" s="67" t="s">
        <v>2502</v>
      </c>
      <c r="B124" s="68">
        <v>206.1</v>
      </c>
      <c r="C124" s="82">
        <f t="shared" si="1"/>
        <v>3.7764350453172203E-2</v>
      </c>
    </row>
    <row r="125" spans="1:3" ht="17.399999999999999" thickBot="1" x14ac:dyDescent="0.35">
      <c r="A125" s="67" t="s">
        <v>2503</v>
      </c>
      <c r="B125" s="72">
        <v>198.6</v>
      </c>
      <c r="C125" s="82">
        <f t="shared" si="1"/>
        <v>-4.5112781954887507E-3</v>
      </c>
    </row>
    <row r="126" spans="1:3" ht="17.399999999999999" thickBot="1" x14ac:dyDescent="0.35">
      <c r="A126" s="67" t="s">
        <v>2504</v>
      </c>
      <c r="B126" s="72">
        <v>199.5</v>
      </c>
      <c r="C126" s="82">
        <f t="shared" si="1"/>
        <v>-3.343023255813956E-2</v>
      </c>
    </row>
    <row r="127" spans="1:3" ht="17.399999999999999" thickBot="1" x14ac:dyDescent="0.35">
      <c r="A127" s="67" t="s">
        <v>2505</v>
      </c>
      <c r="B127" s="68">
        <v>206.4</v>
      </c>
      <c r="C127" s="82">
        <f t="shared" si="1"/>
        <v>0.10492505353319054</v>
      </c>
    </row>
    <row r="128" spans="1:3" ht="17.399999999999999" thickBot="1" x14ac:dyDescent="0.35">
      <c r="A128" s="67" t="s">
        <v>2506</v>
      </c>
      <c r="B128" s="68">
        <v>186.8</v>
      </c>
      <c r="C128" s="82">
        <f t="shared" si="1"/>
        <v>4.153889043769176E-2</v>
      </c>
    </row>
    <row r="129" spans="1:3" ht="17.399999999999999" thickBot="1" x14ac:dyDescent="0.35">
      <c r="A129" s="67" t="s">
        <v>2507</v>
      </c>
      <c r="B129" s="68">
        <v>179.35</v>
      </c>
      <c r="C129" s="82">
        <f t="shared" si="1"/>
        <v>1.9613416714042004E-2</v>
      </c>
    </row>
    <row r="130" spans="1:3" ht="17.399999999999999" thickBot="1" x14ac:dyDescent="0.35">
      <c r="A130" s="67" t="s">
        <v>2508</v>
      </c>
      <c r="B130" s="68">
        <v>175.9</v>
      </c>
      <c r="C130" s="82">
        <f t="shared" si="1"/>
        <v>6.2839879154078584E-2</v>
      </c>
    </row>
    <row r="131" spans="1:3" ht="17.399999999999999" thickBot="1" x14ac:dyDescent="0.35">
      <c r="A131" s="67" t="s">
        <v>2509</v>
      </c>
      <c r="B131" s="68">
        <v>165.5</v>
      </c>
      <c r="C131" s="82">
        <f t="shared" ref="C131:C194" si="2">(B131-B132)/B132</f>
        <v>8.3824492468893341E-2</v>
      </c>
    </row>
    <row r="132" spans="1:3" ht="17.399999999999999" thickBot="1" x14ac:dyDescent="0.35">
      <c r="A132" s="67" t="s">
        <v>2510</v>
      </c>
      <c r="B132" s="68">
        <v>152.69999999999999</v>
      </c>
      <c r="C132" s="82">
        <f t="shared" si="2"/>
        <v>1.9699499165275382E-2</v>
      </c>
    </row>
    <row r="133" spans="1:3" ht="17.399999999999999" thickBot="1" x14ac:dyDescent="0.35">
      <c r="A133" s="67" t="s">
        <v>2511</v>
      </c>
      <c r="B133" s="72">
        <v>149.75</v>
      </c>
      <c r="C133" s="82">
        <f t="shared" si="2"/>
        <v>-3.6667738822772522E-2</v>
      </c>
    </row>
    <row r="134" spans="1:3" ht="17.399999999999999" thickBot="1" x14ac:dyDescent="0.35">
      <c r="A134" s="67" t="s">
        <v>2512</v>
      </c>
      <c r="B134" s="72">
        <v>155.44999999999999</v>
      </c>
      <c r="C134" s="82">
        <f t="shared" si="2"/>
        <v>-5.7563159577870525E-3</v>
      </c>
    </row>
    <row r="135" spans="1:3" ht="17.399999999999999" thickBot="1" x14ac:dyDescent="0.35">
      <c r="A135" s="67" t="s">
        <v>2513</v>
      </c>
      <c r="B135" s="72">
        <v>156.35</v>
      </c>
      <c r="C135" s="82">
        <f t="shared" si="2"/>
        <v>-3.6660505237215139E-2</v>
      </c>
    </row>
    <row r="136" spans="1:3" ht="17.399999999999999" thickBot="1" x14ac:dyDescent="0.35">
      <c r="A136" s="67" t="s">
        <v>2514</v>
      </c>
      <c r="B136" s="72">
        <v>162.30000000000001</v>
      </c>
      <c r="C136" s="82">
        <f t="shared" si="2"/>
        <v>-2.1699819168173564E-2</v>
      </c>
    </row>
    <row r="137" spans="1:3" ht="17.399999999999999" thickBot="1" x14ac:dyDescent="0.35">
      <c r="A137" s="67" t="s">
        <v>2515</v>
      </c>
      <c r="B137" s="68">
        <v>165.9</v>
      </c>
      <c r="C137" s="82">
        <f t="shared" si="2"/>
        <v>2.8518288902665802E-2</v>
      </c>
    </row>
    <row r="138" spans="1:3" ht="17.399999999999999" thickBot="1" x14ac:dyDescent="0.35">
      <c r="A138" s="67" t="s">
        <v>2516</v>
      </c>
      <c r="B138" s="72">
        <v>161.30000000000001</v>
      </c>
      <c r="C138" s="82">
        <f t="shared" si="2"/>
        <v>-3.2683658170914474E-2</v>
      </c>
    </row>
    <row r="139" spans="1:3" ht="17.399999999999999" thickBot="1" x14ac:dyDescent="0.35">
      <c r="A139" s="67" t="s">
        <v>2517</v>
      </c>
      <c r="B139" s="68">
        <v>166.75</v>
      </c>
      <c r="C139" s="82">
        <f t="shared" si="2"/>
        <v>4.8412448915435322E-2</v>
      </c>
    </row>
    <row r="140" spans="1:3" ht="17.399999999999999" thickBot="1" x14ac:dyDescent="0.35">
      <c r="A140" s="67" t="s">
        <v>2518</v>
      </c>
      <c r="B140" s="72">
        <v>159.05000000000001</v>
      </c>
      <c r="C140" s="82">
        <f t="shared" si="2"/>
        <v>-2.3634131368937963E-2</v>
      </c>
    </row>
    <row r="141" spans="1:3" ht="17.399999999999999" thickBot="1" x14ac:dyDescent="0.35">
      <c r="A141" s="67" t="s">
        <v>2519</v>
      </c>
      <c r="B141" s="72">
        <v>162.9</v>
      </c>
      <c r="C141" s="82">
        <f t="shared" si="2"/>
        <v>-6.6475644699140371E-2</v>
      </c>
    </row>
    <row r="142" spans="1:3" ht="17.399999999999999" thickBot="1" x14ac:dyDescent="0.35">
      <c r="A142" s="67" t="s">
        <v>2520</v>
      </c>
      <c r="B142" s="68">
        <v>174.5</v>
      </c>
      <c r="C142" s="82">
        <f t="shared" si="2"/>
        <v>5.9823868812632824E-2</v>
      </c>
    </row>
    <row r="143" spans="1:3" ht="17.399999999999999" thickBot="1" x14ac:dyDescent="0.35">
      <c r="A143" s="67" t="s">
        <v>2521</v>
      </c>
      <c r="B143" s="68">
        <v>164.65</v>
      </c>
      <c r="C143" s="82">
        <f t="shared" si="2"/>
        <v>9.8398932621747828E-2</v>
      </c>
    </row>
    <row r="144" spans="1:3" ht="17.399999999999999" thickBot="1" x14ac:dyDescent="0.35">
      <c r="A144" s="67" t="s">
        <v>2522</v>
      </c>
      <c r="B144" s="68">
        <v>149.9</v>
      </c>
      <c r="C144" s="82">
        <f t="shared" si="2"/>
        <v>1.1470985155195797E-2</v>
      </c>
    </row>
    <row r="145" spans="1:3" ht="17.399999999999999" thickBot="1" x14ac:dyDescent="0.35">
      <c r="A145" s="67" t="s">
        <v>2523</v>
      </c>
      <c r="B145" s="68">
        <v>148.19999999999999</v>
      </c>
      <c r="C145" s="82">
        <f t="shared" si="2"/>
        <v>2.0283975659228055E-3</v>
      </c>
    </row>
    <row r="146" spans="1:3" ht="17.399999999999999" thickBot="1" x14ac:dyDescent="0.35">
      <c r="A146" s="67" t="s">
        <v>2524</v>
      </c>
      <c r="B146" s="72">
        <v>147.9</v>
      </c>
      <c r="C146" s="82">
        <f t="shared" si="2"/>
        <v>-1.727574750830561E-2</v>
      </c>
    </row>
    <row r="147" spans="1:3" ht="17.399999999999999" thickBot="1" x14ac:dyDescent="0.35">
      <c r="A147" s="67" t="s">
        <v>2525</v>
      </c>
      <c r="B147" s="72">
        <v>150.5</v>
      </c>
      <c r="C147" s="82">
        <f t="shared" si="2"/>
        <v>-2.018229166666663E-2</v>
      </c>
    </row>
    <row r="148" spans="1:3" ht="17.399999999999999" thickBot="1" x14ac:dyDescent="0.35">
      <c r="A148" s="67" t="s">
        <v>2526</v>
      </c>
      <c r="B148" s="72">
        <v>153.6</v>
      </c>
      <c r="C148" s="82">
        <f t="shared" si="2"/>
        <v>-3.4265954102483599E-2</v>
      </c>
    </row>
    <row r="149" spans="1:3" ht="17.399999999999999" thickBot="1" x14ac:dyDescent="0.35">
      <c r="A149" s="67" t="s">
        <v>2527</v>
      </c>
      <c r="B149" s="72">
        <v>159.05000000000001</v>
      </c>
      <c r="C149" s="82">
        <f t="shared" si="2"/>
        <v>-8.4164588528677954E-3</v>
      </c>
    </row>
    <row r="150" spans="1:3" ht="17.399999999999999" thickBot="1" x14ac:dyDescent="0.35">
      <c r="A150" s="67" t="s">
        <v>2528</v>
      </c>
      <c r="B150" s="72">
        <v>160.4</v>
      </c>
      <c r="C150" s="82">
        <f t="shared" si="2"/>
        <v>-3.69258480936656E-2</v>
      </c>
    </row>
    <row r="151" spans="1:3" ht="17.399999999999999" thickBot="1" x14ac:dyDescent="0.35">
      <c r="A151" s="67" t="s">
        <v>2529</v>
      </c>
      <c r="B151" s="68">
        <v>166.55</v>
      </c>
      <c r="C151" s="82">
        <f t="shared" si="2"/>
        <v>5.8468382586590512E-2</v>
      </c>
    </row>
    <row r="152" spans="1:3" ht="17.399999999999999" thickBot="1" x14ac:dyDescent="0.35">
      <c r="A152" s="67" t="s">
        <v>2530</v>
      </c>
      <c r="B152" s="68">
        <v>157.35</v>
      </c>
      <c r="C152" s="82">
        <f t="shared" si="2"/>
        <v>2.5081433224755662E-2</v>
      </c>
    </row>
    <row r="153" spans="1:3" ht="17.399999999999999" thickBot="1" x14ac:dyDescent="0.35">
      <c r="A153" s="67" t="s">
        <v>2531</v>
      </c>
      <c r="B153" s="72">
        <v>153.5</v>
      </c>
      <c r="C153" s="82">
        <f t="shared" si="2"/>
        <v>-1.6340916372957457E-2</v>
      </c>
    </row>
    <row r="154" spans="1:3" ht="17.399999999999999" thickBot="1" x14ac:dyDescent="0.35">
      <c r="A154" s="67" t="s">
        <v>2532</v>
      </c>
      <c r="B154" s="68">
        <v>156.05000000000001</v>
      </c>
      <c r="C154" s="82">
        <f t="shared" si="2"/>
        <v>6.0482500849473361E-2</v>
      </c>
    </row>
    <row r="155" spans="1:3" ht="17.399999999999999" thickBot="1" x14ac:dyDescent="0.35">
      <c r="A155" s="67" t="s">
        <v>2533</v>
      </c>
      <c r="B155" s="72">
        <v>147.15</v>
      </c>
      <c r="C155" s="82">
        <f t="shared" si="2"/>
        <v>-1.2416107382550298E-2</v>
      </c>
    </row>
    <row r="156" spans="1:3" ht="17.399999999999999" thickBot="1" x14ac:dyDescent="0.35">
      <c r="A156" s="67" t="s">
        <v>2534</v>
      </c>
      <c r="B156" s="72">
        <v>149</v>
      </c>
      <c r="C156" s="82">
        <f t="shared" si="2"/>
        <v>-2.0703253368386496E-2</v>
      </c>
    </row>
    <row r="157" spans="1:3" ht="17.399999999999999" thickBot="1" x14ac:dyDescent="0.35">
      <c r="A157" s="67" t="s">
        <v>2535</v>
      </c>
      <c r="B157" s="72">
        <v>152.15</v>
      </c>
      <c r="C157" s="82">
        <f t="shared" si="2"/>
        <v>-3.1200254695956737E-2</v>
      </c>
    </row>
    <row r="158" spans="1:3" ht="17.399999999999999" thickBot="1" x14ac:dyDescent="0.35">
      <c r="A158" s="67" t="s">
        <v>2536</v>
      </c>
      <c r="B158" s="72">
        <v>157.05000000000001</v>
      </c>
      <c r="C158" s="82">
        <f t="shared" si="2"/>
        <v>-4.2669917708015849E-2</v>
      </c>
    </row>
    <row r="159" spans="1:3" ht="17.399999999999999" thickBot="1" x14ac:dyDescent="0.35">
      <c r="A159" s="67" t="s">
        <v>2537</v>
      </c>
      <c r="B159" s="68">
        <v>164.05</v>
      </c>
      <c r="C159" s="82">
        <f t="shared" si="2"/>
        <v>9.151921903600102E-4</v>
      </c>
    </row>
    <row r="160" spans="1:3" ht="17.399999999999999" thickBot="1" x14ac:dyDescent="0.35">
      <c r="A160" s="67" t="s">
        <v>2538</v>
      </c>
      <c r="B160" s="72">
        <v>163.9</v>
      </c>
      <c r="C160" s="82">
        <f t="shared" si="2"/>
        <v>-4.2919708029197048E-2</v>
      </c>
    </row>
    <row r="161" spans="1:3" ht="17.399999999999999" thickBot="1" x14ac:dyDescent="0.35">
      <c r="A161" s="67" t="s">
        <v>2539</v>
      </c>
      <c r="B161" s="68">
        <v>171.25</v>
      </c>
      <c r="C161" s="82">
        <f t="shared" si="2"/>
        <v>6.0699907091979012E-2</v>
      </c>
    </row>
    <row r="162" spans="1:3" ht="17.399999999999999" thickBot="1" x14ac:dyDescent="0.35">
      <c r="A162" s="67" t="s">
        <v>2540</v>
      </c>
      <c r="B162" s="68">
        <v>161.44999999999999</v>
      </c>
      <c r="C162" s="82">
        <f t="shared" si="2"/>
        <v>0.12862635442153075</v>
      </c>
    </row>
    <row r="163" spans="1:3" ht="17.399999999999999" thickBot="1" x14ac:dyDescent="0.35">
      <c r="A163" s="67" t="s">
        <v>2541</v>
      </c>
      <c r="B163" s="72">
        <v>143.05000000000001</v>
      </c>
      <c r="C163" s="82">
        <f t="shared" si="2"/>
        <v>-3.9610607586438251E-2</v>
      </c>
    </row>
    <row r="164" spans="1:3" ht="17.399999999999999" thickBot="1" x14ac:dyDescent="0.35">
      <c r="A164" s="67" t="s">
        <v>2542</v>
      </c>
      <c r="B164" s="68">
        <v>148.94999999999999</v>
      </c>
      <c r="C164" s="82">
        <f t="shared" si="2"/>
        <v>9.1463414634145954E-3</v>
      </c>
    </row>
    <row r="165" spans="1:3" ht="17.399999999999999" thickBot="1" x14ac:dyDescent="0.35">
      <c r="A165" s="67" t="s">
        <v>2543</v>
      </c>
      <c r="B165" s="72">
        <v>147.6</v>
      </c>
      <c r="C165" s="82">
        <f t="shared" si="2"/>
        <v>-0.26457399103139012</v>
      </c>
    </row>
    <row r="166" spans="1:3" ht="17.399999999999999" thickBot="1" x14ac:dyDescent="0.35">
      <c r="A166" s="67" t="s">
        <v>2544</v>
      </c>
      <c r="B166" s="72">
        <v>200.7</v>
      </c>
      <c r="C166" s="82">
        <f t="shared" si="2"/>
        <v>-0.10040340654415063</v>
      </c>
    </row>
    <row r="167" spans="1:3" ht="17.399999999999999" thickBot="1" x14ac:dyDescent="0.35">
      <c r="A167" s="67" t="s">
        <v>2545</v>
      </c>
      <c r="B167" s="72">
        <v>223.1</v>
      </c>
      <c r="C167" s="82">
        <f t="shared" si="2"/>
        <v>-3.0421555845284661E-2</v>
      </c>
    </row>
    <row r="168" spans="1:3" ht="17.399999999999999" thickBot="1" x14ac:dyDescent="0.35">
      <c r="A168" s="67" t="s">
        <v>2546</v>
      </c>
      <c r="B168" s="72">
        <v>230.1</v>
      </c>
      <c r="C168" s="82">
        <f t="shared" si="2"/>
        <v>-6.3873067534581024E-2</v>
      </c>
    </row>
    <row r="169" spans="1:3" ht="17.399999999999999" thickBot="1" x14ac:dyDescent="0.35">
      <c r="A169" s="67" t="s">
        <v>2547</v>
      </c>
      <c r="B169" s="72">
        <v>245.8</v>
      </c>
      <c r="C169" s="82">
        <f t="shared" si="2"/>
        <v>-2.8458498023715369E-2</v>
      </c>
    </row>
    <row r="170" spans="1:3" ht="17.399999999999999" thickBot="1" x14ac:dyDescent="0.35">
      <c r="A170" s="67" t="s">
        <v>2548</v>
      </c>
      <c r="B170" s="72">
        <v>253</v>
      </c>
      <c r="C170" s="82">
        <f t="shared" si="2"/>
        <v>-4.0576412590064427E-2</v>
      </c>
    </row>
    <row r="171" spans="1:3" ht="17.399999999999999" thickBot="1" x14ac:dyDescent="0.35">
      <c r="A171" s="67" t="s">
        <v>2549</v>
      </c>
      <c r="B171" s="72">
        <v>263.7</v>
      </c>
      <c r="C171" s="82">
        <f t="shared" si="2"/>
        <v>-5.3991031390134572E-2</v>
      </c>
    </row>
    <row r="172" spans="1:3" ht="17.399999999999999" thickBot="1" x14ac:dyDescent="0.35">
      <c r="A172" s="67" t="s">
        <v>2550</v>
      </c>
      <c r="B172" s="68">
        <v>278.75</v>
      </c>
      <c r="C172" s="82">
        <f t="shared" si="2"/>
        <v>4.1083099906629318E-2</v>
      </c>
    </row>
    <row r="173" spans="1:3" ht="17.399999999999999" thickBot="1" x14ac:dyDescent="0.35">
      <c r="A173" s="67" t="s">
        <v>2551</v>
      </c>
      <c r="B173" s="72">
        <v>267.75</v>
      </c>
      <c r="C173" s="82">
        <f t="shared" si="2"/>
        <v>-1.5625E-2</v>
      </c>
    </row>
    <row r="174" spans="1:3" ht="17.399999999999999" thickBot="1" x14ac:dyDescent="0.35">
      <c r="A174" s="67" t="s">
        <v>2552</v>
      </c>
      <c r="B174" s="68">
        <v>272</v>
      </c>
      <c r="C174" s="82">
        <f t="shared" si="2"/>
        <v>2.6802567006417605E-2</v>
      </c>
    </row>
    <row r="175" spans="1:3" ht="17.399999999999999" thickBot="1" x14ac:dyDescent="0.35">
      <c r="A175" s="67" t="s">
        <v>2553</v>
      </c>
      <c r="B175" s="72">
        <v>264.89999999999998</v>
      </c>
      <c r="C175" s="82">
        <f t="shared" si="2"/>
        <v>-3.2151991231275164E-2</v>
      </c>
    </row>
    <row r="176" spans="1:3" ht="17.399999999999999" thickBot="1" x14ac:dyDescent="0.35">
      <c r="A176" s="67" t="s">
        <v>2554</v>
      </c>
      <c r="B176" s="68">
        <v>273.7</v>
      </c>
      <c r="C176" s="82">
        <f t="shared" si="2"/>
        <v>9.4043887147335845E-3</v>
      </c>
    </row>
    <row r="177" spans="1:3" ht="17.399999999999999" thickBot="1" x14ac:dyDescent="0.35">
      <c r="A177" s="67" t="s">
        <v>2555</v>
      </c>
      <c r="B177" s="68">
        <v>271.14999999999998</v>
      </c>
      <c r="C177" s="82">
        <f t="shared" si="2"/>
        <v>2.1088307286763194E-2</v>
      </c>
    </row>
    <row r="178" spans="1:3" ht="17.399999999999999" thickBot="1" x14ac:dyDescent="0.35">
      <c r="A178" s="67" t="s">
        <v>2556</v>
      </c>
      <c r="B178" s="72">
        <v>265.55</v>
      </c>
      <c r="C178" s="82">
        <f t="shared" si="2"/>
        <v>-2.5504587155963262E-2</v>
      </c>
    </row>
    <row r="179" spans="1:3" ht="17.399999999999999" thickBot="1" x14ac:dyDescent="0.35">
      <c r="A179" s="67" t="s">
        <v>2557</v>
      </c>
      <c r="B179" s="72">
        <v>272.5</v>
      </c>
      <c r="C179" s="82">
        <f t="shared" si="2"/>
        <v>-2.9385574354407838E-2</v>
      </c>
    </row>
    <row r="180" spans="1:3" ht="17.399999999999999" thickBot="1" x14ac:dyDescent="0.35">
      <c r="A180" s="67" t="s">
        <v>2558</v>
      </c>
      <c r="B180" s="68">
        <v>280.75</v>
      </c>
      <c r="C180" s="82">
        <f t="shared" si="2"/>
        <v>2.4261218533381892E-2</v>
      </c>
    </row>
    <row r="181" spans="1:3" ht="17.399999999999999" thickBot="1" x14ac:dyDescent="0.35">
      <c r="A181" s="67" t="s">
        <v>2559</v>
      </c>
      <c r="B181" s="68">
        <v>274.10000000000002</v>
      </c>
      <c r="C181" s="82">
        <f t="shared" si="2"/>
        <v>1.5561319007039814E-2</v>
      </c>
    </row>
    <row r="182" spans="1:3" ht="17.399999999999999" thickBot="1" x14ac:dyDescent="0.35">
      <c r="A182" s="67" t="s">
        <v>2560</v>
      </c>
      <c r="B182" s="68">
        <v>269.89999999999998</v>
      </c>
      <c r="C182" s="82">
        <f t="shared" si="2"/>
        <v>2.4677296886864087E-2</v>
      </c>
    </row>
    <row r="183" spans="1:3" ht="17.399999999999999" thickBot="1" x14ac:dyDescent="0.35">
      <c r="A183" s="67" t="s">
        <v>2561</v>
      </c>
      <c r="B183" s="68">
        <v>263.39999999999998</v>
      </c>
      <c r="C183" s="82">
        <f t="shared" si="2"/>
        <v>3.0464584920028731E-3</v>
      </c>
    </row>
    <row r="184" spans="1:3" ht="17.399999999999999" thickBot="1" x14ac:dyDescent="0.35">
      <c r="A184" s="67" t="s">
        <v>2562</v>
      </c>
      <c r="B184" s="72">
        <v>262.60000000000002</v>
      </c>
      <c r="C184" s="82">
        <f t="shared" si="2"/>
        <v>-1.9600522680604814E-2</v>
      </c>
    </row>
    <row r="185" spans="1:3" ht="17.399999999999999" thickBot="1" x14ac:dyDescent="0.35">
      <c r="A185" s="67" t="s">
        <v>1270</v>
      </c>
      <c r="B185" s="68">
        <v>267.85000000000002</v>
      </c>
      <c r="C185" s="82">
        <f t="shared" si="2"/>
        <v>7.3335840541558697E-3</v>
      </c>
    </row>
    <row r="186" spans="1:3" ht="17.399999999999999" thickBot="1" x14ac:dyDescent="0.35">
      <c r="A186" s="67" t="s">
        <v>2563</v>
      </c>
      <c r="B186" s="72">
        <v>265.89999999999998</v>
      </c>
      <c r="C186" s="82">
        <f t="shared" si="2"/>
        <v>-2.9384924256251183E-2</v>
      </c>
    </row>
    <row r="187" spans="1:3" ht="17.399999999999999" thickBot="1" x14ac:dyDescent="0.35">
      <c r="A187" s="67" t="s">
        <v>2564</v>
      </c>
      <c r="B187" s="68">
        <v>273.95</v>
      </c>
      <c r="C187" s="82">
        <f t="shared" si="2"/>
        <v>2.9693666604021715E-2</v>
      </c>
    </row>
    <row r="188" spans="1:3" ht="17.399999999999999" thickBot="1" x14ac:dyDescent="0.35">
      <c r="A188" s="67" t="s">
        <v>2565</v>
      </c>
      <c r="B188" s="72">
        <v>266.05</v>
      </c>
      <c r="C188" s="82">
        <f t="shared" si="2"/>
        <v>-2.0073664825045998E-2</v>
      </c>
    </row>
    <row r="189" spans="1:3" ht="17.399999999999999" thickBot="1" x14ac:dyDescent="0.35">
      <c r="A189" s="67" t="s">
        <v>2566</v>
      </c>
      <c r="B189" s="72">
        <v>271.5</v>
      </c>
      <c r="C189" s="82">
        <f t="shared" si="2"/>
        <v>-1.7372421281216108E-2</v>
      </c>
    </row>
    <row r="190" spans="1:3" ht="17.399999999999999" thickBot="1" x14ac:dyDescent="0.35">
      <c r="A190" s="67" t="s">
        <v>2567</v>
      </c>
      <c r="B190" s="68">
        <v>276.3</v>
      </c>
      <c r="C190" s="82">
        <f t="shared" si="2"/>
        <v>3.6384096024005955E-2</v>
      </c>
    </row>
    <row r="191" spans="1:3" ht="17.399999999999999" thickBot="1" x14ac:dyDescent="0.35">
      <c r="A191" s="67" t="s">
        <v>2568</v>
      </c>
      <c r="B191" s="72">
        <v>266.60000000000002</v>
      </c>
      <c r="C191" s="82">
        <f t="shared" si="2"/>
        <v>-6.357569371267989E-2</v>
      </c>
    </row>
    <row r="192" spans="1:3" ht="17.399999999999999" thickBot="1" x14ac:dyDescent="0.35">
      <c r="A192" s="67" t="s">
        <v>2569</v>
      </c>
      <c r="B192" s="72">
        <v>284.7</v>
      </c>
      <c r="C192" s="82">
        <f t="shared" si="2"/>
        <v>-6.6294487090022116E-3</v>
      </c>
    </row>
    <row r="193" spans="1:3" ht="17.399999999999999" thickBot="1" x14ac:dyDescent="0.35">
      <c r="A193" s="67" t="s">
        <v>2570</v>
      </c>
      <c r="B193" s="72">
        <v>286.60000000000002</v>
      </c>
      <c r="C193" s="82">
        <f t="shared" si="2"/>
        <v>-8.3044982698961146E-3</v>
      </c>
    </row>
    <row r="194" spans="1:3" ht="17.399999999999999" thickBot="1" x14ac:dyDescent="0.35">
      <c r="A194" s="67" t="s">
        <v>2571</v>
      </c>
      <c r="B194" s="68">
        <v>289</v>
      </c>
      <c r="C194" s="82">
        <f t="shared" si="2"/>
        <v>5.7833089311859487E-2</v>
      </c>
    </row>
    <row r="195" spans="1:3" ht="17.399999999999999" thickBot="1" x14ac:dyDescent="0.35">
      <c r="A195" s="67" t="s">
        <v>2572</v>
      </c>
      <c r="B195" s="68">
        <v>273.2</v>
      </c>
      <c r="C195" s="82">
        <f t="shared" ref="C195:C258" si="3">(B195-B196)/B196</f>
        <v>4.5741626794258326E-2</v>
      </c>
    </row>
    <row r="196" spans="1:3" ht="17.399999999999999" thickBot="1" x14ac:dyDescent="0.35">
      <c r="A196" s="67" t="s">
        <v>2573</v>
      </c>
      <c r="B196" s="72">
        <v>261.25</v>
      </c>
      <c r="C196" s="82">
        <f t="shared" si="3"/>
        <v>-6.8428055502756562E-3</v>
      </c>
    </row>
    <row r="197" spans="1:3" ht="17.399999999999999" thickBot="1" x14ac:dyDescent="0.35">
      <c r="A197" s="67" t="s">
        <v>2574</v>
      </c>
      <c r="B197" s="68">
        <v>263.05</v>
      </c>
      <c r="C197" s="82">
        <f t="shared" si="3"/>
        <v>0.14419312744671597</v>
      </c>
    </row>
    <row r="198" spans="1:3" ht="17.399999999999999" thickBot="1" x14ac:dyDescent="0.35">
      <c r="A198" s="67" t="s">
        <v>2575</v>
      </c>
      <c r="B198" s="72">
        <v>229.9</v>
      </c>
      <c r="C198" s="82">
        <f t="shared" si="3"/>
        <v>-0.10247901620144437</v>
      </c>
    </row>
    <row r="199" spans="1:3" ht="17.399999999999999" thickBot="1" x14ac:dyDescent="0.35">
      <c r="A199" s="67" t="s">
        <v>2576</v>
      </c>
      <c r="B199" s="72">
        <v>256.14999999999998</v>
      </c>
      <c r="C199" s="82">
        <f t="shared" si="3"/>
        <v>-2.6970560303893724E-2</v>
      </c>
    </row>
    <row r="200" spans="1:3" ht="17.399999999999999" thickBot="1" x14ac:dyDescent="0.35">
      <c r="A200" s="67" t="s">
        <v>2577</v>
      </c>
      <c r="B200" s="72">
        <v>263.25</v>
      </c>
      <c r="C200" s="82">
        <f t="shared" si="3"/>
        <v>-2.859778597785978E-2</v>
      </c>
    </row>
    <row r="201" spans="1:3" ht="17.399999999999999" thickBot="1" x14ac:dyDescent="0.35">
      <c r="A201" s="67" t="s">
        <v>2578</v>
      </c>
      <c r="B201" s="68">
        <v>271</v>
      </c>
      <c r="C201" s="82">
        <f t="shared" si="3"/>
        <v>1.2327231976092683E-2</v>
      </c>
    </row>
    <row r="202" spans="1:3" ht="17.399999999999999" thickBot="1" x14ac:dyDescent="0.35">
      <c r="A202" s="67" t="s">
        <v>2579</v>
      </c>
      <c r="B202" s="72">
        <v>267.7</v>
      </c>
      <c r="C202" s="82">
        <f t="shared" si="3"/>
        <v>-3.0423759507424968E-2</v>
      </c>
    </row>
    <row r="203" spans="1:3" ht="17.399999999999999" thickBot="1" x14ac:dyDescent="0.35">
      <c r="A203" s="67" t="s">
        <v>2580</v>
      </c>
      <c r="B203" s="72">
        <v>276.10000000000002</v>
      </c>
      <c r="C203" s="82">
        <f t="shared" si="3"/>
        <v>-4.6863734679162029E-3</v>
      </c>
    </row>
    <row r="204" spans="1:3" ht="17.399999999999999" thickBot="1" x14ac:dyDescent="0.35">
      <c r="A204" s="67" t="s">
        <v>2581</v>
      </c>
      <c r="B204" s="72">
        <v>277.39999999999998</v>
      </c>
      <c r="C204" s="82">
        <f t="shared" si="3"/>
        <v>-3.9639951531937147E-2</v>
      </c>
    </row>
    <row r="205" spans="1:3" ht="17.399999999999999" thickBot="1" x14ac:dyDescent="0.35">
      <c r="A205" s="67" t="s">
        <v>2582</v>
      </c>
      <c r="B205" s="72">
        <v>288.85000000000002</v>
      </c>
      <c r="C205" s="82">
        <f t="shared" si="3"/>
        <v>-9.2608471960212262E-3</v>
      </c>
    </row>
    <row r="206" spans="1:3" ht="17.399999999999999" thickBot="1" x14ac:dyDescent="0.35">
      <c r="A206" s="67" t="s">
        <v>2583</v>
      </c>
      <c r="B206" s="68">
        <v>291.55</v>
      </c>
      <c r="C206" s="82">
        <f t="shared" si="3"/>
        <v>2.2265077138850009E-2</v>
      </c>
    </row>
    <row r="207" spans="1:3" ht="17.399999999999999" thickBot="1" x14ac:dyDescent="0.35">
      <c r="A207" s="67" t="s">
        <v>2584</v>
      </c>
      <c r="B207" s="68">
        <v>285.2</v>
      </c>
      <c r="C207" s="82">
        <f t="shared" si="3"/>
        <v>6.6168224299065381E-2</v>
      </c>
    </row>
    <row r="208" spans="1:3" ht="17.399999999999999" thickBot="1" x14ac:dyDescent="0.35">
      <c r="A208" s="67" t="s">
        <v>2585</v>
      </c>
      <c r="B208" s="68">
        <v>267.5</v>
      </c>
      <c r="C208" s="82">
        <f t="shared" si="3"/>
        <v>9.8111658456486062E-2</v>
      </c>
    </row>
    <row r="209" spans="1:3" ht="17.399999999999999" thickBot="1" x14ac:dyDescent="0.35">
      <c r="A209" s="67" t="s">
        <v>2586</v>
      </c>
      <c r="B209" s="72">
        <v>243.6</v>
      </c>
      <c r="C209" s="82">
        <f t="shared" si="3"/>
        <v>-5.1217137293086683E-2</v>
      </c>
    </row>
    <row r="210" spans="1:3" ht="17.399999999999999" thickBot="1" x14ac:dyDescent="0.35">
      <c r="A210" s="67" t="s">
        <v>2587</v>
      </c>
      <c r="B210" s="72">
        <v>256.75</v>
      </c>
      <c r="C210" s="82">
        <f t="shared" si="3"/>
        <v>-3.2227666792310636E-2</v>
      </c>
    </row>
    <row r="211" spans="1:3" ht="17.399999999999999" thickBot="1" x14ac:dyDescent="0.35">
      <c r="A211" s="67" t="s">
        <v>2588</v>
      </c>
      <c r="B211" s="72">
        <v>265.3</v>
      </c>
      <c r="C211" s="82">
        <f t="shared" si="3"/>
        <v>-6.3670411985018299E-3</v>
      </c>
    </row>
    <row r="212" spans="1:3" ht="17.399999999999999" thickBot="1" x14ac:dyDescent="0.35">
      <c r="A212" s="67" t="s">
        <v>2589</v>
      </c>
      <c r="B212" s="72">
        <v>267</v>
      </c>
      <c r="C212" s="82">
        <f t="shared" si="3"/>
        <v>-1.1111111111111112E-2</v>
      </c>
    </row>
    <row r="213" spans="1:3" ht="17.399999999999999" thickBot="1" x14ac:dyDescent="0.35">
      <c r="A213" s="67" t="s">
        <v>2590</v>
      </c>
      <c r="B213" s="72">
        <v>270</v>
      </c>
      <c r="C213" s="82">
        <f t="shared" si="3"/>
        <v>-9.9009900990098595E-3</v>
      </c>
    </row>
    <row r="214" spans="1:3" ht="17.399999999999999" thickBot="1" x14ac:dyDescent="0.35">
      <c r="A214" s="67" t="s">
        <v>2591</v>
      </c>
      <c r="B214" s="68">
        <v>272.7</v>
      </c>
      <c r="C214" s="82">
        <f t="shared" si="3"/>
        <v>9.065679925994408E-3</v>
      </c>
    </row>
    <row r="215" spans="1:3" ht="17.399999999999999" thickBot="1" x14ac:dyDescent="0.35">
      <c r="A215" s="67" t="s">
        <v>2592</v>
      </c>
      <c r="B215" s="72">
        <v>270.25</v>
      </c>
      <c r="C215" s="82">
        <f t="shared" si="3"/>
        <v>-4.5727401129943467E-2</v>
      </c>
    </row>
    <row r="216" spans="1:3" ht="17.399999999999999" thickBot="1" x14ac:dyDescent="0.35">
      <c r="A216" s="67" t="s">
        <v>2593</v>
      </c>
      <c r="B216" s="68">
        <v>283.2</v>
      </c>
      <c r="C216" s="82">
        <f t="shared" si="3"/>
        <v>3.9647577092511058E-2</v>
      </c>
    </row>
    <row r="217" spans="1:3" ht="17.399999999999999" thickBot="1" x14ac:dyDescent="0.35">
      <c r="A217" s="67" t="s">
        <v>2594</v>
      </c>
      <c r="B217" s="72">
        <v>272.39999999999998</v>
      </c>
      <c r="C217" s="82">
        <f t="shared" si="3"/>
        <v>-2.9282576866764692E-3</v>
      </c>
    </row>
    <row r="218" spans="1:3" ht="17.399999999999999" thickBot="1" x14ac:dyDescent="0.35">
      <c r="A218" s="67" t="s">
        <v>2595</v>
      </c>
      <c r="B218" s="68">
        <v>273.2</v>
      </c>
      <c r="C218" s="82">
        <f t="shared" si="3"/>
        <v>7.432166732206047E-2</v>
      </c>
    </row>
    <row r="219" spans="1:3" ht="17.399999999999999" thickBot="1" x14ac:dyDescent="0.35">
      <c r="A219" s="67" t="s">
        <v>2596</v>
      </c>
      <c r="B219" s="68">
        <v>254.3</v>
      </c>
      <c r="C219" s="82">
        <f t="shared" si="3"/>
        <v>4.607157548334026E-2</v>
      </c>
    </row>
    <row r="220" spans="1:3" ht="17.399999999999999" thickBot="1" x14ac:dyDescent="0.35">
      <c r="A220" s="67" t="s">
        <v>2597</v>
      </c>
      <c r="B220" s="72">
        <v>243.1</v>
      </c>
      <c r="C220" s="82">
        <f t="shared" si="3"/>
        <v>-8.1599347205222363E-3</v>
      </c>
    </row>
    <row r="221" spans="1:3" ht="17.399999999999999" thickBot="1" x14ac:dyDescent="0.35">
      <c r="A221" s="67" t="s">
        <v>2598</v>
      </c>
      <c r="B221" s="68">
        <v>245.1</v>
      </c>
      <c r="C221" s="82">
        <f t="shared" si="3"/>
        <v>1.9126819126819104E-2</v>
      </c>
    </row>
    <row r="222" spans="1:3" ht="17.399999999999999" thickBot="1" x14ac:dyDescent="0.35">
      <c r="A222" s="67" t="s">
        <v>2599</v>
      </c>
      <c r="B222" s="72">
        <v>240.5</v>
      </c>
      <c r="C222" s="82">
        <f t="shared" si="3"/>
        <v>-4.8843187660668357E-2</v>
      </c>
    </row>
    <row r="223" spans="1:3" ht="17.399999999999999" thickBot="1" x14ac:dyDescent="0.35">
      <c r="A223" s="67" t="s">
        <v>2600</v>
      </c>
      <c r="B223" s="72">
        <v>252.85</v>
      </c>
      <c r="C223" s="82">
        <f t="shared" si="3"/>
        <v>-5.9512739445787714E-2</v>
      </c>
    </row>
    <row r="224" spans="1:3" ht="17.399999999999999" thickBot="1" x14ac:dyDescent="0.35">
      <c r="A224" s="67" t="s">
        <v>2601</v>
      </c>
      <c r="B224" s="68">
        <v>268.85000000000002</v>
      </c>
      <c r="C224" s="82">
        <f t="shared" si="3"/>
        <v>3.5831246387979236E-2</v>
      </c>
    </row>
    <row r="225" spans="1:3" ht="17.399999999999999" thickBot="1" x14ac:dyDescent="0.35">
      <c r="A225" s="67" t="s">
        <v>2602</v>
      </c>
      <c r="B225" s="72">
        <v>259.55</v>
      </c>
      <c r="C225" s="82">
        <f t="shared" si="3"/>
        <v>-0.10096986491167294</v>
      </c>
    </row>
    <row r="226" spans="1:3" ht="17.399999999999999" thickBot="1" x14ac:dyDescent="0.35">
      <c r="A226" s="67" t="s">
        <v>2603</v>
      </c>
      <c r="B226" s="68">
        <v>288.7</v>
      </c>
      <c r="C226" s="82">
        <f t="shared" si="3"/>
        <v>4.5067873303167381E-2</v>
      </c>
    </row>
    <row r="227" spans="1:3" ht="17.399999999999999" thickBot="1" x14ac:dyDescent="0.35">
      <c r="A227" s="67" t="s">
        <v>2604</v>
      </c>
      <c r="B227" s="72">
        <v>276.25</v>
      </c>
      <c r="C227" s="82">
        <f t="shared" si="3"/>
        <v>-1.9868724498846982E-2</v>
      </c>
    </row>
    <row r="228" spans="1:3" ht="17.399999999999999" thickBot="1" x14ac:dyDescent="0.35">
      <c r="A228" s="67" t="s">
        <v>2605</v>
      </c>
      <c r="B228" s="72">
        <v>281.85000000000002</v>
      </c>
      <c r="C228" s="82">
        <f t="shared" si="3"/>
        <v>-3.2606830272867683E-2</v>
      </c>
    </row>
    <row r="229" spans="1:3" ht="17.399999999999999" thickBot="1" x14ac:dyDescent="0.35">
      <c r="A229" s="67" t="s">
        <v>2606</v>
      </c>
      <c r="B229" s="72">
        <v>291.35000000000002</v>
      </c>
      <c r="C229" s="82">
        <f t="shared" si="3"/>
        <v>-4.7822374039281886E-3</v>
      </c>
    </row>
    <row r="230" spans="1:3" ht="17.399999999999999" thickBot="1" x14ac:dyDescent="0.35">
      <c r="A230" s="67" t="s">
        <v>2607</v>
      </c>
      <c r="B230" s="68">
        <v>292.75</v>
      </c>
      <c r="C230" s="82">
        <f t="shared" si="3"/>
        <v>4.8907201719813602E-2</v>
      </c>
    </row>
    <row r="231" spans="1:3" ht="17.399999999999999" thickBot="1" x14ac:dyDescent="0.35">
      <c r="A231" s="67" t="s">
        <v>2608</v>
      </c>
      <c r="B231" s="72">
        <v>279.10000000000002</v>
      </c>
      <c r="C231" s="82">
        <f t="shared" si="3"/>
        <v>-1.3955131602190385E-2</v>
      </c>
    </row>
    <row r="232" spans="1:3" ht="17.399999999999999" thickBot="1" x14ac:dyDescent="0.35">
      <c r="A232" s="67" t="s">
        <v>2609</v>
      </c>
      <c r="B232" s="72">
        <v>283.05</v>
      </c>
      <c r="C232" s="82">
        <f t="shared" si="3"/>
        <v>-6.5070189925681213E-2</v>
      </c>
    </row>
    <row r="233" spans="1:3" ht="17.399999999999999" thickBot="1" x14ac:dyDescent="0.35">
      <c r="A233" s="67" t="s">
        <v>2610</v>
      </c>
      <c r="B233" s="72">
        <v>302.75</v>
      </c>
      <c r="C233" s="82">
        <f t="shared" si="3"/>
        <v>-1.1428571428571429E-2</v>
      </c>
    </row>
    <row r="234" spans="1:3" ht="17.399999999999999" thickBot="1" x14ac:dyDescent="0.35">
      <c r="A234" s="67" t="s">
        <v>2611</v>
      </c>
      <c r="B234" s="68">
        <v>306.25</v>
      </c>
      <c r="C234" s="82">
        <f t="shared" si="3"/>
        <v>7.0804195804195807E-2</v>
      </c>
    </row>
    <row r="235" spans="1:3" ht="17.399999999999999" thickBot="1" x14ac:dyDescent="0.35">
      <c r="A235" s="67" t="s">
        <v>2612</v>
      </c>
      <c r="B235" s="72">
        <v>286</v>
      </c>
      <c r="C235" s="82">
        <f t="shared" si="3"/>
        <v>-1.0478519035976646E-3</v>
      </c>
    </row>
    <row r="236" spans="1:3" ht="17.399999999999999" thickBot="1" x14ac:dyDescent="0.35">
      <c r="A236" s="67" t="s">
        <v>2613</v>
      </c>
      <c r="B236" s="68">
        <v>286.3</v>
      </c>
      <c r="C236" s="82">
        <f t="shared" si="3"/>
        <v>4.5844748858447533E-2</v>
      </c>
    </row>
    <row r="237" spans="1:3" ht="17.399999999999999" thickBot="1" x14ac:dyDescent="0.35">
      <c r="A237" s="67" t="s">
        <v>2614</v>
      </c>
      <c r="B237" s="68">
        <v>273.75</v>
      </c>
      <c r="C237" s="82">
        <f t="shared" si="3"/>
        <v>7.310858486867898E-2</v>
      </c>
    </row>
    <row r="238" spans="1:3" ht="17.399999999999999" thickBot="1" x14ac:dyDescent="0.35">
      <c r="A238" s="67" t="s">
        <v>2615</v>
      </c>
      <c r="B238" s="68">
        <v>255.1</v>
      </c>
      <c r="C238" s="82">
        <f t="shared" si="3"/>
        <v>1.009701049297162E-2</v>
      </c>
    </row>
    <row r="239" spans="1:3" ht="17.399999999999999" thickBot="1" x14ac:dyDescent="0.35">
      <c r="A239" s="67" t="s">
        <v>2616</v>
      </c>
      <c r="B239" s="72">
        <v>252.55</v>
      </c>
      <c r="C239" s="82">
        <f t="shared" si="3"/>
        <v>-3.6803966437833631E-2</v>
      </c>
    </row>
    <row r="240" spans="1:3" ht="17.399999999999999" thickBot="1" x14ac:dyDescent="0.35">
      <c r="A240" s="67" t="s">
        <v>2617</v>
      </c>
      <c r="B240" s="72">
        <v>262.2</v>
      </c>
      <c r="C240" s="82">
        <f t="shared" si="3"/>
        <v>-3.0863056736278035E-2</v>
      </c>
    </row>
    <row r="241" spans="1:3" ht="17.399999999999999" thickBot="1" x14ac:dyDescent="0.35">
      <c r="A241" s="67" t="s">
        <v>2618</v>
      </c>
      <c r="B241" s="68">
        <v>270.55</v>
      </c>
      <c r="C241" s="82">
        <f t="shared" si="3"/>
        <v>9.3266181682521918E-3</v>
      </c>
    </row>
    <row r="242" spans="1:3" ht="17.399999999999999" thickBot="1" x14ac:dyDescent="0.35">
      <c r="A242" s="67" t="s">
        <v>2619</v>
      </c>
      <c r="B242" s="72">
        <v>268.05</v>
      </c>
      <c r="C242" s="82">
        <f t="shared" si="3"/>
        <v>-9.0430946725483463E-2</v>
      </c>
    </row>
    <row r="243" spans="1:3" ht="17.399999999999999" thickBot="1" x14ac:dyDescent="0.35">
      <c r="A243" s="67" t="s">
        <v>2620</v>
      </c>
      <c r="B243" s="72">
        <v>294.7</v>
      </c>
      <c r="C243" s="82">
        <f t="shared" si="3"/>
        <v>-1.4875480528163091E-2</v>
      </c>
    </row>
    <row r="244" spans="1:3" ht="17.399999999999999" thickBot="1" x14ac:dyDescent="0.35">
      <c r="A244" s="67" t="s">
        <v>2621</v>
      </c>
      <c r="B244" s="72">
        <v>299.14999999999998</v>
      </c>
      <c r="C244" s="82">
        <f t="shared" si="3"/>
        <v>-4.8656384162824015E-2</v>
      </c>
    </row>
    <row r="245" spans="1:3" ht="17.399999999999999" thickBot="1" x14ac:dyDescent="0.35">
      <c r="A245" s="67" t="s">
        <v>2622</v>
      </c>
      <c r="B245" s="72">
        <v>314.45</v>
      </c>
      <c r="C245" s="82">
        <f t="shared" si="3"/>
        <v>-2.5376685170499964E-3</v>
      </c>
    </row>
    <row r="246" spans="1:3" ht="17.399999999999999" thickBot="1" x14ac:dyDescent="0.35">
      <c r="A246" s="67" t="s">
        <v>2623</v>
      </c>
      <c r="B246" s="72">
        <v>315.25</v>
      </c>
      <c r="C246" s="82">
        <f t="shared" si="3"/>
        <v>-1.4843749999999999E-2</v>
      </c>
    </row>
    <row r="247" spans="1:3" ht="17.399999999999999" thickBot="1" x14ac:dyDescent="0.35">
      <c r="A247" s="67" t="s">
        <v>2624</v>
      </c>
      <c r="B247" s="68">
        <v>320</v>
      </c>
      <c r="C247" s="82">
        <f t="shared" si="3"/>
        <v>1.2978790756568607E-2</v>
      </c>
    </row>
    <row r="248" spans="1:3" ht="17.399999999999999" thickBot="1" x14ac:dyDescent="0.35">
      <c r="A248" s="67" t="s">
        <v>2625</v>
      </c>
      <c r="B248" s="72">
        <v>315.89999999999998</v>
      </c>
      <c r="C248" s="82">
        <f t="shared" si="3"/>
        <v>-6.4475546469571045E-3</v>
      </c>
    </row>
    <row r="249" spans="1:3" ht="17.399999999999999" thickBot="1" x14ac:dyDescent="0.35">
      <c r="A249" s="67" t="s">
        <v>2626</v>
      </c>
      <c r="B249" s="72">
        <v>317.95</v>
      </c>
      <c r="C249" s="82">
        <f t="shared" si="3"/>
        <v>-7.8405797101449307E-2</v>
      </c>
    </row>
    <row r="250" spans="1:3" ht="17.399999999999999" thickBot="1" x14ac:dyDescent="0.35">
      <c r="A250" s="67" t="s">
        <v>2627</v>
      </c>
      <c r="B250" s="72">
        <v>345</v>
      </c>
      <c r="C250" s="82">
        <f t="shared" si="3"/>
        <v>-2.9808773903262153E-2</v>
      </c>
    </row>
    <row r="251" spans="1:3" ht="17.399999999999999" thickBot="1" x14ac:dyDescent="0.35">
      <c r="A251" s="67" t="s">
        <v>2628</v>
      </c>
      <c r="B251" s="68">
        <v>355.6</v>
      </c>
      <c r="C251" s="82">
        <f t="shared" si="3"/>
        <v>4.4653349001175222E-2</v>
      </c>
    </row>
    <row r="252" spans="1:3" ht="17.399999999999999" thickBot="1" x14ac:dyDescent="0.35">
      <c r="A252" s="67" t="s">
        <v>2629</v>
      </c>
      <c r="B252" s="72">
        <v>340.4</v>
      </c>
      <c r="C252" s="82">
        <f t="shared" si="3"/>
        <v>-5.3524259696927569E-2</v>
      </c>
    </row>
    <row r="253" spans="1:3" ht="17.399999999999999" thickBot="1" x14ac:dyDescent="0.35">
      <c r="A253" s="67" t="s">
        <v>2630</v>
      </c>
      <c r="B253" s="68">
        <v>359.65</v>
      </c>
      <c r="C253" s="82">
        <f t="shared" si="3"/>
        <v>4.3976777939042026E-2</v>
      </c>
    </row>
    <row r="254" spans="1:3" ht="17.399999999999999" thickBot="1" x14ac:dyDescent="0.35">
      <c r="A254" s="67" t="s">
        <v>2631</v>
      </c>
      <c r="B254" s="68">
        <v>344.5</v>
      </c>
      <c r="C254" s="82">
        <f t="shared" si="3"/>
        <v>6.1633281972265024E-2</v>
      </c>
    </row>
    <row r="255" spans="1:3" ht="17.399999999999999" thickBot="1" x14ac:dyDescent="0.35">
      <c r="A255" s="67" t="s">
        <v>2632</v>
      </c>
      <c r="B255" s="72">
        <v>324.5</v>
      </c>
      <c r="C255" s="82">
        <f t="shared" si="3"/>
        <v>-2.5379186063973536E-2</v>
      </c>
    </row>
    <row r="256" spans="1:3" ht="17.399999999999999" thickBot="1" x14ac:dyDescent="0.35">
      <c r="A256" s="67" t="s">
        <v>2633</v>
      </c>
      <c r="B256" s="72">
        <v>332.95</v>
      </c>
      <c r="C256" s="82">
        <f t="shared" si="3"/>
        <v>-4.5851841237999715E-2</v>
      </c>
    </row>
    <row r="257" spans="1:3" ht="17.399999999999999" thickBot="1" x14ac:dyDescent="0.35">
      <c r="A257" s="67" t="s">
        <v>2634</v>
      </c>
      <c r="B257" s="68">
        <v>348.95</v>
      </c>
      <c r="C257" s="82">
        <f t="shared" si="3"/>
        <v>7.6523245740686609E-3</v>
      </c>
    </row>
    <row r="258" spans="1:3" ht="17.399999999999999" thickBot="1" x14ac:dyDescent="0.35">
      <c r="A258" s="67" t="s">
        <v>2635</v>
      </c>
      <c r="B258" s="72">
        <v>346.3</v>
      </c>
      <c r="C258" s="82">
        <f t="shared" si="3"/>
        <v>-6.5443260018890836E-2</v>
      </c>
    </row>
    <row r="259" spans="1:3" ht="17.399999999999999" thickBot="1" x14ac:dyDescent="0.35">
      <c r="A259" s="67" t="s">
        <v>2636</v>
      </c>
      <c r="B259" s="72">
        <v>370.55</v>
      </c>
      <c r="C259" s="82">
        <f t="shared" ref="C259:C322" si="4">(B259-B260)/B260</f>
        <v>-5.0115355037169983E-2</v>
      </c>
    </row>
    <row r="260" spans="1:3" ht="17.399999999999999" thickBot="1" x14ac:dyDescent="0.35">
      <c r="A260" s="67" t="s">
        <v>2637</v>
      </c>
      <c r="B260" s="72">
        <v>390.1</v>
      </c>
      <c r="C260" s="82">
        <f t="shared" si="4"/>
        <v>-2.6089127449756555E-2</v>
      </c>
    </row>
    <row r="261" spans="1:3" ht="17.399999999999999" thickBot="1" x14ac:dyDescent="0.35">
      <c r="A261" s="67" t="s">
        <v>2638</v>
      </c>
      <c r="B261" s="72">
        <v>400.55</v>
      </c>
      <c r="C261" s="82">
        <f t="shared" si="4"/>
        <v>-4.9026590693257308E-2</v>
      </c>
    </row>
    <row r="262" spans="1:3" ht="17.399999999999999" thickBot="1" x14ac:dyDescent="0.35">
      <c r="A262" s="67" t="s">
        <v>2639</v>
      </c>
      <c r="B262" s="68">
        <v>421.2</v>
      </c>
      <c r="C262" s="82">
        <f t="shared" si="4"/>
        <v>1.9114444713283274E-2</v>
      </c>
    </row>
    <row r="263" spans="1:3" ht="17.399999999999999" thickBot="1" x14ac:dyDescent="0.35">
      <c r="A263" s="67" t="s">
        <v>2640</v>
      </c>
      <c r="B263" s="72">
        <v>413.3</v>
      </c>
      <c r="C263" s="82">
        <f t="shared" si="4"/>
        <v>-2.5925053028517556E-2</v>
      </c>
    </row>
    <row r="264" spans="1:3" ht="17.399999999999999" thickBot="1" x14ac:dyDescent="0.35">
      <c r="A264" s="67" t="s">
        <v>2641</v>
      </c>
      <c r="B264" s="68">
        <v>424.3</v>
      </c>
      <c r="C264" s="82">
        <f t="shared" si="4"/>
        <v>1.8849801896986488E-2</v>
      </c>
    </row>
    <row r="265" spans="1:3" ht="17.399999999999999" thickBot="1" x14ac:dyDescent="0.35">
      <c r="A265" s="67" t="s">
        <v>2642</v>
      </c>
      <c r="B265" s="68">
        <v>416.45</v>
      </c>
      <c r="C265" s="82">
        <f t="shared" si="4"/>
        <v>4.6093946244662058E-2</v>
      </c>
    </row>
    <row r="266" spans="1:3" ht="17.399999999999999" thickBot="1" x14ac:dyDescent="0.35">
      <c r="A266" s="67" t="s">
        <v>2643</v>
      </c>
      <c r="B266" s="68">
        <v>398.1</v>
      </c>
      <c r="C266" s="82">
        <f t="shared" si="4"/>
        <v>3.4160280555916439E-2</v>
      </c>
    </row>
    <row r="267" spans="1:3" ht="17.399999999999999" thickBot="1" x14ac:dyDescent="0.35">
      <c r="A267" s="67" t="s">
        <v>2644</v>
      </c>
      <c r="B267" s="72">
        <v>384.95</v>
      </c>
      <c r="C267" s="82">
        <f t="shared" si="4"/>
        <v>-1.2987012987015939E-4</v>
      </c>
    </row>
    <row r="268" spans="1:3" ht="17.399999999999999" thickBot="1" x14ac:dyDescent="0.35">
      <c r="A268" s="67" t="s">
        <v>2645</v>
      </c>
      <c r="B268" s="72">
        <v>385</v>
      </c>
      <c r="C268" s="82">
        <f t="shared" si="4"/>
        <v>-1.6854660962011599E-3</v>
      </c>
    </row>
    <row r="269" spans="1:3" ht="17.399999999999999" thickBot="1" x14ac:dyDescent="0.35">
      <c r="A269" s="67" t="s">
        <v>2646</v>
      </c>
      <c r="B269" s="72">
        <v>385.65</v>
      </c>
      <c r="C269" s="82">
        <f t="shared" si="4"/>
        <v>-6.1847700038655693E-3</v>
      </c>
    </row>
    <row r="270" spans="1:3" ht="17.399999999999999" thickBot="1" x14ac:dyDescent="0.35">
      <c r="A270" s="67" t="s">
        <v>2647</v>
      </c>
      <c r="B270" s="72">
        <v>388.05</v>
      </c>
      <c r="C270" s="82">
        <f t="shared" si="4"/>
        <v>-3.637943878817973E-2</v>
      </c>
    </row>
    <row r="271" spans="1:3" ht="17.399999999999999" thickBot="1" x14ac:dyDescent="0.35">
      <c r="A271" s="67" t="s">
        <v>2648</v>
      </c>
      <c r="B271" s="72">
        <v>402.7</v>
      </c>
      <c r="C271" s="82">
        <f t="shared" si="4"/>
        <v>-2.7177195313443654E-2</v>
      </c>
    </row>
    <row r="272" spans="1:3" ht="17.399999999999999" thickBot="1" x14ac:dyDescent="0.35">
      <c r="A272" s="67" t="s">
        <v>2649</v>
      </c>
      <c r="B272" s="72">
        <v>413.95</v>
      </c>
      <c r="C272" s="82">
        <f t="shared" si="4"/>
        <v>-9.6536744298306762E-4</v>
      </c>
    </row>
    <row r="273" spans="1:3" ht="17.399999999999999" thickBot="1" x14ac:dyDescent="0.35">
      <c r="A273" s="67" t="s">
        <v>2650</v>
      </c>
      <c r="B273" s="72">
        <v>414.35</v>
      </c>
      <c r="C273" s="82">
        <f t="shared" si="4"/>
        <v>-1.4273819436184132E-2</v>
      </c>
    </row>
    <row r="274" spans="1:3" ht="17.399999999999999" thickBot="1" x14ac:dyDescent="0.35">
      <c r="A274" s="67" t="s">
        <v>2651</v>
      </c>
      <c r="B274" s="72">
        <v>420.35</v>
      </c>
      <c r="C274" s="82">
        <f t="shared" si="4"/>
        <v>-2.7867715078630794E-2</v>
      </c>
    </row>
    <row r="275" spans="1:3" ht="17.399999999999999" thickBot="1" x14ac:dyDescent="0.35">
      <c r="A275" s="67" t="s">
        <v>2652</v>
      </c>
      <c r="B275" s="68">
        <v>432.4</v>
      </c>
      <c r="C275" s="82">
        <f t="shared" si="4"/>
        <v>8.5131195335276435E-3</v>
      </c>
    </row>
    <row r="276" spans="1:3" ht="17.399999999999999" thickBot="1" x14ac:dyDescent="0.35">
      <c r="A276" s="67" t="s">
        <v>2653</v>
      </c>
      <c r="B276" s="72">
        <v>428.75</v>
      </c>
      <c r="C276" s="82">
        <f t="shared" si="4"/>
        <v>-4.0720438527799503E-2</v>
      </c>
    </row>
    <row r="277" spans="1:3" ht="17.399999999999999" thickBot="1" x14ac:dyDescent="0.35">
      <c r="A277" s="67" t="s">
        <v>2654</v>
      </c>
      <c r="B277" s="68">
        <v>446.95</v>
      </c>
      <c r="C277" s="82">
        <f t="shared" si="4"/>
        <v>0.10317166481550047</v>
      </c>
    </row>
    <row r="278" spans="1:3" ht="17.399999999999999" thickBot="1" x14ac:dyDescent="0.35">
      <c r="A278" s="67" t="s">
        <v>2655</v>
      </c>
      <c r="B278" s="72">
        <v>405.15</v>
      </c>
      <c r="C278" s="82">
        <f t="shared" si="4"/>
        <v>-6.9262577532736125E-2</v>
      </c>
    </row>
    <row r="279" spans="1:3" ht="17.399999999999999" thickBot="1" x14ac:dyDescent="0.35">
      <c r="A279" s="67" t="s">
        <v>2656</v>
      </c>
      <c r="B279" s="68">
        <v>435.3</v>
      </c>
      <c r="C279" s="82">
        <f t="shared" si="4"/>
        <v>1.5040223854494552E-2</v>
      </c>
    </row>
    <row r="280" spans="1:3" ht="17.399999999999999" thickBot="1" x14ac:dyDescent="0.35">
      <c r="A280" s="67" t="s">
        <v>2657</v>
      </c>
      <c r="B280" s="72">
        <v>428.85</v>
      </c>
      <c r="C280" s="82">
        <f t="shared" si="4"/>
        <v>-6.4867369396500747E-3</v>
      </c>
    </row>
    <row r="281" spans="1:3" ht="17.399999999999999" thickBot="1" x14ac:dyDescent="0.35">
      <c r="A281" s="67" t="s">
        <v>2658</v>
      </c>
      <c r="B281" s="72">
        <v>431.65</v>
      </c>
      <c r="C281" s="82">
        <f t="shared" si="4"/>
        <v>-2.0535511685954189E-2</v>
      </c>
    </row>
    <row r="282" spans="1:3" ht="17.399999999999999" thickBot="1" x14ac:dyDescent="0.35">
      <c r="A282" s="67" t="s">
        <v>2659</v>
      </c>
      <c r="B282" s="68">
        <v>440.7</v>
      </c>
      <c r="C282" s="82">
        <f t="shared" si="4"/>
        <v>5.216664677092029E-2</v>
      </c>
    </row>
    <row r="283" spans="1:3" ht="17.399999999999999" thickBot="1" x14ac:dyDescent="0.35">
      <c r="A283" s="67" t="s">
        <v>2660</v>
      </c>
      <c r="B283" s="68">
        <v>418.85</v>
      </c>
      <c r="C283" s="82">
        <f t="shared" si="4"/>
        <v>4.7772602412527289E-4</v>
      </c>
    </row>
    <row r="284" spans="1:3" ht="17.399999999999999" thickBot="1" x14ac:dyDescent="0.35">
      <c r="A284" s="67" t="s">
        <v>2661</v>
      </c>
      <c r="B284" s="68">
        <v>418.65</v>
      </c>
      <c r="C284" s="82">
        <f t="shared" si="4"/>
        <v>4.2714819427148137E-2</v>
      </c>
    </row>
    <row r="285" spans="1:3" ht="17.399999999999999" thickBot="1" x14ac:dyDescent="0.35">
      <c r="A285" s="67" t="s">
        <v>2662</v>
      </c>
      <c r="B285" s="68">
        <v>401.5</v>
      </c>
      <c r="C285" s="82">
        <f t="shared" si="4"/>
        <v>1.0317060895822907E-2</v>
      </c>
    </row>
    <row r="286" spans="1:3" ht="17.399999999999999" thickBot="1" x14ac:dyDescent="0.35">
      <c r="A286" s="67" t="s">
        <v>2663</v>
      </c>
      <c r="B286" s="68">
        <v>397.4</v>
      </c>
      <c r="C286" s="82">
        <f t="shared" si="4"/>
        <v>2.9400336743944995E-2</v>
      </c>
    </row>
    <row r="287" spans="1:3" ht="17.399999999999999" thickBot="1" x14ac:dyDescent="0.35">
      <c r="A287" s="67" t="s">
        <v>2664</v>
      </c>
      <c r="B287" s="72">
        <v>386.05</v>
      </c>
      <c r="C287" s="82">
        <f t="shared" si="4"/>
        <v>-3.0268776689274079E-2</v>
      </c>
    </row>
    <row r="288" spans="1:3" ht="17.399999999999999" thickBot="1" x14ac:dyDescent="0.35">
      <c r="A288" s="67" t="s">
        <v>2665</v>
      </c>
      <c r="B288" s="68">
        <v>398.1</v>
      </c>
      <c r="C288" s="82">
        <f t="shared" si="4"/>
        <v>5.919914859651456E-2</v>
      </c>
    </row>
    <row r="289" spans="1:3" ht="17.399999999999999" thickBot="1" x14ac:dyDescent="0.35">
      <c r="A289" s="67" t="s">
        <v>2666</v>
      </c>
      <c r="B289" s="68">
        <v>375.85</v>
      </c>
      <c r="C289" s="82">
        <f t="shared" si="4"/>
        <v>7.0340310408657403E-2</v>
      </c>
    </row>
    <row r="290" spans="1:3" ht="17.399999999999999" thickBot="1" x14ac:dyDescent="0.35">
      <c r="A290" s="67" t="s">
        <v>2667</v>
      </c>
      <c r="B290" s="72">
        <v>351.15</v>
      </c>
      <c r="C290" s="82">
        <f t="shared" si="4"/>
        <v>-2.1457433468022976E-2</v>
      </c>
    </row>
    <row r="291" spans="1:3" ht="17.399999999999999" thickBot="1" x14ac:dyDescent="0.35">
      <c r="A291" s="67" t="s">
        <v>2668</v>
      </c>
      <c r="B291" s="72">
        <v>358.85</v>
      </c>
      <c r="C291" s="82">
        <f t="shared" si="4"/>
        <v>-1.590566296448637E-2</v>
      </c>
    </row>
    <row r="292" spans="1:3" ht="17.399999999999999" thickBot="1" x14ac:dyDescent="0.35">
      <c r="A292" s="67" t="s">
        <v>2669</v>
      </c>
      <c r="B292" s="68">
        <v>364.65</v>
      </c>
      <c r="C292" s="82">
        <f t="shared" si="4"/>
        <v>1.4890064013359215E-2</v>
      </c>
    </row>
    <row r="293" spans="1:3" ht="17.399999999999999" thickBot="1" x14ac:dyDescent="0.35">
      <c r="A293" s="67" t="s">
        <v>2670</v>
      </c>
      <c r="B293" s="72">
        <v>359.3</v>
      </c>
      <c r="C293" s="82">
        <f t="shared" si="4"/>
        <v>-1.0874053682037133E-2</v>
      </c>
    </row>
    <row r="294" spans="1:3" ht="17.399999999999999" thickBot="1" x14ac:dyDescent="0.35">
      <c r="A294" s="67" t="s">
        <v>2671</v>
      </c>
      <c r="B294" s="68">
        <v>363.25</v>
      </c>
      <c r="C294" s="82">
        <f t="shared" si="4"/>
        <v>8.1876214265889213E-3</v>
      </c>
    </row>
    <row r="295" spans="1:3" ht="17.399999999999999" thickBot="1" x14ac:dyDescent="0.35">
      <c r="A295" s="67" t="s">
        <v>2672</v>
      </c>
      <c r="B295" s="68">
        <v>360.3</v>
      </c>
      <c r="C295" s="82">
        <f t="shared" si="4"/>
        <v>2.0969113063190804E-2</v>
      </c>
    </row>
    <row r="296" spans="1:3" ht="17.399999999999999" thickBot="1" x14ac:dyDescent="0.35">
      <c r="A296" s="67" t="s">
        <v>2673</v>
      </c>
      <c r="B296" s="68">
        <v>352.9</v>
      </c>
      <c r="C296" s="82">
        <f t="shared" si="4"/>
        <v>1.7882895875396564E-2</v>
      </c>
    </row>
    <row r="297" spans="1:3" ht="17.399999999999999" thickBot="1" x14ac:dyDescent="0.35">
      <c r="A297" s="67" t="s">
        <v>2674</v>
      </c>
      <c r="B297" s="72">
        <v>346.7</v>
      </c>
      <c r="C297" s="82">
        <f t="shared" si="4"/>
        <v>-4.7366154729439761E-3</v>
      </c>
    </row>
    <row r="298" spans="1:3" ht="17.399999999999999" thickBot="1" x14ac:dyDescent="0.35">
      <c r="A298" s="67" t="s">
        <v>2675</v>
      </c>
      <c r="B298" s="68">
        <v>348.35</v>
      </c>
      <c r="C298" s="82">
        <f t="shared" si="4"/>
        <v>5.4487664598153469E-2</v>
      </c>
    </row>
    <row r="299" spans="1:3" ht="17.399999999999999" thickBot="1" x14ac:dyDescent="0.35">
      <c r="A299" s="67" t="s">
        <v>2676</v>
      </c>
      <c r="B299" s="72">
        <v>330.35</v>
      </c>
      <c r="C299" s="82">
        <f t="shared" si="4"/>
        <v>-6.3167393593020482E-3</v>
      </c>
    </row>
    <row r="300" spans="1:3" ht="17.399999999999999" thickBot="1" x14ac:dyDescent="0.35">
      <c r="A300" s="67" t="s">
        <v>2677</v>
      </c>
      <c r="B300" s="68">
        <v>332.45</v>
      </c>
      <c r="C300" s="82">
        <f t="shared" si="4"/>
        <v>2.7189865595550786E-2</v>
      </c>
    </row>
    <row r="301" spans="1:3" ht="17.399999999999999" thickBot="1" x14ac:dyDescent="0.35">
      <c r="A301" s="67" t="s">
        <v>2678</v>
      </c>
      <c r="B301" s="72">
        <v>323.64999999999998</v>
      </c>
      <c r="C301" s="82">
        <f t="shared" si="4"/>
        <v>-5.7650313000436777E-2</v>
      </c>
    </row>
    <row r="302" spans="1:3" ht="17.399999999999999" thickBot="1" x14ac:dyDescent="0.35">
      <c r="A302" s="67" t="s">
        <v>2679</v>
      </c>
      <c r="B302" s="68">
        <v>343.45</v>
      </c>
      <c r="C302" s="82">
        <f t="shared" si="4"/>
        <v>5.0787823160471056E-2</v>
      </c>
    </row>
    <row r="303" spans="1:3" ht="17.399999999999999" thickBot="1" x14ac:dyDescent="0.35">
      <c r="A303" s="67" t="s">
        <v>2680</v>
      </c>
      <c r="B303" s="68">
        <v>326.85000000000002</v>
      </c>
      <c r="C303" s="82">
        <f t="shared" si="4"/>
        <v>1.6640746500777674E-2</v>
      </c>
    </row>
    <row r="304" spans="1:3" ht="17.399999999999999" thickBot="1" x14ac:dyDescent="0.35">
      <c r="A304" s="67" t="s">
        <v>2681</v>
      </c>
      <c r="B304" s="72">
        <v>321.5</v>
      </c>
      <c r="C304" s="82">
        <f t="shared" si="4"/>
        <v>-1.862775535548037E-3</v>
      </c>
    </row>
    <row r="305" spans="1:3" ht="17.399999999999999" thickBot="1" x14ac:dyDescent="0.35">
      <c r="A305" s="67" t="s">
        <v>2682</v>
      </c>
      <c r="B305" s="72">
        <v>322.10000000000002</v>
      </c>
      <c r="C305" s="82">
        <f t="shared" si="4"/>
        <v>-3.2732732732732667E-2</v>
      </c>
    </row>
    <row r="306" spans="1:3" ht="17.399999999999999" thickBot="1" x14ac:dyDescent="0.35">
      <c r="A306" s="67" t="s">
        <v>2683</v>
      </c>
      <c r="B306" s="72">
        <v>333</v>
      </c>
      <c r="C306" s="82">
        <f t="shared" si="4"/>
        <v>-6.2667860340197635E-3</v>
      </c>
    </row>
    <row r="307" spans="1:3" ht="17.399999999999999" thickBot="1" x14ac:dyDescent="0.35">
      <c r="A307" s="67" t="s">
        <v>2684</v>
      </c>
      <c r="B307" s="68">
        <v>335.1</v>
      </c>
      <c r="C307" s="82">
        <f t="shared" si="4"/>
        <v>2.9176904176904175E-2</v>
      </c>
    </row>
    <row r="308" spans="1:3" ht="17.399999999999999" thickBot="1" x14ac:dyDescent="0.35">
      <c r="A308" s="67" t="s">
        <v>2685</v>
      </c>
      <c r="B308" s="68">
        <v>325.60000000000002</v>
      </c>
      <c r="C308" s="82">
        <f t="shared" si="4"/>
        <v>9.6124031007752651E-3</v>
      </c>
    </row>
    <row r="309" spans="1:3" ht="17.399999999999999" thickBot="1" x14ac:dyDescent="0.35">
      <c r="A309" s="67" t="s">
        <v>2686</v>
      </c>
      <c r="B309" s="72">
        <v>322.5</v>
      </c>
      <c r="C309" s="82">
        <f t="shared" si="4"/>
        <v>-1.2099862153469103E-2</v>
      </c>
    </row>
    <row r="310" spans="1:3" ht="17.399999999999999" thickBot="1" x14ac:dyDescent="0.35">
      <c r="A310" s="67" t="s">
        <v>2687</v>
      </c>
      <c r="B310" s="72">
        <v>326.45</v>
      </c>
      <c r="C310" s="82">
        <f t="shared" si="4"/>
        <v>-3.9664378337147567E-3</v>
      </c>
    </row>
    <row r="311" spans="1:3" ht="17.399999999999999" thickBot="1" x14ac:dyDescent="0.35">
      <c r="A311" s="67" t="s">
        <v>2688</v>
      </c>
      <c r="B311" s="68">
        <v>327.75</v>
      </c>
      <c r="C311" s="82">
        <f t="shared" si="4"/>
        <v>4.4788014026139661E-2</v>
      </c>
    </row>
    <row r="312" spans="1:3" ht="17.399999999999999" thickBot="1" x14ac:dyDescent="0.35">
      <c r="A312" s="67" t="s">
        <v>2689</v>
      </c>
      <c r="B312" s="72">
        <v>313.7</v>
      </c>
      <c r="C312" s="82">
        <f t="shared" si="4"/>
        <v>-6.3861533870486514E-2</v>
      </c>
    </row>
    <row r="313" spans="1:3" ht="17.399999999999999" thickBot="1" x14ac:dyDescent="0.35">
      <c r="A313" s="67" t="s">
        <v>2690</v>
      </c>
      <c r="B313" s="68">
        <v>335.1</v>
      </c>
      <c r="C313" s="82">
        <f t="shared" si="4"/>
        <v>3.425925925925933E-2</v>
      </c>
    </row>
    <row r="314" spans="1:3" ht="17.399999999999999" thickBot="1" x14ac:dyDescent="0.35">
      <c r="A314" s="67" t="s">
        <v>2691</v>
      </c>
      <c r="B314" s="72">
        <v>324</v>
      </c>
      <c r="C314" s="82">
        <f t="shared" si="4"/>
        <v>-1.3548485309788366E-2</v>
      </c>
    </row>
    <row r="315" spans="1:3" ht="17.399999999999999" thickBot="1" x14ac:dyDescent="0.35">
      <c r="A315" s="67" t="s">
        <v>2692</v>
      </c>
      <c r="B315" s="72">
        <v>328.45</v>
      </c>
      <c r="C315" s="82">
        <f t="shared" si="4"/>
        <v>-1.0841740701701619E-2</v>
      </c>
    </row>
    <row r="316" spans="1:3" ht="17.399999999999999" thickBot="1" x14ac:dyDescent="0.35">
      <c r="A316" s="67" t="s">
        <v>2693</v>
      </c>
      <c r="B316" s="72">
        <v>332.05</v>
      </c>
      <c r="C316" s="82">
        <f t="shared" si="4"/>
        <v>-5.1962883654532444E-2</v>
      </c>
    </row>
    <row r="317" spans="1:3" ht="17.399999999999999" thickBot="1" x14ac:dyDescent="0.35">
      <c r="A317" s="67" t="s">
        <v>2694</v>
      </c>
      <c r="B317" s="68">
        <v>350.25</v>
      </c>
      <c r="C317" s="82">
        <f t="shared" si="4"/>
        <v>4.2255616723701796E-2</v>
      </c>
    </row>
    <row r="318" spans="1:3" ht="17.399999999999999" thickBot="1" x14ac:dyDescent="0.35">
      <c r="A318" s="67" t="s">
        <v>2695</v>
      </c>
      <c r="B318" s="72">
        <v>336.05</v>
      </c>
      <c r="C318" s="82">
        <f t="shared" si="4"/>
        <v>-1.538236155874597E-2</v>
      </c>
    </row>
    <row r="319" spans="1:3" ht="17.399999999999999" thickBot="1" x14ac:dyDescent="0.35">
      <c r="A319" s="67" t="s">
        <v>2696</v>
      </c>
      <c r="B319" s="68">
        <v>341.3</v>
      </c>
      <c r="C319" s="82">
        <f t="shared" si="4"/>
        <v>9.3034427542033657E-2</v>
      </c>
    </row>
    <row r="320" spans="1:3" ht="17.399999999999999" thickBot="1" x14ac:dyDescent="0.35">
      <c r="A320" s="67" t="s">
        <v>2697</v>
      </c>
      <c r="B320" s="68">
        <v>312.25</v>
      </c>
      <c r="C320" s="82">
        <f t="shared" si="4"/>
        <v>4.5888460894322518E-2</v>
      </c>
    </row>
    <row r="321" spans="1:3" ht="17.399999999999999" thickBot="1" x14ac:dyDescent="0.35">
      <c r="A321" s="67" t="s">
        <v>2698</v>
      </c>
      <c r="B321" s="72">
        <v>298.55</v>
      </c>
      <c r="C321" s="82">
        <f t="shared" si="4"/>
        <v>-3.6709494410144036E-3</v>
      </c>
    </row>
    <row r="322" spans="1:3" ht="17.399999999999999" thickBot="1" x14ac:dyDescent="0.35">
      <c r="A322" s="67" t="s">
        <v>2699</v>
      </c>
      <c r="B322" s="72">
        <v>299.64999999999998</v>
      </c>
      <c r="C322" s="82">
        <f t="shared" si="4"/>
        <v>-1.4995001666112809E-3</v>
      </c>
    </row>
    <row r="323" spans="1:3" ht="17.399999999999999" thickBot="1" x14ac:dyDescent="0.35">
      <c r="A323" s="67" t="s">
        <v>2700</v>
      </c>
      <c r="B323" s="68">
        <v>300.10000000000002</v>
      </c>
      <c r="C323" s="82">
        <f t="shared" ref="C323:C386" si="5">(B323-B324)/B324</f>
        <v>3.7690179806362502E-2</v>
      </c>
    </row>
    <row r="324" spans="1:3" ht="17.399999999999999" thickBot="1" x14ac:dyDescent="0.35">
      <c r="A324" s="67" t="s">
        <v>2701</v>
      </c>
      <c r="B324" s="72">
        <v>289.2</v>
      </c>
      <c r="C324" s="82">
        <f t="shared" si="5"/>
        <v>-3.7891836031692136E-3</v>
      </c>
    </row>
    <row r="325" spans="1:3" ht="17.399999999999999" thickBot="1" x14ac:dyDescent="0.35">
      <c r="A325" s="67" t="s">
        <v>2702</v>
      </c>
      <c r="B325" s="72">
        <v>290.3</v>
      </c>
      <c r="C325" s="82">
        <f t="shared" si="5"/>
        <v>-1.3926630434782494E-2</v>
      </c>
    </row>
    <row r="326" spans="1:3" ht="17.399999999999999" thickBot="1" x14ac:dyDescent="0.35">
      <c r="A326" s="67" t="s">
        <v>2703</v>
      </c>
      <c r="B326" s="72">
        <v>294.39999999999998</v>
      </c>
      <c r="C326" s="82">
        <f t="shared" si="5"/>
        <v>-4.3068421908012355E-2</v>
      </c>
    </row>
    <row r="327" spans="1:3" ht="17.399999999999999" thickBot="1" x14ac:dyDescent="0.35">
      <c r="A327" s="67" t="s">
        <v>2704</v>
      </c>
      <c r="B327" s="68">
        <v>307.64999999999998</v>
      </c>
      <c r="C327" s="82">
        <f t="shared" si="5"/>
        <v>1.9890601690701146E-2</v>
      </c>
    </row>
    <row r="328" spans="1:3" ht="17.399999999999999" thickBot="1" x14ac:dyDescent="0.35">
      <c r="A328" s="67" t="s">
        <v>2705</v>
      </c>
      <c r="B328" s="68">
        <v>301.64999999999998</v>
      </c>
      <c r="C328" s="82">
        <f t="shared" si="5"/>
        <v>1.2928139691067715E-2</v>
      </c>
    </row>
    <row r="329" spans="1:3" ht="17.399999999999999" thickBot="1" x14ac:dyDescent="0.35">
      <c r="A329" s="67" t="s">
        <v>2706</v>
      </c>
      <c r="B329" s="68">
        <v>297.8</v>
      </c>
      <c r="C329" s="82">
        <f t="shared" si="5"/>
        <v>1.5515771526001743E-2</v>
      </c>
    </row>
    <row r="330" spans="1:3" ht="17.399999999999999" thickBot="1" x14ac:dyDescent="0.35">
      <c r="A330" s="67" t="s">
        <v>2707</v>
      </c>
      <c r="B330" s="68">
        <v>293.25</v>
      </c>
      <c r="C330" s="82">
        <f t="shared" si="5"/>
        <v>3.6219081272084806E-2</v>
      </c>
    </row>
    <row r="331" spans="1:3" ht="17.399999999999999" thickBot="1" x14ac:dyDescent="0.35">
      <c r="A331" s="67" t="s">
        <v>2708</v>
      </c>
      <c r="B331" s="68">
        <v>283</v>
      </c>
      <c r="C331" s="82">
        <f t="shared" si="5"/>
        <v>4.2741341193809963E-2</v>
      </c>
    </row>
    <row r="332" spans="1:3" ht="17.399999999999999" thickBot="1" x14ac:dyDescent="0.35">
      <c r="A332" s="67" t="s">
        <v>2709</v>
      </c>
      <c r="B332" s="68">
        <v>271.39999999999998</v>
      </c>
      <c r="C332" s="82">
        <f t="shared" si="5"/>
        <v>4.9903288201160453E-2</v>
      </c>
    </row>
    <row r="333" spans="1:3" ht="17.399999999999999" thickBot="1" x14ac:dyDescent="0.35">
      <c r="A333" s="67" t="s">
        <v>2710</v>
      </c>
      <c r="B333" s="72">
        <v>258.5</v>
      </c>
      <c r="C333" s="82">
        <f t="shared" si="5"/>
        <v>-2.3053665910808853E-2</v>
      </c>
    </row>
    <row r="334" spans="1:3" ht="17.399999999999999" thickBot="1" x14ac:dyDescent="0.35">
      <c r="A334" s="67" t="s">
        <v>2711</v>
      </c>
      <c r="B334" s="72">
        <v>264.60000000000002</v>
      </c>
      <c r="C334" s="82">
        <f t="shared" si="5"/>
        <v>-6.7567567567565863E-3</v>
      </c>
    </row>
    <row r="335" spans="1:3" ht="17.399999999999999" thickBot="1" x14ac:dyDescent="0.35">
      <c r="A335" s="67" t="s">
        <v>2712</v>
      </c>
      <c r="B335" s="72">
        <v>266.39999999999998</v>
      </c>
      <c r="C335" s="82">
        <f t="shared" si="5"/>
        <v>-5.2277819268111798E-3</v>
      </c>
    </row>
    <row r="336" spans="1:3" ht="17.399999999999999" thickBot="1" x14ac:dyDescent="0.35">
      <c r="A336" s="67" t="s">
        <v>2713</v>
      </c>
      <c r="B336" s="68">
        <v>267.8</v>
      </c>
      <c r="C336" s="82">
        <f t="shared" si="5"/>
        <v>1.3817906492523319E-2</v>
      </c>
    </row>
    <row r="337" spans="1:3" ht="17.399999999999999" thickBot="1" x14ac:dyDescent="0.35">
      <c r="A337" s="67" t="s">
        <v>2714</v>
      </c>
      <c r="B337" s="72">
        <v>264.14999999999998</v>
      </c>
      <c r="C337" s="82">
        <f t="shared" si="5"/>
        <v>-7.1415147528661304E-3</v>
      </c>
    </row>
    <row r="338" spans="1:3" ht="17.399999999999999" thickBot="1" x14ac:dyDescent="0.35">
      <c r="A338" s="67" t="s">
        <v>2715</v>
      </c>
      <c r="B338" s="72">
        <v>266.05</v>
      </c>
      <c r="C338" s="82">
        <f t="shared" si="5"/>
        <v>-5.7922272047833002E-3</v>
      </c>
    </row>
    <row r="339" spans="1:3" ht="17.399999999999999" thickBot="1" x14ac:dyDescent="0.35">
      <c r="A339" s="67" t="s">
        <v>2716</v>
      </c>
      <c r="B339" s="72">
        <v>267.60000000000002</v>
      </c>
      <c r="C339" s="82">
        <f t="shared" si="5"/>
        <v>-4.5308597930788397E-2</v>
      </c>
    </row>
    <row r="340" spans="1:3" ht="17.399999999999999" thickBot="1" x14ac:dyDescent="0.35">
      <c r="A340" s="67" t="s">
        <v>2717</v>
      </c>
      <c r="B340" s="72">
        <v>280.3</v>
      </c>
      <c r="C340" s="82">
        <f t="shared" si="5"/>
        <v>-1.5627743634767301E-2</v>
      </c>
    </row>
    <row r="341" spans="1:3" ht="17.399999999999999" thickBot="1" x14ac:dyDescent="0.35">
      <c r="A341" s="67" t="s">
        <v>2008</v>
      </c>
      <c r="B341" s="72">
        <v>284.75</v>
      </c>
      <c r="C341" s="82">
        <f t="shared" si="5"/>
        <v>-1.2998266897746967E-2</v>
      </c>
    </row>
    <row r="342" spans="1:3" ht="17.399999999999999" thickBot="1" x14ac:dyDescent="0.35">
      <c r="A342" s="67" t="s">
        <v>2718</v>
      </c>
      <c r="B342" s="72">
        <v>288.5</v>
      </c>
      <c r="C342" s="82">
        <f t="shared" si="5"/>
        <v>-0.10375893134513818</v>
      </c>
    </row>
    <row r="343" spans="1:3" ht="17.399999999999999" thickBot="1" x14ac:dyDescent="0.35">
      <c r="A343" s="67" t="s">
        <v>2719</v>
      </c>
      <c r="B343" s="68">
        <v>321.89999999999998</v>
      </c>
      <c r="C343" s="82">
        <f t="shared" si="5"/>
        <v>2.9256594724220552E-2</v>
      </c>
    </row>
    <row r="344" spans="1:3" ht="17.399999999999999" thickBot="1" x14ac:dyDescent="0.35">
      <c r="A344" s="67" t="s">
        <v>2720</v>
      </c>
      <c r="B344" s="68">
        <v>312.75</v>
      </c>
      <c r="C344" s="82">
        <f t="shared" si="5"/>
        <v>2.7252324462969631E-3</v>
      </c>
    </row>
    <row r="345" spans="1:3" ht="17.399999999999999" thickBot="1" x14ac:dyDescent="0.35">
      <c r="A345" s="67" t="s">
        <v>2721</v>
      </c>
      <c r="B345" s="68">
        <v>311.89999999999998</v>
      </c>
      <c r="C345" s="82">
        <f t="shared" si="5"/>
        <v>4.1054739652870341E-2</v>
      </c>
    </row>
    <row r="346" spans="1:3" ht="17.399999999999999" thickBot="1" x14ac:dyDescent="0.35">
      <c r="A346" s="67" t="s">
        <v>2722</v>
      </c>
      <c r="B346" s="68">
        <v>299.60000000000002</v>
      </c>
      <c r="C346" s="82">
        <f t="shared" si="5"/>
        <v>9.6040438079191999E-3</v>
      </c>
    </row>
    <row r="347" spans="1:3" ht="17.399999999999999" thickBot="1" x14ac:dyDescent="0.35">
      <c r="A347" s="67" t="s">
        <v>2723</v>
      </c>
      <c r="B347" s="68">
        <v>296.75</v>
      </c>
      <c r="C347" s="82">
        <f t="shared" si="5"/>
        <v>7.6400679117147709E-3</v>
      </c>
    </row>
    <row r="348" spans="1:3" ht="17.399999999999999" thickBot="1" x14ac:dyDescent="0.35">
      <c r="A348" s="67" t="s">
        <v>2724</v>
      </c>
      <c r="B348" s="68">
        <v>294.5</v>
      </c>
      <c r="C348" s="82">
        <f t="shared" si="5"/>
        <v>8.4961767204757861E-4</v>
      </c>
    </row>
    <row r="349" spans="1:3" ht="17.399999999999999" thickBot="1" x14ac:dyDescent="0.35">
      <c r="A349" s="67" t="s">
        <v>2725</v>
      </c>
      <c r="B349" s="68">
        <v>294.25</v>
      </c>
      <c r="C349" s="82">
        <f t="shared" si="5"/>
        <v>1.2386031309134777E-2</v>
      </c>
    </row>
    <row r="350" spans="1:3" ht="17.399999999999999" thickBot="1" x14ac:dyDescent="0.35">
      <c r="A350" s="67" t="s">
        <v>2726</v>
      </c>
      <c r="B350" s="72">
        <v>290.64999999999998</v>
      </c>
      <c r="C350" s="82">
        <f t="shared" si="5"/>
        <v>-1.3575428474461226E-2</v>
      </c>
    </row>
    <row r="351" spans="1:3" ht="17.399999999999999" thickBot="1" x14ac:dyDescent="0.35">
      <c r="A351" s="67" t="s">
        <v>2727</v>
      </c>
      <c r="B351" s="72">
        <v>294.64999999999998</v>
      </c>
      <c r="C351" s="82">
        <f t="shared" si="5"/>
        <v>-3.9758839824018392E-2</v>
      </c>
    </row>
    <row r="352" spans="1:3" ht="17.399999999999999" thickBot="1" x14ac:dyDescent="0.35">
      <c r="A352" s="67" t="s">
        <v>2728</v>
      </c>
      <c r="B352" s="68">
        <v>306.85000000000002</v>
      </c>
      <c r="C352" s="82">
        <f t="shared" si="5"/>
        <v>7.0842784854301205E-2</v>
      </c>
    </row>
    <row r="353" spans="1:3" ht="17.399999999999999" thickBot="1" x14ac:dyDescent="0.35">
      <c r="A353" s="67" t="s">
        <v>2729</v>
      </c>
      <c r="B353" s="72">
        <v>286.55</v>
      </c>
      <c r="C353" s="82">
        <f t="shared" si="5"/>
        <v>-8.7275043796782859E-2</v>
      </c>
    </row>
    <row r="354" spans="1:3" ht="17.399999999999999" thickBot="1" x14ac:dyDescent="0.35">
      <c r="A354" s="67" t="s">
        <v>2730</v>
      </c>
      <c r="B354" s="72">
        <v>313.95</v>
      </c>
      <c r="C354" s="82">
        <f t="shared" si="5"/>
        <v>-0.1303324099722992</v>
      </c>
    </row>
    <row r="355" spans="1:3" ht="17.399999999999999" thickBot="1" x14ac:dyDescent="0.35">
      <c r="A355" s="67" t="s">
        <v>2731</v>
      </c>
      <c r="B355" s="68">
        <v>361</v>
      </c>
      <c r="C355" s="82">
        <f t="shared" si="5"/>
        <v>1.3902541777840158E-2</v>
      </c>
    </row>
    <row r="356" spans="1:3" ht="17.399999999999999" thickBot="1" x14ac:dyDescent="0.35">
      <c r="A356" s="67" t="s">
        <v>2732</v>
      </c>
      <c r="B356" s="68">
        <v>356.05</v>
      </c>
      <c r="C356" s="82">
        <f t="shared" si="5"/>
        <v>0.13067640520800267</v>
      </c>
    </row>
    <row r="357" spans="1:3" ht="17.399999999999999" thickBot="1" x14ac:dyDescent="0.35">
      <c r="A357" s="67" t="s">
        <v>2733</v>
      </c>
      <c r="B357" s="68">
        <v>314.89999999999998</v>
      </c>
      <c r="C357" s="82">
        <f t="shared" si="5"/>
        <v>7.9453360877165108E-4</v>
      </c>
    </row>
    <row r="358" spans="1:3" ht="17.399999999999999" thickBot="1" x14ac:dyDescent="0.35">
      <c r="A358" s="67" t="s">
        <v>2734</v>
      </c>
      <c r="B358" s="68">
        <v>314.64999999999998</v>
      </c>
      <c r="C358" s="82">
        <f t="shared" si="5"/>
        <v>5.2715654952075952E-3</v>
      </c>
    </row>
    <row r="359" spans="1:3" ht="17.399999999999999" thickBot="1" x14ac:dyDescent="0.35">
      <c r="A359" s="67" t="s">
        <v>2735</v>
      </c>
      <c r="B359" s="68">
        <v>313</v>
      </c>
      <c r="C359" s="82">
        <f t="shared" si="5"/>
        <v>1.6233766233766232E-2</v>
      </c>
    </row>
    <row r="360" spans="1:3" ht="17.399999999999999" thickBot="1" x14ac:dyDescent="0.35">
      <c r="A360" s="67" t="s">
        <v>2736</v>
      </c>
      <c r="B360" s="68">
        <v>308</v>
      </c>
      <c r="C360" s="82">
        <f t="shared" si="5"/>
        <v>3.1998659742000377E-2</v>
      </c>
    </row>
    <row r="361" spans="1:3" ht="17.399999999999999" thickBot="1" x14ac:dyDescent="0.35">
      <c r="A361" s="67" t="s">
        <v>2737</v>
      </c>
      <c r="B361" s="72">
        <v>298.45</v>
      </c>
      <c r="C361" s="82">
        <f t="shared" si="5"/>
        <v>-3.7102758509437006E-2</v>
      </c>
    </row>
    <row r="362" spans="1:3" ht="17.399999999999999" thickBot="1" x14ac:dyDescent="0.35">
      <c r="A362" s="67" t="s">
        <v>2738</v>
      </c>
      <c r="B362" s="68">
        <v>309.95</v>
      </c>
      <c r="C362" s="82">
        <f t="shared" si="5"/>
        <v>0.12280383988407888</v>
      </c>
    </row>
    <row r="363" spans="1:3" ht="17.399999999999999" thickBot="1" x14ac:dyDescent="0.35">
      <c r="A363" s="67" t="s">
        <v>2739</v>
      </c>
      <c r="B363" s="72">
        <v>276.05</v>
      </c>
      <c r="C363" s="82">
        <f t="shared" si="5"/>
        <v>-2.7095375722543352E-3</v>
      </c>
    </row>
    <row r="364" spans="1:3" ht="17.399999999999999" thickBot="1" x14ac:dyDescent="0.35">
      <c r="A364" s="67" t="s">
        <v>2740</v>
      </c>
      <c r="B364" s="72">
        <v>276.8</v>
      </c>
      <c r="C364" s="82">
        <f t="shared" si="5"/>
        <v>-0.30626566416040096</v>
      </c>
    </row>
    <row r="365" spans="1:3" ht="17.399999999999999" thickBot="1" x14ac:dyDescent="0.35">
      <c r="A365" s="67" t="s">
        <v>2741</v>
      </c>
      <c r="B365" s="68">
        <v>399</v>
      </c>
      <c r="C365" s="82">
        <f t="shared" si="5"/>
        <v>1.6042780748663131E-2</v>
      </c>
    </row>
    <row r="366" spans="1:3" ht="17.399999999999999" thickBot="1" x14ac:dyDescent="0.35">
      <c r="A366" s="67" t="s">
        <v>2742</v>
      </c>
      <c r="B366" s="68">
        <v>392.7</v>
      </c>
      <c r="C366" s="82">
        <f t="shared" si="5"/>
        <v>2.9370450772569973E-3</v>
      </c>
    </row>
    <row r="367" spans="1:3" ht="17.399999999999999" thickBot="1" x14ac:dyDescent="0.35">
      <c r="A367" s="67" t="s">
        <v>2743</v>
      </c>
      <c r="B367" s="72">
        <v>391.55</v>
      </c>
      <c r="C367" s="82">
        <f t="shared" si="5"/>
        <v>-2.3078842315369261E-2</v>
      </c>
    </row>
    <row r="368" spans="1:3" ht="17.399999999999999" thickBot="1" x14ac:dyDescent="0.35">
      <c r="A368" s="67" t="s">
        <v>2744</v>
      </c>
      <c r="B368" s="72">
        <v>400.8</v>
      </c>
      <c r="C368" s="82">
        <f t="shared" si="5"/>
        <v>-1.4507007622325983E-2</v>
      </c>
    </row>
    <row r="369" spans="1:3" ht="17.399999999999999" thickBot="1" x14ac:dyDescent="0.35">
      <c r="A369" s="67" t="s">
        <v>2745</v>
      </c>
      <c r="B369" s="68">
        <v>406.7</v>
      </c>
      <c r="C369" s="82">
        <f t="shared" si="5"/>
        <v>5.9666492965085922E-2</v>
      </c>
    </row>
    <row r="370" spans="1:3" ht="17.399999999999999" thickBot="1" x14ac:dyDescent="0.35">
      <c r="A370" s="67" t="s">
        <v>2746</v>
      </c>
      <c r="B370" s="68">
        <v>383.8</v>
      </c>
      <c r="C370" s="82">
        <f t="shared" si="5"/>
        <v>1.3467124372854562E-2</v>
      </c>
    </row>
    <row r="371" spans="1:3" ht="17.399999999999999" thickBot="1" x14ac:dyDescent="0.35">
      <c r="A371" s="67" t="s">
        <v>2747</v>
      </c>
      <c r="B371" s="68">
        <v>378.7</v>
      </c>
      <c r="C371" s="82">
        <f t="shared" si="5"/>
        <v>1.8558364712210805E-2</v>
      </c>
    </row>
    <row r="372" spans="1:3" ht="17.399999999999999" thickBot="1" x14ac:dyDescent="0.35">
      <c r="A372" s="67" t="s">
        <v>2748</v>
      </c>
      <c r="B372" s="72">
        <v>371.8</v>
      </c>
      <c r="C372" s="82">
        <f t="shared" si="5"/>
        <v>-5.7494317422114652E-3</v>
      </c>
    </row>
    <row r="373" spans="1:3" ht="17.399999999999999" thickBot="1" x14ac:dyDescent="0.35">
      <c r="A373" s="67" t="s">
        <v>2749</v>
      </c>
      <c r="B373" s="68">
        <v>373.95</v>
      </c>
      <c r="C373" s="82">
        <f t="shared" si="5"/>
        <v>1.4514378730330889E-2</v>
      </c>
    </row>
    <row r="374" spans="1:3" ht="17.399999999999999" thickBot="1" x14ac:dyDescent="0.35">
      <c r="A374" s="67" t="s">
        <v>2750</v>
      </c>
      <c r="B374" s="68">
        <v>368.6</v>
      </c>
      <c r="C374" s="82">
        <f t="shared" si="5"/>
        <v>1.8372703412073584E-2</v>
      </c>
    </row>
    <row r="375" spans="1:3" ht="17.399999999999999" thickBot="1" x14ac:dyDescent="0.35">
      <c r="A375" s="67" t="s">
        <v>2751</v>
      </c>
      <c r="B375" s="68">
        <v>361.95</v>
      </c>
      <c r="C375" s="82">
        <f t="shared" si="5"/>
        <v>1.6999157066591771E-2</v>
      </c>
    </row>
    <row r="376" spans="1:3" ht="17.399999999999999" thickBot="1" x14ac:dyDescent="0.35">
      <c r="A376" s="67" t="s">
        <v>2752</v>
      </c>
      <c r="B376" s="68">
        <v>355.9</v>
      </c>
      <c r="C376" s="82">
        <f t="shared" si="5"/>
        <v>0.16554773211069249</v>
      </c>
    </row>
    <row r="377" spans="1:3" ht="17.399999999999999" thickBot="1" x14ac:dyDescent="0.35">
      <c r="A377" s="67" t="s">
        <v>2753</v>
      </c>
      <c r="B377" s="72">
        <v>305.35000000000002</v>
      </c>
      <c r="C377" s="82">
        <f t="shared" si="5"/>
        <v>-1.3408723747980541E-2</v>
      </c>
    </row>
    <row r="378" spans="1:3" ht="17.399999999999999" thickBot="1" x14ac:dyDescent="0.35">
      <c r="A378" s="67" t="s">
        <v>2754</v>
      </c>
      <c r="B378" s="72">
        <v>309.5</v>
      </c>
      <c r="C378" s="82">
        <f t="shared" si="5"/>
        <v>-6.3256658595641585E-2</v>
      </c>
    </row>
    <row r="379" spans="1:3" ht="17.399999999999999" thickBot="1" x14ac:dyDescent="0.35">
      <c r="A379" s="67" t="s">
        <v>2755</v>
      </c>
      <c r="B379" s="72">
        <v>330.4</v>
      </c>
      <c r="C379" s="82">
        <f t="shared" si="5"/>
        <v>-5.5865123589084187E-2</v>
      </c>
    </row>
    <row r="380" spans="1:3" ht="17.399999999999999" thickBot="1" x14ac:dyDescent="0.35">
      <c r="A380" s="67" t="s">
        <v>2756</v>
      </c>
      <c r="B380" s="72">
        <v>349.95</v>
      </c>
      <c r="C380" s="82">
        <f t="shared" si="5"/>
        <v>-0.12512500000000004</v>
      </c>
    </row>
    <row r="381" spans="1:3" ht="17.399999999999999" thickBot="1" x14ac:dyDescent="0.35">
      <c r="A381" s="67" t="s">
        <v>2757</v>
      </c>
      <c r="B381" s="68">
        <v>400</v>
      </c>
      <c r="C381" s="82">
        <f t="shared" si="5"/>
        <v>3.1858635366954789E-2</v>
      </c>
    </row>
    <row r="382" spans="1:3" ht="17.399999999999999" thickBot="1" x14ac:dyDescent="0.35">
      <c r="A382" s="67" t="s">
        <v>2758</v>
      </c>
      <c r="B382" s="68">
        <v>387.65</v>
      </c>
      <c r="C382" s="82">
        <f t="shared" si="5"/>
        <v>9.1110243394507354E-3</v>
      </c>
    </row>
    <row r="383" spans="1:3" ht="17.399999999999999" thickBot="1" x14ac:dyDescent="0.35">
      <c r="A383" s="67" t="s">
        <v>2759</v>
      </c>
      <c r="B383" s="72">
        <v>384.15</v>
      </c>
      <c r="C383" s="82">
        <f t="shared" si="5"/>
        <v>-6.9854721549636858E-2</v>
      </c>
    </row>
    <row r="384" spans="1:3" ht="17.399999999999999" thickBot="1" x14ac:dyDescent="0.35">
      <c r="A384" s="67" t="s">
        <v>2760</v>
      </c>
      <c r="B384" s="72">
        <v>413</v>
      </c>
      <c r="C384" s="82">
        <f t="shared" si="5"/>
        <v>-4.3206301401598465E-2</v>
      </c>
    </row>
    <row r="385" spans="1:3" ht="17.399999999999999" thickBot="1" x14ac:dyDescent="0.35">
      <c r="A385" s="67" t="s">
        <v>2761</v>
      </c>
      <c r="B385" s="68">
        <v>431.65</v>
      </c>
      <c r="C385" s="82">
        <f t="shared" si="5"/>
        <v>6.0434836015231461E-2</v>
      </c>
    </row>
    <row r="386" spans="1:3" ht="17.399999999999999" thickBot="1" x14ac:dyDescent="0.35">
      <c r="A386" s="67" t="s">
        <v>2762</v>
      </c>
      <c r="B386" s="72">
        <v>407.05</v>
      </c>
      <c r="C386" s="82">
        <f t="shared" si="5"/>
        <v>-4.1590214067278013E-3</v>
      </c>
    </row>
    <row r="387" spans="1:3" ht="17.399999999999999" thickBot="1" x14ac:dyDescent="0.35">
      <c r="A387" s="67" t="s">
        <v>2763</v>
      </c>
      <c r="B387" s="72">
        <v>408.75</v>
      </c>
      <c r="C387" s="82">
        <f t="shared" ref="C387:C419" si="6">(B387-B388)/B388</f>
        <v>-3.6421499292786395E-2</v>
      </c>
    </row>
    <row r="388" spans="1:3" ht="17.399999999999999" thickBot="1" x14ac:dyDescent="0.35">
      <c r="A388" s="67" t="s">
        <v>2764</v>
      </c>
      <c r="B388" s="72">
        <v>424.2</v>
      </c>
      <c r="C388" s="82">
        <f t="shared" si="6"/>
        <v>-1.210992081974846E-2</v>
      </c>
    </row>
    <row r="389" spans="1:3" ht="17.399999999999999" thickBot="1" x14ac:dyDescent="0.35">
      <c r="A389" s="67" t="s">
        <v>2765</v>
      </c>
      <c r="B389" s="72">
        <v>429.4</v>
      </c>
      <c r="C389" s="82">
        <f t="shared" si="6"/>
        <v>-2.6524597596916902E-2</v>
      </c>
    </row>
    <row r="390" spans="1:3" ht="17.399999999999999" thickBot="1" x14ac:dyDescent="0.35">
      <c r="A390" s="67" t="s">
        <v>2766</v>
      </c>
      <c r="B390" s="68">
        <v>441.1</v>
      </c>
      <c r="C390" s="82">
        <f t="shared" si="6"/>
        <v>7.5198049969530834E-2</v>
      </c>
    </row>
    <row r="391" spans="1:3" ht="17.399999999999999" thickBot="1" x14ac:dyDescent="0.35">
      <c r="A391" s="67" t="s">
        <v>2767</v>
      </c>
      <c r="B391" s="68">
        <v>410.25</v>
      </c>
      <c r="C391" s="82">
        <f t="shared" si="6"/>
        <v>5.273287143956893E-2</v>
      </c>
    </row>
    <row r="392" spans="1:3" ht="17.399999999999999" thickBot="1" x14ac:dyDescent="0.35">
      <c r="A392" s="67" t="s">
        <v>2768</v>
      </c>
      <c r="B392" s="68">
        <v>389.7</v>
      </c>
      <c r="C392" s="82">
        <f t="shared" si="6"/>
        <v>5.3955375253549667E-2</v>
      </c>
    </row>
    <row r="393" spans="1:3" ht="17.399999999999999" thickBot="1" x14ac:dyDescent="0.35">
      <c r="A393" s="67" t="s">
        <v>2769</v>
      </c>
      <c r="B393" s="72">
        <v>369.75</v>
      </c>
      <c r="C393" s="82">
        <f t="shared" si="6"/>
        <v>-9.1746499631540218E-2</v>
      </c>
    </row>
    <row r="394" spans="1:3" ht="17.399999999999999" thickBot="1" x14ac:dyDescent="0.35">
      <c r="A394" s="67" t="s">
        <v>2770</v>
      </c>
      <c r="B394" s="72">
        <v>407.1</v>
      </c>
      <c r="C394" s="82">
        <f t="shared" si="6"/>
        <v>-7.3637702503670727E-4</v>
      </c>
    </row>
    <row r="395" spans="1:3" ht="17.399999999999999" thickBot="1" x14ac:dyDescent="0.35">
      <c r="A395" s="67" t="s">
        <v>2771</v>
      </c>
      <c r="B395" s="68">
        <v>407.4</v>
      </c>
      <c r="C395" s="82">
        <f t="shared" si="6"/>
        <v>5.6535269709543444E-2</v>
      </c>
    </row>
    <row r="396" spans="1:3" ht="17.399999999999999" thickBot="1" x14ac:dyDescent="0.35">
      <c r="A396" s="67" t="s">
        <v>2772</v>
      </c>
      <c r="B396" s="68">
        <v>385.6</v>
      </c>
      <c r="C396" s="82">
        <f t="shared" si="6"/>
        <v>3.1153897579890451E-2</v>
      </c>
    </row>
    <row r="397" spans="1:3" ht="17.399999999999999" thickBot="1" x14ac:dyDescent="0.35">
      <c r="A397" s="67" t="s">
        <v>2773</v>
      </c>
      <c r="B397" s="72">
        <v>373.95</v>
      </c>
      <c r="C397" s="82">
        <f t="shared" si="6"/>
        <v>-3.2095250420603169E-2</v>
      </c>
    </row>
    <row r="398" spans="1:3" ht="17.399999999999999" thickBot="1" x14ac:dyDescent="0.35">
      <c r="A398" s="67" t="s">
        <v>2774</v>
      </c>
      <c r="B398" s="72">
        <v>386.35</v>
      </c>
      <c r="C398" s="82">
        <f t="shared" si="6"/>
        <v>-2.3752368919772525E-2</v>
      </c>
    </row>
    <row r="399" spans="1:3" ht="17.399999999999999" thickBot="1" x14ac:dyDescent="0.35">
      <c r="A399" s="67" t="s">
        <v>2775</v>
      </c>
      <c r="B399" s="68">
        <v>395.75</v>
      </c>
      <c r="C399" s="82">
        <f t="shared" si="6"/>
        <v>1.2407265285239251E-2</v>
      </c>
    </row>
    <row r="400" spans="1:3" ht="17.399999999999999" thickBot="1" x14ac:dyDescent="0.35">
      <c r="A400" s="67" t="s">
        <v>2776</v>
      </c>
      <c r="B400" s="72">
        <v>390.9</v>
      </c>
      <c r="C400" s="82">
        <f t="shared" si="6"/>
        <v>-4.5654296875000111E-2</v>
      </c>
    </row>
    <row r="401" spans="1:3" ht="17.399999999999999" thickBot="1" x14ac:dyDescent="0.35">
      <c r="A401" s="67" t="s">
        <v>2777</v>
      </c>
      <c r="B401" s="68">
        <v>409.6</v>
      </c>
      <c r="C401" s="82">
        <f t="shared" si="6"/>
        <v>5.6486974464792457E-2</v>
      </c>
    </row>
    <row r="402" spans="1:3" ht="17.399999999999999" thickBot="1" x14ac:dyDescent="0.35">
      <c r="A402" s="67" t="s">
        <v>2778</v>
      </c>
      <c r="B402" s="72">
        <v>387.7</v>
      </c>
      <c r="C402" s="82">
        <f t="shared" si="6"/>
        <v>-0.14282555825779356</v>
      </c>
    </row>
    <row r="403" spans="1:3" ht="17.399999999999999" thickBot="1" x14ac:dyDescent="0.35">
      <c r="A403" s="67" t="s">
        <v>2779</v>
      </c>
      <c r="B403" s="68">
        <v>452.3</v>
      </c>
      <c r="C403" s="82">
        <f t="shared" si="6"/>
        <v>0.22144207399405885</v>
      </c>
    </row>
    <row r="404" spans="1:3" ht="17.399999999999999" thickBot="1" x14ac:dyDescent="0.35">
      <c r="A404" s="67" t="s">
        <v>2780</v>
      </c>
      <c r="B404" s="72">
        <v>370.3</v>
      </c>
      <c r="C404" s="82">
        <f t="shared" si="6"/>
        <v>-1.4635444385311336E-2</v>
      </c>
    </row>
    <row r="405" spans="1:3" ht="17.399999999999999" thickBot="1" x14ac:dyDescent="0.35">
      <c r="A405" s="67" t="s">
        <v>2781</v>
      </c>
      <c r="B405" s="72">
        <v>375.8</v>
      </c>
      <c r="C405" s="82">
        <f t="shared" si="6"/>
        <v>-1.7901476545145605E-2</v>
      </c>
    </row>
    <row r="406" spans="1:3" ht="17.399999999999999" thickBot="1" x14ac:dyDescent="0.35">
      <c r="A406" s="67" t="s">
        <v>2782</v>
      </c>
      <c r="B406" s="72">
        <v>382.65</v>
      </c>
      <c r="C406" s="82">
        <f t="shared" si="6"/>
        <v>-9.7049689440993799E-3</v>
      </c>
    </row>
    <row r="407" spans="1:3" ht="17.399999999999999" thickBot="1" x14ac:dyDescent="0.35">
      <c r="A407" s="67" t="s">
        <v>2783</v>
      </c>
      <c r="B407" s="68">
        <v>386.4</v>
      </c>
      <c r="C407" s="82">
        <f t="shared" si="6"/>
        <v>7.3929961089494067E-2</v>
      </c>
    </row>
    <row r="408" spans="1:3" ht="17.399999999999999" thickBot="1" x14ac:dyDescent="0.35">
      <c r="A408" s="67" t="s">
        <v>2784</v>
      </c>
      <c r="B408" s="68">
        <v>359.8</v>
      </c>
      <c r="C408" s="82">
        <f t="shared" si="6"/>
        <v>3.3462587964957734E-2</v>
      </c>
    </row>
    <row r="409" spans="1:3" ht="17.399999999999999" thickBot="1" x14ac:dyDescent="0.35">
      <c r="A409" s="67" t="s">
        <v>2785</v>
      </c>
      <c r="B409" s="68">
        <v>348.15</v>
      </c>
      <c r="C409" s="82">
        <f t="shared" si="6"/>
        <v>6.0786106032906732E-2</v>
      </c>
    </row>
    <row r="410" spans="1:3" ht="17.399999999999999" thickBot="1" x14ac:dyDescent="0.35">
      <c r="A410" s="67" t="s">
        <v>2786</v>
      </c>
      <c r="B410" s="68">
        <v>328.2</v>
      </c>
      <c r="C410" s="82">
        <f t="shared" si="6"/>
        <v>2.5464771129510941E-2</v>
      </c>
    </row>
    <row r="411" spans="1:3" ht="17.399999999999999" thickBot="1" x14ac:dyDescent="0.35">
      <c r="A411" s="67" t="s">
        <v>2787</v>
      </c>
      <c r="B411" s="68">
        <v>320.05</v>
      </c>
      <c r="C411" s="82">
        <f t="shared" si="6"/>
        <v>3.9798570500324884E-2</v>
      </c>
    </row>
    <row r="412" spans="1:3" ht="17.399999999999999" thickBot="1" x14ac:dyDescent="0.35">
      <c r="A412" s="67" t="s">
        <v>2788</v>
      </c>
      <c r="B412" s="72">
        <v>307.8</v>
      </c>
      <c r="C412" s="82">
        <f t="shared" si="6"/>
        <v>-2.594936708860756E-2</v>
      </c>
    </row>
    <row r="413" spans="1:3" ht="17.399999999999999" thickBot="1" x14ac:dyDescent="0.35">
      <c r="A413" s="67" t="s">
        <v>2789</v>
      </c>
      <c r="B413" s="68">
        <v>316</v>
      </c>
      <c r="C413" s="82">
        <f t="shared" si="6"/>
        <v>0.11562224183583407</v>
      </c>
    </row>
    <row r="414" spans="1:3" ht="17.399999999999999" thickBot="1" x14ac:dyDescent="0.35">
      <c r="A414" s="67" t="s">
        <v>2790</v>
      </c>
      <c r="B414" s="72">
        <v>283.25</v>
      </c>
      <c r="C414" s="82">
        <f t="shared" si="6"/>
        <v>-2.4789120330521566E-2</v>
      </c>
    </row>
    <row r="415" spans="1:3" ht="17.399999999999999" thickBot="1" x14ac:dyDescent="0.35">
      <c r="A415" s="67" t="s">
        <v>2791</v>
      </c>
      <c r="B415" s="72">
        <v>290.45</v>
      </c>
      <c r="C415" s="82">
        <f t="shared" si="6"/>
        <v>-6.1095846128980225E-2</v>
      </c>
    </row>
    <row r="416" spans="1:3" ht="17.399999999999999" thickBot="1" x14ac:dyDescent="0.35">
      <c r="A416" s="67" t="s">
        <v>2792</v>
      </c>
      <c r="B416" s="68">
        <v>309.35000000000002</v>
      </c>
      <c r="C416" s="82">
        <f t="shared" si="6"/>
        <v>6.562177058215643E-2</v>
      </c>
    </row>
    <row r="417" spans="1:3" ht="17.399999999999999" thickBot="1" x14ac:dyDescent="0.35">
      <c r="A417" s="67" t="s">
        <v>2793</v>
      </c>
      <c r="B417" s="68">
        <v>290.3</v>
      </c>
      <c r="C417" s="82">
        <f t="shared" si="6"/>
        <v>8.5030835357877033E-2</v>
      </c>
    </row>
    <row r="418" spans="1:3" ht="17.399999999999999" thickBot="1" x14ac:dyDescent="0.35">
      <c r="A418" s="67" t="s">
        <v>2794</v>
      </c>
      <c r="B418" s="72">
        <v>267.55</v>
      </c>
      <c r="C418" s="82">
        <f t="shared" si="6"/>
        <v>-4.7864768683273981E-2</v>
      </c>
    </row>
    <row r="419" spans="1:3" ht="17.399999999999999" thickBot="1" x14ac:dyDescent="0.35">
      <c r="A419" s="78" t="s">
        <v>2795</v>
      </c>
      <c r="B419" s="79">
        <v>281</v>
      </c>
      <c r="C419" s="82" t="e">
        <f t="shared" si="6"/>
        <v>#DIV/0!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F A A B Q S w M E F A A C A A g A Y r y i 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G K 8 o 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v K J W K p Q M V 8 M C A A A R F Q A A E w A c A E Z v c m 1 1 b G F z L 1 N l Y 3 R p b 2 4 x L m 0 g o h g A K K A U A A A A A A A A A A A A A A A A A A A A A A A A A A A A 7 V h N b 9 p A E L 0 j 8 R 9 W z s V I l h U T 8 q F W P q S m a Z A I S W O a C 3 D Y 2 B N w Y + 9 a 3 n V S h P j v X W O M D X g L a a h a V e b C 6 o 0 9 8 2 b 3 z W j W D B z u U Y L s 9 N / 4 W K / V a 2 y C I 3 D R k X K H x 3 B 8 b C D 1 p K E g E / n A 6 z U k f j a N I w c E c u c + 6 X 3 8 6 A N T r z w f d I s S D o Q z V b E + D L 8 x i N h w i t k k G L a B P X M a D q 8 6 v Z v L 3 r B j 6 6 H 7 p D Q 0 N O g E o Q + B e A k n B E z F 0 E + U U U N L A y U E D B E n D T g b d F w z I 6 W M 5 o M 2 5 n i 0 f P R I s S a Y j A X v / j S E h O 6 C m N 6 P M G F P N A o s 6 s c B S Y x M X f j V Z j M l B Q 1 F Q 1 w Y E I c f f K 6 h D G 9 K 8 B M J 3 p L g p x L 8 T I K f Z 7 i L O c z n j V W K 9 x D Q F 5 F i + h j L s 0 w N S 1 j d 2 A s t 9 1 v i q 0 9 D d E 9 f C 8 7 s Z y 9 U t 4 N p r e 2 X P 1 H O a b D x f m r s Y s Z 7 a k k c z W j U a x 7 5 l S u J D F u V D C s Z / j U Z P t x 3 u 7 d f U M 8 u F 6 H F X v Q 2 d e J E R G + T Y e p Y 7 9 m 6 w 1 6 E G g d t 8 L 3 A 4 x C Z i i b O Y J m 5 e a 6 h z 8 S h r k f G p t E 8 b W r o a 0 w 5 2 H z q g 5 k v 9 R 4 l M M o 3 6 S 6 i g b C 5 6 B q w K 0 j k O 7 S 0 L H E 1 T U U U w x K / 9 H 3 b w T 6 O m M m j u O j y D R o v i Z 8 o X t Q M r M k r k d 1 t C C Q D S R w 8 Q r S A r 7 3 x p A T u 0 t c S 1 P I p g x L 8 0 v 2 O Z L a H h G 9 i 6 B B + 1 t I T 4 k W 5 F 7 M 1 d q a 7 o f l V V l Y c R U C c a e q + k N e 2 I c 1 s G 8 / 4 r 1 v e W 5 h G U p n 5 9 k g S b + 5 M f K t Q Z 7 K d L d b d e g x J x S G 1 K W n 9 V d V V V V d V 3 U G r b h F u M W 8 l 8 w k y D j x 0 W V f 7 D V 0 r G u t z V w a / a / D K n P x r s 5 f 8 k H a d k b x D V u f 0 J 8 5 p / / l 1 v T M Z v 9 E 2 t k f X Y n Y F 4 i u u 8 9 L R N g t U l F J 2 t z q s c o z q X r X P v W o D v 9 h 1 3 9 p T Y 4 e 6 I J X 4 2 V u r x Y B a c c N 3 K H e 1 P M + X F 2 / Q c 2 l r P P T n q 6 o 1 / r e t 8 S d Q S w E C L Q A U A A I A C A B i v K J W x t E 5 c q U A A A D 2 A A A A E g A A A A A A A A A A A A A A A A A A A A A A Q 2 9 u Z m l n L 1 B h Y 2 t h Z 2 U u e G 1 s U E s B A i 0 A F A A C A A g A Y r y i V g / K 6 a u k A A A A 6 Q A A A B M A A A A A A A A A A A A A A A A A 8 Q A A A F t D b 2 5 0 Z W 5 0 X 1 R 5 c G V z X S 5 4 b W x Q S w E C L Q A U A A I A C A B i v K J W K p Q M V 8 M C A A A R F Q A A E w A A A A A A A A A A A A A A A A D i A Q A A R m 9 y b X V s Y X M v U 2 V j d G l v b j E u b V B L B Q Y A A A A A A w A D A M I A A A D 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4 W A A A A A A A A B Z 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d l M D A x 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w I i A v P j x F b n R y e S B U e X B l P S J G a W x s R X J y b 3 J D b 2 R l I i B W Y W x 1 Z T 0 i c 1 V u a 2 5 v d 2 4 i I C 8 + P E V u d H J 5 I F R 5 c G U 9 I k Z p b G x F c n J v c k N v d W 5 0 I i B W Y W x 1 Z T 0 i b D A i I C 8 + P E V u d H J 5 I F R 5 c G U 9 I k Z p b G x M Y X N 0 V X B k Y X R l Z C I g V m F s d W U 9 I m Q y M D I z L T A 1 L T A y V D E 0 O j E 0 O j I y L j E 3 N D c 5 N T N 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Y W d l M D A x I C g z K S 9 B d X R v U m V t b 3 Z l Z E N v b H V t b n M x L n t D b 2 x 1 b W 4 x L D B 9 J n F 1 b 3 Q 7 L C Z x d W 9 0 O 1 N l Y 3 R p b 2 4 x L 1 B h Z 2 U w M D E g K D M p L 0 F 1 d G 9 S Z W 1 v d m V k Q 2 9 s d W 1 u c z E u e 0 N v b H V t b j I s M X 0 m c X V v d D s s J n F 1 b 3 Q 7 U 2 V j d G l v b j E v U G F n Z T A w M S A o M y k v Q X V 0 b 1 J l b W 9 2 Z W R D b 2 x 1 b W 5 z M S 5 7 Q 2 9 s d W 1 u M y w y f S Z x d W 9 0 O y w m c X V v d D t T Z W N 0 a W 9 u M S 9 Q Y W d l M D A x I C g z K S 9 B d X R v U m V t b 3 Z l Z E N v b H V t b n M x L n t D b 2 x 1 b W 4 0 L D N 9 J n F 1 b 3 Q 7 L C Z x d W 9 0 O 1 N l Y 3 R p b 2 4 x L 1 B h Z 2 U w M D E g K D M p L 0 F 1 d G 9 S Z W 1 v d m V k Q 2 9 s d W 1 u c z E u e 0 N v b H V t b j U s N H 0 m c X V v d D s s J n F 1 b 3 Q 7 U 2 V j d G l v b j E v U G F n Z T A w M S A o M y k v Q X V 0 b 1 J l b W 9 2 Z W R D b 2 x 1 b W 5 z M S 5 7 Q 2 9 s d W 1 u N i w 1 f S Z x d W 9 0 O 1 0 s J n F 1 b 3 Q 7 Q 2 9 s d W 1 u Q 2 9 1 b n Q m c X V v d D s 6 N i w m c X V v d D t L Z X l D b 2 x 1 b W 5 O Y W 1 l c y Z x d W 9 0 O z p b X S w m c X V v d D t D b 2 x 1 b W 5 J Z G V u d G l 0 a W V z J n F 1 b 3 Q 7 O l s m c X V v d D t T Z W N 0 a W 9 u M S 9 Q Y W d l M D A x I C g z K S 9 B d X R v U m V t b 3 Z l Z E N v b H V t b n M x L n t D b 2 x 1 b W 4 x L D B 9 J n F 1 b 3 Q 7 L C Z x d W 9 0 O 1 N l Y 3 R p b 2 4 x L 1 B h Z 2 U w M D E g K D M p L 0 F 1 d G 9 S Z W 1 v d m V k Q 2 9 s d W 1 u c z E u e 0 N v b H V t b j I s M X 0 m c X V v d D s s J n F 1 b 3 Q 7 U 2 V j d G l v b j E v U G F n Z T A w M S A o M y k v Q X V 0 b 1 J l b W 9 2 Z W R D b 2 x 1 b W 5 z M S 5 7 Q 2 9 s d W 1 u M y w y f S Z x d W 9 0 O y w m c X V v d D t T Z W N 0 a W 9 u M S 9 Q Y W d l M D A x I C g z K S 9 B d X R v U m V t b 3 Z l Z E N v b H V t b n M x L n t D b 2 x 1 b W 4 0 L D N 9 J n F 1 b 3 Q 7 L C Z x d W 9 0 O 1 N l Y 3 R p b 2 4 x L 1 B h Z 2 U w M D E g K D M p L 0 F 1 d G 9 S Z W 1 v d m V k Q 2 9 s d W 1 u c z E u e 0 N v b H V t b j U s N H 0 m c X V v d D s s J n F 1 b 3 Q 7 U 2 V j d G l v b j E v U G F n Z T A w M S A o M y k v Q X V 0 b 1 J l b W 9 2 Z W R D b 2 x 1 b W 5 z M S 5 7 Q 2 9 s d W 1 u N i w 1 f S Z x d W 9 0 O 1 0 s J n F 1 b 3 Q 7 U m V s Y X R p b 2 5 z a G l w S W 5 m b y Z x d W 9 0 O z p b X X 0 i I C 8 + P C 9 T d G F i b G V F b n R y a W V z P j w v S X R l b T 4 8 S X R l b T 4 8 S X R l b U x v Y 2 F 0 a W 9 u P j x J d G V t V H l w Z T 5 G b 3 J t d W x h P C 9 J d G V t V H l w Z T 4 8 S X R l b V B h d G g + U 2 V j d G l v b j E v U G F n Z T A w M S U y M C g z K S 9 T b 3 V y Y 2 U 8 L 0 l 0 Z W 1 Q Y X R o P j w v S X R l b U x v Y 2 F 0 a W 9 u P j x T d G F i b G V F b n R y a W V z I C 8 + P C 9 J d G V t P j x J d G V t P j x J d G V t T G 9 j Y X R p b 2 4 + P E l 0 Z W 1 U e X B l P k Z v c m 1 1 b G E 8 L 0 l 0 Z W 1 U e X B l P j x J d G V t U G F 0 a D 5 T Z W N 0 a W 9 u M S 9 Q Y W d l M D A x J T I w K D M p L 1 B h Z 2 U x P C 9 J d G V t U G F 0 a D 4 8 L 0 l 0 Z W 1 M b 2 N h d G l v b j 4 8 U 3 R h Y m x l R W 5 0 c m l l c y A v P j w v S X R l b T 4 8 S X R l b T 4 8 S X R l b U x v Y 2 F 0 a W 9 u P j x J d G V t V H l w Z T 5 G b 3 J t d W x h P C 9 J d G V t V H l w Z T 4 8 S X R l b V B h d G g + U 2 V j d G l v b j E v U G F n Z T A w M S U y M C g z K S 9 D a G F u Z 2 V k J T I w V H l w Z T w v S X R l b V B h d G g + P C 9 J d G V t T G 9 j Y X R p b 2 4 + P F N 0 Y W J s Z U V u d H J p Z X M g L z 4 8 L 0 l 0 Z W 0 + P E l 0 Z W 0 + P E l 0 Z W 1 M b 2 N h d G l v b j 4 8 S X R l b V R 5 c G U + R m 9 y b X V s Y T w v S X R l b V R 5 c G U + P E l 0 Z W 1 Q Y X R o P l N l Y 3 R p b 2 4 x L 1 B h Z 2 U w M D E l M j A o M y k v U m V t b 3 Z l Z C U y M E N v b H V t b n M 8 L 0 l 0 Z W 1 Q Y X R o P j w v S X R l b U x v Y 2 F 0 a W 9 u P j x T d G F i b G V F b n R y a W V z I C 8 + P C 9 J d G V t P j x J d G V t P j x J d G V t T G 9 j Y X R p b 2 4 + P E l 0 Z W 1 U e X B l P k Z v c m 1 1 b G E 8 L 0 l 0 Z W 1 U e X B l P j x J d G V t U G F 0 a D 5 T Z W N 0 a W 9 u M S 9 Q Y W d l M D A x J T I w K D M p L 1 J l b W 9 2 Z W Q l M j B U b 3 A l M j B S b 3 d z P C 9 J d G V t U G F 0 a D 4 8 L 0 l 0 Z W 1 M b 2 N h d G l v b j 4 8 U 3 R h Y m x l R W 5 0 c m l l c y A v P j w v S X R l b T 4 8 S X R l b T 4 8 S X R l b U x v Y 2 F 0 a W 9 u P j x J d G V t V H l w Z T 5 G b 3 J t d W x h P C 9 J d G V t V H l w Z T 4 8 S X R l b V B h d G g + U 2 V j d G l v b j E v U G F n Z T A w M S U y M C g z K S 9 S Z W 1 v d m V k J T I w Q m 9 0 d G 9 t J T I w U m 9 3 c z w v S X R l b V B h d G g + P C 9 J d G V t T G 9 j Y X R p b 2 4 + P F N 0 Y W J s Z U V u d H J p Z X M g L z 4 8 L 0 l 0 Z W 0 + P E l 0 Z W 0 + P E l 0 Z W 1 M b 2 N h d G l v b j 4 8 S X R l b V R 5 c G U + R m 9 y b X V s Y T w v S X R l b V R 5 c G U + P E l 0 Z W 1 Q Y X R o P l N l Y 3 R p b 2 4 x L 1 B h Z 2 U w M D E 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V G F i b G V f U G F n Z T A w M V 9 f M z Y 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1 L T A y V D E 0 O j E 0 O j I y L j E 3 N D c 5 N T N 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G a W x s Q 2 9 1 b n Q i I F Z h b H V l P S J s N D A i I C 8 + P E V u d H J 5 I F R 5 c G U 9 I l J l b G F 0 a W 9 u c 2 h p c E l u Z m 9 D b 2 5 0 Y W l u Z X I i I F Z h b H V l P S J z e y Z x d W 9 0 O 2 N v b H V t b k N v d W 5 0 J n F 1 b 3 Q 7 O j Y s J n F 1 b 3 Q 7 a 2 V 5 Q 2 9 s d W 1 u T m F t Z X M m c X V v d D s 6 W 1 0 s J n F 1 b 3 Q 7 c X V l c n l S Z W x h d G l v b n N o a X B z J n F 1 b 3 Q 7 O l t d L C Z x d W 9 0 O 2 N v b H V t b k l k Z W 5 0 a X R p Z X M m c X V v d D s 6 W y Z x d W 9 0 O 1 N l Y 3 R p b 2 4 x L 1 B h Z 2 U w M D E g K D M p L 0 F 1 d G 9 S Z W 1 v d m V k Q 2 9 s d W 1 u c z E u e 0 N v b H V t b j E s M H 0 m c X V v d D s s J n F 1 b 3 Q 7 U 2 V j d G l v b j E v U G F n Z T A w M S A o M y k v Q X V 0 b 1 J l b W 9 2 Z W R D b 2 x 1 b W 5 z M S 5 7 Q 2 9 s d W 1 u M i w x f S Z x d W 9 0 O y w m c X V v d D t T Z W N 0 a W 9 u M S 9 Q Y W d l M D A x I C g z K S 9 B d X R v U m V t b 3 Z l Z E N v b H V t b n M x L n t D b 2 x 1 b W 4 z L D J 9 J n F 1 b 3 Q 7 L C Z x d W 9 0 O 1 N l Y 3 R p b 2 4 x L 1 B h Z 2 U w M D E g K D M p L 0 F 1 d G 9 S Z W 1 v d m V k Q 2 9 s d W 1 u c z E u e 0 N v b H V t b j Q s M 3 0 m c X V v d D s s J n F 1 b 3 Q 7 U 2 V j d G l v b j E v U G F n Z T A w M S A o M y k v Q X V 0 b 1 J l b W 9 2 Z W R D b 2 x 1 b W 5 z M S 5 7 Q 2 9 s d W 1 u N S w 0 f S Z x d W 9 0 O y w m c X V v d D t T Z W N 0 a W 9 u M S 9 Q Y W d l M D A x I C g z K S 9 B d X R v U m V t b 3 Z l Z E N v b H V t b n M x L n t D b 2 x 1 b W 4 2 L D V 9 J n F 1 b 3 Q 7 X S w m c X V v d D t D b 2 x 1 b W 5 D b 3 V u d C Z x d W 9 0 O z o 2 L C Z x d W 9 0 O 0 t l e U N v b H V t b k 5 h b W V z J n F 1 b 3 Q 7 O l t d L C Z x d W 9 0 O 0 N v b H V t b k l k Z W 5 0 a X R p Z X M m c X V v d D s 6 W y Z x d W 9 0 O 1 N l Y 3 R p b 2 4 x L 1 B h Z 2 U w M D E g K D M p L 0 F 1 d G 9 S Z W 1 v d m V k Q 2 9 s d W 1 u c z E u e 0 N v b H V t b j E s M H 0 m c X V v d D s s J n F 1 b 3 Q 7 U 2 V j d G l v b j E v U G F n Z T A w M S A o M y k v Q X V 0 b 1 J l b W 9 2 Z W R D b 2 x 1 b W 5 z M S 5 7 Q 2 9 s d W 1 u M i w x f S Z x d W 9 0 O y w m c X V v d D t T Z W N 0 a W 9 u M S 9 Q Y W d l M D A x I C g z K S 9 B d X R v U m V t b 3 Z l Z E N v b H V t b n M x L n t D b 2 x 1 b W 4 z L D J 9 J n F 1 b 3 Q 7 L C Z x d W 9 0 O 1 N l Y 3 R p b 2 4 x L 1 B h Z 2 U w M D E g K D M p L 0 F 1 d G 9 S Z W 1 v d m V k Q 2 9 s d W 1 u c z E u e 0 N v b H V t b j Q s M 3 0 m c X V v d D s s J n F 1 b 3 Q 7 U 2 V j d G l v b j E v U G F n Z T A w M S A o M y k v Q X V 0 b 1 J l b W 9 2 Z W R D b 2 x 1 b W 5 z M S 5 7 Q 2 9 s d W 1 u N S w 0 f S Z x d W 9 0 O y w m c X V v d D t T Z W N 0 a W 9 u M S 9 Q Y W d l M D A x I C g z K S 9 B d X R v U m V t b 3 Z l Z E N v b H V t b n M x L n t D b 2 x 1 b W 4 2 L D V 9 J n F 1 b 3 Q 7 X S w m c X V v d D t S Z W x h d G l v b n N o a X B J b m Z v J n F 1 b 3 Q 7 O l t d f S I g L z 4 8 R W 5 0 c n k g V H l w Z T 0 i T G 9 h Z G V k V G 9 B b m F s e X N p c 1 N l c n Z p Y 2 V z I i B W Y W x 1 Z T 0 i b D A i I C 8 + P C 9 T d G F i b G V F b n R y a W V z P j w v S X R l b T 4 8 S X R l b T 4 8 S X R l b U x v Y 2 F 0 a W 9 u P j x J d G V t V H l w Z T 5 G b 3 J t d W x h P C 9 J d G V t V H l w Z T 4 8 S X R l b V B h d G g + U 2 V j d G l v b j E v U G F n Z T A w M S U y M C g 0 K S 9 T b 3 V y Y 2 U 8 L 0 l 0 Z W 1 Q Y X R o P j w v S X R l b U x v Y 2 F 0 a W 9 u P j x T d G F i b G V F b n R y a W V z I C 8 + P C 9 J d G V t P j x J d G V t P j x J d G V t T G 9 j Y X R p b 2 4 + P E l 0 Z W 1 U e X B l P k Z v c m 1 1 b G E 8 L 0 l 0 Z W 1 U e X B l P j x J d G V t U G F 0 a D 5 T Z W N 0 a W 9 u M S 9 Q Y W d l M D A x J T I w K D Q p L 1 B h Z 2 U x P C 9 J d G V t U G F 0 a D 4 8 L 0 l 0 Z W 1 M b 2 N h d G l v b j 4 8 U 3 R h Y m x l R W 5 0 c m l l c y A v P j w v S X R l b T 4 8 S X R l b T 4 8 S X R l b U x v Y 2 F 0 a W 9 u P j x J d G V t V H l w Z T 5 G b 3 J t d W x h P C 9 J d G V t V H l w Z T 4 8 S X R l b V B h d G g + U 2 V j d G l v b j E v U G F n Z T A w M S U y M C g 0 K S 9 D a G F u Z 2 V k J T I w V H l w Z T w v S X R l b V B h d G g + P C 9 J d G V t T G 9 j Y X R p b 2 4 + P F N 0 Y W J s Z U V u d H J p Z X M g L z 4 8 L 0 l 0 Z W 0 + P E l 0 Z W 0 + P E l 0 Z W 1 M b 2 N h d G l v b j 4 8 S X R l b V R 5 c G U + R m 9 y b X V s Y T w v S X R l b V R 5 c G U + P E l 0 Z W 1 Q Y X R o P l N l Y 3 R p b 2 4 x L 1 B h Z 2 U w M D E l M j A o N C k v U m V t b 3 Z l Z C U y M E N v b H V t b n M 8 L 0 l 0 Z W 1 Q Y X R o P j w v S X R l b U x v Y 2 F 0 a W 9 u P j x T d G F i b G V F b n R y a W V z I C 8 + P C 9 J d G V t P j x J d G V t P j x J d G V t T G 9 j Y X R p b 2 4 + P E l 0 Z W 1 U e X B l P k Z v c m 1 1 b G E 8 L 0 l 0 Z W 1 U e X B l P j x J d G V t U G F 0 a D 5 T Z W N 0 a W 9 u M S 9 Q Y W d l M D A x J T I w K D Q p L 1 J l b W 9 2 Z W Q l M j B U b 3 A l M j B S b 3 d z P C 9 J d G V t U G F 0 a D 4 8 L 0 l 0 Z W 1 M b 2 N h d G l v b j 4 8 U 3 R h Y m x l R W 5 0 c m l l c y A v P j w v S X R l b T 4 8 S X R l b T 4 8 S X R l b U x v Y 2 F 0 a W 9 u P j x J d G V t V H l w Z T 5 G b 3 J t d W x h P C 9 J d G V t V H l w Z T 4 8 S X R l b V B h d G g + U 2 V j d G l v b j E v U G F n Z T A w M S U y M C g 0 K S 9 S Z W 1 v d m V k J T I w Q m 9 0 d G 9 t J T I w U m 9 3 c z w v S X R l b V B h d G g + P C 9 J d G V t T G 9 j Y X R p b 2 4 + P F N 0 Y W J s Z U V u d H J p Z X M g L z 4 8 L 0 l 0 Z W 0 + P E l 0 Z W 0 + P E l 0 Z W 1 M b 2 N h d G l v b j 4 8 S X R l b V R 5 c G U + R m 9 y b X V s Y T w v S X R l b V R 5 c G U + P E l 0 Z W 1 Q Y X R o P l N l Y 3 R p b 2 4 x L 1 Z S T E x P R y U y M E 5 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0 M i I g L z 4 8 R W 5 0 c n k g V H l w Z T 0 i R m l s b E V y c m 9 y Q 2 9 k Z S I g V m F s d W U 9 I n N V b m t u b 3 d u I i A v P j x F b n R y e S B U e X B l P S J G a W x s R X J y b 3 J D b 3 V u d C I g V m F s d W U 9 I m w w I i A v P j x F b n R y e S B U e X B l P S J G a W x s T G F z d F V w Z G F 0 Z W Q i I F Z h b H V l P S J k M j A y M y 0 w N S 0 w M l Q x N D o y M j o y N S 4 5 M D A 1 M D U 1 W i I g L z 4 8 R W 5 0 c n k g V H l w Z T 0 i R m l s b E N v b H V t b l R 5 c G V z I i B W Y W x 1 Z T 0 i c 0 N S R V J F U k V E I i A v P j x F b n R y e S B U e X B l P S J G a W x s Q 2 9 s d W 1 u T m F t Z X M i I F Z h b H V l P S J z W y Z x d W 9 0 O 0 R h d G U m c X V v d D s s J n F 1 b 3 Q 7 T 3 B l b i Z x d W 9 0 O y w m c X V v d D t I a W d o J n F 1 b 3 Q 7 L C Z x d W 9 0 O 0 x v d y Z x d W 9 0 O y w m c X V v d D t D b G 9 z Z S Z x d W 9 0 O y w m c X V v d D t W b 2 x 1 b 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U k x M T 0 c g T l M v Q X V 0 b 1 J l b W 9 2 Z W R D b 2 x 1 b W 5 z M S 5 7 R G F 0 Z S w w f S Z x d W 9 0 O y w m c X V v d D t T Z W N 0 a W 9 u M S 9 W U k x M T 0 c g T l M v Q X V 0 b 1 J l b W 9 2 Z W R D b 2 x 1 b W 5 z M S 5 7 T 3 B l b i w x f S Z x d W 9 0 O y w m c X V v d D t T Z W N 0 a W 9 u M S 9 W U k x M T 0 c g T l M v Q X V 0 b 1 J l b W 9 2 Z W R D b 2 x 1 b W 5 z M S 5 7 S G l n a C w y f S Z x d W 9 0 O y w m c X V v d D t T Z W N 0 a W 9 u M S 9 W U k x M T 0 c g T l M v Q X V 0 b 1 J l b W 9 2 Z W R D b 2 x 1 b W 5 z M S 5 7 T G 9 3 L D N 9 J n F 1 b 3 Q 7 L C Z x d W 9 0 O 1 N l Y 3 R p b 2 4 x L 1 Z S T E x P R y B O U y 9 B d X R v U m V t b 3 Z l Z E N v b H V t b n M x L n t D b G 9 z Z S w 0 f S Z x d W 9 0 O y w m c X V v d D t T Z W N 0 a W 9 u M S 9 W U k x M T 0 c g T l M v Q X V 0 b 1 J l b W 9 2 Z W R D b 2 x 1 b W 5 z M S 5 7 V m 9 s d W 1 l L D V 9 J n F 1 b 3 Q 7 X S w m c X V v d D t D b 2 x 1 b W 5 D b 3 V u d C Z x d W 9 0 O z o 2 L C Z x d W 9 0 O 0 t l e U N v b H V t b k 5 h b W V z J n F 1 b 3 Q 7 O l t d L C Z x d W 9 0 O 0 N v b H V t b k l k Z W 5 0 a X R p Z X M m c X V v d D s 6 W y Z x d W 9 0 O 1 N l Y 3 R p b 2 4 x L 1 Z S T E x P R y B O U y 9 B d X R v U m V t b 3 Z l Z E N v b H V t b n M x L n t E Y X R l L D B 9 J n F 1 b 3 Q 7 L C Z x d W 9 0 O 1 N l Y 3 R p b 2 4 x L 1 Z S T E x P R y B O U y 9 B d X R v U m V t b 3 Z l Z E N v b H V t b n M x L n t P c G V u L D F 9 J n F 1 b 3 Q 7 L C Z x d W 9 0 O 1 N l Y 3 R p b 2 4 x L 1 Z S T E x P R y B O U y 9 B d X R v U m V t b 3 Z l Z E N v b H V t b n M x L n t I a W d o L D J 9 J n F 1 b 3 Q 7 L C Z x d W 9 0 O 1 N l Y 3 R p b 2 4 x L 1 Z S T E x P R y B O U y 9 B d X R v U m V t b 3 Z l Z E N v b H V t b n M x L n t M b 3 c s M 3 0 m c X V v d D s s J n F 1 b 3 Q 7 U 2 V j d G l v b j E v V l J M T E 9 H I E 5 T L 0 F 1 d G 9 S Z W 1 v d m V k Q 2 9 s d W 1 u c z E u e 0 N s b 3 N l L D R 9 J n F 1 b 3 Q 7 L C Z x d W 9 0 O 1 N l Y 3 R p b 2 4 x L 1 Z S T E x P R y B O U y 9 B d X R v U m V t b 3 Z l Z E N v b H V t b n M x L n t W b 2 x 1 b W U s N X 0 m c X V v d D t d L C Z x d W 9 0 O 1 J l b G F 0 a W 9 u c 2 h p c E l u Z m 8 m c X V v d D s 6 W 1 1 9 I i A v P j w v U 3 R h Y m x l R W 5 0 c m l l c z 4 8 L 0 l 0 Z W 0 + P E l 0 Z W 0 + P E l 0 Z W 1 M b 2 N h d G l v b j 4 8 S X R l b V R 5 c G U + R m 9 y b X V s Y T w v S X R l b V R 5 c G U + P E l 0 Z W 1 Q Y X R o P l N l Y 3 R p b 2 4 x L 1 Z S T E x P R y U y M E 5 T L 1 N v d X J j Z T w v S X R l b V B h d G g + P C 9 J d G V t T G 9 j Y X R p b 2 4 + P F N 0 Y W J s Z U V u d H J p Z X M g L z 4 8 L 0 l 0 Z W 0 + P E l 0 Z W 0 + P E l 0 Z W 1 M b 2 N h d G l v b j 4 8 S X R l b V R 5 c G U + R m 9 y b X V s Y T w v S X R l b V R 5 c G U + P E l 0 Z W 1 Q Y X R o P l N l Y 3 R p b 2 4 x L 1 Z S T E x P R y U y M E 5 T L 1 B y b 2 1 v d G V k J T I w S G V h Z G V y c z w v S X R l b V B h d G g + P C 9 J d G V t T G 9 j Y X R p b 2 4 + P F N 0 Y W J s Z U V u d H J p Z X M g L z 4 8 L 0 l 0 Z W 0 + P E l 0 Z W 0 + P E l 0 Z W 1 M b 2 N h d G l v b j 4 8 S X R l b V R 5 c G U + R m 9 y b X V s Y T w v S X R l b V R 5 c G U + P E l 0 Z W 1 Q Y X R o P l N l Y 3 R p b 2 4 x L 1 Z S T E x P R y U y M E 5 T L 0 N o Y W 5 n Z W Q l M j B U e X B l P C 9 J d G V t U G F 0 a D 4 8 L 0 l 0 Z W 1 M b 2 N h d G l v b j 4 8 U 3 R h Y m x l R W 5 0 c m l l c y A v P j w v S X R l b T 4 8 S X R l b T 4 8 S X R l b U x v Y 2 F 0 a W 9 u P j x J d G V t V H l w Z T 5 G b 3 J t d W x h P C 9 J d G V t V H l w Z T 4 8 S X R l b V B h d G g + U 2 V j d G l v b j E v V l J M T E 9 H J T I w T l M v Q 2 h h b m d l Z C U y M F R 5 c G U x P C 9 J d G V t U G F 0 a D 4 8 L 0 l 0 Z W 1 M b 2 N h d G l v b j 4 8 U 3 R h Y m x l R W 5 0 c m l l c y A v P j w v S X R l b T 4 8 S X R l b T 4 8 S X R l b U x v Y 2 F 0 a W 9 u P j x J d G V t V H l w Z T 5 G b 3 J t d W x h P C 9 J d G V t V H l w Z T 4 8 S X R l b V B h d G g + U 2 V j d G l v b j E v V l J M T E 9 H J T I w T l M v U m V t b 3 Z l Z C U y M E N v b H V t b n M 8 L 0 l 0 Z W 1 Q Y X R o P j w v S X R l b U x v Y 2 F 0 a W 9 u P j x T d G F i b G V F b n R y a W V z I C 8 + P C 9 J d G V t P j x J d G V t P j x J d G V t T G 9 j Y X R p b 2 4 + P E l 0 Z W 1 U e X B l P k Z v c m 1 1 b G E 8 L 0 l 0 Z W 1 U e X B l P j x J d G V t U G F 0 a D 5 T Z W N 0 a W 9 u M S 9 W U k x M T 0 c l M j B O U y 9 D a G F u Z 2 V k J T I w V H l w Z T I 8 L 0 l 0 Z W 1 Q Y X R o P j w v S X R l b U x v Y 2 F 0 a W 9 u P j x T d G F i b G V F b n R y a W V z I C 8 + P C 9 J d G V t P j x J d G V t P j x J d G V t T G 9 j Y X R p b 2 4 + P E l 0 Z W 1 U e X B l P k Z v c m 1 1 b G E 8 L 0 l 0 Z W 1 U e X B l P j x J d G V t U G F 0 a D 5 T Z W N 0 a W 9 u M S 9 W U k x M T 0 c l M j B O U 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U Y W J s Z V 9 W U k x M T 0 d f T l M 4 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S 0 w M l Q x N D o y M j o y N S 4 5 M D A 1 M D U 1 W i I g L z 4 8 R W 5 0 c n k g V H l w Z T 0 i R m l s b E N v b H V t b l R 5 c G V z I i B W Y W x 1 Z T 0 i c 0 N S R V J F U k V E I i A v P j x F b n R y e S B U e X B l P S J G a W x s Q 2 9 s d W 1 u T m F t Z X M i I F Z h b H V l P S J z W y Z x d W 9 0 O 0 R h d G U m c X V v d D s s J n F 1 b 3 Q 7 T 3 B l b i Z x d W 9 0 O y w m c X V v d D t I a W d o J n F 1 b 3 Q 7 L C Z x d W 9 0 O 0 x v d y Z x d W 9 0 O y w m c X V v d D t D b G 9 z Z S Z x d W 9 0 O y w m c X V v d D t W b 2 x 1 b W U m c X V v d D t d I i A v P j x F b n R y e S B U e X B l P S J G a W x s U 3 R h d H V z I i B W Y W x 1 Z T 0 i c 0 N v b X B s Z X R l I i A v P j x F b n R y e S B U e X B l P S J G a W x s Q 2 9 1 b n Q i I F Z h b H V l P S J s N z Q y I i A v P j x F b n R y e S B U e X B l P S J S Z W x h d G l v b n N o a X B J b m Z v Q 2 9 u d G F p b m V y I i B W Y W x 1 Z T 0 i c 3 s m c X V v d D t j b 2 x 1 b W 5 D b 3 V u d C Z x d W 9 0 O z o 2 L C Z x d W 9 0 O 2 t l e U N v b H V t b k 5 h b W V z J n F 1 b 3 Q 7 O l t d L C Z x d W 9 0 O 3 F 1 Z X J 5 U m V s Y X R p b 2 5 z a G l w c y Z x d W 9 0 O z p b X S w m c X V v d D t j b 2 x 1 b W 5 J Z G V u d G l 0 a W V z J n F 1 b 3 Q 7 O l s m c X V v d D t T Z W N 0 a W 9 u M S 9 W U k x M T 0 c g T l M v Q X V 0 b 1 J l b W 9 2 Z W R D b 2 x 1 b W 5 z M S 5 7 R G F 0 Z S w w f S Z x d W 9 0 O y w m c X V v d D t T Z W N 0 a W 9 u M S 9 W U k x M T 0 c g T l M v Q X V 0 b 1 J l b W 9 2 Z W R D b 2 x 1 b W 5 z M S 5 7 T 3 B l b i w x f S Z x d W 9 0 O y w m c X V v d D t T Z W N 0 a W 9 u M S 9 W U k x M T 0 c g T l M v Q X V 0 b 1 J l b W 9 2 Z W R D b 2 x 1 b W 5 z M S 5 7 S G l n a C w y f S Z x d W 9 0 O y w m c X V v d D t T Z W N 0 a W 9 u M S 9 W U k x M T 0 c g T l M v Q X V 0 b 1 J l b W 9 2 Z W R D b 2 x 1 b W 5 z M S 5 7 T G 9 3 L D N 9 J n F 1 b 3 Q 7 L C Z x d W 9 0 O 1 N l Y 3 R p b 2 4 x L 1 Z S T E x P R y B O U y 9 B d X R v U m V t b 3 Z l Z E N v b H V t b n M x L n t D b G 9 z Z S w 0 f S Z x d W 9 0 O y w m c X V v d D t T Z W N 0 a W 9 u M S 9 W U k x M T 0 c g T l M v Q X V 0 b 1 J l b W 9 2 Z W R D b 2 x 1 b W 5 z M S 5 7 V m 9 s d W 1 l L D V 9 J n F 1 b 3 Q 7 X S w m c X V v d D t D b 2 x 1 b W 5 D b 3 V u d C Z x d W 9 0 O z o 2 L C Z x d W 9 0 O 0 t l e U N v b H V t b k 5 h b W V z J n F 1 b 3 Q 7 O l t d L C Z x d W 9 0 O 0 N v b H V t b k l k Z W 5 0 a X R p Z X M m c X V v d D s 6 W y Z x d W 9 0 O 1 N l Y 3 R p b 2 4 x L 1 Z S T E x P R y B O U y 9 B d X R v U m V t b 3 Z l Z E N v b H V t b n M x L n t E Y X R l L D B 9 J n F 1 b 3 Q 7 L C Z x d W 9 0 O 1 N l Y 3 R p b 2 4 x L 1 Z S T E x P R y B O U y 9 B d X R v U m V t b 3 Z l Z E N v b H V t b n M x L n t P c G V u L D F 9 J n F 1 b 3 Q 7 L C Z x d W 9 0 O 1 N l Y 3 R p b 2 4 x L 1 Z S T E x P R y B O U y 9 B d X R v U m V t b 3 Z l Z E N v b H V t b n M x L n t I a W d o L D J 9 J n F 1 b 3 Q 7 L C Z x d W 9 0 O 1 N l Y 3 R p b 2 4 x L 1 Z S T E x P R y B O U y 9 B d X R v U m V t b 3 Z l Z E N v b H V t b n M x L n t M b 3 c s M 3 0 m c X V v d D s s J n F 1 b 3 Q 7 U 2 V j d G l v b j E v V l J M T E 9 H I E 5 T L 0 F 1 d G 9 S Z W 1 v d m V k Q 2 9 s d W 1 u c z E u e 0 N s b 3 N l L D R 9 J n F 1 b 3 Q 7 L C Z x d W 9 0 O 1 N l Y 3 R p b 2 4 x L 1 Z S T E x P R y B O U y 9 B d X R v U m V t b 3 Z l Z E N v b H V t b n M x L n t W b 2 x 1 b W U s N X 0 m c X V v d D t d L C Z x d W 9 0 O 1 J l b G F 0 a W 9 u c 2 h p c E l u Z m 8 m c X V v d D s 6 W 1 1 9 I i A v P j x F b n R y e S B U e X B l P S J M b 2 F k Z W R U b 0 F u Y W x 5 c 2 l z U 2 V y d m l j Z X M i I F Z h b H V l P S J s M C I g L z 4 8 L 1 N 0 Y W J s Z U V u d H J p Z X M + P C 9 J d G V t P j x J d G V t P j x J d G V t T G 9 j Y X R p b 2 4 + P E l 0 Z W 1 U e X B l P k Z v c m 1 1 b G E 8 L 0 l 0 Z W 1 U e X B l P j x J d G V t U G F 0 a D 5 T Z W N 0 a W 9 u M S 9 W U k x M T 0 c l M j B O U y U y M C g y K S 9 T b 3 V y Y 2 U 8 L 0 l 0 Z W 1 Q Y X R o P j w v S X R l b U x v Y 2 F 0 a W 9 u P j x T d G F i b G V F b n R y a W V z I C 8 + P C 9 J d G V t P j x J d G V t P j x J d G V t T G 9 j Y X R p b 2 4 + P E l 0 Z W 1 U e X B l P k Z v c m 1 1 b G E 8 L 0 l 0 Z W 1 U e X B l P j x J d G V t U G F 0 a D 5 T Z W N 0 a W 9 u M S 9 W U k x M T 0 c l M j B O U y U y M C g y K S 9 Q c m 9 t b 3 R l Z C U y M E h l Y W R l c n M 8 L 0 l 0 Z W 1 Q Y X R o P j w v S X R l b U x v Y 2 F 0 a W 9 u P j x T d G F i b G V F b n R y a W V z I C 8 + P C 9 J d G V t P j x J d G V t P j x J d G V t T G 9 j Y X R p b 2 4 + P E l 0 Z W 1 U e X B l P k Z v c m 1 1 b G E 8 L 0 l 0 Z W 1 U e X B l P j x J d G V t U G F 0 a D 5 T Z W N 0 a W 9 u M S 9 W U k x M T 0 c l M j B O U y U y M C g y K S 9 D a G F u Z 2 V k J T I w V H l w Z T w v S X R l b V B h d G g + P C 9 J d G V t T G 9 j Y X R p b 2 4 + P F N 0 Y W J s Z U V u d H J p Z X M g L z 4 8 L 0 l 0 Z W 0 + P E l 0 Z W 0 + P E l 0 Z W 1 M b 2 N h d G l v b j 4 8 S X R l b V R 5 c G U + R m 9 y b X V s Y T w v S X R l b V R 5 c G U + P E l 0 Z W 1 Q Y X R o P l N l Y 3 R p b 2 4 x L 1 Z S T E x P R y U y M E 5 T J T I w K D I p L 0 N o Y W 5 n Z W Q l M j B U e X B l M T w v S X R l b V B h d G g + P C 9 J d G V t T G 9 j Y X R p b 2 4 + P F N 0 Y W J s Z U V u d H J p Z X M g L z 4 8 L 0 l 0 Z W 0 + P E l 0 Z W 0 + P E l 0 Z W 1 M b 2 N h d G l v b j 4 8 S X R l b V R 5 c G U + R m 9 y b X V s Y T w v S X R l b V R 5 c G U + P E l 0 Z W 1 Q Y X R o P l N l Y 3 R p b 2 4 x L 1 Z S T E x P R y U y M E 5 T J T I w K D I p L 1 J l b W 9 2 Z W Q l M j B D b 2 x 1 b W 5 z P C 9 J d G V t U G F 0 a D 4 8 L 0 l 0 Z W 1 M b 2 N h d G l v b j 4 8 U 3 R h Y m x l R W 5 0 c m l l c y A v P j w v S X R l b T 4 8 S X R l b T 4 8 S X R l b U x v Y 2 F 0 a W 9 u P j x J d G V t V H l w Z T 5 G b 3 J t d W x h P C 9 J d G V t V H l w Z T 4 8 S X R l b V B h d G g + U 2 V j d G l v b j E v V l J M T E 9 H J T I w T l M l M j A o M i k v Q 2 h h b m d l Z C U y M F R 5 c G U y P C 9 J d G V t U G F 0 a D 4 8 L 0 l 0 Z W 1 M b 2 N h d G l v b j 4 8 U 3 R h Y m x l R W 5 0 c m l l c y A v P j w v S X R l b T 4 8 S X R l b T 4 8 S X R l b U x v Y 2 F 0 a W 9 u P j x J d G V t V H l w Z T 5 G b 3 J t d W x h P C 9 J d G V t V H l w Z T 4 8 S X R l b V B h d G g + U 2 V j d G l v b j E v V G F i b G U w M D E l M j A o U G F n Z S U y M 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U t M D J U M T c 6 N T Y 6 M z U u M j I 2 N j M 5 M F 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D A x I C h Q Y W d l I D E p L 0 F 1 d G 9 S Z W 1 v d m V k Q 2 9 s d W 1 u c z E u e 0 N v b H V t b j E s M H 0 m c X V v d D s s J n F 1 b 3 Q 7 U 2 V j d G l v b j E v V G F i b G U w M D E g K F B h Z 2 U g M S k v Q X V 0 b 1 J l b W 9 2 Z W R D b 2 x 1 b W 5 z M S 5 7 Q 2 9 s d W 1 u M i w x f S Z x d W 9 0 O y w m c X V v d D t T Z W N 0 a W 9 u M S 9 U Y W J s Z T A w M S A o U G F n Z S A x K S 9 B d X R v U m V t b 3 Z l Z E N v b H V t b n M x L n t D b 2 x 1 b W 4 z L D J 9 J n F 1 b 3 Q 7 L C Z x d W 9 0 O 1 N l Y 3 R p b 2 4 x L 1 R h Y m x l M D A x I C h Q Y W d l I D E p L 0 F 1 d G 9 S Z W 1 v d m V k Q 2 9 s d W 1 u c z E u e 0 N v b H V t b j Q s M 3 0 m c X V v d D s s J n F 1 b 3 Q 7 U 2 V j d G l v b j E v V G F i b G U w M D E g K F B h Z 2 U g M S k v Q X V 0 b 1 J l b W 9 2 Z W R D b 2 x 1 b W 5 z M S 5 7 Q 2 9 s d W 1 u N S w 0 f S Z x d W 9 0 O y w m c X V v d D t T Z W N 0 a W 9 u M S 9 U Y W J s Z T A w M S A o U G F n Z S A x K S 9 B d X R v U m V t b 3 Z l Z E N v b H V t b n M x L n t D b 2 x 1 b W 4 2 L D V 9 J n F 1 b 3 Q 7 X S w m c X V v d D t D b 2 x 1 b W 5 D b 3 V u d C Z x d W 9 0 O z o 2 L C Z x d W 9 0 O 0 t l e U N v b H V t b k 5 h b W V z J n F 1 b 3 Q 7 O l t d L C Z x d W 9 0 O 0 N v b H V t b k l k Z W 5 0 a X R p Z X M m c X V v d D s 6 W y Z x d W 9 0 O 1 N l Y 3 R p b 2 4 x L 1 R h Y m x l M D A x I C h Q Y W d l I D E p L 0 F 1 d G 9 S Z W 1 v d m V k Q 2 9 s d W 1 u c z E u e 0 N v b H V t b j E s M H 0 m c X V v d D s s J n F 1 b 3 Q 7 U 2 V j d G l v b j E v V G F i b G U w M D E g K F B h Z 2 U g M S k v Q X V 0 b 1 J l b W 9 2 Z W R D b 2 x 1 b W 5 z M S 5 7 Q 2 9 s d W 1 u M i w x f S Z x d W 9 0 O y w m c X V v d D t T Z W N 0 a W 9 u M S 9 U Y W J s Z T A w M S A o U G F n Z S A x K S 9 B d X R v U m V t b 3 Z l Z E N v b H V t b n M x L n t D b 2 x 1 b W 4 z L D J 9 J n F 1 b 3 Q 7 L C Z x d W 9 0 O 1 N l Y 3 R p b 2 4 x L 1 R h Y m x l M D A x I C h Q Y W d l I D E p L 0 F 1 d G 9 S Z W 1 v d m V k Q 2 9 s d W 1 u c z E u e 0 N v b H V t b j Q s M 3 0 m c X V v d D s s J n F 1 b 3 Q 7 U 2 V j d G l v b j E v V G F i b G U w M D E g K F B h Z 2 U g M S k v Q X V 0 b 1 J l b W 9 2 Z W R D b 2 x 1 b W 5 z M S 5 7 Q 2 9 s d W 1 u N S w 0 f S Z x d W 9 0 O y w m c X V v d D t T Z W N 0 a W 9 u M S 9 U Y W J s Z T A w M S A o U G F n Z S A x K S 9 B d X R v U m V t b 3 Z l Z E N v b H V t b n M x L n t D b 2 x 1 b W 4 2 L D V 9 J n F 1 b 3 Q 7 X S w m c X V v d D t S Z W x h d G l v b n N o a X B J b m Z v J n F 1 b 3 Q 7 O l t d f S I g L z 4 8 L 1 N 0 Y W J s Z U V u d H J p Z X M + P C 9 J d G V t P j x J d G V t P j x J d G V t T G 9 j Y X R p b 2 4 + P E l 0 Z W 1 U e X B l P k Z v c m 1 1 b G E 8 L 0 l 0 Z W 1 U e X B l P j x J d G V t U G F 0 a D 5 T Z W N 0 a W 9 u M S 9 U Y W J s Z T A w M S U y M C h Q Y W d l J T I w M S k v U 2 9 1 c m N l P C 9 J d G V t U G F 0 a D 4 8 L 0 l 0 Z W 1 M b 2 N h d G l v b j 4 8 U 3 R h Y m x l R W 5 0 c m l l c y A v P j w v S X R l b T 4 8 S X R l b T 4 8 S X R l b U x v Y 2 F 0 a W 9 u P j x J d G V t V H l w Z T 5 G b 3 J t d W x h P C 9 J d G V t V H l w Z T 4 8 S X R l b V B h d G g + U 2 V j d G l v b j E v V G F i b G U w M D E l M j A o U G F n Z S U y M D E p L 1 R h Y m x l M D A x P C 9 J d G V t U G F 0 a D 4 8 L 0 l 0 Z W 1 M b 2 N h d G l v b j 4 8 U 3 R h Y m x l R W 5 0 c m l l c y A v P j w v S X R l b T 4 8 S X R l b T 4 8 S X R l b U x v Y 2 F 0 a W 9 u P j x J d G V t V H l w Z T 5 G b 3 J t d W x h P C 9 J d G V t V H l w Z T 4 8 S X R l b V B h d G g + U 2 V j d G l v b j E v V G F i b G U w M D E l M j A o U G F n Z S U y M D E p L 0 N o Y W 5 n Z W Q l M j B U e X B l P C 9 J d G V t U G F 0 a D 4 8 L 0 l 0 Z W 1 M b 2 N h d G l v b j 4 8 U 3 R h Y m x l R W 5 0 c m l l c y A v P j w v S X R l b T 4 8 S X R l b T 4 8 S X R l b U x v Y 2 F 0 a W 9 u P j x J d G V t V H l w Z T 5 G b 3 J t d W x h P C 9 J d G V t V H l w Z T 4 8 S X R l b V B h d G g + U 2 V j d G l v b j E v V G F i b G U w M D E l M j A o U G F n Z S U y M D E 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M t M D U t M D J U M T c 6 N T k 6 M D g u O T I z O D g 0 N l o i I C 8 + P E V u d H J 5 I F R 5 c G U 9 I k Z p b G x D b 2 x 1 b W 5 U e X B l c y I g V m F s d W U 9 I n N C Z 1 l H I i A v P j x F b n R y e S B U e X B l P S J G a W x s Q 2 9 s d W 1 u T m F t Z X M i I F Z h b H V l P S J z W y Z x d W 9 0 O 0 N v b H V t b j E m c X V v d D s s J n F 1 b 3 Q 7 Q 2 9 s d W 1 u M i Z x d W 9 0 O y w m c X V v d D t D b 2 x 1 b W 4 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w M D E g K F B h Z 2 U g M S k g K D I p L 0 F 1 d G 9 S Z W 1 v d m V k Q 2 9 s d W 1 u c z E u e 0 N v b H V t b j E s M H 0 m c X V v d D s s J n F 1 b 3 Q 7 U 2 V j d G l v b j E v V G F i b G U w M D E g K F B h Z 2 U g M S k g K D I p L 0 F 1 d G 9 S Z W 1 v d m V k Q 2 9 s d W 1 u c z E u e 0 N v b H V t b j I s M X 0 m c X V v d D s s J n F 1 b 3 Q 7 U 2 V j d G l v b j E v V G F i b G U w M D E g K F B h Z 2 U g M S k g K D I p L 0 F 1 d G 9 S Z W 1 v d m V k Q 2 9 s d W 1 u c z E u e 0 N v b H V t b j Q s M n 0 m c X V v d D t d L C Z x d W 9 0 O 0 N v b H V t b k N v d W 5 0 J n F 1 b 3 Q 7 O j M s J n F 1 b 3 Q 7 S 2 V 5 Q 2 9 s d W 1 u T m F t Z X M m c X V v d D s 6 W 1 0 s J n F 1 b 3 Q 7 Q 2 9 s d W 1 u S W R l b n R p d G l l c y Z x d W 9 0 O z p b J n F 1 b 3 Q 7 U 2 V j d G l v b j E v V G F i b G U w M D E g K F B h Z 2 U g M S k g K D I p L 0 F 1 d G 9 S Z W 1 v d m V k Q 2 9 s d W 1 u c z E u e 0 N v b H V t b j E s M H 0 m c X V v d D s s J n F 1 b 3 Q 7 U 2 V j d G l v b j E v V G F i b G U w M D E g K F B h Z 2 U g M S k g K D I p L 0 F 1 d G 9 S Z W 1 v d m V k Q 2 9 s d W 1 u c z E u e 0 N v b H V t b j I s M X 0 m c X V v d D s s J n F 1 b 3 Q 7 U 2 V j d G l v b j E v V G F i b G U w M D E g K F B h Z 2 U g M S k g K D I p L 0 F 1 d G 9 S Z W 1 v d m V k Q 2 9 s d W 1 u c z E u e 0 N v b H V t b j Q s M n 0 m c X V v d D t d L C Z x d W 9 0 O 1 J l b G F 0 a W 9 u c 2 h p c E l u Z m 8 m c X V v d D s 6 W 1 1 9 I i A v P j w v U 3 R h Y m x l R W 5 0 c m l l c z 4 8 L 0 l 0 Z W 0 + P E l 0 Z W 0 + P E l 0 Z W 1 M b 2 N h d G l v b j 4 8 S X R l b V R 5 c G U + R m 9 y b X V s Y T w v S X R l b V R 5 c G U + P E l 0 Z W 1 Q Y X R o P l N l Y 3 R p b 2 4 x L 1 R h Y m x l M D A x J T I w K F B h Z 2 U l M j A x K S U y M C g y K S 9 T b 3 V y Y 2 U 8 L 0 l 0 Z W 1 Q Y X R o P j w v S X R l b U x v Y 2 F 0 a W 9 u P j x T d G F i b G V F b n R y a W V z I C 8 + P C 9 J d G V t P j x J d G V t P j x J d G V t T G 9 j Y X R p b 2 4 + P E l 0 Z W 1 U e X B l P k Z v c m 1 1 b G E 8 L 0 l 0 Z W 1 U e X B l P j x J d G V t U G F 0 a D 5 T Z W N 0 a W 9 u M S 9 U Y W J s Z T A w M S U y M C h Q Y W d l J T I w M S k l M j A o M i k v V G F i b G U w M D E 8 L 0 l 0 Z W 1 Q Y X R o P j w v S X R l b U x v Y 2 F 0 a W 9 u P j x T d G F i b G V F b n R y a W V z I C 8 + P C 9 J d G V t P j x J d G V t P j x J d G V t T G 9 j Y X R p b 2 4 + P E l 0 Z W 1 U e X B l P k Z v c m 1 1 b G E 8 L 0 l 0 Z W 1 U e X B l P j x J d G V t U G F 0 a D 5 T Z W N 0 a W 9 u M S 9 U Y W J s Z T A w M S U y M C h Q Y W d l J T I w M S k l M j A o M i k v Q 2 h h b m d l Z C U y M F R 5 c G U 8 L 0 l 0 Z W 1 Q Y X R o P j w v S X R l b U x v Y 2 F 0 a W 9 u P j x T d G F i b G V F b n R y a W V z I C 8 + P C 9 J d G V t P j x J d G V t P j x J d G V t T G 9 j Y X R p b 2 4 + P E l 0 Z W 1 U e X B l P k Z v c m 1 1 b G E 8 L 0 l 0 Z W 1 U e X B l P j x J d G V t U G F 0 a D 5 T Z W N 0 a W 9 u M S 9 U Y W J s Z T A w M S U y M C h Q Y W d l J T I w M S k l M j A o M i k v U m V t b 3 Z l Z C U y M F R v c C U y M F J v d 3 M 8 L 0 l 0 Z W 1 Q Y X R o P j w v S X R l b U x v Y 2 F 0 a W 9 u P j x T d G F i b G V F b n R y a W V z I C 8 + P C 9 J d G V t P j x J d G V t P j x J d G V t T G 9 j Y X R p b 2 4 + P E l 0 Z W 1 U e X B l P k Z v c m 1 1 b G E 8 L 0 l 0 Z W 1 U e X B l P j x J d G V t U G F 0 a D 5 T Z W N 0 a W 9 u M S 9 U Y W J s Z T A w M S U y M C h Q Y W d l J T I w M S k l M j A o M i k v U m V t b 3 Z l Z C U y M E N v b H V t b n M 8 L 0 l 0 Z W 1 Q Y X R o P j w v S X R l b U x v Y 2 F 0 a W 9 u P j x T d G F i b G V F b n R y a W V z I C 8 + P C 9 J d G V t P j x J d G V t P j x J d G V t T G 9 j Y X R p b 2 4 + P E l 0 Z W 1 U e X B l P k Z v c m 1 1 b G E 8 L 0 l 0 Z W 1 U e X B l P j x J d G V t U G F 0 a D 5 T Z W N 0 a W 9 u M S 9 Q Y W d l M D 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M t M D U t M D J U M T g 6 M D I 6 N D U u N z c z N z g z N l o i I C 8 + P E V u d H J 5 I F R 5 c G U 9 I k Z p b G x D b 2 x 1 b W 5 U e X B l c y I g V m F s d W U 9 I n N C Z 1 k 9 I i A v P j x F b n R y e S B U e X B l P S J G a W x s Q 2 9 s d W 1 u T m F t Z X M i I F Z h b H V l P S J z W y Z x d W 9 0 O 0 N v b H V t b j E m c X V v d D s s J n F 1 b 3 Q 7 Q 2 9 s d W 1 u N 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B h Z 2 U w M D E v Q X V 0 b 1 J l b W 9 2 Z W R D b 2 x 1 b W 5 z M S 5 7 Q 2 9 s d W 1 u M S w w f S Z x d W 9 0 O y w m c X V v d D t T Z W N 0 a W 9 u M S 9 Q Y W d l M D A x L 0 F 1 d G 9 S Z W 1 v d m V k Q 2 9 s d W 1 u c z E u e 0 N v b H V t b j Q s M X 0 m c X V v d D t d L C Z x d W 9 0 O 0 N v b H V t b k N v d W 5 0 J n F 1 b 3 Q 7 O j I s J n F 1 b 3 Q 7 S 2 V 5 Q 2 9 s d W 1 u T m F t Z X M m c X V v d D s 6 W 1 0 s J n F 1 b 3 Q 7 Q 2 9 s d W 1 u S W R l b n R p d G l l c y Z x d W 9 0 O z p b J n F 1 b 3 Q 7 U 2 V j d G l v b j E v U G F n Z T A w M S 9 B d X R v U m V t b 3 Z l Z E N v b H V t b n M x L n t D b 2 x 1 b W 4 x L D B 9 J n F 1 b 3 Q 7 L C Z x d W 9 0 O 1 N l Y 3 R p b 2 4 x L 1 B h Z 2 U w M D E v Q X V 0 b 1 J l b W 9 2 Z W R D b 2 x 1 b W 5 z M S 5 7 Q 2 9 s d W 1 u N C w x f S Z x d W 9 0 O 1 0 s J n F 1 b 3 Q 7 U m V s Y X R p b 2 5 z a G l w S W 5 m b y Z x d W 9 0 O z p b X X 0 i I C 8 + P C 9 T d G F i b G V F b n R y a W V z P j w v S X R l b T 4 8 S X R l b T 4 8 S X R l b U x v Y 2 F 0 a W 9 u P j x J d G V t V H l w Z T 5 G b 3 J t d W x h P C 9 J d G V t V H l w Z T 4 8 S X R l b V B h d G g + U 2 V j d G l v b j E v U G F n Z T A w M S 9 T b 3 V y Y 2 U 8 L 0 l 0 Z W 1 Q Y X R o P j w v S X R l b U x v Y 2 F 0 a W 9 u P j x T d G F i b G V F b n R y a W V z I C 8 + P C 9 J d G V t P j x J d G V t P j x J d G V t T G 9 j Y X R p b 2 4 + P E l 0 Z W 1 U e X B l P k Z v c m 1 1 b G E 8 L 0 l 0 Z W 1 U e X B l P j x J d G V t U G F 0 a D 5 T Z W N 0 a W 9 u M S 9 Q Y W d l M D A x L 1 B h Z 2 U x P C 9 J d G V t U G F 0 a D 4 8 L 0 l 0 Z W 1 M b 2 N h d G l v b j 4 8 U 3 R h Y m x l R W 5 0 c m l l c y A v P j w v S X R l b T 4 8 S X R l b T 4 8 S X R l b U x v Y 2 F 0 a W 9 u P j x J d G V t V H l w Z T 5 G b 3 J t d W x h P C 9 J d G V t V H l w Z T 4 8 S X R l b V B h d G g + U 2 V j d G l v b j E v U G F n Z T A w M S 9 D a G F u Z 2 V k J T I w V H l w Z T w v S X R l b V B h d G g + P C 9 J d G V t T G 9 j Y X R p b 2 4 + P F N 0 Y W J s Z U V u d H J p Z X M g L z 4 8 L 0 l 0 Z W 0 + P E l 0 Z W 0 + P E l 0 Z W 1 M b 2 N h d G l v b j 4 8 S X R l b V R 5 c G U + R m 9 y b X V s Y T w v S X R l b V R 5 c G U + P E l 0 Z W 1 Q Y X R o P l N l Y 3 R p b 2 4 x L 1 B h Z 2 U w M D E v U m V t b 3 Z l Z C U y M F R v c C U y M F J v d 3 M 8 L 0 l 0 Z W 1 Q Y X R o P j w v S X R l b U x v Y 2 F 0 a W 9 u P j x T d G F i b G V F b n R y a W V z I C 8 + P C 9 J d G V t P j x J d G V t P j x J d G V t T G 9 j Y X R p b 2 4 + P E l 0 Z W 1 U e X B l P k Z v c m 1 1 b G E 8 L 0 l 0 Z W 1 U e X B l P j x J d G V t U G F 0 a D 5 T Z W N 0 a W 9 u M S 9 Q Y W d l M D A x L 1 J l b W 9 2 Z W Q l M j B C b 3 R 0 b 2 0 l M j B S b 3 d z P C 9 J d G V t U G F 0 a D 4 8 L 0 l 0 Z W 1 M b 2 N h d G l v b j 4 8 U 3 R h Y m x l R W 5 0 c m l l c y A v P j w v S X R l b T 4 8 S X R l b T 4 8 S X R l b U x v Y 2 F 0 a W 9 u P j x J d G V t V H l w Z T 5 G b 3 J t d W x h P C 9 J d G V t V H l w Z T 4 8 S X R l b V B h d G g + U 2 V j d G l v b j E v U G F n Z T A w M S 9 S Z W 1 v d m V k J T I w Q 2 9 s d W 1 u c z w v S X R l b V B h d G g + P C 9 J d G V t T G 9 j Y X R p b 2 4 + P F N 0 Y W J s Z U V u d H J p Z X M g L z 4 8 L 0 l 0 Z W 0 + P E l 0 Z W 0 + P E l 0 Z W 1 M b 2 N h d G l v b j 4 8 S X R l b V R 5 c G U + R m 9 y b X V s Y T w v S X R l b V R 5 c G U + P E l 0 Z W 1 Q Y X R o P l N l Y 3 R p b 2 4 x L 1 R h Y m x l M D A x J T I w K F B h Z 2 U l M j A x K 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U Y W J s Z V 9 U Y W J s Z T A w M V 9 f U G F n Z V 8 x X 1 9 f M j E 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S 0 w M l Q x N z o 1 O T o w O C 4 5 M j M 4 O D Q 2 W i I g L z 4 8 R W 5 0 c n k g V H l w Z T 0 i R m l s b E N v b H V t b l R 5 c G V z I i B W Y W x 1 Z T 0 i c 0 J n W U c i I C 8 + P E V u d H J 5 I F R 5 c G U 9 I k Z p b G x D b 2 x 1 b W 5 O Y W 1 l c y I g V m F s d W U 9 I n N b J n F 1 b 3 Q 7 Q 2 9 s d W 1 u M S Z x d W 9 0 O y w m c X V v d D t D b 2 x 1 b W 4 y J n F 1 b 3 Q 7 L C Z x d W 9 0 O 0 N v b H V t b j Q m c X V v d D t d I i A v P j x F b n R y e S B U e X B l P S J G a W x s U 3 R h d H V z I i B W Y W x 1 Z T 0 i c 0 N v b X B s Z X R l I i A v P j x F b n R y e S B U e X B l P S J G a W x s Q 2 9 1 b n Q i I F Z h b H V l P S J s O S I g L z 4 8 R W 5 0 c n k g V H l w Z T 0 i U m V s Y X R p b 2 5 z a G l w S W 5 m b 0 N v b n R h a W 5 l c i I g V m F s d W U 9 I n N 7 J n F 1 b 3 Q 7 Y 2 9 s d W 1 u Q 2 9 1 b n Q m c X V v d D s 6 M y w m c X V v d D t r Z X l D b 2 x 1 b W 5 O Y W 1 l c y Z x d W 9 0 O z p b X S w m c X V v d D t x d W V y e V J l b G F 0 a W 9 u c 2 h p c H M m c X V v d D s 6 W 1 0 s J n F 1 b 3 Q 7 Y 2 9 s d W 1 u S W R l b n R p d G l l c y Z x d W 9 0 O z p b J n F 1 b 3 Q 7 U 2 V j d G l v b j E v V G F i b G U w M D E g K F B h Z 2 U g M S k g K D I p L 0 F 1 d G 9 S Z W 1 v d m V k Q 2 9 s d W 1 u c z E u e 0 N v b H V t b j E s M H 0 m c X V v d D s s J n F 1 b 3 Q 7 U 2 V j d G l v b j E v V G F i b G U w M D E g K F B h Z 2 U g M S k g K D I p L 0 F 1 d G 9 S Z W 1 v d m V k Q 2 9 s d W 1 u c z E u e 0 N v b H V t b j I s M X 0 m c X V v d D s s J n F 1 b 3 Q 7 U 2 V j d G l v b j E v V G F i b G U w M D E g K F B h Z 2 U g M S k g K D I p L 0 F 1 d G 9 S Z W 1 v d m V k Q 2 9 s d W 1 u c z E u e 0 N v b H V t b j Q s M n 0 m c X V v d D t d L C Z x d W 9 0 O 0 N v b H V t b k N v d W 5 0 J n F 1 b 3 Q 7 O j M s J n F 1 b 3 Q 7 S 2 V 5 Q 2 9 s d W 1 u T m F t Z X M m c X V v d D s 6 W 1 0 s J n F 1 b 3 Q 7 Q 2 9 s d W 1 u S W R l b n R p d G l l c y Z x d W 9 0 O z p b J n F 1 b 3 Q 7 U 2 V j d G l v b j E v V G F i b G U w M D E g K F B h Z 2 U g M S k g K D I p L 0 F 1 d G 9 S Z W 1 v d m V k Q 2 9 s d W 1 u c z E u e 0 N v b H V t b j E s M H 0 m c X V v d D s s J n F 1 b 3 Q 7 U 2 V j d G l v b j E v V G F i b G U w M D E g K F B h Z 2 U g M S k g K D I p L 0 F 1 d G 9 S Z W 1 v d m V k Q 2 9 s d W 1 u c z E u e 0 N v b H V t b j I s M X 0 m c X V v d D s s J n F 1 b 3 Q 7 U 2 V j d G l v b j E v V G F i b G U w M D E g K F B h Z 2 U g M S k g K D I p L 0 F 1 d G 9 S Z W 1 v d m V k Q 2 9 s d W 1 u c z E u e 0 N v b H V t b j Q s M n 0 m c X V v d D t d L C Z x d W 9 0 O 1 J l b G F 0 a W 9 u c 2 h p c E l u Z m 8 m c X V v d D s 6 W 1 1 9 I i A v P j x F b n R y e S B U e X B l P S J M b 2 F k Z W R U b 0 F u Y W x 5 c 2 l z U 2 V y d m l j Z X M i I F Z h b H V l P S J s M C I g L z 4 8 L 1 N 0 Y W J s Z U V u d H J p Z X M + P C 9 J d G V t P j x J d G V t P j x J d G V t T G 9 j Y X R p b 2 4 + P E l 0 Z W 1 U e X B l P k Z v c m 1 1 b G E 8 L 0 l 0 Z W 1 U e X B l P j x J d G V t U G F 0 a D 5 T Z W N 0 a W 9 u M S 9 U Y W J s Z T A w M S U y M C h Q Y W d l J T I w M S k l M j A o M y k v U 2 9 1 c m N l P C 9 J d G V t U G F 0 a D 4 8 L 0 l 0 Z W 1 M b 2 N h d G l v b j 4 8 U 3 R h Y m x l R W 5 0 c m l l c y A v P j w v S X R l b T 4 8 S X R l b T 4 8 S X R l b U x v Y 2 F 0 a W 9 u P j x J d G V t V H l w Z T 5 G b 3 J t d W x h P C 9 J d G V t V H l w Z T 4 8 S X R l b V B h d G g + U 2 V j d G l v b j E v V G F i b G U w M D E l M j A o U G F n Z S U y M D E p J T I w K D M p L 1 R h Y m x l M D A x P C 9 J d G V t U G F 0 a D 4 8 L 0 l 0 Z W 1 M b 2 N h d G l v b j 4 8 U 3 R h Y m x l R W 5 0 c m l l c y A v P j w v S X R l b T 4 8 S X R l b T 4 8 S X R l b U x v Y 2 F 0 a W 9 u P j x J d G V t V H l w Z T 5 G b 3 J t d W x h P C 9 J d G V t V H l w Z T 4 8 S X R l b V B h d G g + U 2 V j d G l v b j E v V G F i b G U w M D E l M j A o U G F n Z S U y M D E p J T I w K D M p L 0 N o Y W 5 n Z W Q l M j B U e X B l P C 9 J d G V t U G F 0 a D 4 8 L 0 l 0 Z W 1 M b 2 N h d G l v b j 4 8 U 3 R h Y m x l R W 5 0 c m l l c y A v P j w v S X R l b T 4 8 S X R l b T 4 8 S X R l b U x v Y 2 F 0 a W 9 u P j x J d G V t V H l w Z T 5 G b 3 J t d W x h P C 9 J d G V t V H l w Z T 4 8 S X R l b V B h d G g + U 2 V j d G l v b j E v V G F i b G U w M D E l M j A o U G F n Z S U y M D E p J T I w K D M p L 1 J l b W 9 2 Z W Q l M j B U b 3 A l M j B S b 3 d z P C 9 J d G V t U G F 0 a D 4 8 L 0 l 0 Z W 1 M b 2 N h d G l v b j 4 8 U 3 R h Y m x l R W 5 0 c m l l c y A v P j w v S X R l b T 4 8 S X R l b T 4 8 S X R l b U x v Y 2 F 0 a W 9 u P j x J d G V t V H l w Z T 5 G b 3 J t d W x h P C 9 J d G V t V H l w Z T 4 8 S X R l b V B h d G g + U 2 V j d G l v b j E v V G F i b G U w M D E l M j A o U G F n Z S U y M D E p J T I w K D M p L 1 J l b W 9 2 Z W Q l M j B D b 2 x 1 b W 5 z P C 9 J d G V t U G F 0 a D 4 8 L 0 l 0 Z W 1 M b 2 N h d G l v b j 4 8 U 3 R h Y m x l R W 5 0 c m l l c y A v P j w v S X R l b T 4 8 L 0 l 0 Z W 1 z P j w v T G 9 j Y W x Q Y W N r Y W d l T W V 0 Y W R h d G F G a W x l P h Y A A A B Q S w U G A A A A A A A A A A A A A A A A A A A A A A A A J g E A A A E A A A D Q j J 3 f A R X R E Y x 6 A M B P w p f r A Q A A A E O v l S n w v e l F i v D J A T R U e A k A A A A A A g A A A A A A E G Y A A A A B A A A g A A A A p c B Q F R 5 P x 3 M 0 C L t S C Z B + E m V T L j i T K r f F O 6 E l x E I 4 v R E A A A A A D o A A A A A C A A A g A A A A 9 e 3 9 S N B q c C 1 x n 7 I v D t b P l v q s n 1 h 1 J l u D 3 + y 9 P 0 g Z P 3 Z Q A A A A X X m h 8 i G h S W x x 7 e + t v 1 r Z v Q w H v B M r 5 / L O 8 c x M b R u o k d r U U x M s F 4 7 e B j l A w L b 0 m u z T X R N d K 7 C P l X e g Y D 0 r a b b V P g z B z w w S t L O p 0 9 L O R E 4 / E f N A A A A A r o E W w o W t K u p D R K g T U A g B 0 + D 4 + X 1 u D i j D 7 3 R 8 L z + V G z 3 B u + q S W 4 0 0 F N T + P V J P D l C F Y h 3 h 9 / U Y A 8 Y K n W y H 1 o q H h g = = < / D a t a M a s h u p > 
</file>

<file path=customXml/itemProps1.xml><?xml version="1.0" encoding="utf-8"?>
<ds:datastoreItem xmlns:ds="http://schemas.openxmlformats.org/officeDocument/2006/customXml" ds:itemID="{433CB3C1-E3F1-4919-BD32-CAE9C11DFE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Contributors</vt:lpstr>
      <vt:lpstr>Ratios</vt:lpstr>
      <vt:lpstr>BS</vt:lpstr>
      <vt:lpstr>IS</vt:lpstr>
      <vt:lpstr>CF</vt:lpstr>
      <vt:lpstr>Historical Price</vt:lpstr>
      <vt:lpstr>Daily Data</vt:lpstr>
      <vt:lpstr>Weekly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padia</dc:creator>
  <cp:lastModifiedBy>Sarthak Jain</cp:lastModifiedBy>
  <dcterms:created xsi:type="dcterms:W3CDTF">2015-06-05T18:17:20Z</dcterms:created>
  <dcterms:modified xsi:type="dcterms:W3CDTF">2023-05-08T11:39:38Z</dcterms:modified>
</cp:coreProperties>
</file>