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sktop\Downloads\"/>
    </mc:Choice>
  </mc:AlternateContent>
  <xr:revisionPtr revIDLastSave="0" documentId="13_ncr:1_{ACEE4960-EB79-4FFA-872E-5EA904FA05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SHBOARD" sheetId="5" r:id="rId1"/>
    <sheet name="DATABASES" sheetId="1" r:id="rId2"/>
    <sheet name="POPULATION" sheetId="2" r:id="rId3"/>
    <sheet name="FAMILY POPULATION" sheetId="3" r:id="rId4"/>
    <sheet name="AGE18-34" sheetId="4" r:id="rId5"/>
  </sheets>
  <definedNames>
    <definedName name="_xlnm._FilterDatabase" localSheetId="1" hidden="1">DATABASES!$T$1:$T$79</definedName>
    <definedName name="_xlchart.v1.0" hidden="1">DATABASES!$O$2:$O$79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84" i="1" l="1"/>
  <c r="N84" i="1"/>
  <c r="M98" i="1"/>
  <c r="F8" i="3"/>
  <c r="H31" i="2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<sst xmlns="http://schemas.openxmlformats.org/spreadsheetml/2006/main" count="886" uniqueCount="511">
  <si>
    <t>StoreNumber</t>
  </si>
  <si>
    <t>Name</t>
  </si>
  <si>
    <t>PhoneNumber</t>
  </si>
  <si>
    <t>Street1</t>
  </si>
  <si>
    <t>Street2</t>
  </si>
  <si>
    <t>Street3</t>
  </si>
  <si>
    <t>PostalCode</t>
  </si>
  <si>
    <t>Longitude</t>
  </si>
  <si>
    <t>Latitude</t>
  </si>
  <si>
    <t>NBHD_ID</t>
  </si>
  <si>
    <t>NBHD_NAME</t>
  </si>
  <si>
    <t>POPULATION_2010</t>
  </si>
  <si>
    <t>AGE_LESS_18</t>
  </si>
  <si>
    <t>AGE_18_TO_34</t>
  </si>
  <si>
    <t>AGE_35_TO_65</t>
  </si>
  <si>
    <t>AGE_65_PLUS</t>
  </si>
  <si>
    <t>NUM_HOUSEHOLDS</t>
  </si>
  <si>
    <t>FAMILIES</t>
  </si>
  <si>
    <t>NUM_HHLD_100K+</t>
  </si>
  <si>
    <t>NBHD_ID,N,18,0</t>
  </si>
  <si>
    <t>NBHD_NAME,C,80</t>
  </si>
  <si>
    <t>FULL ADDRESS</t>
  </si>
  <si>
    <t>27708-240564</t>
  </si>
  <si>
    <t>Auraria Tivoli - Student Union</t>
  </si>
  <si>
    <t>303-556-3700</t>
  </si>
  <si>
    <t>900 Auraria Parkway</t>
  </si>
  <si>
    <t>N/A</t>
  </si>
  <si>
    <t>Athmar Park</t>
  </si>
  <si>
    <t>Auraria</t>
  </si>
  <si>
    <t>75828-94910</t>
  </si>
  <si>
    <t>Grand Hyatt Denver</t>
  </si>
  <si>
    <t>303-295-1234</t>
  </si>
  <si>
    <t>1740 Welton St</t>
  </si>
  <si>
    <t>Cory - Merrill</t>
  </si>
  <si>
    <t>74105-23807</t>
  </si>
  <si>
    <t>Safeway - Denver #1463</t>
  </si>
  <si>
    <t>303-722-6117</t>
  </si>
  <si>
    <t>2150 S Downing</t>
  </si>
  <si>
    <t>Baker</t>
  </si>
  <si>
    <t>Belcaro</t>
  </si>
  <si>
    <t>22871-102491</t>
  </si>
  <si>
    <t>Safeway - Denver #1248</t>
  </si>
  <si>
    <t>303-477-5091</t>
  </si>
  <si>
    <t>2660 Federal Blvd</t>
  </si>
  <si>
    <t>Barnum</t>
  </si>
  <si>
    <t>Washington Park</t>
  </si>
  <si>
    <t>11105-100844</t>
  </si>
  <si>
    <t>Highlands Garden Village</t>
  </si>
  <si>
    <t>303-455-3382</t>
  </si>
  <si>
    <t>4500 W 38th Ave</t>
  </si>
  <si>
    <t>Barnum West</t>
  </si>
  <si>
    <t>Washington Park West</t>
  </si>
  <si>
    <t>75003-33060</t>
  </si>
  <si>
    <t>King Soopers-Denver #29</t>
  </si>
  <si>
    <t>303-832-5262</t>
  </si>
  <si>
    <t>1155 E. 9th Ave.</t>
  </si>
  <si>
    <t>Capitol Hill Center</t>
  </si>
  <si>
    <t>Bear Valley</t>
  </si>
  <si>
    <t>Speer</t>
  </si>
  <si>
    <t>19695-165566</t>
  </si>
  <si>
    <t>Hampden &amp; Santa Fe, Sheridan</t>
  </si>
  <si>
    <t>303-761-1675</t>
  </si>
  <si>
    <t>3500 A River Point Parkway</t>
  </si>
  <si>
    <t>Cherry Creek</t>
  </si>
  <si>
    <t>74108-17656</t>
  </si>
  <si>
    <t>Safeway-Denver #1267</t>
  </si>
  <si>
    <t>303-691-8870</t>
  </si>
  <si>
    <t>6460 East Yale Ave</t>
  </si>
  <si>
    <t>Berkeley</t>
  </si>
  <si>
    <t>Country Club</t>
  </si>
  <si>
    <t>18946-177247</t>
  </si>
  <si>
    <t>Target Denver T-2820</t>
  </si>
  <si>
    <t>303-481-2821</t>
  </si>
  <si>
    <t>7777 E. Hampden Ave</t>
  </si>
  <si>
    <t>Capitol Hill</t>
  </si>
  <si>
    <t>Congress Park</t>
  </si>
  <si>
    <t>5440-1319</t>
  </si>
  <si>
    <t>5835 Leetsdale</t>
  </si>
  <si>
    <t>303-388-8367</t>
  </si>
  <si>
    <t>5835 Leetsdale Drive</t>
  </si>
  <si>
    <t>CBD</t>
  </si>
  <si>
    <t>City Park</t>
  </si>
  <si>
    <t>6205-30</t>
  </si>
  <si>
    <t>UMB Bank Plaza</t>
  </si>
  <si>
    <t>303-863-1826</t>
  </si>
  <si>
    <t>1670 Broadway</t>
  </si>
  <si>
    <t>Chaffee Park</t>
  </si>
  <si>
    <t>Marston</t>
  </si>
  <si>
    <t>6618-69880</t>
  </si>
  <si>
    <t>Santa Fe &amp; Mississippi</t>
  </si>
  <si>
    <t>303-715-0600</t>
  </si>
  <si>
    <t>1285 S Santa Fe Drive</t>
  </si>
  <si>
    <t>Cheesman Park</t>
  </si>
  <si>
    <t>Fort Logan</t>
  </si>
  <si>
    <t>10862-103208</t>
  </si>
  <si>
    <t>Lowry Town Center - Denver</t>
  </si>
  <si>
    <t>303-340-5843</t>
  </si>
  <si>
    <t>200 Quebec St.</t>
  </si>
  <si>
    <t>79292-99564</t>
  </si>
  <si>
    <t>King Soopers - Denver #72</t>
  </si>
  <si>
    <t>303-512-0122</t>
  </si>
  <si>
    <t>2750 S Colorado Blvd</t>
  </si>
  <si>
    <t>15466-156825</t>
  </si>
  <si>
    <t>Embassy Suites Denver Downtown Conv</t>
  </si>
  <si>
    <t>303-592-1000</t>
  </si>
  <si>
    <t>1420 Stout St</t>
  </si>
  <si>
    <t>City Park West</t>
  </si>
  <si>
    <t>West Colfax</t>
  </si>
  <si>
    <t>74296-77462</t>
  </si>
  <si>
    <t>Safeway-Denver #244</t>
  </si>
  <si>
    <t>303-458-8418</t>
  </si>
  <si>
    <t>3800 W 44th Ave</t>
  </si>
  <si>
    <t>Civic Center</t>
  </si>
  <si>
    <t>West Highland</t>
  </si>
  <si>
    <t>6342-10647</t>
  </si>
  <si>
    <t>REI Denver</t>
  </si>
  <si>
    <t>303/477-5445</t>
  </si>
  <si>
    <t>1416 Platte River</t>
  </si>
  <si>
    <t>Suite A</t>
  </si>
  <si>
    <t>REI</t>
  </si>
  <si>
    <t>Clayton</t>
  </si>
  <si>
    <t>Sloan Lake</t>
  </si>
  <si>
    <t>10496-100761</t>
  </si>
  <si>
    <t>Park Ave &amp; Globeville- Denver</t>
  </si>
  <si>
    <t>303-433-1217</t>
  </si>
  <si>
    <t>3470 Park Ave West</t>
  </si>
  <si>
    <t>Cole</t>
  </si>
  <si>
    <t>6657-73731</t>
  </si>
  <si>
    <t>Writer Square</t>
  </si>
  <si>
    <t>720-932-6574</t>
  </si>
  <si>
    <t>1512 Larimer Street</t>
  </si>
  <si>
    <t>Writer's Square</t>
  </si>
  <si>
    <t>College View - South Platte</t>
  </si>
  <si>
    <t>Regis</t>
  </si>
  <si>
    <t>11474-105326</t>
  </si>
  <si>
    <t>Hampden &amp; Locust, Denver</t>
  </si>
  <si>
    <t>303 691-3437</t>
  </si>
  <si>
    <t>6395 E. Hampden Ave.</t>
  </si>
  <si>
    <t>74254-65021</t>
  </si>
  <si>
    <t>Safeway-Denver #1038</t>
  </si>
  <si>
    <t>303-691-2960</t>
  </si>
  <si>
    <t>1653 S Colorado Blvd</t>
  </si>
  <si>
    <t>Highland</t>
  </si>
  <si>
    <t>8971-94801</t>
  </si>
  <si>
    <t>Alameda &amp; Downing</t>
  </si>
  <si>
    <t>303-733-0246</t>
  </si>
  <si>
    <t>1209 East Alameda Ave</t>
  </si>
  <si>
    <t>16946-106016</t>
  </si>
  <si>
    <t>King Soopers-Denver #93</t>
  </si>
  <si>
    <t>303-333-3223</t>
  </si>
  <si>
    <t>2810 Quebec St.</t>
  </si>
  <si>
    <t>DIA</t>
  </si>
  <si>
    <t>Wellshire</t>
  </si>
  <si>
    <t>253-136</t>
  </si>
  <si>
    <t>2nd Ave and Filmore - Cherry Creek</t>
  </si>
  <si>
    <t>303-388-7565</t>
  </si>
  <si>
    <t>200 Fillmore Street</t>
  </si>
  <si>
    <t>East Colfax</t>
  </si>
  <si>
    <t>University</t>
  </si>
  <si>
    <t>6381-25487</t>
  </si>
  <si>
    <t>18th &amp; California</t>
  </si>
  <si>
    <t>303-382-1236</t>
  </si>
  <si>
    <t>633 17th St</t>
  </si>
  <si>
    <t>Elyria Swansea</t>
  </si>
  <si>
    <t>Rosedale</t>
  </si>
  <si>
    <t>24712-197869</t>
  </si>
  <si>
    <t>King Soopers Store #115 Denver</t>
  </si>
  <si>
    <t>303-678-2433</t>
  </si>
  <si>
    <t>1950 Chestnut Pl</t>
  </si>
  <si>
    <t>Five Points</t>
  </si>
  <si>
    <t>2946-87321</t>
  </si>
  <si>
    <t>Colfax &amp; Milwaukee-Denver</t>
  </si>
  <si>
    <t>303-316-2822</t>
  </si>
  <si>
    <t>2975 E Colfax Ave</t>
  </si>
  <si>
    <t>Hilltop</t>
  </si>
  <si>
    <t>6214-38</t>
  </si>
  <si>
    <t>University &amp; Asbury</t>
  </si>
  <si>
    <t>303-733-9377</t>
  </si>
  <si>
    <t>2000 S. University</t>
  </si>
  <si>
    <t>#B</t>
  </si>
  <si>
    <t>Gateway - Green Valley Ranch</t>
  </si>
  <si>
    <t>Montclair</t>
  </si>
  <si>
    <t>270-138</t>
  </si>
  <si>
    <t>8th &amp; Colorado</t>
  </si>
  <si>
    <t>303-329-0040</t>
  </si>
  <si>
    <t>801 Colorado Blvd.</t>
  </si>
  <si>
    <t>Globeville</t>
  </si>
  <si>
    <t>Hale</t>
  </si>
  <si>
    <t>10019-98985</t>
  </si>
  <si>
    <t>Speer &amp; Federal - Denver</t>
  </si>
  <si>
    <t>303-477-5234</t>
  </si>
  <si>
    <t>2990 North Speer Blvd</t>
  </si>
  <si>
    <t>Unit 1</t>
  </si>
  <si>
    <t>Goldsmith</t>
  </si>
  <si>
    <t>North Park Hill</t>
  </si>
  <si>
    <t>5434-872</t>
  </si>
  <si>
    <t>University Hills</t>
  </si>
  <si>
    <t>303-753-6722</t>
  </si>
  <si>
    <t>2700 S. Colorado Blvd.</t>
  </si>
  <si>
    <t>University Hills Mall</t>
  </si>
  <si>
    <t>South Park Hill</t>
  </si>
  <si>
    <t>10770-100758</t>
  </si>
  <si>
    <t>44th Ave &amp; Federal Blvd-Denver</t>
  </si>
  <si>
    <t>303-477-1457</t>
  </si>
  <si>
    <t>2990 W 44th Ave</t>
  </si>
  <si>
    <t>Hampden</t>
  </si>
  <si>
    <t>University Park</t>
  </si>
  <si>
    <t>6822-82361</t>
  </si>
  <si>
    <t>Colfax &amp; Kalamath</t>
  </si>
  <si>
    <t>303-260-7030</t>
  </si>
  <si>
    <t>1050 W Colfax Ave</t>
  </si>
  <si>
    <t>Plaza Zocalo</t>
  </si>
  <si>
    <t>Hampden South</t>
  </si>
  <si>
    <t>Platt Park</t>
  </si>
  <si>
    <t>24838-238076</t>
  </si>
  <si>
    <t>17th and Lawrence</t>
  </si>
  <si>
    <t>303-242-4741</t>
  </si>
  <si>
    <t>1125 17th Street</t>
  </si>
  <si>
    <t>Harvey Park</t>
  </si>
  <si>
    <t>Overland</t>
  </si>
  <si>
    <t>48194-254256</t>
  </si>
  <si>
    <t>Breckenridge at Sloans</t>
  </si>
  <si>
    <t>720-904-7014</t>
  </si>
  <si>
    <t>Colfax Ave. and Raleigh Street</t>
  </si>
  <si>
    <t>Harvey Park South</t>
  </si>
  <si>
    <t>Ruby Hill</t>
  </si>
  <si>
    <t>10625-100287</t>
  </si>
  <si>
    <t>45th &amp; Peoria-Denver</t>
  </si>
  <si>
    <t>303-371-0089</t>
  </si>
  <si>
    <t>4505 Peoria Street</t>
  </si>
  <si>
    <t>Kennedy</t>
  </si>
  <si>
    <t>27847-248910</t>
  </si>
  <si>
    <t>Chambers and 40th</t>
  </si>
  <si>
    <t>720-582-0998</t>
  </si>
  <si>
    <t>4005 Chambers Road</t>
  </si>
  <si>
    <t>75960-108269</t>
  </si>
  <si>
    <t>DEN B RJ Term South Finger Lower</t>
  </si>
  <si>
    <t>303-342-6655</t>
  </si>
  <si>
    <t>HMSHost 8500 Pena Blvd</t>
  </si>
  <si>
    <t>Indian Creek</t>
  </si>
  <si>
    <t>Southmoor Park</t>
  </si>
  <si>
    <t>11473-103805</t>
  </si>
  <si>
    <t>40th &amp; Colorado-Denver</t>
  </si>
  <si>
    <t>303 320-7610</t>
  </si>
  <si>
    <t>4030 Colorado Blvd</t>
  </si>
  <si>
    <t>Jefferson Park</t>
  </si>
  <si>
    <t>75004-70380</t>
  </si>
  <si>
    <t>King Soopers-Denver #19</t>
  </si>
  <si>
    <t>303-937-4400</t>
  </si>
  <si>
    <t>3100 S Sheridan</t>
  </si>
  <si>
    <t>75324-95897</t>
  </si>
  <si>
    <t>Atrium @ 1700 Broadway</t>
  </si>
  <si>
    <t>303-832-0771</t>
  </si>
  <si>
    <t>1700 Broadway</t>
  </si>
  <si>
    <t>Lincoln Park</t>
  </si>
  <si>
    <t>73787-111045</t>
  </si>
  <si>
    <t>King Soopers - Denver #1</t>
  </si>
  <si>
    <t>1331 N Speer Blvd</t>
  </si>
  <si>
    <t>Lowry Field</t>
  </si>
  <si>
    <t>248-135</t>
  </si>
  <si>
    <t>Larimer Square</t>
  </si>
  <si>
    <t>303-446-8534</t>
  </si>
  <si>
    <t>1406 Larimer St</t>
  </si>
  <si>
    <t>Mar Lee</t>
  </si>
  <si>
    <t>74125-25289</t>
  </si>
  <si>
    <t>Safeway-Denver #1614</t>
  </si>
  <si>
    <t>303-777-1231</t>
  </si>
  <si>
    <t>560 Corona St.</t>
  </si>
  <si>
    <t>8115-95975</t>
  </si>
  <si>
    <t>Colfax &amp; Krameria</t>
  </si>
  <si>
    <t>303-355-2658</t>
  </si>
  <si>
    <t>6160 E. Colfax Ave</t>
  </si>
  <si>
    <t>Montbello</t>
  </si>
  <si>
    <t>73566-81441</t>
  </si>
  <si>
    <t>Safeway - Denver #3836</t>
  </si>
  <si>
    <t>303-340-4455</t>
  </si>
  <si>
    <t>200 Quebec St</t>
  </si>
  <si>
    <t>#400</t>
  </si>
  <si>
    <t>17562-165406</t>
  </si>
  <si>
    <t>14th &amp; Speer, Denver</t>
  </si>
  <si>
    <t>303-534-0351</t>
  </si>
  <si>
    <t>1410 Speer Blvd</t>
  </si>
  <si>
    <t>North Capitol Hill</t>
  </si>
  <si>
    <t>5803-15714</t>
  </si>
  <si>
    <t>16th St. &amp; Blake</t>
  </si>
  <si>
    <t>720-904-3650</t>
  </si>
  <si>
    <t>1490 16th Street</t>
  </si>
  <si>
    <t>16 Market Square</t>
  </si>
  <si>
    <t>8916-95345</t>
  </si>
  <si>
    <t>Colorado &amp; Arizona</t>
  </si>
  <si>
    <t>303-758-0625</t>
  </si>
  <si>
    <t>1233 S. Colorado Blvd</t>
  </si>
  <si>
    <t>Northeast Park Hill</t>
  </si>
  <si>
    <t>5392-873</t>
  </si>
  <si>
    <t>16th Street &amp; Curtis</t>
  </si>
  <si>
    <t>303-454-9852</t>
  </si>
  <si>
    <t>934 Sixteenth Street</t>
  </si>
  <si>
    <t>16th &amp; Curtis</t>
  </si>
  <si>
    <t>Union Station</t>
  </si>
  <si>
    <t>5640-2442</t>
  </si>
  <si>
    <t>16th &amp; Tremont</t>
  </si>
  <si>
    <t>303-575-6753</t>
  </si>
  <si>
    <t>303 16th Street</t>
  </si>
  <si>
    <t>Ste. 100</t>
  </si>
  <si>
    <t>Central Park</t>
  </si>
  <si>
    <t>22162-218186</t>
  </si>
  <si>
    <t>1900 Sixteenth St.</t>
  </si>
  <si>
    <t>303-623-3414</t>
  </si>
  <si>
    <t>74178-32999</t>
  </si>
  <si>
    <t>Safeway-Denver #100</t>
  </si>
  <si>
    <t>303-355-5486</t>
  </si>
  <si>
    <t>3110  E  1st Ave</t>
  </si>
  <si>
    <t>73165-21582</t>
  </si>
  <si>
    <t>Safeway - Denver #885</t>
  </si>
  <si>
    <t>303-744-8531</t>
  </si>
  <si>
    <t>323 S Broadway</t>
  </si>
  <si>
    <t>6697-73722</t>
  </si>
  <si>
    <t>18th &amp; Champa</t>
  </si>
  <si>
    <t>303-297-1798</t>
  </si>
  <si>
    <t>999 18th Street</t>
  </si>
  <si>
    <t>Denver Place Mall</t>
  </si>
  <si>
    <t>Skyland</t>
  </si>
  <si>
    <t>11034-104012</t>
  </si>
  <si>
    <t>Hampden &amp; Dayton - Denver</t>
  </si>
  <si>
    <t>303 369-5081</t>
  </si>
  <si>
    <t>9925 East Hampden Ave</t>
  </si>
  <si>
    <t>5285-803</t>
  </si>
  <si>
    <t>6th &amp; Grant (Lattas)</t>
  </si>
  <si>
    <t>303-765-5789</t>
  </si>
  <si>
    <t>300 E. 6th Ave.</t>
  </si>
  <si>
    <t>#5</t>
  </si>
  <si>
    <t>8863-95109</t>
  </si>
  <si>
    <t>102nd &amp; Grant-Thornton</t>
  </si>
  <si>
    <t>303-255-3069</t>
  </si>
  <si>
    <t>10005 Grant St, Unit F</t>
  </si>
  <si>
    <t>Sun Valley</t>
  </si>
  <si>
    <t>10436-98953</t>
  </si>
  <si>
    <t>I-70 &amp; I-270- Stapleton</t>
  </si>
  <si>
    <t>303-371-1503</t>
  </si>
  <si>
    <t>7990 E. 49th Avenue</t>
  </si>
  <si>
    <t>Valverde</t>
  </si>
  <si>
    <t>6540-62379</t>
  </si>
  <si>
    <t>Monaco &amp; Evans</t>
  </si>
  <si>
    <t>303-504-4600</t>
  </si>
  <si>
    <t>2223 S. Monaco Parkway</t>
  </si>
  <si>
    <t>G110</t>
  </si>
  <si>
    <t>Villa Monaco</t>
  </si>
  <si>
    <t>Villa Park</t>
  </si>
  <si>
    <t>10861-103209</t>
  </si>
  <si>
    <t>Cherry Creek Mall - West.</t>
  </si>
  <si>
    <t>303-320-7560</t>
  </si>
  <si>
    <t>3000 1st Ave.</t>
  </si>
  <si>
    <t>76470-97550</t>
  </si>
  <si>
    <t>SuperTarget  Denver/Stapltn ST-2052</t>
  </si>
  <si>
    <t>303-209-8720</t>
  </si>
  <si>
    <t>7930 E 49th Ave</t>
  </si>
  <si>
    <t>Sunnyside</t>
  </si>
  <si>
    <t>29429-253366</t>
  </si>
  <si>
    <t>Alameda and Federal</t>
  </si>
  <si>
    <t>720-498-9109</t>
  </si>
  <si>
    <t>2790 W. Alameda Ave.</t>
  </si>
  <si>
    <t>75959-108270</t>
  </si>
  <si>
    <t>DEN B RJ Term South Finger Upper</t>
  </si>
  <si>
    <t>HMSHost 8500 Pena Blvd.</t>
  </si>
  <si>
    <t>Virginia Village</t>
  </si>
  <si>
    <t>6225-283</t>
  </si>
  <si>
    <t>Hampden &amp; Happy Canyon</t>
  </si>
  <si>
    <t>303-639-3102</t>
  </si>
  <si>
    <t>5074 E. Hampden Avenue</t>
  </si>
  <si>
    <t>Windsor</t>
  </si>
  <si>
    <t>10673-100271</t>
  </si>
  <si>
    <t>16th &amp; California- Denver</t>
  </si>
  <si>
    <t>303-534-1096</t>
  </si>
  <si>
    <t>700 16th St.</t>
  </si>
  <si>
    <t>Washington Virginia Vale</t>
  </si>
  <si>
    <t>74282-65040</t>
  </si>
  <si>
    <t>Safeway - Denver #2246</t>
  </si>
  <si>
    <t>303-861-8169</t>
  </si>
  <si>
    <t>757 E 20th Ave</t>
  </si>
  <si>
    <t>10351-99161</t>
  </si>
  <si>
    <t>Alameda &amp; Broadway- Denver</t>
  </si>
  <si>
    <t>303-722-1002</t>
  </si>
  <si>
    <t>381 S Broadway</t>
  </si>
  <si>
    <t>10261-100356</t>
  </si>
  <si>
    <t>Franklin &amp; Evans-Denver</t>
  </si>
  <si>
    <t>303-722-2901</t>
  </si>
  <si>
    <t>1605 E Evans Ave</t>
  </si>
  <si>
    <t>74705-96758</t>
  </si>
  <si>
    <t>Safeway-Denver #2714</t>
  </si>
  <si>
    <t>303-242-3523</t>
  </si>
  <si>
    <t>6220 E 14th St</t>
  </si>
  <si>
    <t>75506-33861</t>
  </si>
  <si>
    <t>Denver Marriott CC - Lobby</t>
  </si>
  <si>
    <t>303-297-1300</t>
  </si>
  <si>
    <t>1701 California Street</t>
  </si>
  <si>
    <t>Denver Marriott City Center</t>
  </si>
  <si>
    <t>6324-9153</t>
  </si>
  <si>
    <t>6th &amp; Lincoln</t>
  </si>
  <si>
    <t>303-831-4996</t>
  </si>
  <si>
    <t>575 Lincoln St</t>
  </si>
  <si>
    <t>The Shops at 6th and Broadway</t>
  </si>
  <si>
    <t>12848-95170</t>
  </si>
  <si>
    <t>King Soopers-Denver #124</t>
  </si>
  <si>
    <t>303-320-3100</t>
  </si>
  <si>
    <t>4600 Leetsdale Dr</t>
  </si>
  <si>
    <t>78024-107376</t>
  </si>
  <si>
    <t>The Curtis Hotel Lobby</t>
  </si>
  <si>
    <t>720-889-4730</t>
  </si>
  <si>
    <t>1405 Curtis St</t>
  </si>
  <si>
    <t>Whittier</t>
  </si>
  <si>
    <t>2817-86203</t>
  </si>
  <si>
    <t>Stapleton TC-29th &amp; Quebec</t>
  </si>
  <si>
    <t>303-322-2477</t>
  </si>
  <si>
    <t>7304 E. 29th Ave</t>
  </si>
  <si>
    <t>5425-1281</t>
  </si>
  <si>
    <t>18th &amp; Franklin - Denver, CO</t>
  </si>
  <si>
    <t>303-320-5518</t>
  </si>
  <si>
    <t>1600 E 18th Ave</t>
  </si>
  <si>
    <t>Westwood</t>
  </si>
  <si>
    <t>9193-151286</t>
  </si>
  <si>
    <t>King Soopers-Denver, CO #26</t>
  </si>
  <si>
    <t>303-758-1210</t>
  </si>
  <si>
    <t>6470 E Hampden Ave</t>
  </si>
  <si>
    <t>237-230005</t>
  </si>
  <si>
    <t>3rd and Columbine-Cherry Creek</t>
  </si>
  <si>
    <t>303-331-9910</t>
  </si>
  <si>
    <t>250 Columbine</t>
  </si>
  <si>
    <t>Sum of POPULATION_2010</t>
  </si>
  <si>
    <t>Grand Total</t>
  </si>
  <si>
    <t>Sum of FAMILIES</t>
  </si>
  <si>
    <t>10005 Grant St, Unit FN/AN/A802292033</t>
  </si>
  <si>
    <t>1050 W Colfax AveN/APlaza Zocalo802042072</t>
  </si>
  <si>
    <t>1125 17th StreetN/AN/A80202</t>
  </si>
  <si>
    <t>1155 E. 9th Ave.N/ACapitol Hill Center802184802</t>
  </si>
  <si>
    <t>1209 East Alameda AveN/AN/A802092420</t>
  </si>
  <si>
    <t>1233 S. Colorado BlvdN/AN/A802462902</t>
  </si>
  <si>
    <t>1285 S Santa Fe DriveN/AN/A802233214</t>
  </si>
  <si>
    <t>1331 N Speer BlvdN/AN/A80204</t>
  </si>
  <si>
    <t>1405 Curtis StN/AN/A802022349</t>
  </si>
  <si>
    <t>1406 Larimer StN/AN/A802021705</t>
  </si>
  <si>
    <t>1410 Speer BlvdN/AN/A80204</t>
  </si>
  <si>
    <t>1416 Platte RiverSuite AREI802026161</t>
  </si>
  <si>
    <t>1420 Stout StN/AN/A802023201</t>
  </si>
  <si>
    <t>1490 16th StreetN/A16 Market Square802021320</t>
  </si>
  <si>
    <t>1512 Larimer StreetN/AWriter's Square802021610</t>
  </si>
  <si>
    <t>1600 E 18th AveN/AN/A802181202</t>
  </si>
  <si>
    <t>1605 E Evans AveN/AN/A802104608</t>
  </si>
  <si>
    <t>1653 S Colorado BlvdN/AN/A802201055</t>
  </si>
  <si>
    <t>1670 BroadwayN/AN/A802024801</t>
  </si>
  <si>
    <t>1700 BroadwayN/AN/A802901700</t>
  </si>
  <si>
    <t>1701 California StreetN/ADenver Marriott City Center802023402</t>
  </si>
  <si>
    <t>1740 Welton StN/AN/A802023940</t>
  </si>
  <si>
    <t>1900 Sixteenth St.100N/A80202</t>
  </si>
  <si>
    <t>1950 Chestnut PlN/AN/A80202</t>
  </si>
  <si>
    <t>200 Fillmore StreetN/AN/A802065028</t>
  </si>
  <si>
    <t>200 Quebec St#400N/A802307145</t>
  </si>
  <si>
    <t>200 Quebec St.N/AN/A802307144</t>
  </si>
  <si>
    <t>2000 S. University#BN/A802104367</t>
  </si>
  <si>
    <t>2150 S DowningN/AN/A802104528</t>
  </si>
  <si>
    <t>2223 S. Monaco ParkwayG110Villa Monaco802225893</t>
  </si>
  <si>
    <t>250 Columbine160N/A80206</t>
  </si>
  <si>
    <t>2660 Federal BlvdN/AN/A80211</t>
  </si>
  <si>
    <t>2700 S. Colorado Blvd.N/AUniversity Hills Mall802103506</t>
  </si>
  <si>
    <t>2750 S Colorado BlvdN/AN/A802226602</t>
  </si>
  <si>
    <t>2790 W. Alameda Ave.N/AN/A80219</t>
  </si>
  <si>
    <t>2810 Quebec St.N/AN/A802072900</t>
  </si>
  <si>
    <t>2975 E Colfax AveN/AN/A802061604</t>
  </si>
  <si>
    <t>2990 North Speer BlvdUnit 1N/A802114252</t>
  </si>
  <si>
    <t>2990 W 44th AveN/AN/A802111408</t>
  </si>
  <si>
    <t>300 E. 6th Ave.#5N/A802036630</t>
  </si>
  <si>
    <t>3000 1st Ave.N/AN/A802065638</t>
  </si>
  <si>
    <t>303 16th StreetSte. 100N/A802025657</t>
  </si>
  <si>
    <t>3100 S SheridanN/AN/A802275541</t>
  </si>
  <si>
    <t>3110  E  1st AveN/AN/A802065614</t>
  </si>
  <si>
    <t>323 S BroadwayN/AN/A802091511</t>
  </si>
  <si>
    <t>3470 Park Ave WestN/AN/A802165105</t>
  </si>
  <si>
    <t>3500 A River Point ParkwayN/AN/A80110</t>
  </si>
  <si>
    <t>3800 W 44th AveN/AN/A802111305</t>
  </si>
  <si>
    <t>381 S BroadwayN/AN/A802091522</t>
  </si>
  <si>
    <t>4005 Chambers RoadN/AN/A80239</t>
  </si>
  <si>
    <t>4030 Colorado Blvd101N/A802164303</t>
  </si>
  <si>
    <t>4500 W 38th AveN/AN/A802122001</t>
  </si>
  <si>
    <t>4505 Peoria StreetN/AN/A802394848</t>
  </si>
  <si>
    <t>4600 Leetsdale DrN/AN/A802461311</t>
  </si>
  <si>
    <t>5074 E. Hampden AvenueN/AN/A802227329</t>
  </si>
  <si>
    <t>560 Corona St.N/AN/A802183436</t>
  </si>
  <si>
    <t>575 Lincoln StSuite AThe Shops at 6th and Broadway802033469</t>
  </si>
  <si>
    <t>5835 Leetsdale DriveN/AN/A802241222</t>
  </si>
  <si>
    <t>6160 E. Colfax AveUnit 1N/A802201569</t>
  </si>
  <si>
    <t>6220 E 14th StN/AN/A802202747</t>
  </si>
  <si>
    <t>633 17th St110N/A802023616</t>
  </si>
  <si>
    <t>6395 E. Hampden Ave.N/AN/A802227602</t>
  </si>
  <si>
    <t>6460 East Yale AveN/AN/A802227156</t>
  </si>
  <si>
    <t>6470 E Hampden AveN/AN/A802227605</t>
  </si>
  <si>
    <t>700 16th St.Suite AN/A802023229</t>
  </si>
  <si>
    <t>7304 E. 29th AveN/AN/A802382699</t>
  </si>
  <si>
    <t>757 E 20th AveN/AN/A802053278</t>
  </si>
  <si>
    <t>7777 E. Hampden AveN/AN/A80231</t>
  </si>
  <si>
    <t>7930 E 49th AveN/AN/A802071709</t>
  </si>
  <si>
    <t>7990 E. 49th AvenueN/AN/A802071709</t>
  </si>
  <si>
    <t>801 Colorado Blvd.N/AN/A802064037</t>
  </si>
  <si>
    <t>900 Auraria ParkwayN/AN/A80204</t>
  </si>
  <si>
    <t>934 Sixteenth StreetN/A16th &amp; Curtis802022902</t>
  </si>
  <si>
    <t>9925 East Hampden AveN/AN/A802314903</t>
  </si>
  <si>
    <t>999 18th Street113Denver Place Mall802022499</t>
  </si>
  <si>
    <t>Colfax Ave. and Raleigh StreetN/AN/A80204</t>
  </si>
  <si>
    <t>HMSHost 8500 Pena Blvd.N/AN/A80249</t>
  </si>
  <si>
    <t>HMSHost 8500 Pena BlvdN/AN/A80249</t>
  </si>
  <si>
    <t>Sum of AGE_18_TO_34</t>
  </si>
  <si>
    <t>.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</si>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</sst>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Rockwell"/>
      <family val="2"/>
      <scheme val="minor"/>
    </font>
    <font>
      <u/>
      <sz val="11"/>
      <color theme="1"/>
      <name val="Rockwel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BC5C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</cellXfs>
  <cellStyles count="1">
    <cellStyle name="Normal" xfId="0" builtinId="0"/>
  </cellStyles>
  <dxfs count="18">
    <dxf>
      <fill>
        <patternFill patternType="solid">
          <fgColor indexed="64"/>
          <bgColor theme="0" tint="-0.249977111117893"/>
        </patternFill>
      </fill>
    </dxf>
    <dxf>
      <fill>
        <patternFill patternType="solid">
          <fgColor indexed="64"/>
          <bgColor theme="0" tint="-0.249977111117893"/>
        </patternFill>
      </fill>
    </dxf>
    <dxf>
      <fill>
        <patternFill patternType="solid">
          <fgColor indexed="64"/>
          <bgColor theme="0" tint="-0.249977111117893"/>
        </patternFill>
      </fill>
    </dxf>
    <dxf>
      <fill>
        <patternFill patternType="solid">
          <fgColor indexed="64"/>
          <bgColor theme="0" tint="-0.249977111117893"/>
        </patternFill>
      </fill>
    </dxf>
    <dxf>
      <fill>
        <patternFill patternType="solid">
          <fgColor indexed="64"/>
          <bgColor theme="0" tint="-0.249977111117893"/>
        </patternFill>
      </fill>
    </dxf>
    <dxf>
      <fill>
        <patternFill patternType="solid">
          <fgColor indexed="64"/>
          <bgColor rgb="FFDBC5C5"/>
        </patternFill>
      </fill>
    </dxf>
    <dxf>
      <fill>
        <patternFill patternType="solid">
          <fgColor indexed="64"/>
          <bgColor rgb="FFDBC5C5"/>
        </patternFill>
      </fill>
    </dxf>
    <dxf>
      <fill>
        <patternFill patternType="solid">
          <fgColor indexed="64"/>
          <bgColor rgb="FFDBC5C5"/>
        </patternFill>
      </fill>
    </dxf>
    <dxf>
      <fill>
        <patternFill patternType="solid">
          <fgColor indexed="64"/>
          <bgColor rgb="FFDBC5C5"/>
        </patternFill>
      </fill>
    </dxf>
    <dxf>
      <fill>
        <patternFill patternType="solid">
          <fgColor indexed="64"/>
          <bgColor rgb="FFDBC5C5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numFmt numFmtId="0" formatCode="General"/>
    </dxf>
    <dxf>
      <numFmt numFmtId="1" formatCode="0"/>
    </dxf>
    <dxf>
      <fill>
        <patternFill patternType="solid">
          <fgColor indexed="64"/>
          <bgColor theme="3" tint="0.39997558519241921"/>
        </patternFill>
      </fill>
    </dxf>
  </dxfs>
  <tableStyles count="0" defaultTableStyle="TableStyleMedium2" defaultPivotStyle="PivotStyleMedium9"/>
  <colors>
    <mruColors>
      <color rgb="FFDBC5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POPULATION</a:t>
            </a:r>
            <a:r>
              <a:rPr lang="en-IN" baseline="0"/>
              <a:t> IN 2010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04489447700033E-2"/>
          <c:y val="3.7736151402127369E-2"/>
          <c:w val="0.85219685039370074"/>
          <c:h val="0.70959135316418775"/>
        </c:manualLayout>
      </c:layout>
      <c:areaChart>
        <c:grouping val="standar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tint val="94000"/>
                    <a:satMod val="100000"/>
                    <a:lumMod val="104000"/>
                  </a:schemeClr>
                </a:gs>
                <a:gs pos="69000">
                  <a:schemeClr val="accent1">
                    <a:shade val="86000"/>
                    <a:satMod val="130000"/>
                    <a:lumMod val="102000"/>
                  </a:schemeClr>
                </a:gs>
                <a:gs pos="100000">
                  <a:schemeClr val="accent1">
                    <a:shade val="72000"/>
                    <a:satMod val="13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algn="ctr" rotWithShape="0">
                <a:srgbClr val="000000">
                  <a:alpha val="76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/>
            </a:scene3d>
            <a:sp3d prstMaterial="matte">
              <a:bevelT w="25400" h="25400" prst="relaxedInset"/>
            </a:sp3d>
          </c:spPr>
          <c:val>
            <c:numRef>
              <c:f>DATABASES!$M$2:$M$79</c:f>
              <c:numCache>
                <c:formatCode>General</c:formatCode>
                <c:ptCount val="78"/>
                <c:pt idx="0">
                  <c:v>0</c:v>
                </c:pt>
                <c:pt idx="1">
                  <c:v>705</c:v>
                </c:pt>
                <c:pt idx="2">
                  <c:v>4879</c:v>
                </c:pt>
                <c:pt idx="3">
                  <c:v>6111</c:v>
                </c:pt>
                <c:pt idx="4">
                  <c:v>5376</c:v>
                </c:pt>
                <c:pt idx="5">
                  <c:v>8889</c:v>
                </c:pt>
                <c:pt idx="6">
                  <c:v>4172</c:v>
                </c:pt>
                <c:pt idx="7">
                  <c:v>8112</c:v>
                </c:pt>
                <c:pt idx="8">
                  <c:v>14708</c:v>
                </c:pt>
                <c:pt idx="9">
                  <c:v>3648</c:v>
                </c:pt>
                <c:pt idx="10">
                  <c:v>3874</c:v>
                </c:pt>
                <c:pt idx="11">
                  <c:v>7971</c:v>
                </c:pt>
                <c:pt idx="12">
                  <c:v>5589</c:v>
                </c:pt>
                <c:pt idx="13">
                  <c:v>2907</c:v>
                </c:pt>
                <c:pt idx="14">
                  <c:v>4844</c:v>
                </c:pt>
                <c:pt idx="15">
                  <c:v>1577</c:v>
                </c:pt>
                <c:pt idx="16">
                  <c:v>4336</c:v>
                </c:pt>
                <c:pt idx="17">
                  <c:v>4651</c:v>
                </c:pt>
                <c:pt idx="18">
                  <c:v>6498</c:v>
                </c:pt>
                <c:pt idx="19">
                  <c:v>10235</c:v>
                </c:pt>
                <c:pt idx="20">
                  <c:v>3892</c:v>
                </c:pt>
                <c:pt idx="21">
                  <c:v>3001</c:v>
                </c:pt>
                <c:pt idx="22">
                  <c:v>1165</c:v>
                </c:pt>
                <c:pt idx="23">
                  <c:v>10191</c:v>
                </c:pt>
                <c:pt idx="24">
                  <c:v>6401</c:v>
                </c:pt>
                <c:pt idx="25">
                  <c:v>12712</c:v>
                </c:pt>
                <c:pt idx="26">
                  <c:v>8532</c:v>
                </c:pt>
                <c:pt idx="27">
                  <c:v>29201</c:v>
                </c:pt>
                <c:pt idx="28">
                  <c:v>3687</c:v>
                </c:pt>
                <c:pt idx="29">
                  <c:v>5808</c:v>
                </c:pt>
                <c:pt idx="30">
                  <c:v>6936</c:v>
                </c:pt>
                <c:pt idx="31">
                  <c:v>17547</c:v>
                </c:pt>
                <c:pt idx="32">
                  <c:v>14370</c:v>
                </c:pt>
                <c:pt idx="33">
                  <c:v>11525</c:v>
                </c:pt>
                <c:pt idx="34">
                  <c:v>8393</c:v>
                </c:pt>
                <c:pt idx="35">
                  <c:v>8429</c:v>
                </c:pt>
                <c:pt idx="36">
                  <c:v>8190</c:v>
                </c:pt>
                <c:pt idx="37">
                  <c:v>3096</c:v>
                </c:pt>
                <c:pt idx="38">
                  <c:v>2552</c:v>
                </c:pt>
                <c:pt idx="39">
                  <c:v>4464</c:v>
                </c:pt>
                <c:pt idx="40">
                  <c:v>6119</c:v>
                </c:pt>
                <c:pt idx="41">
                  <c:v>8067</c:v>
                </c:pt>
                <c:pt idx="42">
                  <c:v>12452</c:v>
                </c:pt>
                <c:pt idx="43">
                  <c:v>11132</c:v>
                </c:pt>
                <c:pt idx="44">
                  <c:v>30348</c:v>
                </c:pt>
                <c:pt idx="45">
                  <c:v>5456</c:v>
                </c:pt>
                <c:pt idx="46">
                  <c:v>5823</c:v>
                </c:pt>
                <c:pt idx="47">
                  <c:v>9382</c:v>
                </c:pt>
                <c:pt idx="48">
                  <c:v>7822</c:v>
                </c:pt>
                <c:pt idx="49">
                  <c:v>2218</c:v>
                </c:pt>
                <c:pt idx="50">
                  <c:v>5393</c:v>
                </c:pt>
                <c:pt idx="51">
                  <c:v>3934</c:v>
                </c:pt>
                <c:pt idx="52">
                  <c:v>2553</c:v>
                </c:pt>
                <c:pt idx="53">
                  <c:v>9820</c:v>
                </c:pt>
                <c:pt idx="54">
                  <c:v>3106</c:v>
                </c:pt>
                <c:pt idx="55">
                  <c:v>7238</c:v>
                </c:pt>
                <c:pt idx="56">
                  <c:v>8590</c:v>
                </c:pt>
                <c:pt idx="57">
                  <c:v>3826</c:v>
                </c:pt>
                <c:pt idx="58">
                  <c:v>10954</c:v>
                </c:pt>
                <c:pt idx="59">
                  <c:v>13948</c:v>
                </c:pt>
                <c:pt idx="60">
                  <c:v>1448</c:v>
                </c:pt>
                <c:pt idx="61">
                  <c:v>9726</c:v>
                </c:pt>
                <c:pt idx="62">
                  <c:v>4348</c:v>
                </c:pt>
                <c:pt idx="63">
                  <c:v>9375</c:v>
                </c:pt>
                <c:pt idx="64">
                  <c:v>5327</c:v>
                </c:pt>
                <c:pt idx="65">
                  <c:v>7491</c:v>
                </c:pt>
                <c:pt idx="66">
                  <c:v>3941</c:v>
                </c:pt>
                <c:pt idx="67">
                  <c:v>8758</c:v>
                </c:pt>
                <c:pt idx="68">
                  <c:v>12844</c:v>
                </c:pt>
                <c:pt idx="69">
                  <c:v>6905</c:v>
                </c:pt>
                <c:pt idx="70">
                  <c:v>6393</c:v>
                </c:pt>
                <c:pt idx="71">
                  <c:v>13030</c:v>
                </c:pt>
                <c:pt idx="72">
                  <c:v>3133</c:v>
                </c:pt>
                <c:pt idx="73">
                  <c:v>9740</c:v>
                </c:pt>
                <c:pt idx="74">
                  <c:v>8540</c:v>
                </c:pt>
                <c:pt idx="75">
                  <c:v>15486</c:v>
                </c:pt>
                <c:pt idx="76">
                  <c:v>4831</c:v>
                </c:pt>
                <c:pt idx="77">
                  <c:v>12589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2-47BA-A8AE-104964EF7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684079"/>
        <c:axId val="413915311"/>
      </c:areaChart>
      <c:catAx>
        <c:axId val="38268407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15311"/>
        <c:crosses val="autoZero"/>
        <c:auto val="1"/>
        <c:lblAlgn val="ctr"/>
        <c:lblOffset val="100"/>
        <c:noMultiLvlLbl val="0"/>
      </c:catAx>
      <c:valAx>
        <c:axId val="41391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84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4737168730727504E-3"/>
          <c:y val="3.1585113972695486E-3"/>
          <c:w val="0.99552631495517685"/>
          <c:h val="0.86799949975634672"/>
        </c:manualLayout>
      </c:layout>
      <c:pie3DChart>
        <c:varyColors val="1"/>
        <c:ser>
          <c:idx val="0"/>
          <c:order val="0"/>
          <c:explosion val="96"/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683-49BB-AFF9-D4685B906F4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683-49BB-AFF9-D4685B906F41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683-49BB-AFF9-D4685B906F41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683-49BB-AFF9-D4685B906F41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683-49BB-AFF9-D4685B906F41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683-49BB-AFF9-D4685B906F41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683-49BB-AFF9-D4685B906F41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683-49BB-AFF9-D4685B906F41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683-49BB-AFF9-D4685B906F41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683-49BB-AFF9-D4685B906F41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683-49BB-AFF9-D4685B906F4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683-49BB-AFF9-D4685B906F41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683-49BB-AFF9-D4685B906F41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E683-49BB-AFF9-D4685B906F41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E683-49BB-AFF9-D4685B906F41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E683-49BB-AFF9-D4685B906F41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E683-49BB-AFF9-D4685B906F4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E683-49BB-AFF9-D4685B906F41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E683-49BB-AFF9-D4685B906F41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E683-49BB-AFF9-D4685B906F41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E683-49BB-AFF9-D4685B906F41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E683-49BB-AFF9-D4685B906F41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E683-49BB-AFF9-D4685B906F4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E683-49BB-AFF9-D4685B906F41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E683-49BB-AFF9-D4685B906F41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E683-49BB-AFF9-D4685B906F41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E683-49BB-AFF9-D4685B906F41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E683-49BB-AFF9-D4685B906F41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E683-49BB-AFF9-D4685B906F41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E683-49BB-AFF9-D4685B906F41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E683-49BB-AFF9-D4685B906F41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E683-49BB-AFF9-D4685B906F41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E683-49BB-AFF9-D4685B906F41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E683-49BB-AFF9-D4685B906F41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E683-49BB-AFF9-D4685B906F41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E683-49BB-AFF9-D4685B906F41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E683-49BB-AFF9-D4685B906F41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E683-49BB-AFF9-D4685B906F41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E683-49BB-AFF9-D4685B906F41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E683-49BB-AFF9-D4685B906F41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E683-49BB-AFF9-D4685B906F41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E683-49BB-AFF9-D4685B906F41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E683-49BB-AFF9-D4685B906F41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E683-49BB-AFF9-D4685B906F41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E683-49BB-AFF9-D4685B906F41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E683-49BB-AFF9-D4685B906F41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E683-49BB-AFF9-D4685B906F41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E683-49BB-AFF9-D4685B906F41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E683-49BB-AFF9-D4685B906F41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E683-49BB-AFF9-D4685B906F41}"/>
              </c:ext>
            </c:extLst>
          </c:dPt>
          <c:dPt>
            <c:idx val="50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E683-49BB-AFF9-D4685B906F41}"/>
              </c:ext>
            </c:extLst>
          </c:dPt>
          <c:dPt>
            <c:idx val="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E683-49BB-AFF9-D4685B906F41}"/>
              </c:ext>
            </c:extLst>
          </c:dPt>
          <c:dPt>
            <c:idx val="5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E683-49BB-AFF9-D4685B906F41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E683-49BB-AFF9-D4685B906F41}"/>
              </c:ext>
            </c:extLst>
          </c:dPt>
          <c:dPt>
            <c:idx val="54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E683-49BB-AFF9-D4685B906F41}"/>
              </c:ext>
            </c:extLst>
          </c:dPt>
          <c:dPt>
            <c:idx val="5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E683-49BB-AFF9-D4685B906F41}"/>
              </c:ext>
            </c:extLst>
          </c:dPt>
          <c:dPt>
            <c:idx val="56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E683-49BB-AFF9-D4685B906F41}"/>
              </c:ext>
            </c:extLst>
          </c:dPt>
          <c:dPt>
            <c:idx val="5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E683-49BB-AFF9-D4685B906F41}"/>
              </c:ext>
            </c:extLst>
          </c:dPt>
          <c:dPt>
            <c:idx val="58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E683-49BB-AFF9-D4685B906F41}"/>
              </c:ext>
            </c:extLst>
          </c:dPt>
          <c:dPt>
            <c:idx val="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E683-49BB-AFF9-D4685B906F41}"/>
              </c:ext>
            </c:extLst>
          </c:dPt>
          <c:dPt>
            <c:idx val="6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E683-49BB-AFF9-D4685B906F41}"/>
              </c:ext>
            </c:extLst>
          </c:dPt>
          <c:dPt>
            <c:idx val="6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E683-49BB-AFF9-D4685B906F41}"/>
              </c:ext>
            </c:extLst>
          </c:dPt>
          <c:dPt>
            <c:idx val="6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E683-49BB-AFF9-D4685B906F41}"/>
              </c:ext>
            </c:extLst>
          </c:dPt>
          <c:dPt>
            <c:idx val="6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E683-49BB-AFF9-D4685B906F41}"/>
              </c:ext>
            </c:extLst>
          </c:dPt>
          <c:dPt>
            <c:idx val="64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E683-49BB-AFF9-D4685B906F41}"/>
              </c:ext>
            </c:extLst>
          </c:dPt>
          <c:dPt>
            <c:idx val="6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E683-49BB-AFF9-D4685B906F41}"/>
              </c:ext>
            </c:extLst>
          </c:dPt>
          <c:dPt>
            <c:idx val="6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E683-49BB-AFF9-D4685B906F41}"/>
              </c:ext>
            </c:extLst>
          </c:dPt>
          <c:dPt>
            <c:idx val="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E683-49BB-AFF9-D4685B906F41}"/>
              </c:ext>
            </c:extLst>
          </c:dPt>
          <c:dPt>
            <c:idx val="6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E683-49BB-AFF9-D4685B906F41}"/>
              </c:ext>
            </c:extLst>
          </c:dPt>
          <c:dPt>
            <c:idx val="6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E683-49BB-AFF9-D4685B906F41}"/>
              </c:ext>
            </c:extLst>
          </c:dPt>
          <c:dPt>
            <c:idx val="70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E683-49BB-AFF9-D4685B906F41}"/>
              </c:ext>
            </c:extLst>
          </c:dPt>
          <c:dPt>
            <c:idx val="7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E683-49BB-AFF9-D4685B906F41}"/>
              </c:ext>
            </c:extLst>
          </c:dPt>
          <c:dPt>
            <c:idx val="72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E683-49BB-AFF9-D4685B906F41}"/>
              </c:ext>
            </c:extLst>
          </c:dPt>
          <c:dPt>
            <c:idx val="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E683-49BB-AFF9-D4685B906F41}"/>
              </c:ext>
            </c:extLst>
          </c:dPt>
          <c:dPt>
            <c:idx val="7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E683-49BB-AFF9-D4685B906F41}"/>
              </c:ext>
            </c:extLst>
          </c:dPt>
          <c:dPt>
            <c:idx val="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E683-49BB-AFF9-D4685B906F41}"/>
              </c:ext>
            </c:extLst>
          </c:dPt>
          <c:dPt>
            <c:idx val="76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E683-49BB-AFF9-D4685B906F41}"/>
              </c:ext>
            </c:extLst>
          </c:dPt>
          <c:dPt>
            <c:idx val="7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E683-49BB-AFF9-D4685B906F41}"/>
              </c:ext>
            </c:extLst>
          </c:dPt>
          <c:val>
            <c:numRef>
              <c:f>DATABASES!$N$2:$N$79</c:f>
              <c:numCache>
                <c:formatCode>General</c:formatCode>
                <c:ptCount val="78"/>
                <c:pt idx="0">
                  <c:v>2649</c:v>
                </c:pt>
                <c:pt idx="1">
                  <c:v>7</c:v>
                </c:pt>
                <c:pt idx="2">
                  <c:v>745</c:v>
                </c:pt>
                <c:pt idx="3">
                  <c:v>2015</c:v>
                </c:pt>
                <c:pt idx="4">
                  <c:v>1579</c:v>
                </c:pt>
                <c:pt idx="5">
                  <c:v>2036</c:v>
                </c:pt>
                <c:pt idx="6">
                  <c:v>646</c:v>
                </c:pt>
                <c:pt idx="7">
                  <c:v>1305</c:v>
                </c:pt>
                <c:pt idx="8">
                  <c:v>408</c:v>
                </c:pt>
                <c:pt idx="9">
                  <c:v>84</c:v>
                </c:pt>
                <c:pt idx="10">
                  <c:v>890</c:v>
                </c:pt>
                <c:pt idx="11">
                  <c:v>510</c:v>
                </c:pt>
                <c:pt idx="12">
                  <c:v>413</c:v>
                </c:pt>
                <c:pt idx="13">
                  <c:v>316</c:v>
                </c:pt>
                <c:pt idx="14">
                  <c:v>453</c:v>
                </c:pt>
                <c:pt idx="15">
                  <c:v>44</c:v>
                </c:pt>
                <c:pt idx="16">
                  <c:v>1325</c:v>
                </c:pt>
                <c:pt idx="17">
                  <c:v>1396</c:v>
                </c:pt>
                <c:pt idx="18">
                  <c:v>2037</c:v>
                </c:pt>
                <c:pt idx="19">
                  <c:v>1427</c:v>
                </c:pt>
                <c:pt idx="20">
                  <c:v>763</c:v>
                </c:pt>
                <c:pt idx="21">
                  <c:v>672</c:v>
                </c:pt>
                <c:pt idx="22">
                  <c:v>310</c:v>
                </c:pt>
                <c:pt idx="23">
                  <c:v>2595</c:v>
                </c:pt>
                <c:pt idx="24">
                  <c:v>2322</c:v>
                </c:pt>
                <c:pt idx="25">
                  <c:v>1446</c:v>
                </c:pt>
                <c:pt idx="26">
                  <c:v>1796</c:v>
                </c:pt>
                <c:pt idx="27">
                  <c:v>10074</c:v>
                </c:pt>
                <c:pt idx="28">
                  <c:v>991</c:v>
                </c:pt>
                <c:pt idx="29">
                  <c:v>1060</c:v>
                </c:pt>
                <c:pt idx="30">
                  <c:v>987</c:v>
                </c:pt>
                <c:pt idx="31">
                  <c:v>2754</c:v>
                </c:pt>
                <c:pt idx="32">
                  <c:v>2639</c:v>
                </c:pt>
                <c:pt idx="33">
                  <c:v>3162</c:v>
                </c:pt>
                <c:pt idx="34">
                  <c:v>2065</c:v>
                </c:pt>
                <c:pt idx="35">
                  <c:v>1296</c:v>
                </c:pt>
                <c:pt idx="36">
                  <c:v>2016</c:v>
                </c:pt>
                <c:pt idx="37">
                  <c:v>407</c:v>
                </c:pt>
                <c:pt idx="38">
                  <c:v>505</c:v>
                </c:pt>
                <c:pt idx="39">
                  <c:v>822</c:v>
                </c:pt>
                <c:pt idx="40">
                  <c:v>1365</c:v>
                </c:pt>
                <c:pt idx="41">
                  <c:v>2000</c:v>
                </c:pt>
                <c:pt idx="42">
                  <c:v>3685</c:v>
                </c:pt>
                <c:pt idx="43">
                  <c:v>2266</c:v>
                </c:pt>
                <c:pt idx="44">
                  <c:v>11137</c:v>
                </c:pt>
                <c:pt idx="45">
                  <c:v>983</c:v>
                </c:pt>
                <c:pt idx="46">
                  <c:v>194</c:v>
                </c:pt>
                <c:pt idx="47">
                  <c:v>2179</c:v>
                </c:pt>
                <c:pt idx="48">
                  <c:v>2198</c:v>
                </c:pt>
                <c:pt idx="49">
                  <c:v>351</c:v>
                </c:pt>
                <c:pt idx="50">
                  <c:v>850</c:v>
                </c:pt>
                <c:pt idx="51">
                  <c:v>556</c:v>
                </c:pt>
                <c:pt idx="52">
                  <c:v>389</c:v>
                </c:pt>
                <c:pt idx="53">
                  <c:v>2865</c:v>
                </c:pt>
                <c:pt idx="54">
                  <c:v>602</c:v>
                </c:pt>
                <c:pt idx="55">
                  <c:v>1324</c:v>
                </c:pt>
                <c:pt idx="56">
                  <c:v>1851</c:v>
                </c:pt>
                <c:pt idx="57">
                  <c:v>499</c:v>
                </c:pt>
                <c:pt idx="58">
                  <c:v>707</c:v>
                </c:pt>
                <c:pt idx="59">
                  <c:v>3516</c:v>
                </c:pt>
                <c:pt idx="60">
                  <c:v>782</c:v>
                </c:pt>
                <c:pt idx="61">
                  <c:v>2363</c:v>
                </c:pt>
                <c:pt idx="62">
                  <c:v>115</c:v>
                </c:pt>
                <c:pt idx="63">
                  <c:v>826</c:v>
                </c:pt>
                <c:pt idx="64">
                  <c:v>925</c:v>
                </c:pt>
                <c:pt idx="65">
                  <c:v>1135</c:v>
                </c:pt>
                <c:pt idx="66">
                  <c:v>1330</c:v>
                </c:pt>
                <c:pt idx="67">
                  <c:v>2741</c:v>
                </c:pt>
                <c:pt idx="68">
                  <c:v>2421</c:v>
                </c:pt>
                <c:pt idx="69">
                  <c:v>1199</c:v>
                </c:pt>
                <c:pt idx="70">
                  <c:v>807</c:v>
                </c:pt>
                <c:pt idx="71">
                  <c:v>2252</c:v>
                </c:pt>
                <c:pt idx="72">
                  <c:v>710</c:v>
                </c:pt>
                <c:pt idx="73">
                  <c:v>2756</c:v>
                </c:pt>
                <c:pt idx="74">
                  <c:v>1304</c:v>
                </c:pt>
                <c:pt idx="75">
                  <c:v>5678</c:v>
                </c:pt>
                <c:pt idx="76">
                  <c:v>1119</c:v>
                </c:pt>
                <c:pt idx="77">
                  <c:v>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E683-49BB-AFF9-D4685B906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chemeClr val="bg2">
            <a:lumMod val="10000"/>
          </a:schemeClr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DATABASES!$Q$2:$Q$79</c:f>
              <c:numCache>
                <c:formatCode>General</c:formatCode>
                <c:ptCount val="78"/>
                <c:pt idx="0">
                  <c:v>731</c:v>
                </c:pt>
                <c:pt idx="1">
                  <c:v>6</c:v>
                </c:pt>
                <c:pt idx="2">
                  <c:v>335</c:v>
                </c:pt>
                <c:pt idx="3">
                  <c:v>360</c:v>
                </c:pt>
                <c:pt idx="4">
                  <c:v>593</c:v>
                </c:pt>
                <c:pt idx="5">
                  <c:v>1288</c:v>
                </c:pt>
                <c:pt idx="6">
                  <c:v>992</c:v>
                </c:pt>
                <c:pt idx="7">
                  <c:v>1024</c:v>
                </c:pt>
                <c:pt idx="8">
                  <c:v>871</c:v>
                </c:pt>
                <c:pt idx="9">
                  <c:v>218</c:v>
                </c:pt>
                <c:pt idx="10">
                  <c:v>493</c:v>
                </c:pt>
                <c:pt idx="11">
                  <c:v>952</c:v>
                </c:pt>
                <c:pt idx="12">
                  <c:v>1339</c:v>
                </c:pt>
                <c:pt idx="13">
                  <c:v>317</c:v>
                </c:pt>
                <c:pt idx="14">
                  <c:v>502</c:v>
                </c:pt>
                <c:pt idx="15">
                  <c:v>107</c:v>
                </c:pt>
                <c:pt idx="16">
                  <c:v>393</c:v>
                </c:pt>
                <c:pt idx="17">
                  <c:v>351</c:v>
                </c:pt>
                <c:pt idx="18">
                  <c:v>415</c:v>
                </c:pt>
                <c:pt idx="19">
                  <c:v>744</c:v>
                </c:pt>
                <c:pt idx="20">
                  <c:v>481</c:v>
                </c:pt>
                <c:pt idx="21">
                  <c:v>401</c:v>
                </c:pt>
                <c:pt idx="22">
                  <c:v>27</c:v>
                </c:pt>
                <c:pt idx="23">
                  <c:v>559</c:v>
                </c:pt>
                <c:pt idx="24">
                  <c:v>443</c:v>
                </c:pt>
                <c:pt idx="25">
                  <c:v>645</c:v>
                </c:pt>
                <c:pt idx="26">
                  <c:v>1528</c:v>
                </c:pt>
                <c:pt idx="27">
                  <c:v>944</c:v>
                </c:pt>
                <c:pt idx="28">
                  <c:v>230</c:v>
                </c:pt>
                <c:pt idx="29">
                  <c:v>972</c:v>
                </c:pt>
                <c:pt idx="30">
                  <c:v>627</c:v>
                </c:pt>
                <c:pt idx="31">
                  <c:v>3181</c:v>
                </c:pt>
                <c:pt idx="32">
                  <c:v>2352</c:v>
                </c:pt>
                <c:pt idx="33">
                  <c:v>1251</c:v>
                </c:pt>
                <c:pt idx="34">
                  <c:v>1205</c:v>
                </c:pt>
                <c:pt idx="35">
                  <c:v>794</c:v>
                </c:pt>
                <c:pt idx="36">
                  <c:v>1504</c:v>
                </c:pt>
                <c:pt idx="37">
                  <c:v>413</c:v>
                </c:pt>
                <c:pt idx="38">
                  <c:v>95</c:v>
                </c:pt>
                <c:pt idx="39">
                  <c:v>73</c:v>
                </c:pt>
                <c:pt idx="40">
                  <c:v>430</c:v>
                </c:pt>
                <c:pt idx="41">
                  <c:v>714</c:v>
                </c:pt>
                <c:pt idx="42">
                  <c:v>1222</c:v>
                </c:pt>
                <c:pt idx="43">
                  <c:v>1194</c:v>
                </c:pt>
                <c:pt idx="44">
                  <c:v>1908</c:v>
                </c:pt>
                <c:pt idx="45">
                  <c:v>539</c:v>
                </c:pt>
                <c:pt idx="46">
                  <c:v>423</c:v>
                </c:pt>
                <c:pt idx="47">
                  <c:v>1304</c:v>
                </c:pt>
                <c:pt idx="48">
                  <c:v>895</c:v>
                </c:pt>
                <c:pt idx="49">
                  <c:v>167</c:v>
                </c:pt>
                <c:pt idx="50">
                  <c:v>340</c:v>
                </c:pt>
                <c:pt idx="51">
                  <c:v>447</c:v>
                </c:pt>
                <c:pt idx="52">
                  <c:v>347</c:v>
                </c:pt>
                <c:pt idx="53">
                  <c:v>1118</c:v>
                </c:pt>
                <c:pt idx="54">
                  <c:v>498</c:v>
                </c:pt>
                <c:pt idx="55">
                  <c:v>1017</c:v>
                </c:pt>
                <c:pt idx="56">
                  <c:v>887</c:v>
                </c:pt>
                <c:pt idx="57">
                  <c:v>563</c:v>
                </c:pt>
                <c:pt idx="58">
                  <c:v>916</c:v>
                </c:pt>
                <c:pt idx="59">
                  <c:v>379</c:v>
                </c:pt>
                <c:pt idx="60">
                  <c:v>51</c:v>
                </c:pt>
                <c:pt idx="61">
                  <c:v>941</c:v>
                </c:pt>
                <c:pt idx="62">
                  <c:v>743</c:v>
                </c:pt>
                <c:pt idx="63">
                  <c:v>519</c:v>
                </c:pt>
                <c:pt idx="64">
                  <c:v>811</c:v>
                </c:pt>
                <c:pt idx="65">
                  <c:v>861</c:v>
                </c:pt>
                <c:pt idx="66">
                  <c:v>288</c:v>
                </c:pt>
                <c:pt idx="67">
                  <c:v>683</c:v>
                </c:pt>
                <c:pt idx="68">
                  <c:v>1611</c:v>
                </c:pt>
                <c:pt idx="69">
                  <c:v>841</c:v>
                </c:pt>
                <c:pt idx="70">
                  <c:v>432</c:v>
                </c:pt>
                <c:pt idx="71">
                  <c:v>1996</c:v>
                </c:pt>
                <c:pt idx="72">
                  <c:v>648</c:v>
                </c:pt>
                <c:pt idx="73">
                  <c:v>938</c:v>
                </c:pt>
                <c:pt idx="74">
                  <c:v>925</c:v>
                </c:pt>
                <c:pt idx="75">
                  <c:v>1059</c:v>
                </c:pt>
                <c:pt idx="76">
                  <c:v>338</c:v>
                </c:pt>
                <c:pt idx="77">
                  <c:v>3383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84-4ABC-8FE9-302F94DA1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82751"/>
        <c:axId val="139019727"/>
      </c:scatterChart>
      <c:valAx>
        <c:axId val="14748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19727"/>
        <c:crosses val="autoZero"/>
        <c:crossBetween val="midCat"/>
      </c:valAx>
      <c:valAx>
        <c:axId val="1390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2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SHOP.xlsx]POPULATION!PivotTable1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WISE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POPULATION!$C$3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POPULATION!$B$4:$B$82</c:f>
              <c:strCache>
                <c:ptCount val="78"/>
                <c:pt idx="0">
                  <c:v>102nd &amp; Grant-Thornton</c:v>
                </c:pt>
                <c:pt idx="1">
                  <c:v>14th &amp; Speer, Denver</c:v>
                </c:pt>
                <c:pt idx="2">
                  <c:v>16th &amp; California- Denver</c:v>
                </c:pt>
                <c:pt idx="3">
                  <c:v>16th &amp; Tremont</c:v>
                </c:pt>
                <c:pt idx="4">
                  <c:v>16th St. &amp; Blake</c:v>
                </c:pt>
                <c:pt idx="5">
                  <c:v>16th Street &amp; Curtis</c:v>
                </c:pt>
                <c:pt idx="6">
                  <c:v>17th and Lawrence</c:v>
                </c:pt>
                <c:pt idx="7">
                  <c:v>18th &amp; California</c:v>
                </c:pt>
                <c:pt idx="8">
                  <c:v>18th &amp; Champa</c:v>
                </c:pt>
                <c:pt idx="9">
                  <c:v>18th &amp; Franklin - Denver, CO</c:v>
                </c:pt>
                <c:pt idx="10">
                  <c:v>1900 Sixteenth St.</c:v>
                </c:pt>
                <c:pt idx="11">
                  <c:v>2nd Ave and Filmore - Cherry Creek</c:v>
                </c:pt>
                <c:pt idx="12">
                  <c:v>3rd and Columbine-Cherry Creek</c:v>
                </c:pt>
                <c:pt idx="13">
                  <c:v>40th &amp; Colorado-Denver</c:v>
                </c:pt>
                <c:pt idx="14">
                  <c:v>44th Ave &amp; Federal Blvd-Denver</c:v>
                </c:pt>
                <c:pt idx="15">
                  <c:v>45th &amp; Peoria-Denver</c:v>
                </c:pt>
                <c:pt idx="16">
                  <c:v>5835 Leetsdale</c:v>
                </c:pt>
                <c:pt idx="17">
                  <c:v>6th &amp; Grant (Lattas)</c:v>
                </c:pt>
                <c:pt idx="18">
                  <c:v>6th &amp; Lincoln</c:v>
                </c:pt>
                <c:pt idx="19">
                  <c:v>8th &amp; Colorado</c:v>
                </c:pt>
                <c:pt idx="20">
                  <c:v>Alameda &amp; Broadway- Denver</c:v>
                </c:pt>
                <c:pt idx="21">
                  <c:v>Alameda &amp; Downing</c:v>
                </c:pt>
                <c:pt idx="22">
                  <c:v>Alameda and Federal</c:v>
                </c:pt>
                <c:pt idx="23">
                  <c:v>Atrium @ 1700 Broadway</c:v>
                </c:pt>
                <c:pt idx="24">
                  <c:v>Auraria Tivoli - Student Union</c:v>
                </c:pt>
                <c:pt idx="25">
                  <c:v>Breckenridge at Sloans</c:v>
                </c:pt>
                <c:pt idx="26">
                  <c:v>Chambers and 40th</c:v>
                </c:pt>
                <c:pt idx="27">
                  <c:v>Cherry Creek Mall - West.</c:v>
                </c:pt>
                <c:pt idx="28">
                  <c:v>Colfax &amp; Kalamath</c:v>
                </c:pt>
                <c:pt idx="29">
                  <c:v>Colfax &amp; Krameria</c:v>
                </c:pt>
                <c:pt idx="30">
                  <c:v>Colfax &amp; Milwaukee-Denver</c:v>
                </c:pt>
                <c:pt idx="31">
                  <c:v>Colorado &amp; Arizona</c:v>
                </c:pt>
                <c:pt idx="32">
                  <c:v>DEN B RJ Term South Finger Lower</c:v>
                </c:pt>
                <c:pt idx="33">
                  <c:v>DEN B RJ Term South Finger Upper</c:v>
                </c:pt>
                <c:pt idx="34">
                  <c:v>Denver Marriott CC - Lobby</c:v>
                </c:pt>
                <c:pt idx="35">
                  <c:v>Embassy Suites Denver Downtown Conv</c:v>
                </c:pt>
                <c:pt idx="36">
                  <c:v>Franklin &amp; Evans-Denver</c:v>
                </c:pt>
                <c:pt idx="37">
                  <c:v>Grand Hyatt Denver</c:v>
                </c:pt>
                <c:pt idx="38">
                  <c:v>Hampden &amp; Dayton - Denver</c:v>
                </c:pt>
                <c:pt idx="39">
                  <c:v>Hampden &amp; Happy Canyon</c:v>
                </c:pt>
                <c:pt idx="40">
                  <c:v>Hampden &amp; Locust, Denver</c:v>
                </c:pt>
                <c:pt idx="41">
                  <c:v>Hampden &amp; Santa Fe, Sheridan</c:v>
                </c:pt>
                <c:pt idx="42">
                  <c:v>Highlands Garden Village</c:v>
                </c:pt>
                <c:pt idx="43">
                  <c:v>I-70 &amp; I-270- Stapleton</c:v>
                </c:pt>
                <c:pt idx="44">
                  <c:v>King Soopers - Denver #1</c:v>
                </c:pt>
                <c:pt idx="45">
                  <c:v>King Soopers - Denver #72</c:v>
                </c:pt>
                <c:pt idx="46">
                  <c:v>King Soopers Store #115 Denver</c:v>
                </c:pt>
                <c:pt idx="47">
                  <c:v>King Soopers-Denver #124</c:v>
                </c:pt>
                <c:pt idx="48">
                  <c:v>King Soopers-Denver #19</c:v>
                </c:pt>
                <c:pt idx="49">
                  <c:v>King Soopers-Denver #29</c:v>
                </c:pt>
                <c:pt idx="50">
                  <c:v>King Soopers-Denver #93</c:v>
                </c:pt>
                <c:pt idx="51">
                  <c:v>King Soopers-Denver, CO #26</c:v>
                </c:pt>
                <c:pt idx="52">
                  <c:v>Larimer Square</c:v>
                </c:pt>
                <c:pt idx="53">
                  <c:v>Lowry Town Center - Denver</c:v>
                </c:pt>
                <c:pt idx="54">
                  <c:v>Monaco &amp; Evans</c:v>
                </c:pt>
                <c:pt idx="55">
                  <c:v>Park Ave &amp; Globeville- Denver</c:v>
                </c:pt>
                <c:pt idx="56">
                  <c:v>REI Denver</c:v>
                </c:pt>
                <c:pt idx="57">
                  <c:v>Safeway - Denver #1248</c:v>
                </c:pt>
                <c:pt idx="58">
                  <c:v>Safeway - Denver #1463</c:v>
                </c:pt>
                <c:pt idx="59">
                  <c:v>Safeway - Denver #2246</c:v>
                </c:pt>
                <c:pt idx="60">
                  <c:v>Safeway - Denver #3836</c:v>
                </c:pt>
                <c:pt idx="61">
                  <c:v>Safeway - Denver #885</c:v>
                </c:pt>
                <c:pt idx="62">
                  <c:v>Safeway-Denver #100</c:v>
                </c:pt>
                <c:pt idx="63">
                  <c:v>Safeway-Denver #1038</c:v>
                </c:pt>
                <c:pt idx="64">
                  <c:v>Safeway-Denver #1267</c:v>
                </c:pt>
                <c:pt idx="65">
                  <c:v>Safeway-Denver #1614</c:v>
                </c:pt>
                <c:pt idx="66">
                  <c:v>Safeway-Denver #244</c:v>
                </c:pt>
                <c:pt idx="67">
                  <c:v>Safeway-Denver #2714</c:v>
                </c:pt>
                <c:pt idx="68">
                  <c:v>Santa Fe &amp; Mississippi</c:v>
                </c:pt>
                <c:pt idx="69">
                  <c:v>Speer &amp; Federal - Denver</c:v>
                </c:pt>
                <c:pt idx="70">
                  <c:v>Stapleton TC-29th &amp; Quebec</c:v>
                </c:pt>
                <c:pt idx="71">
                  <c:v>SuperTarget  Denver/Stapltn ST-2052</c:v>
                </c:pt>
                <c:pt idx="72">
                  <c:v>Target Denver T-2820</c:v>
                </c:pt>
                <c:pt idx="73">
                  <c:v>The Curtis Hotel Lobby</c:v>
                </c:pt>
                <c:pt idx="74">
                  <c:v>UMB Bank Plaza</c:v>
                </c:pt>
                <c:pt idx="75">
                  <c:v>University &amp; Asbury</c:v>
                </c:pt>
                <c:pt idx="76">
                  <c:v>University Hills</c:v>
                </c:pt>
                <c:pt idx="77">
                  <c:v>Writer Square</c:v>
                </c:pt>
              </c:strCache>
            </c:strRef>
          </c:cat>
          <c:val>
            <c:numRef>
              <c:f>POPULATION!$C$4:$C$82</c:f>
              <c:numCache>
                <c:formatCode>General</c:formatCode>
                <c:ptCount val="78"/>
                <c:pt idx="0">
                  <c:v>3826</c:v>
                </c:pt>
                <c:pt idx="1">
                  <c:v>5823</c:v>
                </c:pt>
                <c:pt idx="2">
                  <c:v>7491</c:v>
                </c:pt>
                <c:pt idx="3">
                  <c:v>5393</c:v>
                </c:pt>
                <c:pt idx="4">
                  <c:v>9382</c:v>
                </c:pt>
                <c:pt idx="5">
                  <c:v>2218</c:v>
                </c:pt>
                <c:pt idx="6">
                  <c:v>11525</c:v>
                </c:pt>
                <c:pt idx="7">
                  <c:v>6401</c:v>
                </c:pt>
                <c:pt idx="8">
                  <c:v>3106</c:v>
                </c:pt>
                <c:pt idx="9">
                  <c:v>15486</c:v>
                </c:pt>
                <c:pt idx="10">
                  <c:v>3934</c:v>
                </c:pt>
                <c:pt idx="11">
                  <c:v>10191</c:v>
                </c:pt>
                <c:pt idx="12">
                  <c:v>12589</c:v>
                </c:pt>
                <c:pt idx="13">
                  <c:v>2552</c:v>
                </c:pt>
                <c:pt idx="14">
                  <c:v>17547</c:v>
                </c:pt>
                <c:pt idx="15">
                  <c:v>8429</c:v>
                </c:pt>
                <c:pt idx="16">
                  <c:v>3648</c:v>
                </c:pt>
                <c:pt idx="17">
                  <c:v>8590</c:v>
                </c:pt>
                <c:pt idx="18">
                  <c:v>13030</c:v>
                </c:pt>
                <c:pt idx="19">
                  <c:v>3687</c:v>
                </c:pt>
                <c:pt idx="20">
                  <c:v>8758</c:v>
                </c:pt>
                <c:pt idx="21">
                  <c:v>3001</c:v>
                </c:pt>
                <c:pt idx="22">
                  <c:v>4348</c:v>
                </c:pt>
                <c:pt idx="23">
                  <c:v>6119</c:v>
                </c:pt>
                <c:pt idx="24">
                  <c:v>8898</c:v>
                </c:pt>
                <c:pt idx="25">
                  <c:v>8393</c:v>
                </c:pt>
                <c:pt idx="26">
                  <c:v>8190</c:v>
                </c:pt>
                <c:pt idx="27">
                  <c:v>1448</c:v>
                </c:pt>
                <c:pt idx="28">
                  <c:v>14370</c:v>
                </c:pt>
                <c:pt idx="29">
                  <c:v>30348</c:v>
                </c:pt>
                <c:pt idx="30">
                  <c:v>8532</c:v>
                </c:pt>
                <c:pt idx="31">
                  <c:v>7822</c:v>
                </c:pt>
                <c:pt idx="32">
                  <c:v>3096</c:v>
                </c:pt>
                <c:pt idx="33">
                  <c:v>9375</c:v>
                </c:pt>
                <c:pt idx="34">
                  <c:v>6393</c:v>
                </c:pt>
                <c:pt idx="35">
                  <c:v>4844</c:v>
                </c:pt>
                <c:pt idx="36">
                  <c:v>12844</c:v>
                </c:pt>
                <c:pt idx="37">
                  <c:v>705</c:v>
                </c:pt>
                <c:pt idx="38">
                  <c:v>7238</c:v>
                </c:pt>
                <c:pt idx="39">
                  <c:v>5327</c:v>
                </c:pt>
                <c:pt idx="40">
                  <c:v>10235</c:v>
                </c:pt>
                <c:pt idx="41">
                  <c:v>4172</c:v>
                </c:pt>
                <c:pt idx="42">
                  <c:v>5376</c:v>
                </c:pt>
                <c:pt idx="43">
                  <c:v>10954</c:v>
                </c:pt>
                <c:pt idx="44">
                  <c:v>8067</c:v>
                </c:pt>
                <c:pt idx="45">
                  <c:v>2907</c:v>
                </c:pt>
                <c:pt idx="46">
                  <c:v>12712</c:v>
                </c:pt>
                <c:pt idx="47">
                  <c:v>3133</c:v>
                </c:pt>
                <c:pt idx="48">
                  <c:v>4464</c:v>
                </c:pt>
                <c:pt idx="49">
                  <c:v>8889</c:v>
                </c:pt>
                <c:pt idx="50">
                  <c:v>1165</c:v>
                </c:pt>
                <c:pt idx="51">
                  <c:v>4831</c:v>
                </c:pt>
                <c:pt idx="52">
                  <c:v>12452</c:v>
                </c:pt>
                <c:pt idx="53">
                  <c:v>5589</c:v>
                </c:pt>
                <c:pt idx="54">
                  <c:v>13948</c:v>
                </c:pt>
                <c:pt idx="55">
                  <c:v>4651</c:v>
                </c:pt>
                <c:pt idx="56">
                  <c:v>4336</c:v>
                </c:pt>
                <c:pt idx="57">
                  <c:v>6111</c:v>
                </c:pt>
                <c:pt idx="58">
                  <c:v>4879</c:v>
                </c:pt>
                <c:pt idx="59">
                  <c:v>3941</c:v>
                </c:pt>
                <c:pt idx="60">
                  <c:v>5456</c:v>
                </c:pt>
                <c:pt idx="61">
                  <c:v>9820</c:v>
                </c:pt>
                <c:pt idx="62">
                  <c:v>2553</c:v>
                </c:pt>
                <c:pt idx="63">
                  <c:v>3892</c:v>
                </c:pt>
                <c:pt idx="64">
                  <c:v>8112</c:v>
                </c:pt>
                <c:pt idx="65">
                  <c:v>11132</c:v>
                </c:pt>
                <c:pt idx="66">
                  <c:v>1577</c:v>
                </c:pt>
                <c:pt idx="67">
                  <c:v>6905</c:v>
                </c:pt>
                <c:pt idx="68">
                  <c:v>7971</c:v>
                </c:pt>
                <c:pt idx="69">
                  <c:v>5808</c:v>
                </c:pt>
                <c:pt idx="70">
                  <c:v>8540</c:v>
                </c:pt>
                <c:pt idx="71">
                  <c:v>9726</c:v>
                </c:pt>
                <c:pt idx="72">
                  <c:v>14708</c:v>
                </c:pt>
                <c:pt idx="73">
                  <c:v>9740</c:v>
                </c:pt>
                <c:pt idx="74">
                  <c:v>3874</c:v>
                </c:pt>
                <c:pt idx="75">
                  <c:v>29201</c:v>
                </c:pt>
                <c:pt idx="76">
                  <c:v>6936</c:v>
                </c:pt>
                <c:pt idx="77">
                  <c:v>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D-49C5-AAAC-F55E75F54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8257800"/>
        <c:axId val="428259848"/>
      </c:barChart>
      <c:catAx>
        <c:axId val="428257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59848"/>
        <c:crosses val="autoZero"/>
        <c:auto val="1"/>
        <c:lblAlgn val="ctr"/>
        <c:lblOffset val="100"/>
        <c:noMultiLvlLbl val="0"/>
      </c:catAx>
      <c:valAx>
        <c:axId val="42825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5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SHOP.xlsx]FAMILY POPULATION!PivotTable2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'FAMILY POPULATION'!$C$3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'FAMILY POPULATION'!$B$4:$B$82</c:f>
              <c:strCache>
                <c:ptCount val="78"/>
                <c:pt idx="0">
                  <c:v>10005 Grant St, Unit FN/AN/A802292033</c:v>
                </c:pt>
                <c:pt idx="1">
                  <c:v>1050 W Colfax AveN/APlaza Zocalo802042072</c:v>
                </c:pt>
                <c:pt idx="2">
                  <c:v>1125 17th StreetN/AN/A80202</c:v>
                </c:pt>
                <c:pt idx="3">
                  <c:v>1155 E. 9th Ave.N/ACapitol Hill Center802184802</c:v>
                </c:pt>
                <c:pt idx="4">
                  <c:v>1209 East Alameda AveN/AN/A802092420</c:v>
                </c:pt>
                <c:pt idx="5">
                  <c:v>1233 S. Colorado BlvdN/AN/A802462902</c:v>
                </c:pt>
                <c:pt idx="6">
                  <c:v>1285 S Santa Fe DriveN/AN/A802233214</c:v>
                </c:pt>
                <c:pt idx="7">
                  <c:v>1331 N Speer BlvdN/AN/A80204</c:v>
                </c:pt>
                <c:pt idx="8">
                  <c:v>1405 Curtis StN/AN/A802022349</c:v>
                </c:pt>
                <c:pt idx="9">
                  <c:v>1406 Larimer StN/AN/A802021705</c:v>
                </c:pt>
                <c:pt idx="10">
                  <c:v>1410 Speer BlvdN/AN/A80204</c:v>
                </c:pt>
                <c:pt idx="11">
                  <c:v>1416 Platte RiverSuite AREI802026161</c:v>
                </c:pt>
                <c:pt idx="12">
                  <c:v>1420 Stout StN/AN/A802023201</c:v>
                </c:pt>
                <c:pt idx="13">
                  <c:v>1490 16th StreetN/A16 Market Square802021320</c:v>
                </c:pt>
                <c:pt idx="14">
                  <c:v>1512 Larimer StreetN/AWriter's Square802021610</c:v>
                </c:pt>
                <c:pt idx="15">
                  <c:v>1600 E 18th AveN/AN/A802181202</c:v>
                </c:pt>
                <c:pt idx="16">
                  <c:v>1605 E Evans AveN/AN/A802104608</c:v>
                </c:pt>
                <c:pt idx="17">
                  <c:v>1653 S Colorado BlvdN/AN/A802201055</c:v>
                </c:pt>
                <c:pt idx="18">
                  <c:v>1670 BroadwayN/AN/A802024801</c:v>
                </c:pt>
                <c:pt idx="19">
                  <c:v>1700 BroadwayN/AN/A802901700</c:v>
                </c:pt>
                <c:pt idx="20">
                  <c:v>1701 California StreetN/ADenver Marriott City Center802023402</c:v>
                </c:pt>
                <c:pt idx="21">
                  <c:v>1740 Welton StN/AN/A802023940</c:v>
                </c:pt>
                <c:pt idx="22">
                  <c:v>1900 Sixteenth St.100N/A80202</c:v>
                </c:pt>
                <c:pt idx="23">
                  <c:v>1950 Chestnut PlN/AN/A80202</c:v>
                </c:pt>
                <c:pt idx="24">
                  <c:v>200 Fillmore StreetN/AN/A802065028</c:v>
                </c:pt>
                <c:pt idx="25">
                  <c:v>200 Quebec St#400N/A802307145</c:v>
                </c:pt>
                <c:pt idx="26">
                  <c:v>200 Quebec St.N/AN/A802307144</c:v>
                </c:pt>
                <c:pt idx="27">
                  <c:v>2000 S. University#BN/A802104367</c:v>
                </c:pt>
                <c:pt idx="28">
                  <c:v>2150 S DowningN/AN/A802104528</c:v>
                </c:pt>
                <c:pt idx="29">
                  <c:v>2223 S. Monaco ParkwayG110Villa Monaco802225893</c:v>
                </c:pt>
                <c:pt idx="30">
                  <c:v>250 Columbine160N/A80206</c:v>
                </c:pt>
                <c:pt idx="31">
                  <c:v>2660 Federal BlvdN/AN/A80211</c:v>
                </c:pt>
                <c:pt idx="32">
                  <c:v>2700 S. Colorado Blvd.N/AUniversity Hills Mall802103506</c:v>
                </c:pt>
                <c:pt idx="33">
                  <c:v>2750 S Colorado BlvdN/AN/A802226602</c:v>
                </c:pt>
                <c:pt idx="34">
                  <c:v>2790 W. Alameda Ave.N/AN/A80219</c:v>
                </c:pt>
                <c:pt idx="35">
                  <c:v>2810 Quebec St.N/AN/A802072900</c:v>
                </c:pt>
                <c:pt idx="36">
                  <c:v>2975 E Colfax AveN/AN/A802061604</c:v>
                </c:pt>
                <c:pt idx="37">
                  <c:v>2990 North Speer BlvdUnit 1N/A802114252</c:v>
                </c:pt>
                <c:pt idx="38">
                  <c:v>2990 W 44th AveN/AN/A802111408</c:v>
                </c:pt>
                <c:pt idx="39">
                  <c:v>300 E. 6th Ave.#5N/A802036630</c:v>
                </c:pt>
                <c:pt idx="40">
                  <c:v>3000 1st Ave.N/AN/A802065638</c:v>
                </c:pt>
                <c:pt idx="41">
                  <c:v>303 16th StreetSte. 100N/A802025657</c:v>
                </c:pt>
                <c:pt idx="42">
                  <c:v>3100 S SheridanN/AN/A802275541</c:v>
                </c:pt>
                <c:pt idx="43">
                  <c:v>3110  E  1st AveN/AN/A802065614</c:v>
                </c:pt>
                <c:pt idx="44">
                  <c:v>323 S BroadwayN/AN/A802091511</c:v>
                </c:pt>
                <c:pt idx="45">
                  <c:v>3470 Park Ave WestN/AN/A802165105</c:v>
                </c:pt>
                <c:pt idx="46">
                  <c:v>3500 A River Point ParkwayN/AN/A80110</c:v>
                </c:pt>
                <c:pt idx="47">
                  <c:v>3800 W 44th AveN/AN/A802111305</c:v>
                </c:pt>
                <c:pt idx="48">
                  <c:v>381 S BroadwayN/AN/A802091522</c:v>
                </c:pt>
                <c:pt idx="49">
                  <c:v>4005 Chambers RoadN/AN/A80239</c:v>
                </c:pt>
                <c:pt idx="50">
                  <c:v>4030 Colorado Blvd101N/A802164303</c:v>
                </c:pt>
                <c:pt idx="51">
                  <c:v>4500 W 38th AveN/AN/A802122001</c:v>
                </c:pt>
                <c:pt idx="52">
                  <c:v>4505 Peoria StreetN/AN/A802394848</c:v>
                </c:pt>
                <c:pt idx="53">
                  <c:v>4600 Leetsdale DrN/AN/A802461311</c:v>
                </c:pt>
                <c:pt idx="54">
                  <c:v>5074 E. Hampden AvenueN/AN/A802227329</c:v>
                </c:pt>
                <c:pt idx="55">
                  <c:v>560 Corona St.N/AN/A802183436</c:v>
                </c:pt>
                <c:pt idx="56">
                  <c:v>575 Lincoln StSuite AThe Shops at 6th and Broadway802033469</c:v>
                </c:pt>
                <c:pt idx="57">
                  <c:v>5835 Leetsdale DriveN/AN/A802241222</c:v>
                </c:pt>
                <c:pt idx="58">
                  <c:v>6160 E. Colfax AveUnit 1N/A802201569</c:v>
                </c:pt>
                <c:pt idx="59">
                  <c:v>6220 E 14th StN/AN/A802202747</c:v>
                </c:pt>
                <c:pt idx="60">
                  <c:v>633 17th St110N/A802023616</c:v>
                </c:pt>
                <c:pt idx="61">
                  <c:v>6395 E. Hampden Ave.N/AN/A802227602</c:v>
                </c:pt>
                <c:pt idx="62">
                  <c:v>6460 East Yale AveN/AN/A802227156</c:v>
                </c:pt>
                <c:pt idx="63">
                  <c:v>6470 E Hampden AveN/AN/A802227605</c:v>
                </c:pt>
                <c:pt idx="64">
                  <c:v>700 16th St.Suite AN/A802023229</c:v>
                </c:pt>
                <c:pt idx="65">
                  <c:v>7304 E. 29th AveN/AN/A802382699</c:v>
                </c:pt>
                <c:pt idx="66">
                  <c:v>757 E 20th AveN/AN/A802053278</c:v>
                </c:pt>
                <c:pt idx="67">
                  <c:v>7777 E. Hampden AveN/AN/A80231</c:v>
                </c:pt>
                <c:pt idx="68">
                  <c:v>7930 E 49th AveN/AN/A802071709</c:v>
                </c:pt>
                <c:pt idx="69">
                  <c:v>7990 E. 49th AvenueN/AN/A802071709</c:v>
                </c:pt>
                <c:pt idx="70">
                  <c:v>801 Colorado Blvd.N/AN/A802064037</c:v>
                </c:pt>
                <c:pt idx="71">
                  <c:v>900 Auraria ParkwayN/AN/A80204</c:v>
                </c:pt>
                <c:pt idx="72">
                  <c:v>934 Sixteenth StreetN/A16th &amp; Curtis802022902</c:v>
                </c:pt>
                <c:pt idx="73">
                  <c:v>9925 East Hampden AveN/AN/A802314903</c:v>
                </c:pt>
                <c:pt idx="74">
                  <c:v>999 18th Street113Denver Place Mall802022499</c:v>
                </c:pt>
                <c:pt idx="75">
                  <c:v>Colfax Ave. and Raleigh StreetN/AN/A80204</c:v>
                </c:pt>
                <c:pt idx="76">
                  <c:v>HMSHost 8500 Pena Blvd.N/AN/A80249</c:v>
                </c:pt>
                <c:pt idx="77">
                  <c:v>HMSHost 8500 Pena BlvdN/AN/A80249</c:v>
                </c:pt>
              </c:strCache>
            </c:strRef>
          </c:cat>
          <c:val>
            <c:numRef>
              <c:f>'FAMILY POPULATION'!$C$4:$C$82</c:f>
              <c:numCache>
                <c:formatCode>General</c:formatCode>
                <c:ptCount val="78"/>
                <c:pt idx="0">
                  <c:v>796</c:v>
                </c:pt>
                <c:pt idx="1">
                  <c:v>3481</c:v>
                </c:pt>
                <c:pt idx="2">
                  <c:v>2772</c:v>
                </c:pt>
                <c:pt idx="3">
                  <c:v>2285</c:v>
                </c:pt>
                <c:pt idx="4">
                  <c:v>822</c:v>
                </c:pt>
                <c:pt idx="5">
                  <c:v>1692</c:v>
                </c:pt>
                <c:pt idx="6">
                  <c:v>1000</c:v>
                </c:pt>
                <c:pt idx="7">
                  <c:v>1844</c:v>
                </c:pt>
                <c:pt idx="8">
                  <c:v>1971</c:v>
                </c:pt>
                <c:pt idx="9">
                  <c:v>2771</c:v>
                </c:pt>
                <c:pt idx="10">
                  <c:v>461</c:v>
                </c:pt>
                <c:pt idx="11">
                  <c:v>914</c:v>
                </c:pt>
                <c:pt idx="12">
                  <c:v>588</c:v>
                </c:pt>
                <c:pt idx="13">
                  <c:v>2398</c:v>
                </c:pt>
                <c:pt idx="14">
                  <c:v>1395</c:v>
                </c:pt>
                <c:pt idx="15">
                  <c:v>3306</c:v>
                </c:pt>
                <c:pt idx="16">
                  <c:v>2860</c:v>
                </c:pt>
                <c:pt idx="17">
                  <c:v>959</c:v>
                </c:pt>
                <c:pt idx="18">
                  <c:v>858</c:v>
                </c:pt>
                <c:pt idx="19">
                  <c:v>1044</c:v>
                </c:pt>
                <c:pt idx="20">
                  <c:v>1291</c:v>
                </c:pt>
                <c:pt idx="21">
                  <c:v>15</c:v>
                </c:pt>
                <c:pt idx="22">
                  <c:v>788</c:v>
                </c:pt>
                <c:pt idx="23">
                  <c:v>1711</c:v>
                </c:pt>
                <c:pt idx="24">
                  <c:v>2106</c:v>
                </c:pt>
                <c:pt idx="25">
                  <c:v>1282</c:v>
                </c:pt>
                <c:pt idx="26">
                  <c:v>1194</c:v>
                </c:pt>
                <c:pt idx="27">
                  <c:v>7056</c:v>
                </c:pt>
                <c:pt idx="28">
                  <c:v>833</c:v>
                </c:pt>
                <c:pt idx="29">
                  <c:v>2759</c:v>
                </c:pt>
                <c:pt idx="30">
                  <c:v>2590</c:v>
                </c:pt>
                <c:pt idx="31">
                  <c:v>1289</c:v>
                </c:pt>
                <c:pt idx="32">
                  <c:v>1395</c:v>
                </c:pt>
                <c:pt idx="33">
                  <c:v>462</c:v>
                </c:pt>
                <c:pt idx="34">
                  <c:v>751</c:v>
                </c:pt>
                <c:pt idx="35">
                  <c:v>296</c:v>
                </c:pt>
                <c:pt idx="36">
                  <c:v>2238</c:v>
                </c:pt>
                <c:pt idx="37">
                  <c:v>1176</c:v>
                </c:pt>
                <c:pt idx="38">
                  <c:v>4105</c:v>
                </c:pt>
                <c:pt idx="39">
                  <c:v>2169</c:v>
                </c:pt>
                <c:pt idx="40">
                  <c:v>381</c:v>
                </c:pt>
                <c:pt idx="41">
                  <c:v>1234</c:v>
                </c:pt>
                <c:pt idx="42">
                  <c:v>871</c:v>
                </c:pt>
                <c:pt idx="43">
                  <c:v>556</c:v>
                </c:pt>
                <c:pt idx="44">
                  <c:v>2146</c:v>
                </c:pt>
                <c:pt idx="45">
                  <c:v>938</c:v>
                </c:pt>
                <c:pt idx="46">
                  <c:v>1162</c:v>
                </c:pt>
                <c:pt idx="47">
                  <c:v>222</c:v>
                </c:pt>
                <c:pt idx="48">
                  <c:v>1834</c:v>
                </c:pt>
                <c:pt idx="49">
                  <c:v>2218</c:v>
                </c:pt>
                <c:pt idx="50">
                  <c:v>476</c:v>
                </c:pt>
                <c:pt idx="51">
                  <c:v>1207</c:v>
                </c:pt>
                <c:pt idx="52">
                  <c:v>1495</c:v>
                </c:pt>
                <c:pt idx="53">
                  <c:v>891</c:v>
                </c:pt>
                <c:pt idx="54">
                  <c:v>1251</c:v>
                </c:pt>
                <c:pt idx="55">
                  <c:v>2821</c:v>
                </c:pt>
                <c:pt idx="56">
                  <c:v>2808</c:v>
                </c:pt>
                <c:pt idx="57">
                  <c:v>303</c:v>
                </c:pt>
                <c:pt idx="58">
                  <c:v>6399</c:v>
                </c:pt>
                <c:pt idx="59">
                  <c:v>1695</c:v>
                </c:pt>
                <c:pt idx="60">
                  <c:v>1305</c:v>
                </c:pt>
                <c:pt idx="61">
                  <c:v>1940</c:v>
                </c:pt>
                <c:pt idx="62">
                  <c:v>1843</c:v>
                </c:pt>
                <c:pt idx="63">
                  <c:v>1008</c:v>
                </c:pt>
                <c:pt idx="64">
                  <c:v>1408</c:v>
                </c:pt>
                <c:pt idx="65">
                  <c:v>1853</c:v>
                </c:pt>
                <c:pt idx="66">
                  <c:v>854</c:v>
                </c:pt>
                <c:pt idx="67">
                  <c:v>1201</c:v>
                </c:pt>
                <c:pt idx="68">
                  <c:v>2222</c:v>
                </c:pt>
                <c:pt idx="69">
                  <c:v>1400</c:v>
                </c:pt>
                <c:pt idx="70">
                  <c:v>670</c:v>
                </c:pt>
                <c:pt idx="71">
                  <c:v>1964</c:v>
                </c:pt>
                <c:pt idx="72">
                  <c:v>409</c:v>
                </c:pt>
                <c:pt idx="73">
                  <c:v>1644</c:v>
                </c:pt>
                <c:pt idx="74">
                  <c:v>688</c:v>
                </c:pt>
                <c:pt idx="75">
                  <c:v>2062</c:v>
                </c:pt>
                <c:pt idx="76">
                  <c:v>1218</c:v>
                </c:pt>
                <c:pt idx="77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2-4747-9D05-4328D1D1C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1624967"/>
        <c:axId val="1091627015"/>
      </c:lineChart>
      <c:catAx>
        <c:axId val="1091624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27015"/>
        <c:crosses val="autoZero"/>
        <c:auto val="1"/>
        <c:lblAlgn val="ctr"/>
        <c:lblOffset val="100"/>
        <c:noMultiLvlLbl val="0"/>
      </c:catAx>
      <c:valAx>
        <c:axId val="1091627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24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 SHOP.xlsx]AGE18-34!PivotTable3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POEPLE IN AGE 18-34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'AGE18-34'!$C$3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'AGE18-34'!$B$4:$B$82</c:f>
              <c:strCache>
                <c:ptCount val="78"/>
                <c:pt idx="0">
                  <c:v>102nd &amp; Grant-Thornton</c:v>
                </c:pt>
                <c:pt idx="1">
                  <c:v>14th &amp; Speer, Denver</c:v>
                </c:pt>
                <c:pt idx="2">
                  <c:v>16th &amp; California- Denver</c:v>
                </c:pt>
                <c:pt idx="3">
                  <c:v>16th &amp; Tremont</c:v>
                </c:pt>
                <c:pt idx="4">
                  <c:v>16th St. &amp; Blake</c:v>
                </c:pt>
                <c:pt idx="5">
                  <c:v>16th Street &amp; Curtis</c:v>
                </c:pt>
                <c:pt idx="6">
                  <c:v>17th and Lawrence</c:v>
                </c:pt>
                <c:pt idx="7">
                  <c:v>18th &amp; California</c:v>
                </c:pt>
                <c:pt idx="8">
                  <c:v>18th &amp; Champa</c:v>
                </c:pt>
                <c:pt idx="9">
                  <c:v>18th &amp; Franklin - Denver, CO</c:v>
                </c:pt>
                <c:pt idx="10">
                  <c:v>1900 Sixteenth St.</c:v>
                </c:pt>
                <c:pt idx="11">
                  <c:v>2nd Ave and Filmore - Cherry Creek</c:v>
                </c:pt>
                <c:pt idx="12">
                  <c:v>3rd and Columbine-Cherry Creek</c:v>
                </c:pt>
                <c:pt idx="13">
                  <c:v>40th &amp; Colorado-Denver</c:v>
                </c:pt>
                <c:pt idx="14">
                  <c:v>44th Ave &amp; Federal Blvd-Denver</c:v>
                </c:pt>
                <c:pt idx="15">
                  <c:v>45th &amp; Peoria-Denver</c:v>
                </c:pt>
                <c:pt idx="16">
                  <c:v>5835 Leetsdale</c:v>
                </c:pt>
                <c:pt idx="17">
                  <c:v>6th &amp; Grant (Lattas)</c:v>
                </c:pt>
                <c:pt idx="18">
                  <c:v>6th &amp; Lincoln</c:v>
                </c:pt>
                <c:pt idx="19">
                  <c:v>8th &amp; Colorado</c:v>
                </c:pt>
                <c:pt idx="20">
                  <c:v>Alameda &amp; Broadway- Denver</c:v>
                </c:pt>
                <c:pt idx="21">
                  <c:v>Alameda &amp; Downing</c:v>
                </c:pt>
                <c:pt idx="22">
                  <c:v>Alameda and Federal</c:v>
                </c:pt>
                <c:pt idx="23">
                  <c:v>Atrium @ 1700 Broadway</c:v>
                </c:pt>
                <c:pt idx="24">
                  <c:v>Auraria Tivoli - Student Union</c:v>
                </c:pt>
                <c:pt idx="25">
                  <c:v>Breckenridge at Sloans</c:v>
                </c:pt>
                <c:pt idx="26">
                  <c:v>Chambers and 40th</c:v>
                </c:pt>
                <c:pt idx="27">
                  <c:v>Cherry Creek Mall - West.</c:v>
                </c:pt>
                <c:pt idx="28">
                  <c:v>Colfax &amp; Kalamath</c:v>
                </c:pt>
                <c:pt idx="29">
                  <c:v>Colfax &amp; Krameria</c:v>
                </c:pt>
                <c:pt idx="30">
                  <c:v>Colfax &amp; Milwaukee-Denver</c:v>
                </c:pt>
                <c:pt idx="31">
                  <c:v>Colorado &amp; Arizona</c:v>
                </c:pt>
                <c:pt idx="32">
                  <c:v>DEN B RJ Term South Finger Lower</c:v>
                </c:pt>
                <c:pt idx="33">
                  <c:v>DEN B RJ Term South Finger Upper</c:v>
                </c:pt>
                <c:pt idx="34">
                  <c:v>Denver Marriott CC - Lobby</c:v>
                </c:pt>
                <c:pt idx="35">
                  <c:v>Embassy Suites Denver Downtown Conv</c:v>
                </c:pt>
                <c:pt idx="36">
                  <c:v>Franklin &amp; Evans-Denver</c:v>
                </c:pt>
                <c:pt idx="37">
                  <c:v>Grand Hyatt Denver</c:v>
                </c:pt>
                <c:pt idx="38">
                  <c:v>Hampden &amp; Dayton - Denver</c:v>
                </c:pt>
                <c:pt idx="39">
                  <c:v>Hampden &amp; Happy Canyon</c:v>
                </c:pt>
                <c:pt idx="40">
                  <c:v>Hampden &amp; Locust, Denver</c:v>
                </c:pt>
                <c:pt idx="41">
                  <c:v>Hampden &amp; Santa Fe, Sheridan</c:v>
                </c:pt>
                <c:pt idx="42">
                  <c:v>Highlands Garden Village</c:v>
                </c:pt>
                <c:pt idx="43">
                  <c:v>I-70 &amp; I-270- Stapleton</c:v>
                </c:pt>
                <c:pt idx="44">
                  <c:v>King Soopers - Denver #1</c:v>
                </c:pt>
                <c:pt idx="45">
                  <c:v>King Soopers - Denver #72</c:v>
                </c:pt>
                <c:pt idx="46">
                  <c:v>King Soopers Store #115 Denver</c:v>
                </c:pt>
                <c:pt idx="47">
                  <c:v>King Soopers-Denver #124</c:v>
                </c:pt>
                <c:pt idx="48">
                  <c:v>King Soopers-Denver #19</c:v>
                </c:pt>
                <c:pt idx="49">
                  <c:v>King Soopers-Denver #29</c:v>
                </c:pt>
                <c:pt idx="50">
                  <c:v>King Soopers-Denver #93</c:v>
                </c:pt>
                <c:pt idx="51">
                  <c:v>King Soopers-Denver, CO #26</c:v>
                </c:pt>
                <c:pt idx="52">
                  <c:v>Larimer Square</c:v>
                </c:pt>
                <c:pt idx="53">
                  <c:v>Lowry Town Center - Denver</c:v>
                </c:pt>
                <c:pt idx="54">
                  <c:v>Monaco &amp; Evans</c:v>
                </c:pt>
                <c:pt idx="55">
                  <c:v>Park Ave &amp; Globeville- Denver</c:v>
                </c:pt>
                <c:pt idx="56">
                  <c:v>REI Denver</c:v>
                </c:pt>
                <c:pt idx="57">
                  <c:v>Safeway - Denver #1248</c:v>
                </c:pt>
                <c:pt idx="58">
                  <c:v>Safeway - Denver #1463</c:v>
                </c:pt>
                <c:pt idx="59">
                  <c:v>Safeway - Denver #2246</c:v>
                </c:pt>
                <c:pt idx="60">
                  <c:v>Safeway - Denver #3836</c:v>
                </c:pt>
                <c:pt idx="61">
                  <c:v>Safeway - Denver #885</c:v>
                </c:pt>
                <c:pt idx="62">
                  <c:v>Safeway-Denver #100</c:v>
                </c:pt>
                <c:pt idx="63">
                  <c:v>Safeway-Denver #1038</c:v>
                </c:pt>
                <c:pt idx="64">
                  <c:v>Safeway-Denver #1267</c:v>
                </c:pt>
                <c:pt idx="65">
                  <c:v>Safeway-Denver #1614</c:v>
                </c:pt>
                <c:pt idx="66">
                  <c:v>Safeway-Denver #244</c:v>
                </c:pt>
                <c:pt idx="67">
                  <c:v>Safeway-Denver #2714</c:v>
                </c:pt>
                <c:pt idx="68">
                  <c:v>Santa Fe &amp; Mississippi</c:v>
                </c:pt>
                <c:pt idx="69">
                  <c:v>Speer &amp; Federal - Denver</c:v>
                </c:pt>
                <c:pt idx="70">
                  <c:v>Stapleton TC-29th &amp; Quebec</c:v>
                </c:pt>
                <c:pt idx="71">
                  <c:v>SuperTarget  Denver/Stapltn ST-2052</c:v>
                </c:pt>
                <c:pt idx="72">
                  <c:v>Target Denver T-2820</c:v>
                </c:pt>
                <c:pt idx="73">
                  <c:v>The Curtis Hotel Lobby</c:v>
                </c:pt>
                <c:pt idx="74">
                  <c:v>UMB Bank Plaza</c:v>
                </c:pt>
                <c:pt idx="75">
                  <c:v>University &amp; Asbury</c:v>
                </c:pt>
                <c:pt idx="76">
                  <c:v>University Hills</c:v>
                </c:pt>
                <c:pt idx="77">
                  <c:v>Writer Square</c:v>
                </c:pt>
              </c:strCache>
            </c:strRef>
          </c:cat>
          <c:val>
            <c:numRef>
              <c:f>'AGE18-34'!$C$4:$C$82</c:f>
              <c:numCache>
                <c:formatCode>General</c:formatCode>
                <c:ptCount val="78"/>
                <c:pt idx="0">
                  <c:v>1452</c:v>
                </c:pt>
                <c:pt idx="1">
                  <c:v>3238</c:v>
                </c:pt>
                <c:pt idx="2">
                  <c:v>2936</c:v>
                </c:pt>
                <c:pt idx="3">
                  <c:v>1710</c:v>
                </c:pt>
                <c:pt idx="4">
                  <c:v>2012</c:v>
                </c:pt>
                <c:pt idx="5">
                  <c:v>874</c:v>
                </c:pt>
                <c:pt idx="6">
                  <c:v>3005</c:v>
                </c:pt>
                <c:pt idx="7">
                  <c:v>1676</c:v>
                </c:pt>
                <c:pt idx="8">
                  <c:v>806</c:v>
                </c:pt>
                <c:pt idx="9">
                  <c:v>4037</c:v>
                </c:pt>
                <c:pt idx="10">
                  <c:v>1446</c:v>
                </c:pt>
                <c:pt idx="11">
                  <c:v>3397</c:v>
                </c:pt>
                <c:pt idx="12">
                  <c:v>3302</c:v>
                </c:pt>
                <c:pt idx="13">
                  <c:v>1123</c:v>
                </c:pt>
                <c:pt idx="14">
                  <c:v>4655</c:v>
                </c:pt>
                <c:pt idx="15">
                  <c:v>3269</c:v>
                </c:pt>
                <c:pt idx="16">
                  <c:v>2288</c:v>
                </c:pt>
                <c:pt idx="17">
                  <c:v>1843</c:v>
                </c:pt>
                <c:pt idx="18">
                  <c:v>3984</c:v>
                </c:pt>
                <c:pt idx="19">
                  <c:v>1282</c:v>
                </c:pt>
                <c:pt idx="20">
                  <c:v>2422</c:v>
                </c:pt>
                <c:pt idx="21">
                  <c:v>414</c:v>
                </c:pt>
                <c:pt idx="22">
                  <c:v>1687</c:v>
                </c:pt>
                <c:pt idx="23">
                  <c:v>2457</c:v>
                </c:pt>
                <c:pt idx="24">
                  <c:v>2406</c:v>
                </c:pt>
                <c:pt idx="25">
                  <c:v>2098</c:v>
                </c:pt>
                <c:pt idx="26">
                  <c:v>994</c:v>
                </c:pt>
                <c:pt idx="27">
                  <c:v>360</c:v>
                </c:pt>
                <c:pt idx="28">
                  <c:v>3729</c:v>
                </c:pt>
                <c:pt idx="29">
                  <c:v>7742</c:v>
                </c:pt>
                <c:pt idx="30">
                  <c:v>1742</c:v>
                </c:pt>
                <c:pt idx="31">
                  <c:v>1995</c:v>
                </c:pt>
                <c:pt idx="32">
                  <c:v>790</c:v>
                </c:pt>
                <c:pt idx="33">
                  <c:v>5784</c:v>
                </c:pt>
                <c:pt idx="34">
                  <c:v>2365</c:v>
                </c:pt>
                <c:pt idx="35">
                  <c:v>1889</c:v>
                </c:pt>
                <c:pt idx="36">
                  <c:v>3754</c:v>
                </c:pt>
                <c:pt idx="37">
                  <c:v>635</c:v>
                </c:pt>
                <c:pt idx="38">
                  <c:v>1973</c:v>
                </c:pt>
                <c:pt idx="39">
                  <c:v>1339</c:v>
                </c:pt>
                <c:pt idx="40">
                  <c:v>3614</c:v>
                </c:pt>
                <c:pt idx="41">
                  <c:v>621</c:v>
                </c:pt>
                <c:pt idx="42">
                  <c:v>1380</c:v>
                </c:pt>
                <c:pt idx="43">
                  <c:v>5361</c:v>
                </c:pt>
                <c:pt idx="44">
                  <c:v>2190</c:v>
                </c:pt>
                <c:pt idx="45">
                  <c:v>1207</c:v>
                </c:pt>
                <c:pt idx="46">
                  <c:v>5961</c:v>
                </c:pt>
                <c:pt idx="47">
                  <c:v>370</c:v>
                </c:pt>
                <c:pt idx="48">
                  <c:v>2273</c:v>
                </c:pt>
                <c:pt idx="49">
                  <c:v>2375</c:v>
                </c:pt>
                <c:pt idx="50">
                  <c:v>462</c:v>
                </c:pt>
                <c:pt idx="51">
                  <c:v>1586</c:v>
                </c:pt>
                <c:pt idx="52">
                  <c:v>3256</c:v>
                </c:pt>
                <c:pt idx="53">
                  <c:v>1314</c:v>
                </c:pt>
                <c:pt idx="54">
                  <c:v>4008</c:v>
                </c:pt>
                <c:pt idx="55">
                  <c:v>1390</c:v>
                </c:pt>
                <c:pt idx="56">
                  <c:v>1248</c:v>
                </c:pt>
                <c:pt idx="57">
                  <c:v>1647</c:v>
                </c:pt>
                <c:pt idx="58">
                  <c:v>1762</c:v>
                </c:pt>
                <c:pt idx="59">
                  <c:v>1055</c:v>
                </c:pt>
                <c:pt idx="60">
                  <c:v>1305</c:v>
                </c:pt>
                <c:pt idx="61">
                  <c:v>2397</c:v>
                </c:pt>
                <c:pt idx="62">
                  <c:v>830</c:v>
                </c:pt>
                <c:pt idx="63">
                  <c:v>906</c:v>
                </c:pt>
                <c:pt idx="64">
                  <c:v>2270</c:v>
                </c:pt>
                <c:pt idx="65">
                  <c:v>3119</c:v>
                </c:pt>
                <c:pt idx="66">
                  <c:v>717</c:v>
                </c:pt>
                <c:pt idx="67">
                  <c:v>1589</c:v>
                </c:pt>
                <c:pt idx="68">
                  <c:v>3268</c:v>
                </c:pt>
                <c:pt idx="69">
                  <c:v>1736</c:v>
                </c:pt>
                <c:pt idx="70">
                  <c:v>2555</c:v>
                </c:pt>
                <c:pt idx="71">
                  <c:v>2829</c:v>
                </c:pt>
                <c:pt idx="72">
                  <c:v>8274</c:v>
                </c:pt>
                <c:pt idx="73">
                  <c:v>2935</c:v>
                </c:pt>
                <c:pt idx="74">
                  <c:v>1011</c:v>
                </c:pt>
                <c:pt idx="75">
                  <c:v>7778</c:v>
                </c:pt>
                <c:pt idx="76">
                  <c:v>2059</c:v>
                </c:pt>
                <c:pt idx="77">
                  <c:v>1710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D5-4BD2-AEC5-33DFAF720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711815"/>
        <c:axId val="1211798024"/>
      </c:barChart>
      <c:catAx>
        <c:axId val="1094711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798024"/>
        <c:crosses val="autoZero"/>
        <c:auto val="1"/>
        <c:lblAlgn val="ctr"/>
        <c:lblOffset val="100"/>
        <c:noMultiLvlLbl val="0"/>
      </c:catAx>
      <c:valAx>
        <c:axId val="121179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11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Rockwell" panose="02060603020205020403"/>
              </a:rPr>
              <a:t>PEOPLE OF AGE 18-34</a:t>
            </a:r>
          </a:p>
          <a:p>
            <a:pPr algn="ctr" rtl="0">
              <a:defRPr/>
            </a:pPr>
            <a:endPara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Rockwell" panose="02060603020205020403"/>
            </a:endParaRPr>
          </a:p>
        </cx:rich>
      </cx:tx>
    </cx:title>
    <cx:plotArea>
      <cx:plotAreaRegion>
        <cx:series layoutId="clusteredColumn" uniqueId="{E6354856-A499-4E8A-8F87-84433E2E8D6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1.xml"/><Relationship Id="rId18" Type="http://schemas.openxmlformats.org/officeDocument/2006/relationships/chart" Target="../charts/chart3.xml"/><Relationship Id="rId3" Type="http://schemas.openxmlformats.org/officeDocument/2006/relationships/hyperlink" Target="https://commons.wikimedia.org/wiki/File:Cappuccino_at_Sightglass_Coffee.jpg" TargetMode="External"/><Relationship Id="rId21" Type="http://schemas.openxmlformats.org/officeDocument/2006/relationships/image" Target="../media/image10.png"/><Relationship Id="rId7" Type="http://schemas.openxmlformats.org/officeDocument/2006/relationships/hyperlink" Target="#'FAMILY POPULATION'!A1"/><Relationship Id="rId12" Type="http://schemas.openxmlformats.org/officeDocument/2006/relationships/hyperlink" Target="https://www.freestock.com/free-photos/group-happy-friends-smiling-isolated-white-75385444" TargetMode="External"/><Relationship Id="rId17" Type="http://schemas.microsoft.com/office/2014/relationships/chartEx" Target="../charts/chartEx1.xml"/><Relationship Id="rId2" Type="http://schemas.openxmlformats.org/officeDocument/2006/relationships/image" Target="../media/image2.jpeg"/><Relationship Id="rId16" Type="http://schemas.openxmlformats.org/officeDocument/2006/relationships/chart" Target="../charts/chart2.xml"/><Relationship Id="rId20" Type="http://schemas.openxmlformats.org/officeDocument/2006/relationships/image" Target="../media/image9.svg"/><Relationship Id="rId1" Type="http://schemas.openxmlformats.org/officeDocument/2006/relationships/hyperlink" Target="#DATABASES!A1"/><Relationship Id="rId6" Type="http://schemas.openxmlformats.org/officeDocument/2006/relationships/hyperlink" Target="https://pixabay.com/da/befolkning-statistik-mennesker-1370977/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3.jpeg"/><Relationship Id="rId15" Type="http://schemas.openxmlformats.org/officeDocument/2006/relationships/image" Target="../media/image7.svg"/><Relationship Id="rId10" Type="http://schemas.openxmlformats.org/officeDocument/2006/relationships/hyperlink" Target="#'AGE18-34'!A1"/><Relationship Id="rId19" Type="http://schemas.openxmlformats.org/officeDocument/2006/relationships/image" Target="../media/image8.png"/><Relationship Id="rId4" Type="http://schemas.openxmlformats.org/officeDocument/2006/relationships/hyperlink" Target="#POPULATION!A1"/><Relationship Id="rId9" Type="http://schemas.openxmlformats.org/officeDocument/2006/relationships/hyperlink" Target="https://pixabay.com/en/boy-child-dad-daughter-family-1300401/" TargetMode="External"/><Relationship Id="rId14" Type="http://schemas.openxmlformats.org/officeDocument/2006/relationships/image" Target="../media/image6.png"/><Relationship Id="rId22" Type="http://schemas.openxmlformats.org/officeDocument/2006/relationships/image" Target="../media/image11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hyperlink" Target="https://commons.wikimedia.org/wiki/File:Cappuccino_at_Sightglass_Coffee.jpg" TargetMode="External"/><Relationship Id="rId7" Type="http://schemas.openxmlformats.org/officeDocument/2006/relationships/hyperlink" Target="#'FAMILY POPULATION'!A1"/><Relationship Id="rId12" Type="http://schemas.openxmlformats.org/officeDocument/2006/relationships/hyperlink" Target="https://www.freestock.com/free-photos/group-happy-friends-smiling-isolated-white-75385444" TargetMode="External"/><Relationship Id="rId2" Type="http://schemas.openxmlformats.org/officeDocument/2006/relationships/image" Target="../media/image12.jpeg"/><Relationship Id="rId1" Type="http://schemas.openxmlformats.org/officeDocument/2006/relationships/hyperlink" Target="#DATABASES!A1"/><Relationship Id="rId6" Type="http://schemas.openxmlformats.org/officeDocument/2006/relationships/hyperlink" Target="https://pixabay.com/da/befolkning-statistik-mennesker-1370977/" TargetMode="External"/><Relationship Id="rId11" Type="http://schemas.openxmlformats.org/officeDocument/2006/relationships/image" Target="../media/image15.jpeg"/><Relationship Id="rId5" Type="http://schemas.openxmlformats.org/officeDocument/2006/relationships/image" Target="../media/image13.jpeg"/><Relationship Id="rId10" Type="http://schemas.openxmlformats.org/officeDocument/2006/relationships/hyperlink" Target="#'AGE18-34'!A1"/><Relationship Id="rId4" Type="http://schemas.openxmlformats.org/officeDocument/2006/relationships/hyperlink" Target="#POPULATION!A1"/><Relationship Id="rId9" Type="http://schemas.openxmlformats.org/officeDocument/2006/relationships/hyperlink" Target="https://pixabay.com/en/boy-child-dad-daughter-family-1300401/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FAMILY POPULATION'!A1"/><Relationship Id="rId13" Type="http://schemas.openxmlformats.org/officeDocument/2006/relationships/hyperlink" Target="https://www.freestock.com/free-photos/group-happy-friends-smiling-isolated-white-75385444" TargetMode="External"/><Relationship Id="rId3" Type="http://schemas.openxmlformats.org/officeDocument/2006/relationships/image" Target="../media/image16.jpeg"/><Relationship Id="rId7" Type="http://schemas.openxmlformats.org/officeDocument/2006/relationships/hyperlink" Target="https://pixabay.com/da/befolkning-statistik-mennesker-1370977/" TargetMode="External"/><Relationship Id="rId12" Type="http://schemas.openxmlformats.org/officeDocument/2006/relationships/image" Target="../media/image19.jpeg"/><Relationship Id="rId2" Type="http://schemas.openxmlformats.org/officeDocument/2006/relationships/hyperlink" Target="#DATABASES!A1"/><Relationship Id="rId1" Type="http://schemas.openxmlformats.org/officeDocument/2006/relationships/chart" Target="../charts/chart4.xml"/><Relationship Id="rId6" Type="http://schemas.openxmlformats.org/officeDocument/2006/relationships/image" Target="../media/image17.jpeg"/><Relationship Id="rId11" Type="http://schemas.openxmlformats.org/officeDocument/2006/relationships/hyperlink" Target="#'AGE18-34'!A1"/><Relationship Id="rId5" Type="http://schemas.openxmlformats.org/officeDocument/2006/relationships/hyperlink" Target="#POPULATION!A1"/><Relationship Id="rId10" Type="http://schemas.openxmlformats.org/officeDocument/2006/relationships/hyperlink" Target="https://pixabay.com/en/boy-child-dad-daughter-family-1300401/" TargetMode="External"/><Relationship Id="rId4" Type="http://schemas.openxmlformats.org/officeDocument/2006/relationships/hyperlink" Target="https://commons.wikimedia.org/wiki/File:Cappuccino_at_Sightglass_Coffee.jpg" TargetMode="External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FAMILY POPULATION'!A1"/><Relationship Id="rId13" Type="http://schemas.openxmlformats.org/officeDocument/2006/relationships/hyperlink" Target="https://www.freestock.com/free-photos/group-happy-friends-smiling-isolated-white-75385444" TargetMode="External"/><Relationship Id="rId3" Type="http://schemas.openxmlformats.org/officeDocument/2006/relationships/image" Target="../media/image20.jpeg"/><Relationship Id="rId7" Type="http://schemas.openxmlformats.org/officeDocument/2006/relationships/hyperlink" Target="https://pixabay.com/da/befolkning-statistik-mennesker-1370977/" TargetMode="External"/><Relationship Id="rId12" Type="http://schemas.openxmlformats.org/officeDocument/2006/relationships/image" Target="../media/image23.jpg"/><Relationship Id="rId2" Type="http://schemas.openxmlformats.org/officeDocument/2006/relationships/hyperlink" Target="#DATABASES!A1"/><Relationship Id="rId1" Type="http://schemas.openxmlformats.org/officeDocument/2006/relationships/chart" Target="../charts/chart5.xml"/><Relationship Id="rId6" Type="http://schemas.openxmlformats.org/officeDocument/2006/relationships/image" Target="../media/image21.jpeg"/><Relationship Id="rId11" Type="http://schemas.openxmlformats.org/officeDocument/2006/relationships/hyperlink" Target="#'AGE18-34'!A1"/><Relationship Id="rId5" Type="http://schemas.openxmlformats.org/officeDocument/2006/relationships/hyperlink" Target="#POPULATION!A1"/><Relationship Id="rId10" Type="http://schemas.openxmlformats.org/officeDocument/2006/relationships/hyperlink" Target="https://pixabay.com/en/boy-child-dad-daughter-family-1300401/" TargetMode="External"/><Relationship Id="rId4" Type="http://schemas.openxmlformats.org/officeDocument/2006/relationships/hyperlink" Target="https://commons.wikimedia.org/wiki/File:Cappuccino_at_Sightglass_Coffee.jpg" TargetMode="External"/><Relationship Id="rId9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FAMILY POPULATION'!A1"/><Relationship Id="rId13" Type="http://schemas.openxmlformats.org/officeDocument/2006/relationships/hyperlink" Target="https://www.freestock.com/free-photos/group-happy-friends-smiling-isolated-white-75385444" TargetMode="External"/><Relationship Id="rId3" Type="http://schemas.openxmlformats.org/officeDocument/2006/relationships/image" Target="../media/image24.jpeg"/><Relationship Id="rId7" Type="http://schemas.openxmlformats.org/officeDocument/2006/relationships/hyperlink" Target="https://pixabay.com/da/befolkning-statistik-mennesker-1370977/" TargetMode="External"/><Relationship Id="rId12" Type="http://schemas.openxmlformats.org/officeDocument/2006/relationships/image" Target="../media/image23.jpg"/><Relationship Id="rId2" Type="http://schemas.openxmlformats.org/officeDocument/2006/relationships/hyperlink" Target="#DATABASES!A1"/><Relationship Id="rId1" Type="http://schemas.openxmlformats.org/officeDocument/2006/relationships/chart" Target="../charts/chart6.xml"/><Relationship Id="rId6" Type="http://schemas.openxmlformats.org/officeDocument/2006/relationships/image" Target="../media/image25.jpg"/><Relationship Id="rId11" Type="http://schemas.openxmlformats.org/officeDocument/2006/relationships/hyperlink" Target="#'AGE18-34'!A1"/><Relationship Id="rId5" Type="http://schemas.openxmlformats.org/officeDocument/2006/relationships/hyperlink" Target="#POPULATION!A1"/><Relationship Id="rId10" Type="http://schemas.openxmlformats.org/officeDocument/2006/relationships/hyperlink" Target="https://pixabay.com/en/boy-child-dad-daughter-family-1300401/" TargetMode="External"/><Relationship Id="rId4" Type="http://schemas.openxmlformats.org/officeDocument/2006/relationships/hyperlink" Target="https://commons.wikimedia.org/wiki/File:Cappuccino_at_Sightglass_Coffee.jpg" TargetMode="External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133350</xdr:rowOff>
    </xdr:from>
    <xdr:to>
      <xdr:col>0</xdr:col>
      <xdr:colOff>882650</xdr:colOff>
      <xdr:row>4</xdr:row>
      <xdr:rowOff>95808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416F0-3E75-41BA-BBB7-7A29B86D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90500" y="133350"/>
          <a:ext cx="692150" cy="67365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5</xdr:row>
      <xdr:rowOff>107950</xdr:rowOff>
    </xdr:from>
    <xdr:to>
      <xdr:col>0</xdr:col>
      <xdr:colOff>895351</xdr:colOff>
      <xdr:row>10</xdr:row>
      <xdr:rowOff>31750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A9F7509-616D-225A-F917-8FEC32A18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203201" y="1028700"/>
          <a:ext cx="69215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239011</xdr:colOff>
      <xdr:row>11</xdr:row>
      <xdr:rowOff>133350</xdr:rowOff>
    </xdr:from>
    <xdr:to>
      <xdr:col>0</xdr:col>
      <xdr:colOff>908049</xdr:colOff>
      <xdr:row>15</xdr:row>
      <xdr:rowOff>107950</xdr:rowOff>
    </xdr:to>
    <xdr:pic>
      <xdr:nvPicPr>
        <xdr:cNvPr id="8" name="Pictur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9141979-3153-BA1E-5A7C-471937E6F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 flipH="1">
          <a:off x="239011" y="2159000"/>
          <a:ext cx="669038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16</xdr:row>
      <xdr:rowOff>152400</xdr:rowOff>
    </xdr:from>
    <xdr:to>
      <xdr:col>0</xdr:col>
      <xdr:colOff>952500</xdr:colOff>
      <xdr:row>21</xdr:row>
      <xdr:rowOff>63500</xdr:rowOff>
    </xdr:to>
    <xdr:pic>
      <xdr:nvPicPr>
        <xdr:cNvPr id="10" name="Picture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D64CBA4-FA1C-8361-24CF-610AD677B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tretch>
          <a:fillRect/>
        </a:stretch>
      </xdr:blipFill>
      <xdr:spPr>
        <a:xfrm>
          <a:off x="241300" y="3098800"/>
          <a:ext cx="711200" cy="800100"/>
        </a:xfrm>
        <a:prstGeom prst="rect">
          <a:avLst/>
        </a:prstGeom>
      </xdr:spPr>
    </xdr:pic>
    <xdr:clientData/>
  </xdr:twoCellAnchor>
  <xdr:twoCellAnchor>
    <xdr:from>
      <xdr:col>1</xdr:col>
      <xdr:colOff>44450</xdr:colOff>
      <xdr:row>0</xdr:row>
      <xdr:rowOff>50800</xdr:rowOff>
    </xdr:from>
    <xdr:to>
      <xdr:col>6</xdr:col>
      <xdr:colOff>44450</xdr:colOff>
      <xdr:row>8</xdr:row>
      <xdr:rowOff>31750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18A649-4542-CEE0-3E85-C23D93E1560A}"/>
            </a:ext>
          </a:extLst>
        </xdr:cNvPr>
        <xdr:cNvSpPr/>
      </xdr:nvSpPr>
      <xdr:spPr>
        <a:xfrm>
          <a:off x="1162050" y="50800"/>
          <a:ext cx="3302000" cy="140335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600158</a:t>
          </a:r>
          <a:r>
            <a:rPr lang="en-IN"/>
            <a:t> </a:t>
          </a:r>
        </a:p>
        <a:p>
          <a:pPr algn="l"/>
          <a:endParaRPr lang="en-IN"/>
        </a:p>
        <a:p>
          <a:pPr algn="l"/>
          <a:endParaRPr lang="en-IN"/>
        </a:p>
        <a:p>
          <a:pPr algn="l"/>
          <a:endParaRPr lang="en-IN"/>
        </a:p>
        <a:p>
          <a:pPr algn="ctr"/>
          <a:r>
            <a:rPr lang="en-IN" sz="3200" b="1" i="0" u="none" strike="noStrike">
              <a:solidFill>
                <a:schemeClr val="accent2"/>
              </a:solidFill>
              <a:effectLst/>
              <a:latin typeface="Amasis MT Pro" panose="02040504050005020304" pitchFamily="18" charset="0"/>
              <a:ea typeface="+mn-ea"/>
              <a:cs typeface="+mn-cs"/>
            </a:rPr>
            <a:t>600158</a:t>
          </a:r>
          <a:r>
            <a:rPr lang="en-IN"/>
            <a:t> </a:t>
          </a:r>
        </a:p>
      </xdr:txBody>
    </xdr:sp>
    <xdr:clientData/>
  </xdr:twoCellAnchor>
  <xdr:twoCellAnchor>
    <xdr:from>
      <xdr:col>1</xdr:col>
      <xdr:colOff>133350</xdr:colOff>
      <xdr:row>0</xdr:row>
      <xdr:rowOff>114300</xdr:rowOff>
    </xdr:from>
    <xdr:to>
      <xdr:col>5</xdr:col>
      <xdr:colOff>590550</xdr:colOff>
      <xdr:row>3</xdr:row>
      <xdr:rowOff>25400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BE2C5CF-94ED-C467-FCB8-9F14D52E2CAC}"/>
            </a:ext>
          </a:extLst>
        </xdr:cNvPr>
        <xdr:cNvSpPr txBox="1"/>
      </xdr:nvSpPr>
      <xdr:spPr>
        <a:xfrm>
          <a:off x="1250950" y="114300"/>
          <a:ext cx="3098800" cy="444500"/>
        </a:xfrm>
        <a:prstGeom prst="rect">
          <a:avLst/>
        </a:prstGeom>
        <a:solidFill>
          <a:schemeClr val="accent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1" u="sng">
              <a:latin typeface="Amasis MT Pro" panose="020F0502020204030204" pitchFamily="18" charset="0"/>
            </a:rPr>
            <a:t>TOTAL</a:t>
          </a:r>
          <a:r>
            <a:rPr lang="en-IN" sz="1400" b="1" u="sng" baseline="0">
              <a:latin typeface="Amasis MT Pro" panose="020F0502020204030204" pitchFamily="18" charset="0"/>
            </a:rPr>
            <a:t> POPULATION IN 2010</a:t>
          </a:r>
          <a:endParaRPr lang="en-IN" sz="1400" b="1" u="sng">
            <a:latin typeface="Amasis MT Pro" panose="020F0502020204030204" pitchFamily="18" charset="0"/>
          </a:endParaRPr>
        </a:p>
      </xdr:txBody>
    </xdr:sp>
    <xdr:clientData/>
  </xdr:twoCellAnchor>
  <xdr:twoCellAnchor>
    <xdr:from>
      <xdr:col>1</xdr:col>
      <xdr:colOff>56365</xdr:colOff>
      <xdr:row>8</xdr:row>
      <xdr:rowOff>100030</xdr:rowOff>
    </xdr:from>
    <xdr:to>
      <xdr:col>6</xdr:col>
      <xdr:colOff>63500</xdr:colOff>
      <xdr:row>29</xdr:row>
      <xdr:rowOff>54428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CE02220-07F7-4645-906C-859929348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63500</xdr:colOff>
      <xdr:row>2</xdr:row>
      <xdr:rowOff>165100</xdr:rowOff>
    </xdr:from>
    <xdr:to>
      <xdr:col>2</xdr:col>
      <xdr:colOff>317500</xdr:colOff>
      <xdr:row>8</xdr:row>
      <xdr:rowOff>12700</xdr:rowOff>
    </xdr:to>
    <xdr:pic>
      <xdr:nvPicPr>
        <xdr:cNvPr id="15" name="Graphic 14" descr="3d Glasses with solid fill">
          <a:extLst>
            <a:ext uri="{FF2B5EF4-FFF2-40B4-BE49-F238E27FC236}">
              <a16:creationId xmlns:a16="http://schemas.microsoft.com/office/drawing/2014/main" id="{92074E8A-5308-3F5F-9345-7889E867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181100" y="520700"/>
          <a:ext cx="914400" cy="914400"/>
        </a:xfrm>
        <a:prstGeom prst="rect">
          <a:avLst/>
        </a:prstGeom>
      </xdr:spPr>
    </xdr:pic>
    <xdr:clientData/>
  </xdr:twoCellAnchor>
  <xdr:oneCellAnchor>
    <xdr:from>
      <xdr:col>4</xdr:col>
      <xdr:colOff>126999</xdr:colOff>
      <xdr:row>0</xdr:row>
      <xdr:rowOff>42360</xdr:rowOff>
    </xdr:from>
    <xdr:ext cx="10141857" cy="905569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CF185362-FAE7-471A-5E4B-73811011FFEC}"/>
            </a:ext>
          </a:extLst>
        </xdr:cNvPr>
        <xdr:cNvSpPr/>
      </xdr:nvSpPr>
      <xdr:spPr>
        <a:xfrm>
          <a:off x="3229428" y="42360"/>
          <a:ext cx="10141857" cy="90556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       COFFEE</a:t>
          </a:r>
          <a:r>
            <a:rPr lang="en-US" sz="5400" b="1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 SHOP</a:t>
          </a:r>
          <a:endParaRPr lang="en-US" sz="5400" b="1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>
    <xdr:from>
      <xdr:col>19</xdr:col>
      <xdr:colOff>469682</xdr:colOff>
      <xdr:row>0</xdr:row>
      <xdr:rowOff>84827</xdr:rowOff>
    </xdr:from>
    <xdr:to>
      <xdr:col>24</xdr:col>
      <xdr:colOff>469681</xdr:colOff>
      <xdr:row>8</xdr:row>
      <xdr:rowOff>147275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F3ABC07A-FAF9-4190-8482-3CBE03C86639}"/>
            </a:ext>
          </a:extLst>
        </xdr:cNvPr>
        <xdr:cNvSpPr/>
      </xdr:nvSpPr>
      <xdr:spPr>
        <a:xfrm>
          <a:off x="13505325" y="84827"/>
          <a:ext cx="3311070" cy="1513877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600158</a:t>
          </a:r>
          <a:r>
            <a:rPr lang="en-IN"/>
            <a:t> </a:t>
          </a:r>
        </a:p>
        <a:p>
          <a:pPr algn="l"/>
          <a:endParaRPr lang="en-IN"/>
        </a:p>
        <a:p>
          <a:pPr algn="l"/>
          <a:endParaRPr lang="en-IN"/>
        </a:p>
        <a:p>
          <a:pPr algn="ctr"/>
          <a:r>
            <a:rPr lang="en-IN" sz="3600" b="1" i="0" u="none" strike="noStrike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128766</a:t>
          </a:r>
          <a:r>
            <a:rPr lang="en-IN" sz="3600" b="1">
              <a:solidFill>
                <a:srgbClr val="00B0F0"/>
              </a:solidFill>
            </a:rPr>
            <a:t>  </a:t>
          </a:r>
        </a:p>
      </xdr:txBody>
    </xdr:sp>
    <xdr:clientData/>
  </xdr:twoCellAnchor>
  <xdr:twoCellAnchor>
    <xdr:from>
      <xdr:col>19</xdr:col>
      <xdr:colOff>605652</xdr:colOff>
      <xdr:row>0</xdr:row>
      <xdr:rowOff>135027</xdr:rowOff>
    </xdr:from>
    <xdr:to>
      <xdr:col>24</xdr:col>
      <xdr:colOff>273151</xdr:colOff>
      <xdr:row>3</xdr:row>
      <xdr:rowOff>163817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CD15981-A90D-3793-7CC8-2972E4630E23}"/>
            </a:ext>
          </a:extLst>
        </xdr:cNvPr>
        <xdr:cNvSpPr txBox="1"/>
      </xdr:nvSpPr>
      <xdr:spPr>
        <a:xfrm>
          <a:off x="13641295" y="135027"/>
          <a:ext cx="2978570" cy="57307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 u="sng"/>
            <a:t>TOTAL PEOPLE OF AGE LESS THAN 18</a:t>
          </a:r>
        </a:p>
      </xdr:txBody>
    </xdr:sp>
    <xdr:clientData/>
  </xdr:twoCellAnchor>
  <xdr:twoCellAnchor>
    <xdr:from>
      <xdr:col>19</xdr:col>
      <xdr:colOff>460508</xdr:colOff>
      <xdr:row>9</xdr:row>
      <xdr:rowOff>113127</xdr:rowOff>
    </xdr:from>
    <xdr:to>
      <xdr:col>24</xdr:col>
      <xdr:colOff>423156</xdr:colOff>
      <xdr:row>20</xdr:row>
      <xdr:rowOff>72572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2B4E3861-439B-43E2-8036-4191FF05420F}"/>
            </a:ext>
          </a:extLst>
        </xdr:cNvPr>
        <xdr:cNvSpPr/>
      </xdr:nvSpPr>
      <xdr:spPr>
        <a:xfrm>
          <a:off x="13496151" y="1745984"/>
          <a:ext cx="3273719" cy="1955159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/>
        </a:p>
        <a:p>
          <a:pPr algn="l"/>
          <a:endParaRPr lang="en-IN"/>
        </a:p>
        <a:p>
          <a:pPr algn="l"/>
          <a:endParaRPr lang="en-IN"/>
        </a:p>
        <a:p>
          <a:pPr algn="ctr"/>
          <a:endParaRPr lang="en-IN" sz="3200" b="1" i="0" u="none" strike="noStrike">
            <a:solidFill>
              <a:schemeClr val="accent2"/>
            </a:solidFill>
            <a:effectLst/>
            <a:latin typeface="Amasis MT Pro" panose="02040504050005020304" pitchFamily="18" charset="0"/>
            <a:ea typeface="+mn-ea"/>
            <a:cs typeface="+mn-cs"/>
          </a:endParaRPr>
        </a:p>
        <a:p>
          <a:pPr algn="ctr"/>
          <a:r>
            <a:rPr lang="en-IN" sz="4000" b="1" i="0" u="none" strike="noStrike">
              <a:solidFill>
                <a:schemeClr val="accent2"/>
              </a:solidFill>
              <a:effectLst/>
              <a:latin typeface="Amasis MT Pro" panose="02040504050005020304" pitchFamily="18" charset="0"/>
              <a:ea typeface="+mn-ea"/>
              <a:cs typeface="+mn-cs"/>
            </a:rPr>
            <a:t>600158</a:t>
          </a:r>
          <a:r>
            <a:rPr lang="en-IN" sz="4000"/>
            <a:t> </a:t>
          </a:r>
        </a:p>
      </xdr:txBody>
    </xdr:sp>
    <xdr:clientData/>
  </xdr:twoCellAnchor>
  <xdr:twoCellAnchor>
    <xdr:from>
      <xdr:col>19</xdr:col>
      <xdr:colOff>635937</xdr:colOff>
      <xdr:row>9</xdr:row>
      <xdr:rowOff>163325</xdr:rowOff>
    </xdr:from>
    <xdr:to>
      <xdr:col>24</xdr:col>
      <xdr:colOff>194902</xdr:colOff>
      <xdr:row>13</xdr:row>
      <xdr:rowOff>181428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08622D2-0AC0-896A-F0E8-009F10CC5914}"/>
            </a:ext>
          </a:extLst>
        </xdr:cNvPr>
        <xdr:cNvSpPr txBox="1"/>
      </xdr:nvSpPr>
      <xdr:spPr>
        <a:xfrm>
          <a:off x="13671580" y="1796182"/>
          <a:ext cx="2870036" cy="74381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 u="sng"/>
            <a:t>TOTAL PEOPLE IN</a:t>
          </a:r>
          <a:r>
            <a:rPr lang="en-IN" sz="1400" b="1" u="sng" baseline="0"/>
            <a:t> AGE BETWEEN 18-34</a:t>
          </a:r>
          <a:endParaRPr lang="en-IN" sz="1400" b="1" u="sng"/>
        </a:p>
      </xdr:txBody>
    </xdr:sp>
    <xdr:clientData/>
  </xdr:twoCellAnchor>
  <xdr:twoCellAnchor>
    <xdr:from>
      <xdr:col>19</xdr:col>
      <xdr:colOff>437563</xdr:colOff>
      <xdr:row>20</xdr:row>
      <xdr:rowOff>147277</xdr:rowOff>
    </xdr:from>
    <xdr:to>
      <xdr:col>24</xdr:col>
      <xdr:colOff>400211</xdr:colOff>
      <xdr:row>27</xdr:row>
      <xdr:rowOff>94982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30D5CEF1-48A5-40E0-AA54-7A60E0FB48E0}"/>
            </a:ext>
          </a:extLst>
        </xdr:cNvPr>
        <xdr:cNvSpPr/>
      </xdr:nvSpPr>
      <xdr:spPr>
        <a:xfrm>
          <a:off x="13473206" y="3775848"/>
          <a:ext cx="3273719" cy="1217705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/>
        </a:p>
        <a:p>
          <a:pPr algn="l"/>
          <a:endParaRPr lang="en-IN"/>
        </a:p>
        <a:p>
          <a:pPr algn="l"/>
          <a:endParaRPr lang="en-IN"/>
        </a:p>
        <a:p>
          <a:pPr algn="ctr"/>
          <a:r>
            <a:rPr lang="en-IN" sz="3200" b="1" i="0" u="none" strike="noStrike">
              <a:solidFill>
                <a:schemeClr val="accent2"/>
              </a:solidFill>
              <a:effectLst/>
              <a:latin typeface="Amasis MT Pro" panose="02040504050005020304" pitchFamily="18" charset="0"/>
              <a:ea typeface="+mn-ea"/>
              <a:cs typeface="+mn-cs"/>
            </a:rPr>
            <a:t>62132</a:t>
          </a:r>
          <a:r>
            <a:rPr lang="en-IN"/>
            <a:t> </a:t>
          </a:r>
        </a:p>
      </xdr:txBody>
    </xdr:sp>
    <xdr:clientData/>
  </xdr:twoCellAnchor>
  <xdr:twoCellAnchor>
    <xdr:from>
      <xdr:col>19</xdr:col>
      <xdr:colOff>601915</xdr:colOff>
      <xdr:row>21</xdr:row>
      <xdr:rowOff>28815</xdr:rowOff>
    </xdr:from>
    <xdr:to>
      <xdr:col>24</xdr:col>
      <xdr:colOff>193701</xdr:colOff>
      <xdr:row>23</xdr:row>
      <xdr:rowOff>36286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92E9554-DA07-A4F1-6E07-737711C443B9}"/>
            </a:ext>
          </a:extLst>
        </xdr:cNvPr>
        <xdr:cNvSpPr txBox="1"/>
      </xdr:nvSpPr>
      <xdr:spPr>
        <a:xfrm>
          <a:off x="13637558" y="3838815"/>
          <a:ext cx="2902857" cy="37032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 u="sng"/>
            <a:t>TOTAL PEOPLE OF AGE 65+</a:t>
          </a:r>
        </a:p>
      </xdr:txBody>
    </xdr:sp>
    <xdr:clientData/>
  </xdr:twoCellAnchor>
  <xdr:twoCellAnchor>
    <xdr:from>
      <xdr:col>6</xdr:col>
      <xdr:colOff>440765</xdr:colOff>
      <xdr:row>6</xdr:row>
      <xdr:rowOff>29882</xdr:rowOff>
    </xdr:from>
    <xdr:to>
      <xdr:col>11</xdr:col>
      <xdr:colOff>231588</xdr:colOff>
      <xdr:row>16</xdr:row>
      <xdr:rowOff>112059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B6089B6-0E5B-4237-B6AA-70DABA218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335642</xdr:colOff>
      <xdr:row>5</xdr:row>
      <xdr:rowOff>163286</xdr:rowOff>
    </xdr:from>
    <xdr:to>
      <xdr:col>19</xdr:col>
      <xdr:colOff>308428</xdr:colOff>
      <xdr:row>29</xdr:row>
      <xdr:rowOff>9071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CDF7C010-7FB1-45C0-8CB5-9ECE89CFEE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57242" y="1052286"/>
              <a:ext cx="5255986" cy="41129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444500</xdr:colOff>
      <xdr:row>17</xdr:row>
      <xdr:rowOff>-1</xdr:rowOff>
    </xdr:from>
    <xdr:to>
      <xdr:col>11</xdr:col>
      <xdr:colOff>244928</xdr:colOff>
      <xdr:row>27</xdr:row>
      <xdr:rowOff>145143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D3B3731-6BD7-4E55-B125-C60BFD2E9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453572</xdr:colOff>
      <xdr:row>28</xdr:row>
      <xdr:rowOff>18143</xdr:rowOff>
    </xdr:from>
    <xdr:to>
      <xdr:col>11</xdr:col>
      <xdr:colOff>244928</xdr:colOff>
      <xdr:row>29</xdr:row>
      <xdr:rowOff>163286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E1958F5-A5CC-AE15-DEB7-36CDA9D22F49}"/>
            </a:ext>
          </a:extLst>
        </xdr:cNvPr>
        <xdr:cNvSpPr txBox="1"/>
      </xdr:nvSpPr>
      <xdr:spPr>
        <a:xfrm>
          <a:off x="4880429" y="5098143"/>
          <a:ext cx="3102428" cy="326572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>
              <a:latin typeface="Aldhabi" panose="020F0502020204030204" pitchFamily="2" charset="-78"/>
              <a:cs typeface="Aldhabi" panose="020F0502020204030204" pitchFamily="2" charset="-78"/>
            </a:rPr>
            <a:t>CHART OF PEOPLE</a:t>
          </a:r>
          <a:r>
            <a:rPr lang="en-IN" sz="2000" baseline="0">
              <a:latin typeface="Aldhabi" panose="020F0502020204030204" pitchFamily="2" charset="-78"/>
              <a:cs typeface="Aldhabi" panose="020F0502020204030204" pitchFamily="2" charset="-78"/>
            </a:rPr>
            <a:t> 65+</a:t>
          </a:r>
          <a:endParaRPr lang="en-IN" sz="2000">
            <a:latin typeface="Aldhabi" panose="020F0502020204030204" pitchFamily="2" charset="-78"/>
            <a:cs typeface="Aldhabi" panose="020F0502020204030204" pitchFamily="2" charset="-78"/>
          </a:endParaRPr>
        </a:p>
      </xdr:txBody>
    </xdr:sp>
    <xdr:clientData/>
  </xdr:twoCellAnchor>
  <xdr:twoCellAnchor editAs="oneCell">
    <xdr:from>
      <xdr:col>6</xdr:col>
      <xdr:colOff>408213</xdr:colOff>
      <xdr:row>0</xdr:row>
      <xdr:rowOff>0</xdr:rowOff>
    </xdr:from>
    <xdr:to>
      <xdr:col>8</xdr:col>
      <xdr:colOff>435427</xdr:colOff>
      <xdr:row>5</xdr:row>
      <xdr:rowOff>63499</xdr:rowOff>
    </xdr:to>
    <xdr:pic>
      <xdr:nvPicPr>
        <xdr:cNvPr id="35" name="Graphic 34" descr="Coffee with solid fill">
          <a:extLst>
            <a:ext uri="{FF2B5EF4-FFF2-40B4-BE49-F238E27FC236}">
              <a16:creationId xmlns:a16="http://schemas.microsoft.com/office/drawing/2014/main" id="{3406BB36-824D-F7F0-BFC0-7EED0FDF4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835070" y="0"/>
          <a:ext cx="1351643" cy="970642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</xdr:colOff>
      <xdr:row>0</xdr:row>
      <xdr:rowOff>99785</xdr:rowOff>
    </xdr:from>
    <xdr:to>
      <xdr:col>18</xdr:col>
      <xdr:colOff>279399</xdr:colOff>
      <xdr:row>5</xdr:row>
      <xdr:rowOff>107042</xdr:rowOff>
    </xdr:to>
    <xdr:pic>
      <xdr:nvPicPr>
        <xdr:cNvPr id="37" name="Graphic 36" descr="Latte Cup with solid fill">
          <a:extLst>
            <a:ext uri="{FF2B5EF4-FFF2-40B4-BE49-F238E27FC236}">
              <a16:creationId xmlns:a16="http://schemas.microsoft.com/office/drawing/2014/main" id="{ECFBB7CC-B9C8-5672-048E-0F95F20D0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1738428" y="99785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0.00485</cdr:x>
      <cdr:y>0.85657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650AE0C-603A-6AAC-A098-C7F08B531CDC}"/>
            </a:ext>
          </a:extLst>
        </cdr:cNvPr>
        <cdr:cNvSpPr txBox="1"/>
      </cdr:nvSpPr>
      <cdr:spPr>
        <a:xfrm xmlns:a="http://schemas.openxmlformats.org/drawingml/2006/main">
          <a:off x="15057" y="1624461"/>
          <a:ext cx="3086838" cy="272002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75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400"/>
            <a:t>CHART OF POPULATION IN</a:t>
          </a:r>
          <a:r>
            <a:rPr lang="en-IN" sz="1400" baseline="0"/>
            <a:t> 2010</a:t>
          </a:r>
        </a:p>
        <a:p xmlns:a="http://schemas.openxmlformats.org/drawingml/2006/main">
          <a:endParaRPr lang="en-IN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0.00875</cdr:x>
      <cdr:y>0.89352</cdr:y>
    </cdr:from>
    <cdr:to>
      <cdr:x>0.98834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D8AFB8-04BA-A84A-399A-F198F61BAC42}"/>
            </a:ext>
          </a:extLst>
        </cdr:cNvPr>
        <cdr:cNvSpPr txBox="1"/>
      </cdr:nvSpPr>
      <cdr:spPr>
        <a:xfrm xmlns:a="http://schemas.openxmlformats.org/drawingml/2006/main">
          <a:off x="27214" y="1995715"/>
          <a:ext cx="3048000" cy="208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</cdr:x>
      <cdr:y>0.86574</cdr:y>
    </cdr:from>
    <cdr:to>
      <cdr:x>1</cdr:x>
      <cdr:y>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37DF53-4B3E-1B42-FCE3-96126B70D246}"/>
            </a:ext>
          </a:extLst>
        </cdr:cNvPr>
        <cdr:cNvSpPr txBox="1"/>
      </cdr:nvSpPr>
      <cdr:spPr>
        <a:xfrm xmlns:a="http://schemas.openxmlformats.org/drawingml/2006/main">
          <a:off x="-9071" y="1932215"/>
          <a:ext cx="3120571" cy="26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133350</xdr:rowOff>
    </xdr:from>
    <xdr:to>
      <xdr:col>0</xdr:col>
      <xdr:colOff>882650</xdr:colOff>
      <xdr:row>4</xdr:row>
      <xdr:rowOff>101011</xdr:rowOff>
    </xdr:to>
    <xdr:pic>
      <xdr:nvPicPr>
        <xdr:cNvPr id="7" name="Pictur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C6175-F9E6-488D-A1B5-D9005EBA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90500" y="133350"/>
          <a:ext cx="692150" cy="67365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5</xdr:row>
      <xdr:rowOff>107950</xdr:rowOff>
    </xdr:from>
    <xdr:to>
      <xdr:col>0</xdr:col>
      <xdr:colOff>895351</xdr:colOff>
      <xdr:row>10</xdr:row>
      <xdr:rowOff>38253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972478C-1D7E-4E69-9B38-5ADABA1A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203201" y="1028700"/>
          <a:ext cx="69215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239011</xdr:colOff>
      <xdr:row>11</xdr:row>
      <xdr:rowOff>133350</xdr:rowOff>
    </xdr:from>
    <xdr:to>
      <xdr:col>0</xdr:col>
      <xdr:colOff>908049</xdr:colOff>
      <xdr:row>15</xdr:row>
      <xdr:rowOff>113152</xdr:rowOff>
    </xdr:to>
    <xdr:pic>
      <xdr:nvPicPr>
        <xdr:cNvPr id="10" name="Picture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D6B3D4-B4E5-4FBB-AC70-2465AF89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 flipH="1">
          <a:off x="239011" y="2159000"/>
          <a:ext cx="669038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16</xdr:row>
      <xdr:rowOff>152400</xdr:rowOff>
    </xdr:from>
    <xdr:to>
      <xdr:col>0</xdr:col>
      <xdr:colOff>952500</xdr:colOff>
      <xdr:row>21</xdr:row>
      <xdr:rowOff>70004</xdr:rowOff>
    </xdr:to>
    <xdr:pic>
      <xdr:nvPicPr>
        <xdr:cNvPr id="11" name="Pictur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28E16E7-5560-41D1-8B18-E5759FF4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tretch>
          <a:fillRect/>
        </a:stretch>
      </xdr:blipFill>
      <xdr:spPr>
        <a:xfrm>
          <a:off x="241300" y="3098800"/>
          <a:ext cx="711200" cy="800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85725</xdr:rowOff>
    </xdr:from>
    <xdr:to>
      <xdr:col>30</xdr:col>
      <xdr:colOff>400050</xdr:colOff>
      <xdr:row>63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271FE-749E-8CA8-3CF5-C66A51216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209550</xdr:colOff>
      <xdr:row>63</xdr:row>
      <xdr:rowOff>104775</xdr:rowOff>
    </xdr:from>
    <xdr:to>
      <xdr:col>21</xdr:col>
      <xdr:colOff>0</xdr:colOff>
      <xdr:row>69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E09415D-912A-146F-610C-616E20C39246}"/>
            </a:ext>
            <a:ext uri="{147F2762-F138-4A5C-976F-8EAC2B608ADB}">
              <a16:predDERef xmlns:a16="http://schemas.microsoft.com/office/drawing/2014/main" pred="{96E271FE-749E-8CA8-3CF5-C66A51216AF4}"/>
            </a:ext>
          </a:extLst>
        </xdr:cNvPr>
        <xdr:cNvSpPr txBox="1"/>
      </xdr:nvSpPr>
      <xdr:spPr>
        <a:xfrm>
          <a:off x="4391025" y="12106275"/>
          <a:ext cx="10763250" cy="120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Here we have provide store name with the population associated with it.And considering the data of </a:t>
          </a:r>
        </a:p>
        <a:p>
          <a:pPr marL="0" indent="0" algn="l"/>
          <a:r>
            <a:rPr lang="en-US" sz="20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starbucks,we can cosider to open a store in :-Colfax &amp; Krameria,44th Ave &amp; Federal Blvd-Denver,University &amp; Asbury.</a:t>
          </a:r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3</xdr:col>
      <xdr:colOff>190500</xdr:colOff>
      <xdr:row>2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5250B3D-46C2-1E8F-09BD-A50C2DCD4DC2}"/>
            </a:ext>
            <a:ext uri="{147F2762-F138-4A5C-976F-8EAC2B608ADB}">
              <a16:predDERef xmlns:a16="http://schemas.microsoft.com/office/drawing/2014/main" pred="{BE09415D-912A-146F-610C-616E20C39246}"/>
            </a:ext>
          </a:extLst>
        </xdr:cNvPr>
        <xdr:cNvSpPr txBox="1"/>
      </xdr:nvSpPr>
      <xdr:spPr>
        <a:xfrm>
          <a:off x="0" y="0"/>
          <a:ext cx="4371975" cy="3905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2000" b="1" i="0" u="sng" strike="noStrike">
              <a:solidFill>
                <a:srgbClr val="000000"/>
              </a:solidFill>
              <a:latin typeface="Comic Sans MS" panose="030F0702030302020204" pitchFamily="66" charset="0"/>
            </a:rPr>
            <a:t>PIVOT TABLE-1</a:t>
          </a:r>
        </a:p>
      </xdr:txBody>
    </xdr:sp>
    <xdr:clientData/>
  </xdr:twoCellAnchor>
  <xdr:twoCellAnchor editAs="oneCell">
    <xdr:from>
      <xdr:col>0</xdr:col>
      <xdr:colOff>190500</xdr:colOff>
      <xdr:row>0</xdr:row>
      <xdr:rowOff>133350</xdr:rowOff>
    </xdr:from>
    <xdr:to>
      <xdr:col>0</xdr:col>
      <xdr:colOff>1301750</xdr:colOff>
      <xdr:row>4</xdr:row>
      <xdr:rowOff>95808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51966F-DE70-4C43-B16D-4BEE328C7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90500" y="133350"/>
          <a:ext cx="692150" cy="67365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5</xdr:row>
      <xdr:rowOff>107950</xdr:rowOff>
    </xdr:from>
    <xdr:to>
      <xdr:col>0</xdr:col>
      <xdr:colOff>1314451</xdr:colOff>
      <xdr:row>10</xdr:row>
      <xdr:rowOff>31750</xdr:rowOff>
    </xdr:to>
    <xdr:pic>
      <xdr:nvPicPr>
        <xdr:cNvPr id="7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59FC2BA-F9BB-4A6E-9109-E0AF7E796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203201" y="1028700"/>
          <a:ext cx="69215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239011</xdr:colOff>
      <xdr:row>11</xdr:row>
      <xdr:rowOff>133350</xdr:rowOff>
    </xdr:from>
    <xdr:to>
      <xdr:col>0</xdr:col>
      <xdr:colOff>1327149</xdr:colOff>
      <xdr:row>15</xdr:row>
      <xdr:rowOff>107950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23DF395-6861-4EE9-BACB-2D245CE6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 flipH="1">
          <a:off x="239011" y="2159000"/>
          <a:ext cx="669038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16</xdr:row>
      <xdr:rowOff>152400</xdr:rowOff>
    </xdr:from>
    <xdr:to>
      <xdr:col>0</xdr:col>
      <xdr:colOff>1371600</xdr:colOff>
      <xdr:row>21</xdr:row>
      <xdr:rowOff>63500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9040DAD-7780-4972-9388-13042BA7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3"/>
            </a:ext>
          </a:extLst>
        </a:blip>
        <a:stretch>
          <a:fillRect/>
        </a:stretch>
      </xdr:blipFill>
      <xdr:spPr>
        <a:xfrm>
          <a:off x="241300" y="3098800"/>
          <a:ext cx="711200" cy="800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1</xdr:row>
      <xdr:rowOff>171450</xdr:rowOff>
    </xdr:from>
    <xdr:to>
      <xdr:col>28</xdr:col>
      <xdr:colOff>428625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81BE1-75D5-04F9-84E2-7E2EFE778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371475</xdr:colOff>
      <xdr:row>34</xdr:row>
      <xdr:rowOff>38100</xdr:rowOff>
    </xdr:from>
    <xdr:to>
      <xdr:col>16</xdr:col>
      <xdr:colOff>228600</xdr:colOff>
      <xdr:row>39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35E1F57-BAA8-C42F-CAF9-469B1E033B26}"/>
            </a:ext>
            <a:ext uri="{147F2762-F138-4A5C-976F-8EAC2B608ADB}">
              <a16:predDERef xmlns:a16="http://schemas.microsoft.com/office/drawing/2014/main" pred="{1E181BE1-75D5-04F9-84E2-7E2EFE778FA4}"/>
            </a:ext>
          </a:extLst>
        </xdr:cNvPr>
        <xdr:cNvSpPr txBox="1"/>
      </xdr:nvSpPr>
      <xdr:spPr>
        <a:xfrm>
          <a:off x="5419725" y="6515100"/>
          <a:ext cx="7781925" cy="9525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Here we have calculated population of families based on the area in  which they  live ,you can consider these addresses to open up a store in these areas :-</a:t>
          </a:r>
        </a:p>
        <a:p>
          <a:pPr marL="0" indent="0" algn="l"/>
          <a:r>
            <a:rPr lang="en-US" sz="11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1.)2000 S. University#BN/A802104367.....2.)6160 E. Colfax AveUnit 1N/A802201569......3.)2990 W 44th AveN/AN/A802111408</a:t>
          </a:r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3</xdr:col>
      <xdr:colOff>333375</xdr:colOff>
      <xdr:row>2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D716618-1026-8763-BE1F-87ED8048D3E8}"/>
            </a:ext>
            <a:ext uri="{147F2762-F138-4A5C-976F-8EAC2B608ADB}">
              <a16:predDERef xmlns:a16="http://schemas.microsoft.com/office/drawing/2014/main" pred="{F35E1F57-BAA8-C42F-CAF9-469B1E033B26}"/>
            </a:ext>
          </a:extLst>
        </xdr:cNvPr>
        <xdr:cNvSpPr txBox="1"/>
      </xdr:nvSpPr>
      <xdr:spPr>
        <a:xfrm>
          <a:off x="0" y="0"/>
          <a:ext cx="5381625" cy="381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sng" strike="noStrike">
              <a:solidFill>
                <a:srgbClr val="000000"/>
              </a:solidFill>
              <a:latin typeface="Comic Sans MS" panose="030F0702030302020204" pitchFamily="66" charset="0"/>
            </a:rPr>
            <a:t>PIVOT TABLE-2</a:t>
          </a:r>
        </a:p>
      </xdr:txBody>
    </xdr:sp>
    <xdr:clientData/>
  </xdr:twoCellAnchor>
  <xdr:twoCellAnchor editAs="oneCell">
    <xdr:from>
      <xdr:col>0</xdr:col>
      <xdr:colOff>190500</xdr:colOff>
      <xdr:row>0</xdr:row>
      <xdr:rowOff>133350</xdr:rowOff>
    </xdr:from>
    <xdr:to>
      <xdr:col>0</xdr:col>
      <xdr:colOff>2120900</xdr:colOff>
      <xdr:row>4</xdr:row>
      <xdr:rowOff>108893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FF7A92C-5FFA-4503-AEAD-2414ED92B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90500" y="133350"/>
          <a:ext cx="1111250" cy="67365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5</xdr:row>
      <xdr:rowOff>107950</xdr:rowOff>
    </xdr:from>
    <xdr:to>
      <xdr:col>0</xdr:col>
      <xdr:colOff>2133601</xdr:colOff>
      <xdr:row>10</xdr:row>
      <xdr:rowOff>48106</xdr:rowOff>
    </xdr:to>
    <xdr:pic>
      <xdr:nvPicPr>
        <xdr:cNvPr id="7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5A6A92A-8F61-4066-9E11-5A198340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203201" y="1028700"/>
          <a:ext cx="111125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239011</xdr:colOff>
      <xdr:row>11</xdr:row>
      <xdr:rowOff>133350</xdr:rowOff>
    </xdr:from>
    <xdr:to>
      <xdr:col>0</xdr:col>
      <xdr:colOff>2146299</xdr:colOff>
      <xdr:row>15</xdr:row>
      <xdr:rowOff>121035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FCC8280-E8C7-45A7-8D41-9B77832EA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 flipH="1">
          <a:off x="239011" y="2159000"/>
          <a:ext cx="1088138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16</xdr:row>
      <xdr:rowOff>152400</xdr:rowOff>
    </xdr:from>
    <xdr:to>
      <xdr:col>0</xdr:col>
      <xdr:colOff>2190750</xdr:colOff>
      <xdr:row>21</xdr:row>
      <xdr:rowOff>79857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4CA0EBE-9495-4344-9D99-422CBEF6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3"/>
            </a:ext>
          </a:extLst>
        </a:blip>
        <a:stretch>
          <a:fillRect/>
        </a:stretch>
      </xdr:blipFill>
      <xdr:spPr>
        <a:xfrm>
          <a:off x="241300" y="3098800"/>
          <a:ext cx="1130300" cy="800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2</xdr:row>
      <xdr:rowOff>9525</xdr:rowOff>
    </xdr:from>
    <xdr:to>
      <xdr:col>15</xdr:col>
      <xdr:colOff>295275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CCBE8-6553-FFD4-2B37-143D3EA13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200025</xdr:colOff>
      <xdr:row>20</xdr:row>
      <xdr:rowOff>66675</xdr:rowOff>
    </xdr:from>
    <xdr:to>
      <xdr:col>15</xdr:col>
      <xdr:colOff>314325</xdr:colOff>
      <xdr:row>24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978555-E313-30B4-D0CA-6F0C7775F8F7}"/>
            </a:ext>
            <a:ext uri="{147F2762-F138-4A5C-976F-8EAC2B608ADB}">
              <a16:predDERef xmlns:a16="http://schemas.microsoft.com/office/drawing/2014/main" pred="{3C6CCBE8-6553-FFD4-2B37-143D3EA139AE}"/>
            </a:ext>
          </a:extLst>
        </xdr:cNvPr>
        <xdr:cNvSpPr txBox="1"/>
      </xdr:nvSpPr>
      <xdr:spPr>
        <a:xfrm>
          <a:off x="4133850" y="3876675"/>
          <a:ext cx="7429500" cy="75247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Here we have tried calculating a table whih have store name with the people who lies the age of 18-34.And which is a common belief that these age people do drink coffee alot.So denver can consider  to open up up a store into these places:-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1.)Target Denver T-2820...................2.)University &amp; Asbury............3.)Colfax &amp; Krameria</a:t>
          </a:r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3</xdr:col>
      <xdr:colOff>180975</xdr:colOff>
      <xdr:row>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36BE60B-6E70-93FC-7D9A-178E71F90E39}"/>
            </a:ext>
            <a:ext uri="{147F2762-F138-4A5C-976F-8EAC2B608ADB}">
              <a16:predDERef xmlns:a16="http://schemas.microsoft.com/office/drawing/2014/main" pred="{D3978555-E313-30B4-D0CA-6F0C7775F8F7}"/>
            </a:ext>
          </a:extLst>
        </xdr:cNvPr>
        <xdr:cNvSpPr txBox="1"/>
      </xdr:nvSpPr>
      <xdr:spPr>
        <a:xfrm>
          <a:off x="0" y="0"/>
          <a:ext cx="4114800" cy="3429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sng" strike="noStrike">
              <a:solidFill>
                <a:srgbClr val="000000"/>
              </a:solidFill>
              <a:latin typeface="Comic Sans MS" panose="030F0702030302020204" pitchFamily="66" charset="0"/>
            </a:rPr>
            <a:t>PIVOT TABLE-3</a:t>
          </a:r>
        </a:p>
      </xdr:txBody>
    </xdr:sp>
    <xdr:clientData/>
  </xdr:twoCellAnchor>
  <xdr:twoCellAnchor editAs="oneCell">
    <xdr:from>
      <xdr:col>0</xdr:col>
      <xdr:colOff>190500</xdr:colOff>
      <xdr:row>0</xdr:row>
      <xdr:rowOff>133350</xdr:rowOff>
    </xdr:from>
    <xdr:to>
      <xdr:col>0</xdr:col>
      <xdr:colOff>3886200</xdr:colOff>
      <xdr:row>4</xdr:row>
      <xdr:rowOff>128136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56C1C34-7E56-4FFC-9FF5-8CAC3B74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90500" y="133350"/>
          <a:ext cx="1930400" cy="673658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203201</xdr:colOff>
      <xdr:row>5</xdr:row>
      <xdr:rowOff>107950</xdr:rowOff>
    </xdr:from>
    <xdr:to>
      <xdr:col>0</xdr:col>
      <xdr:colOff>3898901</xdr:colOff>
      <xdr:row>10</xdr:row>
      <xdr:rowOff>72159</xdr:rowOff>
    </xdr:to>
    <xdr:pic>
      <xdr:nvPicPr>
        <xdr:cNvPr id="7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6CBD24-4D39-41F5-AF93-78C48923D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203201" y="1028700"/>
          <a:ext cx="193040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239011</xdr:colOff>
      <xdr:row>11</xdr:row>
      <xdr:rowOff>133350</xdr:rowOff>
    </xdr:from>
    <xdr:to>
      <xdr:col>0</xdr:col>
      <xdr:colOff>3911599</xdr:colOff>
      <xdr:row>15</xdr:row>
      <xdr:rowOff>140278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6E08B35-C872-4F57-9676-198DC904B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 flipH="1">
          <a:off x="239011" y="2159000"/>
          <a:ext cx="1907288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16</xdr:row>
      <xdr:rowOff>152400</xdr:rowOff>
    </xdr:from>
    <xdr:to>
      <xdr:col>0</xdr:col>
      <xdr:colOff>3956050</xdr:colOff>
      <xdr:row>21</xdr:row>
      <xdr:rowOff>103909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4F65428-66BA-4F12-8F38-F66D825F5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3"/>
            </a:ext>
          </a:extLst>
        </a:blip>
        <a:stretch>
          <a:fillRect/>
        </a:stretch>
      </xdr:blipFill>
      <xdr:spPr>
        <a:xfrm>
          <a:off x="241300" y="3098800"/>
          <a:ext cx="1949450" cy="8001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84.43818020833" createdVersion="8" refreshedVersion="8" minRefreshableVersion="3" recordCount="78" xr:uid="{0FF6AAE1-182B-40A1-9645-9EBEBA74284E}">
  <cacheSource type="worksheet">
    <worksheetSource name="Table1"/>
  </cacheSource>
  <cacheFields count="22">
    <cacheField name="StoreNumber" numFmtId="0">
      <sharedItems/>
    </cacheField>
    <cacheField name="Name" numFmtId="0">
      <sharedItems count="78">
        <s v="Auraria Tivoli - Student Union"/>
        <s v="Grand Hyatt Denver"/>
        <s v="Safeway - Denver #1463"/>
        <s v="Safeway - Denver #1248"/>
        <s v="Highlands Garden Village"/>
        <s v="King Soopers-Denver #29"/>
        <s v="Hampden &amp; Santa Fe, Sheridan"/>
        <s v="Safeway-Denver #1267"/>
        <s v="Target Denver T-2820"/>
        <s v="5835 Leetsdale"/>
        <s v="UMB Bank Plaza"/>
        <s v="Santa Fe &amp; Mississippi"/>
        <s v="Lowry Town Center - Denver"/>
        <s v="King Soopers - Denver #72"/>
        <s v="Embassy Suites Denver Downtown Conv"/>
        <s v="Safeway-Denver #244"/>
        <s v="REI Denver"/>
        <s v="Park Ave &amp; Globeville- Denver"/>
        <s v="Writer Square"/>
        <s v="Hampden &amp; Locust, Denver"/>
        <s v="Safeway-Denver #1038"/>
        <s v="Alameda &amp; Downing"/>
        <s v="King Soopers-Denver #93"/>
        <s v="2nd Ave and Filmore - Cherry Creek"/>
        <s v="18th &amp; California"/>
        <s v="King Soopers Store #115 Denver"/>
        <s v="Colfax &amp; Milwaukee-Denver"/>
        <s v="University &amp; Asbury"/>
        <s v="8th &amp; Colorado"/>
        <s v="Speer &amp; Federal - Denver"/>
        <s v="University Hills"/>
        <s v="44th Ave &amp; Federal Blvd-Denver"/>
        <s v="Colfax &amp; Kalamath"/>
        <s v="17th and Lawrence"/>
        <s v="Breckenridge at Sloans"/>
        <s v="45th &amp; Peoria-Denver"/>
        <s v="Chambers and 40th"/>
        <s v="DEN B RJ Term South Finger Lower"/>
        <s v="40th &amp; Colorado-Denver"/>
        <s v="King Soopers-Denver #19"/>
        <s v="Atrium @ 1700 Broadway"/>
        <s v="King Soopers - Denver #1"/>
        <s v="Larimer Square"/>
        <s v="Safeway-Denver #1614"/>
        <s v="Colfax &amp; Krameria"/>
        <s v="Safeway - Denver #3836"/>
        <s v="14th &amp; Speer, Denver"/>
        <s v="16th St. &amp; Blake"/>
        <s v="Colorado &amp; Arizona"/>
        <s v="16th Street &amp; Curtis"/>
        <s v="16th &amp; Tremont"/>
        <s v="1900 Sixteenth St."/>
        <s v="Safeway-Denver #100"/>
        <s v="Safeway - Denver #885"/>
        <s v="18th &amp; Champa"/>
        <s v="Hampden &amp; Dayton - Denver"/>
        <s v="6th &amp; Grant (Lattas)"/>
        <s v="102nd &amp; Grant-Thornton"/>
        <s v="I-70 &amp; I-270- Stapleton"/>
        <s v="Monaco &amp; Evans"/>
        <s v="Cherry Creek Mall - West."/>
        <s v="SuperTarget  Denver/Stapltn ST-2052"/>
        <s v="Alameda and Federal"/>
        <s v="DEN B RJ Term South Finger Upper"/>
        <s v="Hampden &amp; Happy Canyon"/>
        <s v="16th &amp; California- Denver"/>
        <s v="Safeway - Denver #2246"/>
        <s v="Alameda &amp; Broadway- Denver"/>
        <s v="Franklin &amp; Evans-Denver"/>
        <s v="Safeway-Denver #2714"/>
        <s v="Denver Marriott CC - Lobby"/>
        <s v="6th &amp; Lincoln"/>
        <s v="King Soopers-Denver #124"/>
        <s v="The Curtis Hotel Lobby"/>
        <s v="Stapleton TC-29th &amp; Quebec"/>
        <s v="18th &amp; Franklin - Denver, CO"/>
        <s v="King Soopers-Denver, CO #26"/>
        <s v="3rd and Columbine-Cherry Creek"/>
      </sharedItems>
    </cacheField>
    <cacheField name="PhoneNumber" numFmtId="0">
      <sharedItems/>
    </cacheField>
    <cacheField name="Street1" numFmtId="0">
      <sharedItems/>
    </cacheField>
    <cacheField name="Street2" numFmtId="0">
      <sharedItems containsMixedTypes="1" containsNumber="1" containsInteger="1" minValue="100" maxValue="160"/>
    </cacheField>
    <cacheField name="Street3" numFmtId="0">
      <sharedItems/>
    </cacheField>
    <cacheField name="PostalCode" numFmtId="0">
      <sharedItems containsSemiMixedTypes="0" containsString="0" containsNumber="1" containsInteger="1" minValue="80110" maxValue="802901700"/>
    </cacheField>
    <cacheField name="Longitude" numFmtId="0">
      <sharedItems containsSemiMixedTypes="0" containsString="0" containsNumber="1" minValue="-105.05" maxValue="-104.67"/>
    </cacheField>
    <cacheField name="Latitude" numFmtId="0">
      <sharedItems containsSemiMixedTypes="0" containsString="0" containsNumber="1" minValue="39.65" maxValue="39.880000000000003"/>
    </cacheField>
    <cacheField name="NBHD_ID" numFmtId="0">
      <sharedItems containsSemiMixedTypes="0" containsString="0" containsNumber="1" containsInteger="1" minValue="1" maxValue="78"/>
    </cacheField>
    <cacheField name="NBHD_NAME" numFmtId="0">
      <sharedItems/>
    </cacheField>
    <cacheField name="POPULATION_2010" numFmtId="0">
      <sharedItems containsSemiMixedTypes="0" containsString="0" containsNumber="1" containsInteger="1" minValue="705" maxValue="30348"/>
    </cacheField>
    <cacheField name="AGE_LESS_18" numFmtId="0">
      <sharedItems containsSemiMixedTypes="0" containsString="0" containsNumber="1" containsInteger="1" minValue="7" maxValue="11137"/>
    </cacheField>
    <cacheField name="AGE_18_TO_34" numFmtId="0">
      <sharedItems containsSemiMixedTypes="0" containsString="0" containsNumber="1" containsInteger="1" minValue="360" maxValue="8274"/>
    </cacheField>
    <cacheField name="AGE_35_TO_65" numFmtId="0">
      <sharedItems containsSemiMixedTypes="0" containsString="0" containsNumber="1" containsInteger="1" minValue="57" maxValue="10405"/>
    </cacheField>
    <cacheField name="AGE_65_PLUS" numFmtId="0">
      <sharedItems containsSemiMixedTypes="0" containsString="0" containsNumber="1" containsInteger="1" minValue="6" maxValue="3383"/>
    </cacheField>
    <cacheField name="NUM_HOUSEHOLDS" numFmtId="0">
      <sharedItems containsSemiMixedTypes="0" containsString="0" containsNumber="1" containsInteger="1" minValue="60" maxValue="10856"/>
    </cacheField>
    <cacheField name="FAMILIES" numFmtId="0">
      <sharedItems containsSemiMixedTypes="0" containsString="0" containsNumber="1" containsInteger="1" minValue="15" maxValue="7056"/>
    </cacheField>
    <cacheField name="NUM_HHLD_100K+" numFmtId="0">
      <sharedItems containsSemiMixedTypes="0" containsString="0" containsNumber="1" containsInteger="1" minValue="0" maxValue="2748"/>
    </cacheField>
    <cacheField name="NBHD_ID,N,18,0" numFmtId="1">
      <sharedItems containsSemiMixedTypes="0" containsString="0" containsNumber="1" containsInteger="1" minValue="1" maxValue="78"/>
    </cacheField>
    <cacheField name="NBHD_NAME,C,80" numFmtId="0">
      <sharedItems/>
    </cacheField>
    <cacheField name="FULL ADDRESS" numFmtId="0">
      <sharedItems count="78">
        <s v="900 Auraria ParkwayN/AN/A80204"/>
        <s v="1740 Welton StN/AN/A802023940"/>
        <s v="2150 S DowningN/AN/A802104528"/>
        <s v="2660 Federal BlvdN/AN/A80211"/>
        <s v="4500 W 38th AveN/AN/A802122001"/>
        <s v="1155 E. 9th Ave.N/ACapitol Hill Center802184802"/>
        <s v="3500 A River Point ParkwayN/AN/A80110"/>
        <s v="6460 East Yale AveN/AN/A802227156"/>
        <s v="7777 E. Hampden AveN/AN/A80231"/>
        <s v="5835 Leetsdale DriveN/AN/A802241222"/>
        <s v="1670 BroadwayN/AN/A802024801"/>
        <s v="1285 S Santa Fe DriveN/AN/A802233214"/>
        <s v="200 Quebec St.N/AN/A802307144"/>
        <s v="2750 S Colorado BlvdN/AN/A802226602"/>
        <s v="1420 Stout StN/AN/A802023201"/>
        <s v="3800 W 44th AveN/AN/A802111305"/>
        <s v="1416 Platte RiverSuite AREI802026161"/>
        <s v="3470 Park Ave WestN/AN/A802165105"/>
        <s v="1512 Larimer StreetN/AWriter's Square802021610"/>
        <s v="6395 E. Hampden Ave.N/AN/A802227602"/>
        <s v="1653 S Colorado BlvdN/AN/A802201055"/>
        <s v="1209 East Alameda AveN/AN/A802092420"/>
        <s v="2810 Quebec St.N/AN/A802072900"/>
        <s v="200 Fillmore StreetN/AN/A802065028"/>
        <s v="633 17th St110N/A802023616"/>
        <s v="1950 Chestnut PlN/AN/A80202"/>
        <s v="2975 E Colfax AveN/AN/A802061604"/>
        <s v="2000 S. University#BN/A802104367"/>
        <s v="801 Colorado Blvd.N/AN/A802064037"/>
        <s v="2990 North Speer BlvdUnit 1N/A802114252"/>
        <s v="2700 S. Colorado Blvd.N/AUniversity Hills Mall802103506"/>
        <s v="2990 W 44th AveN/AN/A802111408"/>
        <s v="1050 W Colfax AveN/APlaza Zocalo802042072"/>
        <s v="1125 17th StreetN/AN/A80202"/>
        <s v="Colfax Ave. and Raleigh StreetN/AN/A80204"/>
        <s v="4505 Peoria StreetN/AN/A802394848"/>
        <s v="4005 Chambers RoadN/AN/A80239"/>
        <s v="HMSHost 8500 Pena BlvdN/AN/A80249"/>
        <s v="4030 Colorado Blvd101N/A802164303"/>
        <s v="3100 S SheridanN/AN/A802275541"/>
        <s v="1700 BroadwayN/AN/A802901700"/>
        <s v="1331 N Speer BlvdN/AN/A80204"/>
        <s v="1406 Larimer StN/AN/A802021705"/>
        <s v="560 Corona St.N/AN/A802183436"/>
        <s v="6160 E. Colfax AveUnit 1N/A802201569"/>
        <s v="200 Quebec St#400N/A802307145"/>
        <s v="1410 Speer BlvdN/AN/A80204"/>
        <s v="1490 16th StreetN/A16 Market Square802021320"/>
        <s v="1233 S. Colorado BlvdN/AN/A802462902"/>
        <s v="934 Sixteenth StreetN/A16th &amp; Curtis802022902"/>
        <s v="303 16th StreetSte. 100N/A802025657"/>
        <s v="1900 Sixteenth St.100N/A80202"/>
        <s v="3110  E  1st AveN/AN/A802065614"/>
        <s v="323 S BroadwayN/AN/A802091511"/>
        <s v="999 18th Street113Denver Place Mall802022499"/>
        <s v="9925 East Hampden AveN/AN/A802314903"/>
        <s v="300 E. 6th Ave.#5N/A802036630"/>
        <s v="10005 Grant St, Unit FN/AN/A802292033"/>
        <s v="7990 E. 49th AvenueN/AN/A802071709"/>
        <s v="2223 S. Monaco ParkwayG110Villa Monaco802225893"/>
        <s v="3000 1st Ave.N/AN/A802065638"/>
        <s v="7930 E 49th AveN/AN/A802071709"/>
        <s v="2790 W. Alameda Ave.N/AN/A80219"/>
        <s v="HMSHost 8500 Pena Blvd.N/AN/A80249"/>
        <s v="5074 E. Hampden AvenueN/AN/A802227329"/>
        <s v="700 16th St.Suite AN/A802023229"/>
        <s v="757 E 20th AveN/AN/A802053278"/>
        <s v="381 S BroadwayN/AN/A802091522"/>
        <s v="1605 E Evans AveN/AN/A802104608"/>
        <s v="6220 E 14th StN/AN/A802202747"/>
        <s v="1701 California StreetN/ADenver Marriott City Center802023402"/>
        <s v="575 Lincoln StSuite AThe Shops at 6th and Broadway802033469"/>
        <s v="4600 Leetsdale DrN/AN/A802461311"/>
        <s v="1405 Curtis StN/AN/A802022349"/>
        <s v="7304 E. 29th AveN/AN/A802382699"/>
        <s v="1600 E 18th AveN/AN/A802181202"/>
        <s v="6470 E Hampden AveN/AN/A802227605"/>
        <s v="250 Columbine160N/A802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s v="27708-240564"/>
    <x v="0"/>
    <s v="303-556-3700"/>
    <s v="900 Auraria Parkway"/>
    <s v="N/A"/>
    <s v="N/A"/>
    <n v="80204"/>
    <n v="-105.01"/>
    <n v="39.75"/>
    <n v="1"/>
    <s v="Athmar Park"/>
    <n v="8898"/>
    <n v="2649"/>
    <n v="2406"/>
    <n v="3112"/>
    <n v="731"/>
    <n v="2781"/>
    <n v="1964"/>
    <n v="425"/>
    <n v="2"/>
    <s v="Auraria"/>
    <x v="0"/>
  </r>
  <r>
    <s v="75828-94910"/>
    <x v="1"/>
    <s v="303-295-1234"/>
    <s v="1740 Welton St"/>
    <s v="N/A"/>
    <s v="N/A"/>
    <n v="802023940"/>
    <n v="-104.99"/>
    <n v="39.75"/>
    <n v="2"/>
    <s v="Auraria"/>
    <n v="705"/>
    <n v="7"/>
    <n v="635"/>
    <n v="57"/>
    <n v="6"/>
    <n v="60"/>
    <n v="15"/>
    <n v="0"/>
    <n v="21"/>
    <s v="Cory - Merrill"/>
    <x v="1"/>
  </r>
  <r>
    <s v="74105-23807"/>
    <x v="2"/>
    <s v="303-722-6117"/>
    <s v="2150 S Downing"/>
    <s v="N/A"/>
    <s v="N/A"/>
    <n v="802104528"/>
    <n v="-104.97"/>
    <n v="39.68"/>
    <n v="3"/>
    <s v="Baker"/>
    <n v="4879"/>
    <n v="745"/>
    <n v="1762"/>
    <n v="2037"/>
    <n v="335"/>
    <n v="2447"/>
    <n v="833"/>
    <n v="0"/>
    <n v="7"/>
    <s v="Belcaro"/>
    <x v="2"/>
  </r>
  <r>
    <s v="22871-102491"/>
    <x v="3"/>
    <s v="303-477-5091"/>
    <s v="2660 Federal Blvd"/>
    <s v="N/A"/>
    <s v="N/A"/>
    <n v="80211"/>
    <n v="-105.02"/>
    <n v="39.76"/>
    <n v="4"/>
    <s v="Barnum"/>
    <n v="6111"/>
    <n v="2015"/>
    <n v="1647"/>
    <n v="2089"/>
    <n v="360"/>
    <n v="1782"/>
    <n v="1289"/>
    <n v="120"/>
    <n v="70"/>
    <s v="Washington Park"/>
    <x v="3"/>
  </r>
  <r>
    <s v="11105-100844"/>
    <x v="4"/>
    <s v="303-455-3382"/>
    <s v="4500 W 38th Ave"/>
    <s v="N/A"/>
    <s v="N/A"/>
    <n v="802122001"/>
    <n v="-105.05"/>
    <n v="39.770000000000003"/>
    <n v="5"/>
    <s v="Barnum West"/>
    <n v="5376"/>
    <n v="1579"/>
    <n v="1380"/>
    <n v="1824"/>
    <n v="593"/>
    <n v="1704"/>
    <n v="1207"/>
    <n v="0"/>
    <n v="71"/>
    <s v="Washington Park West"/>
    <x v="4"/>
  </r>
  <r>
    <s v="75003-33060"/>
    <x v="5"/>
    <s v="303-832-5262"/>
    <s v="1155 E. 9th Ave."/>
    <s v="N/A"/>
    <s v="Capitol Hill Center"/>
    <n v="802184802"/>
    <n v="-104.97"/>
    <n v="39.729999999999997"/>
    <n v="6"/>
    <s v="Bear Valley"/>
    <n v="8889"/>
    <n v="2036"/>
    <n v="2375"/>
    <n v="3190"/>
    <n v="1288"/>
    <n v="3652"/>
    <n v="2285"/>
    <n v="862"/>
    <n v="59"/>
    <s v="Speer"/>
    <x v="5"/>
  </r>
  <r>
    <s v="19695-165566"/>
    <x v="6"/>
    <s v="303-761-1675"/>
    <s v="3500 A River Point Parkway"/>
    <s v="N/A"/>
    <s v="N/A"/>
    <n v="80110"/>
    <n v="-105.01"/>
    <n v="39.65"/>
    <n v="7"/>
    <s v="Belcaro"/>
    <n v="4172"/>
    <n v="646"/>
    <n v="621"/>
    <n v="1913"/>
    <n v="992"/>
    <n v="2126"/>
    <n v="1162"/>
    <n v="0"/>
    <n v="13"/>
    <s v="Cherry Creek"/>
    <x v="6"/>
  </r>
  <r>
    <s v="74108-17656"/>
    <x v="7"/>
    <s v="303-691-8870"/>
    <s v="6460 East Yale Ave"/>
    <s v="N/A"/>
    <s v="N/A"/>
    <n v="802227156"/>
    <n v="-104.91"/>
    <n v="39.67"/>
    <n v="8"/>
    <s v="Berkeley"/>
    <n v="8112"/>
    <n v="1305"/>
    <n v="2270"/>
    <n v="3513"/>
    <n v="1024"/>
    <n v="4049"/>
    <n v="1843"/>
    <n v="1510"/>
    <n v="22"/>
    <s v="Country Club"/>
    <x v="7"/>
  </r>
  <r>
    <s v="18946-177247"/>
    <x v="8"/>
    <s v="303-481-2821"/>
    <s v="7777 E. Hampden Ave"/>
    <s v="N/A"/>
    <s v="N/A"/>
    <n v="80231"/>
    <n v="-104.9"/>
    <n v="39.65"/>
    <n v="9"/>
    <s v="Capitol Hill"/>
    <n v="14708"/>
    <n v="408"/>
    <n v="8274"/>
    <n v="5155"/>
    <n v="871"/>
    <n v="10856"/>
    <n v="1201"/>
    <n v="1223"/>
    <n v="20"/>
    <s v="Congress Park"/>
    <x v="8"/>
  </r>
  <r>
    <s v="5440-1319"/>
    <x v="9"/>
    <s v="303-388-8367"/>
    <s v="5835 Leetsdale Drive"/>
    <s v="N/A"/>
    <s v="N/A"/>
    <n v="802241222"/>
    <n v="-104.92"/>
    <n v="39.71"/>
    <n v="10"/>
    <s v="CBD"/>
    <n v="3648"/>
    <n v="84"/>
    <n v="2288"/>
    <n v="1058"/>
    <n v="218"/>
    <n v="2363"/>
    <n v="303"/>
    <n v="0"/>
    <n v="14"/>
    <s v="City Park"/>
    <x v="9"/>
  </r>
  <r>
    <s v="6205-30"/>
    <x v="10"/>
    <s v="303-863-1826"/>
    <s v="1670 Broadway"/>
    <s v="N/A"/>
    <s v="N/A"/>
    <n v="802024801"/>
    <n v="-104.99"/>
    <n v="39.74"/>
    <n v="11"/>
    <s v="Chaffee Park"/>
    <n v="3874"/>
    <n v="890"/>
    <n v="1011"/>
    <n v="1480"/>
    <n v="493"/>
    <n v="1416"/>
    <n v="858"/>
    <n v="0"/>
    <n v="44"/>
    <s v="Marston"/>
    <x v="10"/>
  </r>
  <r>
    <s v="6618-69880"/>
    <x v="11"/>
    <s v="303-715-0600"/>
    <s v="1285 S Santa Fe Drive"/>
    <s v="N/A"/>
    <s v="N/A"/>
    <n v="802233214"/>
    <n v="-104.99"/>
    <n v="39.69"/>
    <n v="12"/>
    <s v="Cheesman Park"/>
    <n v="7971"/>
    <n v="510"/>
    <n v="3268"/>
    <n v="3241"/>
    <n v="952"/>
    <n v="5343"/>
    <n v="1000"/>
    <n v="1055"/>
    <n v="27"/>
    <s v="Fort Logan"/>
    <x v="11"/>
  </r>
  <r>
    <s v="10862-103208"/>
    <x v="12"/>
    <s v="303-340-5843"/>
    <s v="200 Quebec St."/>
    <s v="N/A"/>
    <s v="N/A"/>
    <n v="802307144"/>
    <n v="-104.9"/>
    <n v="39.72"/>
    <n v="13"/>
    <s v="Cherry Creek"/>
    <n v="5589"/>
    <n v="413"/>
    <n v="1314"/>
    <n v="2523"/>
    <n v="1339"/>
    <n v="3542"/>
    <n v="1194"/>
    <n v="1818"/>
    <n v="4"/>
    <s v="Barnum"/>
    <x v="12"/>
  </r>
  <r>
    <s v="79292-99564"/>
    <x v="13"/>
    <s v="303-512-0122"/>
    <s v="2750 S Colorado Blvd"/>
    <s v="N/A"/>
    <s v="N/A"/>
    <n v="802226602"/>
    <n v="-104.94"/>
    <n v="39.67"/>
    <n v="14"/>
    <s v="City Park"/>
    <n v="2907"/>
    <n v="316"/>
    <n v="1207"/>
    <n v="1067"/>
    <n v="317"/>
    <n v="1645"/>
    <n v="462"/>
    <n v="0"/>
    <n v="5"/>
    <s v="Barnum West"/>
    <x v="13"/>
  </r>
  <r>
    <s v="15466-156825"/>
    <x v="14"/>
    <s v="303-592-1000"/>
    <s v="1420 Stout St"/>
    <s v="N/A"/>
    <s v="N/A"/>
    <n v="802023201"/>
    <n v="-104.99"/>
    <n v="39.74"/>
    <n v="15"/>
    <s v="City Park West"/>
    <n v="4844"/>
    <n v="453"/>
    <n v="1889"/>
    <n v="2000"/>
    <n v="502"/>
    <n v="2574"/>
    <n v="588"/>
    <n v="0"/>
    <n v="74"/>
    <s v="West Colfax"/>
    <x v="14"/>
  </r>
  <r>
    <s v="74296-77462"/>
    <x v="15"/>
    <s v="303-458-8418"/>
    <s v="3800 W 44th Ave"/>
    <s v="N/A"/>
    <s v="N/A"/>
    <n v="802111305"/>
    <n v="-105.04"/>
    <n v="39.78"/>
    <n v="16"/>
    <s v="Civic Center"/>
    <n v="1577"/>
    <n v="44"/>
    <n v="717"/>
    <n v="709"/>
    <n v="107"/>
    <n v="1140"/>
    <n v="222"/>
    <n v="0"/>
    <n v="75"/>
    <s v="West Highland"/>
    <x v="15"/>
  </r>
  <r>
    <s v="6342-10647"/>
    <x v="16"/>
    <s v="303/477-5445"/>
    <s v="1416 Platte River"/>
    <s v="Suite A"/>
    <s v="REI"/>
    <n v="802026161"/>
    <n v="-105.01"/>
    <n v="39.76"/>
    <n v="17"/>
    <s v="Clayton"/>
    <n v="4336"/>
    <n v="1325"/>
    <n v="1248"/>
    <n v="1370"/>
    <n v="393"/>
    <n v="1456"/>
    <n v="914"/>
    <n v="0"/>
    <n v="56"/>
    <s v="Sloan Lake"/>
    <x v="16"/>
  </r>
  <r>
    <s v="10496-100761"/>
    <x v="17"/>
    <s v="303-433-1217"/>
    <s v="3470 Park Ave West"/>
    <s v="N/A"/>
    <s v="N/A"/>
    <n v="802165105"/>
    <n v="-104.99"/>
    <n v="39.770000000000003"/>
    <n v="18"/>
    <s v="Cole"/>
    <n v="4651"/>
    <n v="1396"/>
    <n v="1390"/>
    <n v="1514"/>
    <n v="351"/>
    <n v="1595"/>
    <n v="938"/>
    <n v="0"/>
    <n v="8"/>
    <s v="Berkeley"/>
    <x v="17"/>
  </r>
  <r>
    <s v="6657-73731"/>
    <x v="18"/>
    <s v="720-932-6574"/>
    <s v="1512 Larimer Street"/>
    <s v="N/A"/>
    <s v="Writer's Square"/>
    <n v="802021610"/>
    <n v="-105"/>
    <n v="39.75"/>
    <n v="19"/>
    <s v="College View - South Platte"/>
    <n v="6498"/>
    <n v="2037"/>
    <n v="1710"/>
    <n v="2336"/>
    <n v="415"/>
    <n v="2038"/>
    <n v="1395"/>
    <n v="129"/>
    <n v="52"/>
    <s v="Regis"/>
    <x v="18"/>
  </r>
  <r>
    <s v="11474-105326"/>
    <x v="19"/>
    <s v="303 691-3437"/>
    <s v="6395 E. Hampden Ave."/>
    <s v="N/A"/>
    <s v="N/A"/>
    <n v="802227602"/>
    <n v="-104.92"/>
    <n v="39.65"/>
    <n v="20"/>
    <s v="Congress Park"/>
    <n v="10235"/>
    <n v="1427"/>
    <n v="3614"/>
    <n v="4450"/>
    <n v="744"/>
    <n v="5724"/>
    <n v="1940"/>
    <n v="1680"/>
    <n v="11"/>
    <s v="Chaffee Park"/>
    <x v="19"/>
  </r>
  <r>
    <s v="74254-65021"/>
    <x v="20"/>
    <s v="303-691-2960"/>
    <s v="1653 S Colorado Blvd"/>
    <s v="N/A"/>
    <s v="N/A"/>
    <n v="802201055"/>
    <n v="-104.94"/>
    <n v="39.69"/>
    <n v="21"/>
    <s v="Cory - Merrill"/>
    <n v="3892"/>
    <n v="763"/>
    <n v="906"/>
    <n v="1742"/>
    <n v="481"/>
    <n v="1771"/>
    <n v="959"/>
    <n v="0"/>
    <n v="36"/>
    <s v="Highland"/>
    <x v="20"/>
  </r>
  <r>
    <s v="8971-94801"/>
    <x v="21"/>
    <s v="303-733-0246"/>
    <s v="1209 East Alameda Ave"/>
    <s v="N/A"/>
    <s v="N/A"/>
    <n v="802092420"/>
    <n v="-104.97"/>
    <n v="39.71"/>
    <n v="22"/>
    <s v="Country Club"/>
    <n v="3001"/>
    <n v="672"/>
    <n v="414"/>
    <n v="1514"/>
    <n v="401"/>
    <n v="1289"/>
    <n v="822"/>
    <n v="0"/>
    <n v="1"/>
    <s v="Athmar Park"/>
    <x v="21"/>
  </r>
  <r>
    <s v="16946-106016"/>
    <x v="22"/>
    <s v="303-333-3223"/>
    <s v="2810 Quebec St."/>
    <s v="N/A"/>
    <s v="N/A"/>
    <n v="802072900"/>
    <n v="-104.9"/>
    <n v="39.76"/>
    <n v="23"/>
    <s v="DIA"/>
    <n v="1165"/>
    <n v="310"/>
    <n v="462"/>
    <n v="366"/>
    <n v="27"/>
    <n v="509"/>
    <n v="296"/>
    <n v="0"/>
    <n v="73"/>
    <s v="Wellshire"/>
    <x v="22"/>
  </r>
  <r>
    <s v="253-136"/>
    <x v="23"/>
    <s v="303-388-7565"/>
    <s v="200 Fillmore Street"/>
    <s v="N/A"/>
    <s v="N/A"/>
    <n v="802065028"/>
    <n v="-104.95"/>
    <n v="39.72"/>
    <n v="24"/>
    <s v="East Colfax"/>
    <n v="10191"/>
    <n v="2595"/>
    <n v="3397"/>
    <n v="3640"/>
    <n v="559"/>
    <n v="4273"/>
    <n v="2106"/>
    <n v="442"/>
    <n v="64"/>
    <s v="University"/>
    <x v="23"/>
  </r>
  <r>
    <s v="6381-25487"/>
    <x v="24"/>
    <s v="303-382-1236"/>
    <s v="633 17th St"/>
    <n v="110"/>
    <s v="N/A"/>
    <n v="802023616"/>
    <n v="-104.99"/>
    <n v="39.75"/>
    <n v="25"/>
    <s v="Elyria Swansea"/>
    <n v="6401"/>
    <n v="2322"/>
    <n v="1676"/>
    <n v="1960"/>
    <n v="443"/>
    <n v="1695"/>
    <n v="1305"/>
    <n v="191"/>
    <n v="53"/>
    <s v="Rosedale"/>
    <x v="24"/>
  </r>
  <r>
    <s v="24712-197869"/>
    <x v="25"/>
    <s v="303-678-2433"/>
    <s v="1950 Chestnut Pl"/>
    <s v="N/A"/>
    <s v="N/A"/>
    <n v="80202"/>
    <n v="-105"/>
    <n v="39.76"/>
    <n v="26"/>
    <s v="Five Points"/>
    <n v="12712"/>
    <n v="1446"/>
    <n v="5961"/>
    <n v="4660"/>
    <n v="645"/>
    <n v="6406"/>
    <n v="1711"/>
    <n v="1680"/>
    <n v="12"/>
    <s v="Cheesman Park"/>
    <x v="25"/>
  </r>
  <r>
    <s v="2946-87321"/>
    <x v="26"/>
    <s v="303-316-2822"/>
    <s v="2975 E Colfax Ave"/>
    <s v="N/A"/>
    <s v="N/A"/>
    <n v="802061604"/>
    <n v="-104.95"/>
    <n v="39.74"/>
    <n v="27"/>
    <s v="Fort Logan"/>
    <n v="8532"/>
    <n v="1796"/>
    <n v="1742"/>
    <n v="3466"/>
    <n v="1528"/>
    <n v="3314"/>
    <n v="2238"/>
    <n v="1040"/>
    <n v="37"/>
    <s v="Hilltop"/>
    <x v="26"/>
  </r>
  <r>
    <s v="6214-38"/>
    <x v="27"/>
    <s v="303-733-9377"/>
    <s v="2000 S. University"/>
    <s v="#B"/>
    <s v="N/A"/>
    <n v="802104367"/>
    <n v="-104.96"/>
    <n v="39.68"/>
    <n v="28"/>
    <s v="Gateway - Green Valley Ranch"/>
    <n v="29201"/>
    <n v="10074"/>
    <n v="7778"/>
    <n v="10405"/>
    <n v="944"/>
    <n v="9427"/>
    <n v="7056"/>
    <n v="2192"/>
    <n v="46"/>
    <s v="Montclair"/>
    <x v="27"/>
  </r>
  <r>
    <s v="270-138"/>
    <x v="28"/>
    <s v="303-329-0040"/>
    <s v="801 Colorado Blvd."/>
    <s v="N/A"/>
    <s v="N/A"/>
    <n v="802064037"/>
    <n v="-104.94"/>
    <n v="39.729999999999997"/>
    <n v="29"/>
    <s v="Globeville"/>
    <n v="3687"/>
    <n v="991"/>
    <n v="1282"/>
    <n v="1184"/>
    <n v="230"/>
    <n v="1040"/>
    <n v="670"/>
    <n v="0"/>
    <n v="31"/>
    <s v="Hale"/>
    <x v="28"/>
  </r>
  <r>
    <s v="10019-98985"/>
    <x v="29"/>
    <s v="303-477-5234"/>
    <s v="2990 North Speer Blvd"/>
    <s v="Unit 1"/>
    <s v="N/A"/>
    <n v="802114252"/>
    <n v="-105.02"/>
    <n v="39.76"/>
    <n v="30"/>
    <s v="Goldsmith"/>
    <n v="5808"/>
    <n v="1060"/>
    <n v="1736"/>
    <n v="2040"/>
    <n v="972"/>
    <n v="2762"/>
    <n v="1176"/>
    <n v="280"/>
    <n v="48"/>
    <s v="North Park Hill"/>
    <x v="29"/>
  </r>
  <r>
    <s v="5434-872"/>
    <x v="30"/>
    <s v="303-753-6722"/>
    <s v="2700 S. Colorado Blvd."/>
    <s v="N/A"/>
    <s v="University Hills Mall"/>
    <n v="802103506"/>
    <n v="-104.94"/>
    <n v="39.67"/>
    <n v="31"/>
    <s v="Hale"/>
    <n v="6936"/>
    <n v="987"/>
    <n v="2059"/>
    <n v="3263"/>
    <n v="627"/>
    <n v="3884"/>
    <n v="1395"/>
    <n v="1038"/>
    <n v="57"/>
    <s v="South Park Hill"/>
    <x v="30"/>
  </r>
  <r>
    <s v="10770-100758"/>
    <x v="31"/>
    <s v="303-477-1457"/>
    <s v="2990 W 44th Ave"/>
    <s v="N/A"/>
    <s v="N/A"/>
    <n v="802111408"/>
    <n v="-105.02"/>
    <n v="39.78"/>
    <n v="32"/>
    <s v="Hampden"/>
    <n v="17547"/>
    <n v="2754"/>
    <n v="4655"/>
    <n v="6957"/>
    <n v="3181"/>
    <n v="9320"/>
    <n v="4105"/>
    <n v="2160"/>
    <n v="66"/>
    <s v="University Park"/>
    <x v="31"/>
  </r>
  <r>
    <s v="6822-82361"/>
    <x v="32"/>
    <s v="303-260-7030"/>
    <s v="1050 W Colfax Ave"/>
    <s v="N/A"/>
    <s v="Plaza Zocalo"/>
    <n v="802042072"/>
    <n v="-105"/>
    <n v="39.74"/>
    <n v="33"/>
    <s v="Hampden South"/>
    <n v="14370"/>
    <n v="2639"/>
    <n v="3729"/>
    <n v="5650"/>
    <n v="2352"/>
    <n v="7243"/>
    <n v="3481"/>
    <n v="2158"/>
    <n v="51"/>
    <s v="Platt Park"/>
    <x v="32"/>
  </r>
  <r>
    <s v="24838-238076"/>
    <x v="33"/>
    <s v="303-242-4741"/>
    <s v="1125 17th Street"/>
    <s v="N/A"/>
    <s v="N/A"/>
    <n v="80202"/>
    <n v="-104.99"/>
    <n v="39.75"/>
    <n v="34"/>
    <s v="Harvey Park"/>
    <n v="11525"/>
    <n v="3162"/>
    <n v="3005"/>
    <n v="4107"/>
    <n v="1251"/>
    <n v="3990"/>
    <n v="2772"/>
    <n v="476"/>
    <n v="50"/>
    <s v="Overland"/>
    <x v="33"/>
  </r>
  <r>
    <s v="48194-254256"/>
    <x v="34"/>
    <s v="720-904-7014"/>
    <s v="Colfax Ave. and Raleigh Street"/>
    <s v="N/A"/>
    <s v="N/A"/>
    <n v="80204"/>
    <n v="-105.04"/>
    <n v="39.74"/>
    <n v="35"/>
    <s v="Harvey Park South"/>
    <n v="8393"/>
    <n v="2065"/>
    <n v="2098"/>
    <n v="3025"/>
    <n v="1205"/>
    <n v="3102"/>
    <n v="2062"/>
    <n v="640"/>
    <n v="54"/>
    <s v="Ruby Hill"/>
    <x v="34"/>
  </r>
  <r>
    <s v="10625-100287"/>
    <x v="35"/>
    <s v="303-371-0089"/>
    <s v="4505 Peoria Street"/>
    <s v="N/A"/>
    <s v="N/A"/>
    <n v="802394848"/>
    <n v="-104.85"/>
    <n v="39.78"/>
    <n v="36"/>
    <s v="Highland"/>
    <n v="8429"/>
    <n v="1296"/>
    <n v="3269"/>
    <n v="3070"/>
    <n v="794"/>
    <n v="4131"/>
    <n v="1495"/>
    <n v="1704"/>
    <n v="40"/>
    <s v="Kennedy"/>
    <x v="35"/>
  </r>
  <r>
    <s v="27847-248910"/>
    <x v="36"/>
    <s v="720-582-0998"/>
    <s v="4005 Chambers Road"/>
    <s v="N/A"/>
    <s v="N/A"/>
    <n v="80239"/>
    <n v="-104.81"/>
    <n v="39.770000000000003"/>
    <n v="37"/>
    <s v="Hilltop"/>
    <n v="8190"/>
    <n v="2016"/>
    <n v="994"/>
    <n v="3676"/>
    <n v="1504"/>
    <n v="3383"/>
    <n v="2218"/>
    <n v="2110"/>
    <n v="32"/>
    <s v="Hampden"/>
    <x v="36"/>
  </r>
  <r>
    <s v="75960-108269"/>
    <x v="37"/>
    <s v="303-342-6655"/>
    <s v="HMSHost 8500 Pena Blvd"/>
    <s v="N/A"/>
    <s v="N/A"/>
    <n v="80249"/>
    <n v="-104.67"/>
    <n v="39.86"/>
    <n v="38"/>
    <s v="Indian Creek"/>
    <n v="3096"/>
    <n v="407"/>
    <n v="790"/>
    <n v="1486"/>
    <n v="413"/>
    <n v="1785"/>
    <n v="684"/>
    <n v="0"/>
    <n v="58"/>
    <s v="Southmoor Park"/>
    <x v="37"/>
  </r>
  <r>
    <s v="11473-103805"/>
    <x v="38"/>
    <s v="303 320-7610"/>
    <s v="4030 Colorado Blvd"/>
    <n v="101"/>
    <s v="N/A"/>
    <n v="802164303"/>
    <n v="-104.94"/>
    <n v="39.770000000000003"/>
    <n v="39"/>
    <s v="Jefferson Park"/>
    <n v="2552"/>
    <n v="505"/>
    <n v="1123"/>
    <n v="829"/>
    <n v="95"/>
    <n v="1182"/>
    <n v="476"/>
    <n v="0"/>
    <n v="33"/>
    <s v="Hampden South"/>
    <x v="38"/>
  </r>
  <r>
    <s v="75004-70380"/>
    <x v="39"/>
    <s v="303-937-4400"/>
    <s v="3100 S Sheridan"/>
    <s v="N/A"/>
    <s v="N/A"/>
    <n v="802275541"/>
    <n v="-105.05"/>
    <n v="39.659999999999997"/>
    <n v="40"/>
    <s v="Kennedy"/>
    <n v="4464"/>
    <n v="822"/>
    <n v="2273"/>
    <n v="1296"/>
    <n v="73"/>
    <n v="2261"/>
    <n v="871"/>
    <n v="0"/>
    <n v="38"/>
    <s v="Indian Creek"/>
    <x v="39"/>
  </r>
  <r>
    <s v="75324-95897"/>
    <x v="40"/>
    <s v="303-832-0771"/>
    <s v="1700 Broadway"/>
    <s v="N/A"/>
    <s v="N/A"/>
    <n v="802901700"/>
    <n v="-104.99"/>
    <n v="39.74"/>
    <n v="41"/>
    <s v="Lincoln Park"/>
    <n v="6119"/>
    <n v="1365"/>
    <n v="2457"/>
    <n v="1867"/>
    <n v="430"/>
    <n v="2741"/>
    <n v="1044"/>
    <n v="364"/>
    <n v="30"/>
    <s v="Goldsmith"/>
    <x v="40"/>
  </r>
  <r>
    <s v="73787-111045"/>
    <x v="41"/>
    <s v="N/A"/>
    <s v="1331 N Speer Blvd"/>
    <s v="N/A"/>
    <s v="N/A"/>
    <n v="80204"/>
    <n v="-105"/>
    <n v="39.74"/>
    <n v="42"/>
    <s v="Lowry Field"/>
    <n v="8067"/>
    <n v="2000"/>
    <n v="2190"/>
    <n v="3163"/>
    <n v="714"/>
    <n v="3829"/>
    <n v="1844"/>
    <n v="1459"/>
    <n v="65"/>
    <s v="University Hills"/>
    <x v="41"/>
  </r>
  <r>
    <s v="248-135"/>
    <x v="42"/>
    <s v="303-446-8534"/>
    <s v="1406 Larimer St"/>
    <s v="N/A"/>
    <s v="N/A"/>
    <n v="802021705"/>
    <n v="-105"/>
    <n v="39.75"/>
    <n v="43"/>
    <s v="Mar Lee"/>
    <n v="12452"/>
    <n v="3685"/>
    <n v="3256"/>
    <n v="4289"/>
    <n v="1222"/>
    <n v="3973"/>
    <n v="2771"/>
    <n v="413"/>
    <n v="34"/>
    <s v="Harvey Park"/>
    <x v="42"/>
  </r>
  <r>
    <s v="74125-25289"/>
    <x v="43"/>
    <s v="303-777-1231"/>
    <s v="560 Corona St."/>
    <s v="N/A"/>
    <s v="N/A"/>
    <n v="802183436"/>
    <n v="-104.97"/>
    <n v="39.729999999999997"/>
    <n v="44"/>
    <s v="Marston"/>
    <n v="11132"/>
    <n v="2266"/>
    <n v="3119"/>
    <n v="4553"/>
    <n v="1194"/>
    <n v="5206"/>
    <n v="2821"/>
    <n v="1164"/>
    <n v="43"/>
    <s v="Mar Lee"/>
    <x v="43"/>
  </r>
  <r>
    <s v="8115-95975"/>
    <x v="44"/>
    <s v="303-355-2658"/>
    <s v="6160 E. Colfax Ave"/>
    <s v="Unit 1"/>
    <s v="N/A"/>
    <n v="802201569"/>
    <n v="-104.92"/>
    <n v="39.74"/>
    <n v="45"/>
    <s v="Montbello"/>
    <n v="30348"/>
    <n v="11137"/>
    <n v="7742"/>
    <n v="9561"/>
    <n v="1908"/>
    <n v="7942"/>
    <n v="6399"/>
    <n v="939"/>
    <n v="24"/>
    <s v="East Colfax"/>
    <x v="44"/>
  </r>
  <r>
    <s v="73566-81441"/>
    <x v="45"/>
    <s v="303-340-4455"/>
    <s v="200 Quebec St"/>
    <s v="#400"/>
    <s v="N/A"/>
    <n v="802307145"/>
    <n v="-104.9"/>
    <n v="39.72"/>
    <n v="46"/>
    <s v="Montclair"/>
    <n v="5456"/>
    <n v="983"/>
    <n v="1305"/>
    <n v="2629"/>
    <n v="539"/>
    <n v="2706"/>
    <n v="1282"/>
    <n v="0"/>
    <n v="9"/>
    <s v="Capitol Hill"/>
    <x v="45"/>
  </r>
  <r>
    <s v="17562-165406"/>
    <x v="46"/>
    <s v="303-534-0351"/>
    <s v="1410 Speer Blvd"/>
    <s v="N/A"/>
    <s v="N/A"/>
    <n v="80204"/>
    <n v="-105"/>
    <n v="39.74"/>
    <n v="47"/>
    <s v="North Capitol Hill"/>
    <n v="5823"/>
    <n v="194"/>
    <n v="3238"/>
    <n v="1968"/>
    <n v="423"/>
    <n v="3851"/>
    <n v="461"/>
    <n v="1010"/>
    <n v="47"/>
    <s v="North Capitol Hill"/>
    <x v="46"/>
  </r>
  <r>
    <s v="5803-15714"/>
    <x v="47"/>
    <s v="720-904-3650"/>
    <s v="1490 16th Street"/>
    <s v="N/A"/>
    <s v="16 Market Square"/>
    <n v="802021320"/>
    <n v="-105"/>
    <n v="39.75"/>
    <n v="48"/>
    <s v="North Park Hill"/>
    <n v="9382"/>
    <n v="2179"/>
    <n v="2012"/>
    <n v="3887"/>
    <n v="1304"/>
    <n v="3859"/>
    <n v="2398"/>
    <n v="1519"/>
    <n v="16"/>
    <s v="Civic Center"/>
    <x v="47"/>
  </r>
  <r>
    <s v="8916-95345"/>
    <x v="48"/>
    <s v="303-758-0625"/>
    <s v="1233 S. Colorado Blvd"/>
    <s v="N/A"/>
    <s v="N/A"/>
    <n v="802462902"/>
    <n v="-104.94"/>
    <n v="39.69"/>
    <n v="49"/>
    <s v="Northeast Park Hill"/>
    <n v="7822"/>
    <n v="2198"/>
    <n v="1995"/>
    <n v="2734"/>
    <n v="895"/>
    <n v="2723"/>
    <n v="1692"/>
    <n v="385"/>
    <n v="10"/>
    <s v="CBD"/>
    <x v="48"/>
  </r>
  <r>
    <s v="5392-873"/>
    <x v="49"/>
    <s v="303-454-9852"/>
    <s v="934 Sixteenth Street"/>
    <s v="N/A"/>
    <s v="16th &amp; Curtis"/>
    <n v="802022902"/>
    <n v="-104.99"/>
    <n v="39.75"/>
    <n v="50"/>
    <s v="Overland"/>
    <n v="2218"/>
    <n v="351"/>
    <n v="874"/>
    <n v="826"/>
    <n v="167"/>
    <n v="1044"/>
    <n v="409"/>
    <n v="0"/>
    <n v="63"/>
    <s v="Union Station"/>
    <x v="49"/>
  </r>
  <r>
    <s v="5640-2442"/>
    <x v="50"/>
    <s v="303-575-6753"/>
    <s v="303 16th Street"/>
    <s v="Ste. 100"/>
    <s v="N/A"/>
    <n v="802025657"/>
    <n v="-104.99"/>
    <n v="39.74"/>
    <n v="51"/>
    <s v="Platt Park"/>
    <n v="5393"/>
    <n v="850"/>
    <n v="1710"/>
    <n v="2493"/>
    <n v="340"/>
    <n v="2677"/>
    <n v="1234"/>
    <n v="0"/>
    <n v="60"/>
    <s v="Central Park"/>
    <x v="50"/>
  </r>
  <r>
    <s v="22162-218186"/>
    <x v="51"/>
    <s v="303-623-3414"/>
    <s v="1900 Sixteenth St."/>
    <n v="100"/>
    <s v="N/A"/>
    <n v="80202"/>
    <n v="-105"/>
    <n v="39.75"/>
    <n v="52"/>
    <s v="Regis"/>
    <n v="3934"/>
    <n v="556"/>
    <n v="1446"/>
    <n v="1485"/>
    <n v="447"/>
    <n v="1586"/>
    <n v="788"/>
    <n v="0"/>
    <n v="45"/>
    <s v="Montbello"/>
    <x v="51"/>
  </r>
  <r>
    <s v="74178-32999"/>
    <x v="52"/>
    <s v="303-355-5486"/>
    <s v="3110  E  1st Ave"/>
    <s v="N/A"/>
    <s v="N/A"/>
    <n v="802065614"/>
    <n v="-104.95"/>
    <n v="39.72"/>
    <n v="53"/>
    <s v="Rosedale"/>
    <n v="2553"/>
    <n v="389"/>
    <n v="830"/>
    <n v="987"/>
    <n v="347"/>
    <n v="1293"/>
    <n v="556"/>
    <n v="0"/>
    <n v="42"/>
    <s v="Lowry Field"/>
    <x v="52"/>
  </r>
  <r>
    <s v="73165-21582"/>
    <x v="53"/>
    <s v="303-744-8531"/>
    <s v="323 S Broadway"/>
    <s v="N/A"/>
    <s v="N/A"/>
    <n v="802091511"/>
    <n v="-104.99"/>
    <n v="39.71"/>
    <n v="54"/>
    <s v="Ruby Hill"/>
    <n v="9820"/>
    <n v="2865"/>
    <n v="2397"/>
    <n v="3440"/>
    <n v="1118"/>
    <n v="3324"/>
    <n v="2146"/>
    <n v="364"/>
    <n v="28"/>
    <s v="Gateway - Green Valley Ranch"/>
    <x v="53"/>
  </r>
  <r>
    <s v="6697-73722"/>
    <x v="54"/>
    <s v="303-297-1798"/>
    <s v="999 18th Street"/>
    <n v="113"/>
    <s v="Denver Place Mall"/>
    <n v="802022499"/>
    <n v="-104.99"/>
    <n v="39.75"/>
    <n v="55"/>
    <s v="Skyland"/>
    <n v="3106"/>
    <n v="602"/>
    <n v="806"/>
    <n v="1200"/>
    <n v="498"/>
    <n v="1381"/>
    <n v="688"/>
    <n v="0"/>
    <n v="35"/>
    <s v="Harvey Park South"/>
    <x v="54"/>
  </r>
  <r>
    <s v="11034-104012"/>
    <x v="55"/>
    <s v="303 369-5081"/>
    <s v="9925 East Hampden Ave"/>
    <s v="N/A"/>
    <s v="N/A"/>
    <n v="802314903"/>
    <n v="-104.87"/>
    <n v="39.65"/>
    <n v="56"/>
    <s v="Sloan Lake"/>
    <n v="7238"/>
    <n v="1324"/>
    <n v="1973"/>
    <n v="2924"/>
    <n v="1017"/>
    <n v="3499"/>
    <n v="1644"/>
    <n v="1177"/>
    <n v="19"/>
    <s v="College View - South Platte"/>
    <x v="55"/>
  </r>
  <r>
    <s v="5285-803"/>
    <x v="56"/>
    <s v="303-765-5789"/>
    <s v="300 E. 6th Ave."/>
    <s v="#5"/>
    <s v="N/A"/>
    <n v="802036630"/>
    <n v="-104.98"/>
    <n v="39.729999999999997"/>
    <n v="57"/>
    <s v="South Park Hill"/>
    <n v="8590"/>
    <n v="1851"/>
    <n v="1843"/>
    <n v="4009"/>
    <n v="887"/>
    <n v="3449"/>
    <n v="2169"/>
    <n v="1733"/>
    <n v="15"/>
    <s v="City Park West"/>
    <x v="56"/>
  </r>
  <r>
    <s v="8863-95109"/>
    <x v="57"/>
    <s v="303-255-3069"/>
    <s v="10005 Grant St, Unit F"/>
    <s v="N/A"/>
    <s v="N/A"/>
    <n v="802292033"/>
    <n v="-104.98"/>
    <n v="39.880000000000003"/>
    <n v="58"/>
    <s v="Southmoor Park"/>
    <n v="3826"/>
    <n v="499"/>
    <n v="1452"/>
    <n v="1312"/>
    <n v="563"/>
    <n v="2135"/>
    <n v="796"/>
    <n v="0"/>
    <n v="61"/>
    <s v="Sun Valley"/>
    <x v="57"/>
  </r>
  <r>
    <s v="10436-98953"/>
    <x v="58"/>
    <s v="303-371-1503"/>
    <s v="7990 E. 49th Avenue"/>
    <s v="N/A"/>
    <s v="N/A"/>
    <n v="802071709"/>
    <n v="-104.9"/>
    <n v="39.79"/>
    <n v="59"/>
    <s v="Speer"/>
    <n v="10954"/>
    <n v="707"/>
    <n v="5361"/>
    <n v="3970"/>
    <n v="916"/>
    <n v="7304"/>
    <n v="1400"/>
    <n v="1682"/>
    <n v="67"/>
    <s v="Valverde"/>
    <x v="58"/>
  </r>
  <r>
    <s v="6540-62379"/>
    <x v="59"/>
    <s v="303-504-4600"/>
    <s v="2223 S. Monaco Parkway"/>
    <s v="G110"/>
    <s v="Villa Monaco"/>
    <n v="802225893"/>
    <n v="-104.91"/>
    <n v="39.68"/>
    <n v="60"/>
    <s v="Central Park"/>
    <n v="13948"/>
    <n v="3516"/>
    <n v="4008"/>
    <n v="6045"/>
    <n v="379"/>
    <n v="4092"/>
    <n v="2759"/>
    <n v="2748"/>
    <n v="68"/>
    <s v="Villa Park"/>
    <x v="59"/>
  </r>
  <r>
    <s v="10861-103209"/>
    <x v="60"/>
    <s v="303-320-7560"/>
    <s v="3000 1st Ave."/>
    <s v="N/A"/>
    <s v="N/A"/>
    <n v="802065638"/>
    <n v="-104.95"/>
    <n v="39.72"/>
    <n v="61"/>
    <s v="Sun Valley"/>
    <n v="1448"/>
    <n v="782"/>
    <n v="360"/>
    <n v="255"/>
    <n v="51"/>
    <n v="451"/>
    <n v="381"/>
    <n v="0"/>
    <n v="26"/>
    <s v="Five Points"/>
    <x v="60"/>
  </r>
  <r>
    <s v="76470-97550"/>
    <x v="61"/>
    <s v="303-209-8720"/>
    <s v="7930 E 49th Ave"/>
    <s v="N/A"/>
    <s v="N/A"/>
    <n v="802071709"/>
    <n v="-104.9"/>
    <n v="39.78"/>
    <n v="62"/>
    <s v="Sunnyside"/>
    <n v="9726"/>
    <n v="2363"/>
    <n v="2829"/>
    <n v="3593"/>
    <n v="941"/>
    <n v="3781"/>
    <n v="2222"/>
    <n v="851"/>
    <n v="29"/>
    <s v="Globeville"/>
    <x v="61"/>
  </r>
  <r>
    <s v="29429-253366"/>
    <x v="62"/>
    <s v="720-498-9109"/>
    <s v="2790 W. Alameda Ave."/>
    <s v="N/A"/>
    <s v="N/A"/>
    <n v="80219"/>
    <n v="-105.02"/>
    <n v="39.71"/>
    <n v="63"/>
    <s v="Union Station"/>
    <n v="4348"/>
    <n v="115"/>
    <n v="1687"/>
    <n v="1803"/>
    <n v="743"/>
    <n v="3070"/>
    <n v="751"/>
    <n v="0"/>
    <n v="6"/>
    <s v="Bear Valley"/>
    <x v="62"/>
  </r>
  <r>
    <s v="75959-108270"/>
    <x v="63"/>
    <s v="303-342-6655"/>
    <s v="HMSHost 8500 Pena Blvd."/>
    <s v="N/A"/>
    <s v="N/A"/>
    <n v="80249"/>
    <n v="-104.67"/>
    <n v="39.86"/>
    <n v="64"/>
    <s v="University"/>
    <n v="9375"/>
    <n v="826"/>
    <n v="5784"/>
    <n v="2246"/>
    <n v="519"/>
    <n v="3759"/>
    <n v="1218"/>
    <n v="991"/>
    <n v="69"/>
    <s v="Virginia Village"/>
    <x v="63"/>
  </r>
  <r>
    <s v="6225-283"/>
    <x v="64"/>
    <s v="303-639-3102"/>
    <s v="5074 E. Hampden Avenue"/>
    <s v="N/A"/>
    <s v="N/A"/>
    <n v="802227329"/>
    <n v="-104.93"/>
    <n v="39.65"/>
    <n v="65"/>
    <s v="University Hills"/>
    <n v="5327"/>
    <n v="925"/>
    <n v="1339"/>
    <n v="2252"/>
    <n v="811"/>
    <n v="2509"/>
    <n v="1251"/>
    <n v="890"/>
    <n v="78"/>
    <s v="Windsor"/>
    <x v="64"/>
  </r>
  <r>
    <s v="10673-100271"/>
    <x v="65"/>
    <s v="303-534-1096"/>
    <s v="700 16th St."/>
    <s v="Suite A"/>
    <s v="N/A"/>
    <n v="802023229"/>
    <n v="-104.99"/>
    <n v="39.75"/>
    <n v="66"/>
    <s v="University Park"/>
    <n v="7491"/>
    <n v="1135"/>
    <n v="2936"/>
    <n v="2559"/>
    <n v="861"/>
    <n v="3663"/>
    <n v="1408"/>
    <n v="1080"/>
    <n v="72"/>
    <s v="Washington Virginia Vale"/>
    <x v="65"/>
  </r>
  <r>
    <s v="74282-65040"/>
    <x v="66"/>
    <s v="303-861-8169"/>
    <s v="757 E 20th Ave"/>
    <s v="N/A"/>
    <s v="N/A"/>
    <n v="802053278"/>
    <n v="-104.98"/>
    <n v="39.75"/>
    <n v="67"/>
    <s v="Valverde"/>
    <n v="3941"/>
    <n v="1330"/>
    <n v="1055"/>
    <n v="1268"/>
    <n v="288"/>
    <n v="1180"/>
    <n v="854"/>
    <n v="0"/>
    <n v="39"/>
    <s v="Jefferson Park"/>
    <x v="66"/>
  </r>
  <r>
    <s v="10351-99161"/>
    <x v="67"/>
    <s v="303-722-1002"/>
    <s v="381 S Broadway"/>
    <s v="N/A"/>
    <s v="N/A"/>
    <n v="802091522"/>
    <n v="-104.99"/>
    <n v="39.71"/>
    <n v="68"/>
    <s v="Villa Park"/>
    <n v="8758"/>
    <n v="2741"/>
    <n v="2422"/>
    <n v="2912"/>
    <n v="683"/>
    <n v="2819"/>
    <n v="1834"/>
    <n v="291"/>
    <n v="49"/>
    <s v="Northeast Park Hill"/>
    <x v="67"/>
  </r>
  <r>
    <s v="10261-100356"/>
    <x v="68"/>
    <s v="303-722-2901"/>
    <s v="1605 E Evans Ave"/>
    <s v="N/A"/>
    <s v="N/A"/>
    <n v="802104608"/>
    <n v="-104.97"/>
    <n v="39.68"/>
    <n v="69"/>
    <s v="Virginia Village"/>
    <n v="12844"/>
    <n v="2421"/>
    <n v="3754"/>
    <n v="5058"/>
    <n v="1611"/>
    <n v="6056"/>
    <n v="2860"/>
    <n v="1129"/>
    <n v="25"/>
    <s v="Elyria Swansea"/>
    <x v="68"/>
  </r>
  <r>
    <s v="74705-96758"/>
    <x v="69"/>
    <s v="303-242-3523"/>
    <s v="6220 E 14th St"/>
    <s v="N/A"/>
    <s v="N/A"/>
    <n v="802202747"/>
    <n v="-104.92"/>
    <n v="39.74"/>
    <n v="70"/>
    <s v="Washington Park"/>
    <n v="6905"/>
    <n v="1199"/>
    <n v="1589"/>
    <n v="3276"/>
    <n v="841"/>
    <n v="3307"/>
    <n v="1695"/>
    <n v="1739"/>
    <n v="3"/>
    <s v="Baker"/>
    <x v="69"/>
  </r>
  <r>
    <s v="75506-33861"/>
    <x v="70"/>
    <s v="303-297-1300"/>
    <s v="1701 California Street"/>
    <s v="N/A"/>
    <s v="Denver Marriott City Center"/>
    <n v="802023402"/>
    <n v="-104.99"/>
    <n v="39.75"/>
    <n v="71"/>
    <s v="Washington Park West"/>
    <n v="6393"/>
    <n v="807"/>
    <n v="2365"/>
    <n v="2789"/>
    <n v="432"/>
    <n v="3365"/>
    <n v="1291"/>
    <n v="1457"/>
    <n v="17"/>
    <s v="Clayton"/>
    <x v="70"/>
  </r>
  <r>
    <s v="6324-9153"/>
    <x v="71"/>
    <s v="303-831-4996"/>
    <s v="575 Lincoln St"/>
    <s v="Suite A"/>
    <s v="The Shops at 6th and Broadway"/>
    <n v="802033469"/>
    <n v="-104.99"/>
    <n v="39.729999999999997"/>
    <n v="72"/>
    <s v="Washington Virginia Vale"/>
    <n v="13030"/>
    <n v="2252"/>
    <n v="3984"/>
    <n v="4798"/>
    <n v="1996"/>
    <n v="6646"/>
    <n v="2808"/>
    <n v="1047"/>
    <n v="55"/>
    <s v="Skyland"/>
    <x v="71"/>
  </r>
  <r>
    <s v="12848-95170"/>
    <x v="72"/>
    <s v="303-320-3100"/>
    <s v="4600 Leetsdale Dr"/>
    <s v="N/A"/>
    <s v="N/A"/>
    <n v="802461311"/>
    <n v="-104.93"/>
    <n v="39.71"/>
    <n v="73"/>
    <s v="Wellshire"/>
    <n v="3133"/>
    <n v="710"/>
    <n v="370"/>
    <n v="1405"/>
    <n v="648"/>
    <n v="1331"/>
    <n v="891"/>
    <n v="0"/>
    <n v="41"/>
    <s v="Lincoln Park"/>
    <x v="72"/>
  </r>
  <r>
    <s v="78024-107376"/>
    <x v="73"/>
    <s v="720-889-4730"/>
    <s v="1405 Curtis St"/>
    <s v="N/A"/>
    <s v="N/A"/>
    <n v="802022349"/>
    <n v="-105"/>
    <n v="39.75"/>
    <n v="74"/>
    <s v="West Colfax"/>
    <n v="9740"/>
    <n v="2756"/>
    <n v="2935"/>
    <n v="3111"/>
    <n v="938"/>
    <n v="3703"/>
    <n v="1971"/>
    <n v="431"/>
    <n v="77"/>
    <s v="Whittier"/>
    <x v="73"/>
  </r>
  <r>
    <s v="2817-86203"/>
    <x v="74"/>
    <s v="303-322-2477"/>
    <s v="7304 E. 29th Ave"/>
    <s v="N/A"/>
    <s v="N/A"/>
    <n v="802382699"/>
    <n v="-104.9"/>
    <n v="39.76"/>
    <n v="75"/>
    <s v="West Highland"/>
    <n v="8540"/>
    <n v="1304"/>
    <n v="2555"/>
    <n v="3756"/>
    <n v="925"/>
    <n v="4256"/>
    <n v="1853"/>
    <n v="1725"/>
    <n v="18"/>
    <s v="Cole"/>
    <x v="74"/>
  </r>
  <r>
    <s v="5425-1281"/>
    <x v="75"/>
    <s v="303-320-5518"/>
    <s v="1600 E 18th Ave"/>
    <s v="N/A"/>
    <s v="N/A"/>
    <n v="802181202"/>
    <n v="-104.97"/>
    <n v="39.74"/>
    <n v="76"/>
    <s v="Westwood"/>
    <n v="15486"/>
    <n v="5678"/>
    <n v="4037"/>
    <n v="4712"/>
    <n v="1059"/>
    <n v="4340"/>
    <n v="3306"/>
    <n v="326"/>
    <n v="76"/>
    <s v="Westwood"/>
    <x v="75"/>
  </r>
  <r>
    <s v="9193-151286"/>
    <x v="76"/>
    <s v="303-758-1210"/>
    <s v="6470 E Hampden Ave"/>
    <s v="N/A"/>
    <s v="N/A"/>
    <n v="802227605"/>
    <n v="-104.91"/>
    <n v="39.65"/>
    <n v="77"/>
    <s v="Whittier"/>
    <n v="4831"/>
    <n v="1119"/>
    <n v="1586"/>
    <n v="1788"/>
    <n v="338"/>
    <n v="1993"/>
    <n v="1008"/>
    <n v="0"/>
    <n v="62"/>
    <s v="Sunnyside"/>
    <x v="76"/>
  </r>
  <r>
    <s v="237-230005"/>
    <x v="77"/>
    <s v="303-331-9910"/>
    <s v="250 Columbine"/>
    <n v="160"/>
    <s v="N/A"/>
    <n v="80206"/>
    <n v="-104.96"/>
    <n v="39.72"/>
    <n v="78"/>
    <s v="Windsor"/>
    <n v="12589"/>
    <n v="1819"/>
    <n v="3302"/>
    <n v="4085"/>
    <n v="3383"/>
    <n v="7204"/>
    <n v="2590"/>
    <n v="723"/>
    <n v="23"/>
    <s v="DIA"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628A4-B36E-40E3-B88A-59DA99E4F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3:C82" firstHeaderRow="1" firstDataRow="1" firstDataCol="1"/>
  <pivotFields count="22">
    <pivotField compact="0" outline="0" showAll="0"/>
    <pivotField axis="axisRow" compact="0" outline="0" showAll="0">
      <items count="79">
        <item x="57"/>
        <item x="46"/>
        <item x="65"/>
        <item x="50"/>
        <item x="47"/>
        <item x="49"/>
        <item x="33"/>
        <item x="24"/>
        <item x="54"/>
        <item x="75"/>
        <item x="51"/>
        <item x="23"/>
        <item x="77"/>
        <item x="38"/>
        <item x="31"/>
        <item x="35"/>
        <item x="9"/>
        <item x="56"/>
        <item x="71"/>
        <item x="28"/>
        <item x="67"/>
        <item x="21"/>
        <item x="62"/>
        <item x="40"/>
        <item x="0"/>
        <item x="34"/>
        <item x="36"/>
        <item x="60"/>
        <item x="32"/>
        <item x="44"/>
        <item x="26"/>
        <item x="48"/>
        <item x="37"/>
        <item x="63"/>
        <item x="70"/>
        <item x="14"/>
        <item x="68"/>
        <item x="1"/>
        <item x="55"/>
        <item x="64"/>
        <item x="19"/>
        <item x="6"/>
        <item x="4"/>
        <item x="58"/>
        <item x="41"/>
        <item x="13"/>
        <item x="25"/>
        <item x="72"/>
        <item x="39"/>
        <item x="5"/>
        <item x="22"/>
        <item x="76"/>
        <item x="42"/>
        <item x="12"/>
        <item x="59"/>
        <item x="17"/>
        <item x="16"/>
        <item x="3"/>
        <item x="2"/>
        <item x="66"/>
        <item x="45"/>
        <item x="53"/>
        <item x="52"/>
        <item x="20"/>
        <item x="7"/>
        <item x="43"/>
        <item x="15"/>
        <item x="69"/>
        <item x="11"/>
        <item x="29"/>
        <item x="74"/>
        <item x="61"/>
        <item x="8"/>
        <item x="73"/>
        <item x="10"/>
        <item x="27"/>
        <item x="30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Items count="1">
    <i/>
  </colItems>
  <dataFields count="1">
    <dataField name="Sum of POPULATION_2010" fld="11" baseField="0" baseItem="0"/>
  </dataFields>
  <formats count="5">
    <format dxfId="14">
      <pivotArea outline="0" fieldPosition="0">
        <references count="1">
          <reference field="1" count="7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3">
      <pivotArea field="1" type="button" dataOnly="0" labelOnly="1" outline="0" axis="axisRow" fieldPosition="0"/>
    </format>
    <format dxfId="1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outline="0" fieldPosition="0">
        <references count="1">
          <reference field="1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FBCCE-1F0B-4920-9FEB-BDA55C9AEFF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B3:C82" firstHeaderRow="1" firstDataRow="1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79">
        <item x="57"/>
        <item x="32"/>
        <item x="33"/>
        <item x="5"/>
        <item x="21"/>
        <item x="48"/>
        <item x="11"/>
        <item x="41"/>
        <item x="73"/>
        <item x="42"/>
        <item x="46"/>
        <item x="16"/>
        <item x="14"/>
        <item x="47"/>
        <item x="18"/>
        <item x="75"/>
        <item x="68"/>
        <item x="20"/>
        <item x="10"/>
        <item x="40"/>
        <item x="70"/>
        <item x="1"/>
        <item x="51"/>
        <item x="25"/>
        <item x="23"/>
        <item x="45"/>
        <item x="12"/>
        <item x="27"/>
        <item x="2"/>
        <item x="59"/>
        <item x="77"/>
        <item x="3"/>
        <item x="30"/>
        <item x="13"/>
        <item x="62"/>
        <item x="22"/>
        <item x="26"/>
        <item x="29"/>
        <item x="31"/>
        <item x="56"/>
        <item x="60"/>
        <item x="50"/>
        <item x="39"/>
        <item x="52"/>
        <item x="53"/>
        <item x="17"/>
        <item x="6"/>
        <item x="15"/>
        <item x="67"/>
        <item x="36"/>
        <item x="38"/>
        <item x="4"/>
        <item x="35"/>
        <item x="72"/>
        <item x="64"/>
        <item x="43"/>
        <item x="71"/>
        <item x="9"/>
        <item x="44"/>
        <item x="69"/>
        <item x="24"/>
        <item x="19"/>
        <item x="7"/>
        <item x="76"/>
        <item x="65"/>
        <item x="74"/>
        <item x="66"/>
        <item x="8"/>
        <item x="61"/>
        <item x="58"/>
        <item x="28"/>
        <item x="0"/>
        <item x="49"/>
        <item x="55"/>
        <item x="54"/>
        <item x="34"/>
        <item x="63"/>
        <item x="37"/>
        <item t="default"/>
      </items>
    </pivotField>
  </pivotFields>
  <rowFields count="1">
    <field x="2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Items count="1">
    <i/>
  </colItems>
  <dataFields count="1">
    <dataField name="Sum of FAMILIES" fld="17" baseField="0" baseItem="0"/>
  </dataFields>
  <formats count="5">
    <format dxfId="9">
      <pivotArea outline="0" fieldPosition="0">
        <references count="1">
          <reference field="21" count="68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</reference>
        </references>
      </pivotArea>
    </format>
    <format dxfId="8">
      <pivotArea field="21" type="button" dataOnly="0" labelOnly="1" outline="0" axis="axisRow" fieldPosition="0"/>
    </format>
    <format dxfId="7">
      <pivotArea dataOnly="0" labelOnly="1" outline="0" fieldPosition="0">
        <references count="1">
          <reference field="2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outline="0" fieldPosition="0">
        <references count="1">
          <reference field="21" count="18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</reference>
        </references>
      </pivotArea>
    </format>
    <format dxfId="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75DB3-C8E4-445B-BF68-5FDD8CE69A9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B3:C82" firstHeaderRow="1" firstDataRow="1" firstDataCol="1"/>
  <pivotFields count="22">
    <pivotField compact="0" outline="0" showAll="0"/>
    <pivotField axis="axisRow" compact="0" outline="0" showAll="0">
      <items count="79">
        <item x="57"/>
        <item x="46"/>
        <item x="65"/>
        <item x="50"/>
        <item x="47"/>
        <item x="49"/>
        <item x="33"/>
        <item x="24"/>
        <item x="54"/>
        <item x="75"/>
        <item x="51"/>
        <item x="23"/>
        <item x="77"/>
        <item x="38"/>
        <item x="31"/>
        <item x="35"/>
        <item x="9"/>
        <item x="56"/>
        <item x="71"/>
        <item x="28"/>
        <item x="67"/>
        <item x="21"/>
        <item x="62"/>
        <item x="40"/>
        <item x="0"/>
        <item x="34"/>
        <item x="36"/>
        <item x="60"/>
        <item x="32"/>
        <item x="44"/>
        <item x="26"/>
        <item x="48"/>
        <item x="37"/>
        <item x="63"/>
        <item x="70"/>
        <item x="14"/>
        <item x="68"/>
        <item x="1"/>
        <item x="55"/>
        <item x="64"/>
        <item x="19"/>
        <item x="6"/>
        <item x="4"/>
        <item x="58"/>
        <item x="41"/>
        <item x="13"/>
        <item x="25"/>
        <item x="72"/>
        <item x="39"/>
        <item x="5"/>
        <item x="22"/>
        <item x="76"/>
        <item x="42"/>
        <item x="12"/>
        <item x="59"/>
        <item x="17"/>
        <item x="16"/>
        <item x="3"/>
        <item x="2"/>
        <item x="66"/>
        <item x="45"/>
        <item x="53"/>
        <item x="52"/>
        <item x="20"/>
        <item x="7"/>
        <item x="43"/>
        <item x="15"/>
        <item x="69"/>
        <item x="11"/>
        <item x="29"/>
        <item x="74"/>
        <item x="61"/>
        <item x="8"/>
        <item x="73"/>
        <item x="10"/>
        <item x="27"/>
        <item x="30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Items count="1">
    <i/>
  </colItems>
  <dataFields count="1">
    <dataField name="Sum of AGE_18_TO_34" fld="13" baseField="0" baseItem="0"/>
  </dataFields>
  <formats count="5">
    <format dxfId="4">
      <pivotArea outline="0" fieldPosition="0">
        <references count="1">
          <reference field="1" count="52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3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">
      <pivotArea dataOnly="0" labelOnly="1" outline="0" fieldPosition="0">
        <references count="1">
          <reference field="1" count="2">
            <x v="50"/>
            <x v="51"/>
          </reference>
        </references>
      </pivotArea>
    </format>
    <format dxfId="0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4D16A0-CEC3-4AAA-832A-8B86EA6FBC89}" name="Table1" displayName="Table1" ref="A1:W79" totalsRowShown="0">
  <tableColumns count="23">
    <tableColumn id="25" xr3:uid="{D42D9884-B59E-47FD-8CB3-4463297946C4}" name="." dataDxfId="17"/>
    <tableColumn id="1" xr3:uid="{E684F369-77A8-4668-BDA4-99E0255664CB}" name="StoreNumber"/>
    <tableColumn id="2" xr3:uid="{7F551B20-4CC4-4B16-9477-6B2E0102BFAB}" name="Name"/>
    <tableColumn id="3" xr3:uid="{F5D72DCA-EB4C-4BE1-A57A-9EE15C6B0EB2}" name="PhoneNumber"/>
    <tableColumn id="4" xr3:uid="{66E0CFCC-158A-4C50-934B-30B4245D971D}" name="Street1"/>
    <tableColumn id="5" xr3:uid="{925DBBB9-682A-4210-9905-F8764A69F917}" name="Street2"/>
    <tableColumn id="6" xr3:uid="{0248F48E-248A-46E0-A7F4-4395604EF7F9}" name="Street3"/>
    <tableColumn id="7" xr3:uid="{71C00168-D950-4DD6-B3F4-0FFB6F3749D7}" name="PostalCode"/>
    <tableColumn id="8" xr3:uid="{BBA72761-15CB-42B1-8BA9-927AC7B2E0F3}" name="Longitude"/>
    <tableColumn id="9" xr3:uid="{A71AA069-22AD-43EB-9304-9138D158BF8B}" name="Latitude"/>
    <tableColumn id="10" xr3:uid="{172855A1-3FFD-4D38-82F3-10568C14BE25}" name="NBHD_ID"/>
    <tableColumn id="11" xr3:uid="{3078283D-82F6-43B9-9F4E-B72A00D1C9F4}" name="NBHD_NAME"/>
    <tableColumn id="12" xr3:uid="{B49F4A21-7FD3-4C03-904D-CE3894748B5B}" name="POPULATION_2010"/>
    <tableColumn id="13" xr3:uid="{795BA8F4-4368-4848-86FD-36D361A8ACD2}" name="AGE_LESS_18"/>
    <tableColumn id="14" xr3:uid="{EF3B0A95-4FC5-4C77-B9BB-FE6B67AC6964}" name="AGE_18_TO_34"/>
    <tableColumn id="15" xr3:uid="{76AF558E-3843-49B7-AB9E-D54E32C578EE}" name="AGE_35_TO_65"/>
    <tableColumn id="16" xr3:uid="{552D6FCB-B3AF-4584-9D41-C002E3BE81FB}" name="AGE_65_PLUS"/>
    <tableColumn id="17" xr3:uid="{7131D471-0535-4616-B5F2-34330156619A}" name="NUM_HOUSEHOLDS"/>
    <tableColumn id="18" xr3:uid="{CE1EBE58-A3A1-4AD8-8CB7-9E2A849BDD99}" name="FAMILIES"/>
    <tableColumn id="19" xr3:uid="{64040DBB-1CFF-4B12-8714-9D05E2DE3B86}" name="NUM_HHLD_100K+"/>
    <tableColumn id="20" xr3:uid="{F3E7FAD5-3C17-4BD0-BC55-317CB5B6FFE7}" name="NBHD_ID,N,18,0" dataDxfId="16"/>
    <tableColumn id="21" xr3:uid="{CC5D93E6-3D4B-4C2B-959E-14C8D98FCC8E}" name="NBHD_NAME,C,80"/>
    <tableColumn id="22" xr3:uid="{E87950C9-2408-4483-AD50-0F7E785799C7}" name="FULL ADDRESS" dataDxfId="15">
      <calculatedColumnFormula>CONCATENATE(Table1[[#This Row],[Street1]],Table1[[#This Row],[Street2]],Table1[[#This Row],[Street3]],Table1[[#This Row],[PostalCode]])</calculatedColumnFormula>
    </tableColumn>
  </tableColumns>
  <tableStyleInfo name="TableStyleLight15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229C-601F-49AF-84F8-1C7507F554DA}">
  <dimension ref="A1:AN30"/>
  <sheetViews>
    <sheetView showGridLines="0" tabSelected="1" zoomScale="70" zoomScaleNormal="70" workbookViewId="0">
      <selection activeCell="R3" sqref="R3"/>
    </sheetView>
  </sheetViews>
  <sheetFormatPr defaultRowHeight="14" x14ac:dyDescent="0.3"/>
  <cols>
    <col min="1" max="1" width="14.6640625" style="5" customWidth="1"/>
  </cols>
  <sheetData>
    <row r="1" spans="2:40" x14ac:dyDescent="0.3"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2:40" x14ac:dyDescent="0.3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</row>
    <row r="3" spans="2:40" x14ac:dyDescent="0.3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</row>
    <row r="4" spans="2:40" x14ac:dyDescent="0.3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 t="s">
        <v>510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 spans="2:40" x14ac:dyDescent="0.3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 spans="2:40" x14ac:dyDescent="0.3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 spans="2:40" x14ac:dyDescent="0.3">
      <c r="B7" s="6"/>
      <c r="C7" s="6"/>
      <c r="D7" s="6"/>
      <c r="E7" s="6"/>
      <c r="F7" s="6"/>
      <c r="G7" s="6"/>
      <c r="H7" s="6"/>
      <c r="I7" s="7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 spans="2:40" x14ac:dyDescent="0.3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 spans="2:40" x14ac:dyDescent="0.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 spans="2:40" x14ac:dyDescent="0.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 spans="2:40" x14ac:dyDescent="0.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 spans="2:40" x14ac:dyDescent="0.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 spans="2:40" x14ac:dyDescent="0.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 spans="2:40" x14ac:dyDescent="0.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 spans="2:40" x14ac:dyDescent="0.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 spans="2:40" x14ac:dyDescent="0.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 spans="2:40" x14ac:dyDescent="0.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 spans="2:40" x14ac:dyDescent="0.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 spans="2:40" x14ac:dyDescent="0.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 spans="2:40" x14ac:dyDescent="0.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 spans="2:40" x14ac:dyDescent="0.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 spans="2:40" x14ac:dyDescent="0.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 spans="2:40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 spans="2:40" x14ac:dyDescent="0.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 spans="2:40" x14ac:dyDescent="0.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 spans="2:40" x14ac:dyDescent="0.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 spans="2:40" x14ac:dyDescent="0.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 spans="2:40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 spans="2:40" x14ac:dyDescent="0.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 spans="2:40" x14ac:dyDescent="0.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8"/>
  <sheetViews>
    <sheetView showGridLines="0" zoomScale="70" zoomScaleNormal="70" workbookViewId="0">
      <selection activeCell="Q2" sqref="Q2:Q79"/>
    </sheetView>
  </sheetViews>
  <sheetFormatPr defaultRowHeight="14" x14ac:dyDescent="0.3"/>
  <cols>
    <col min="1" max="1" width="14.6640625" style="5" customWidth="1"/>
    <col min="2" max="2" width="36.9140625" customWidth="1"/>
    <col min="3" max="3" width="21.6640625" customWidth="1"/>
    <col min="4" max="4" width="27.75" customWidth="1"/>
    <col min="5" max="5" width="15.4140625" customWidth="1"/>
    <col min="6" max="6" width="29.25" customWidth="1"/>
    <col min="7" max="7" width="17.25" customWidth="1"/>
    <col min="8" max="8" width="17.9140625" customWidth="1"/>
    <col min="9" max="9" width="17.25" customWidth="1"/>
    <col min="10" max="10" width="12.9140625" customWidth="1"/>
    <col min="11" max="11" width="27.9140625" customWidth="1"/>
    <col min="12" max="12" width="20.9140625" customWidth="1"/>
    <col min="13" max="13" width="15.9140625" customWidth="1"/>
    <col min="14" max="15" width="17.25" customWidth="1"/>
    <col min="16" max="16" width="19.75" customWidth="1"/>
    <col min="17" max="17" width="23.25" customWidth="1"/>
    <col min="18" max="18" width="13.4140625" customWidth="1"/>
    <col min="19" max="19" width="20.9140625" customWidth="1"/>
    <col min="20" max="20" width="18.1640625" customWidth="1"/>
    <col min="21" max="21" width="27.9140625" customWidth="1"/>
    <col min="22" max="22" width="59.4140625" customWidth="1"/>
    <col min="23" max="23" width="72.5" customWidth="1"/>
  </cols>
  <sheetData>
    <row r="1" spans="1:23" x14ac:dyDescent="0.3">
      <c r="A1" s="5" t="s">
        <v>509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1" t="s">
        <v>19</v>
      </c>
      <c r="V1" t="s">
        <v>20</v>
      </c>
      <c r="W1" t="s">
        <v>21</v>
      </c>
    </row>
    <row r="2" spans="1:23" x14ac:dyDescent="0.3"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26</v>
      </c>
      <c r="H2">
        <v>80204</v>
      </c>
      <c r="I2">
        <v>-105.01</v>
      </c>
      <c r="J2">
        <v>39.75</v>
      </c>
      <c r="K2">
        <v>1</v>
      </c>
      <c r="L2" t="s">
        <v>27</v>
      </c>
      <c r="M2">
        <v>0</v>
      </c>
      <c r="N2">
        <v>2649</v>
      </c>
      <c r="O2">
        <v>2406</v>
      </c>
      <c r="P2">
        <v>3112</v>
      </c>
      <c r="Q2">
        <v>731</v>
      </c>
      <c r="R2">
        <v>2781</v>
      </c>
      <c r="S2">
        <v>1964</v>
      </c>
      <c r="T2">
        <v>425</v>
      </c>
      <c r="U2" s="1">
        <v>2</v>
      </c>
      <c r="V2" t="s">
        <v>28</v>
      </c>
      <c r="W2" t="str">
        <f>CONCATENATE(Table1[[#This Row],[Street1]],Table1[[#This Row],[Street2]],Table1[[#This Row],[Street3]],Table1[[#This Row],[PostalCode]])</f>
        <v>900 Auraria ParkwayN/AN/A80204</v>
      </c>
    </row>
    <row r="3" spans="1:23" x14ac:dyDescent="0.3">
      <c r="B3" t="s">
        <v>29</v>
      </c>
      <c r="C3" t="s">
        <v>30</v>
      </c>
      <c r="D3" t="s">
        <v>31</v>
      </c>
      <c r="E3" t="s">
        <v>32</v>
      </c>
      <c r="F3" t="s">
        <v>26</v>
      </c>
      <c r="G3" t="s">
        <v>26</v>
      </c>
      <c r="H3">
        <v>802023940</v>
      </c>
      <c r="I3">
        <v>-104.99</v>
      </c>
      <c r="J3">
        <v>39.75</v>
      </c>
      <c r="K3">
        <v>2</v>
      </c>
      <c r="L3" t="s">
        <v>28</v>
      </c>
      <c r="M3">
        <v>705</v>
      </c>
      <c r="N3">
        <v>7</v>
      </c>
      <c r="O3">
        <v>635</v>
      </c>
      <c r="P3">
        <v>57</v>
      </c>
      <c r="Q3">
        <v>6</v>
      </c>
      <c r="R3">
        <v>60</v>
      </c>
      <c r="S3">
        <v>15</v>
      </c>
      <c r="T3">
        <v>0</v>
      </c>
      <c r="U3" s="1">
        <v>21</v>
      </c>
      <c r="V3" t="s">
        <v>33</v>
      </c>
      <c r="W3" t="str">
        <f>CONCATENATE(Table1[[#This Row],[Street1]],Table1[[#This Row],[Street2]],Table1[[#This Row],[Street3]],Table1[[#This Row],[PostalCode]])</f>
        <v>1740 Welton StN/AN/A802023940</v>
      </c>
    </row>
    <row r="4" spans="1:23" x14ac:dyDescent="0.3">
      <c r="B4" t="s">
        <v>34</v>
      </c>
      <c r="C4" t="s">
        <v>35</v>
      </c>
      <c r="D4" t="s">
        <v>36</v>
      </c>
      <c r="E4" t="s">
        <v>37</v>
      </c>
      <c r="F4" t="s">
        <v>26</v>
      </c>
      <c r="G4" t="s">
        <v>26</v>
      </c>
      <c r="H4">
        <v>802104528</v>
      </c>
      <c r="I4">
        <v>-104.97</v>
      </c>
      <c r="J4">
        <v>39.68</v>
      </c>
      <c r="K4">
        <v>3</v>
      </c>
      <c r="L4" t="s">
        <v>38</v>
      </c>
      <c r="M4">
        <v>4879</v>
      </c>
      <c r="N4">
        <v>745</v>
      </c>
      <c r="O4">
        <v>1762</v>
      </c>
      <c r="P4">
        <v>2037</v>
      </c>
      <c r="Q4">
        <v>335</v>
      </c>
      <c r="R4">
        <v>2447</v>
      </c>
      <c r="S4">
        <v>833</v>
      </c>
      <c r="T4">
        <v>0</v>
      </c>
      <c r="U4" s="1">
        <v>7</v>
      </c>
      <c r="V4" t="s">
        <v>39</v>
      </c>
      <c r="W4" t="str">
        <f>CONCATENATE(Table1[[#This Row],[Street1]],Table1[[#This Row],[Street2]],Table1[[#This Row],[Street3]],Table1[[#This Row],[PostalCode]])</f>
        <v>2150 S DowningN/AN/A802104528</v>
      </c>
    </row>
    <row r="5" spans="1:23" x14ac:dyDescent="0.3">
      <c r="B5" t="s">
        <v>40</v>
      </c>
      <c r="C5" t="s">
        <v>41</v>
      </c>
      <c r="D5" t="s">
        <v>42</v>
      </c>
      <c r="E5" t="s">
        <v>43</v>
      </c>
      <c r="F5" t="s">
        <v>26</v>
      </c>
      <c r="G5" t="s">
        <v>26</v>
      </c>
      <c r="H5">
        <v>80211</v>
      </c>
      <c r="I5">
        <v>-105.02</v>
      </c>
      <c r="J5">
        <v>39.76</v>
      </c>
      <c r="K5">
        <v>4</v>
      </c>
      <c r="L5" t="s">
        <v>44</v>
      </c>
      <c r="M5">
        <v>6111</v>
      </c>
      <c r="N5">
        <v>2015</v>
      </c>
      <c r="O5">
        <v>1647</v>
      </c>
      <c r="P5">
        <v>2089</v>
      </c>
      <c r="Q5">
        <v>360</v>
      </c>
      <c r="R5">
        <v>1782</v>
      </c>
      <c r="S5">
        <v>1289</v>
      </c>
      <c r="T5">
        <v>120</v>
      </c>
      <c r="U5" s="1">
        <v>70</v>
      </c>
      <c r="V5" t="s">
        <v>45</v>
      </c>
      <c r="W5" t="str">
        <f>CONCATENATE(Table1[[#This Row],[Street1]],Table1[[#This Row],[Street2]],Table1[[#This Row],[Street3]],Table1[[#This Row],[PostalCode]])</f>
        <v>2660 Federal BlvdN/AN/A80211</v>
      </c>
    </row>
    <row r="6" spans="1:23" x14ac:dyDescent="0.3">
      <c r="B6" t="s">
        <v>46</v>
      </c>
      <c r="C6" t="s">
        <v>47</v>
      </c>
      <c r="D6" t="s">
        <v>48</v>
      </c>
      <c r="E6" t="s">
        <v>49</v>
      </c>
      <c r="F6" t="s">
        <v>26</v>
      </c>
      <c r="G6" t="s">
        <v>26</v>
      </c>
      <c r="H6">
        <v>802122001</v>
      </c>
      <c r="I6">
        <v>-105.05</v>
      </c>
      <c r="J6">
        <v>39.770000000000003</v>
      </c>
      <c r="K6">
        <v>5</v>
      </c>
      <c r="L6" t="s">
        <v>50</v>
      </c>
      <c r="M6">
        <v>5376</v>
      </c>
      <c r="N6">
        <v>1579</v>
      </c>
      <c r="O6">
        <v>1380</v>
      </c>
      <c r="P6">
        <v>1824</v>
      </c>
      <c r="Q6">
        <v>593</v>
      </c>
      <c r="R6">
        <v>1704</v>
      </c>
      <c r="S6">
        <v>1207</v>
      </c>
      <c r="T6">
        <v>0</v>
      </c>
      <c r="U6" s="1">
        <v>71</v>
      </c>
      <c r="V6" t="s">
        <v>51</v>
      </c>
      <c r="W6" t="str">
        <f>CONCATENATE(Table1[[#This Row],[Street1]],Table1[[#This Row],[Street2]],Table1[[#This Row],[Street3]],Table1[[#This Row],[PostalCode]])</f>
        <v>4500 W 38th AveN/AN/A802122001</v>
      </c>
    </row>
    <row r="7" spans="1:23" x14ac:dyDescent="0.3">
      <c r="B7" t="s">
        <v>52</v>
      </c>
      <c r="C7" t="s">
        <v>53</v>
      </c>
      <c r="D7" t="s">
        <v>54</v>
      </c>
      <c r="E7" t="s">
        <v>55</v>
      </c>
      <c r="F7" t="s">
        <v>26</v>
      </c>
      <c r="G7" t="s">
        <v>56</v>
      </c>
      <c r="H7">
        <v>802184802</v>
      </c>
      <c r="I7">
        <v>-104.97</v>
      </c>
      <c r="J7">
        <v>39.729999999999997</v>
      </c>
      <c r="K7">
        <v>6</v>
      </c>
      <c r="L7" t="s">
        <v>57</v>
      </c>
      <c r="M7">
        <v>8889</v>
      </c>
      <c r="N7">
        <v>2036</v>
      </c>
      <c r="O7">
        <v>2375</v>
      </c>
      <c r="P7">
        <v>3190</v>
      </c>
      <c r="Q7">
        <v>1288</v>
      </c>
      <c r="R7">
        <v>3652</v>
      </c>
      <c r="S7">
        <v>2285</v>
      </c>
      <c r="T7">
        <v>862</v>
      </c>
      <c r="U7" s="1">
        <v>59</v>
      </c>
      <c r="V7" t="s">
        <v>58</v>
      </c>
      <c r="W7" t="str">
        <f>CONCATENATE(Table1[[#This Row],[Street1]],Table1[[#This Row],[Street2]],Table1[[#This Row],[Street3]],Table1[[#This Row],[PostalCode]])</f>
        <v>1155 E. 9th Ave.N/ACapitol Hill Center802184802</v>
      </c>
    </row>
    <row r="8" spans="1:23" x14ac:dyDescent="0.3">
      <c r="B8" t="s">
        <v>59</v>
      </c>
      <c r="C8" t="s">
        <v>60</v>
      </c>
      <c r="D8" t="s">
        <v>61</v>
      </c>
      <c r="E8" t="s">
        <v>62</v>
      </c>
      <c r="F8" t="s">
        <v>26</v>
      </c>
      <c r="G8" t="s">
        <v>26</v>
      </c>
      <c r="H8">
        <v>80110</v>
      </c>
      <c r="I8">
        <v>-105.01</v>
      </c>
      <c r="J8">
        <v>39.65</v>
      </c>
      <c r="K8">
        <v>7</v>
      </c>
      <c r="L8" t="s">
        <v>39</v>
      </c>
      <c r="M8">
        <v>4172</v>
      </c>
      <c r="N8">
        <v>646</v>
      </c>
      <c r="O8">
        <v>621</v>
      </c>
      <c r="P8">
        <v>1913</v>
      </c>
      <c r="Q8">
        <v>992</v>
      </c>
      <c r="R8">
        <v>2126</v>
      </c>
      <c r="S8">
        <v>1162</v>
      </c>
      <c r="T8">
        <v>0</v>
      </c>
      <c r="U8" s="1">
        <v>13</v>
      </c>
      <c r="V8" t="s">
        <v>63</v>
      </c>
      <c r="W8" t="str">
        <f>CONCATENATE(Table1[[#This Row],[Street1]],Table1[[#This Row],[Street2]],Table1[[#This Row],[Street3]],Table1[[#This Row],[PostalCode]])</f>
        <v>3500 A River Point ParkwayN/AN/A80110</v>
      </c>
    </row>
    <row r="9" spans="1:23" x14ac:dyDescent="0.3">
      <c r="B9" t="s">
        <v>64</v>
      </c>
      <c r="C9" t="s">
        <v>65</v>
      </c>
      <c r="D9" t="s">
        <v>66</v>
      </c>
      <c r="E9" t="s">
        <v>67</v>
      </c>
      <c r="F9" t="s">
        <v>26</v>
      </c>
      <c r="G9" t="s">
        <v>26</v>
      </c>
      <c r="H9">
        <v>802227156</v>
      </c>
      <c r="I9">
        <v>-104.91</v>
      </c>
      <c r="J9">
        <v>39.67</v>
      </c>
      <c r="K9">
        <v>8</v>
      </c>
      <c r="L9" t="s">
        <v>68</v>
      </c>
      <c r="M9">
        <v>8112</v>
      </c>
      <c r="N9">
        <v>1305</v>
      </c>
      <c r="O9">
        <v>2270</v>
      </c>
      <c r="P9">
        <v>3513</v>
      </c>
      <c r="Q9">
        <v>1024</v>
      </c>
      <c r="R9">
        <v>4049</v>
      </c>
      <c r="S9">
        <v>1843</v>
      </c>
      <c r="T9">
        <v>1510</v>
      </c>
      <c r="U9" s="1">
        <v>22</v>
      </c>
      <c r="V9" t="s">
        <v>69</v>
      </c>
      <c r="W9" t="str">
        <f>CONCATENATE(Table1[[#This Row],[Street1]],Table1[[#This Row],[Street2]],Table1[[#This Row],[Street3]],Table1[[#This Row],[PostalCode]])</f>
        <v>6460 East Yale AveN/AN/A802227156</v>
      </c>
    </row>
    <row r="10" spans="1:23" x14ac:dyDescent="0.3">
      <c r="B10" t="s">
        <v>70</v>
      </c>
      <c r="C10" t="s">
        <v>71</v>
      </c>
      <c r="D10" t="s">
        <v>72</v>
      </c>
      <c r="E10" t="s">
        <v>73</v>
      </c>
      <c r="F10" t="s">
        <v>26</v>
      </c>
      <c r="G10" t="s">
        <v>26</v>
      </c>
      <c r="H10">
        <v>80231</v>
      </c>
      <c r="I10">
        <v>-104.9</v>
      </c>
      <c r="J10">
        <v>39.65</v>
      </c>
      <c r="K10">
        <v>9</v>
      </c>
      <c r="L10" t="s">
        <v>74</v>
      </c>
      <c r="M10">
        <v>14708</v>
      </c>
      <c r="N10">
        <v>408</v>
      </c>
      <c r="O10">
        <v>8274</v>
      </c>
      <c r="P10">
        <v>5155</v>
      </c>
      <c r="Q10">
        <v>871</v>
      </c>
      <c r="R10">
        <v>10856</v>
      </c>
      <c r="S10">
        <v>1201</v>
      </c>
      <c r="T10">
        <v>1223</v>
      </c>
      <c r="U10" s="1">
        <v>20</v>
      </c>
      <c r="V10" t="s">
        <v>75</v>
      </c>
      <c r="W10" t="str">
        <f>CONCATENATE(Table1[[#This Row],[Street1]],Table1[[#This Row],[Street2]],Table1[[#This Row],[Street3]],Table1[[#This Row],[PostalCode]])</f>
        <v>7777 E. Hampden AveN/AN/A80231</v>
      </c>
    </row>
    <row r="11" spans="1:23" x14ac:dyDescent="0.3">
      <c r="B11" t="s">
        <v>76</v>
      </c>
      <c r="C11" t="s">
        <v>77</v>
      </c>
      <c r="D11" t="s">
        <v>78</v>
      </c>
      <c r="E11" t="s">
        <v>79</v>
      </c>
      <c r="F11" t="s">
        <v>26</v>
      </c>
      <c r="G11" t="s">
        <v>26</v>
      </c>
      <c r="H11">
        <v>802241222</v>
      </c>
      <c r="I11">
        <v>-104.92</v>
      </c>
      <c r="J11">
        <v>39.71</v>
      </c>
      <c r="K11">
        <v>10</v>
      </c>
      <c r="L11" t="s">
        <v>80</v>
      </c>
      <c r="M11">
        <v>3648</v>
      </c>
      <c r="N11">
        <v>84</v>
      </c>
      <c r="O11">
        <v>2288</v>
      </c>
      <c r="P11">
        <v>1058</v>
      </c>
      <c r="Q11">
        <v>218</v>
      </c>
      <c r="R11">
        <v>2363</v>
      </c>
      <c r="S11">
        <v>303</v>
      </c>
      <c r="T11">
        <v>0</v>
      </c>
      <c r="U11" s="1">
        <v>14</v>
      </c>
      <c r="V11" t="s">
        <v>81</v>
      </c>
      <c r="W11" t="str">
        <f>CONCATENATE(Table1[[#This Row],[Street1]],Table1[[#This Row],[Street2]],Table1[[#This Row],[Street3]],Table1[[#This Row],[PostalCode]])</f>
        <v>5835 Leetsdale DriveN/AN/A802241222</v>
      </c>
    </row>
    <row r="12" spans="1:23" x14ac:dyDescent="0.3">
      <c r="B12" t="s">
        <v>82</v>
      </c>
      <c r="C12" t="s">
        <v>83</v>
      </c>
      <c r="D12" t="s">
        <v>84</v>
      </c>
      <c r="E12" t="s">
        <v>85</v>
      </c>
      <c r="F12" t="s">
        <v>26</v>
      </c>
      <c r="G12" t="s">
        <v>26</v>
      </c>
      <c r="H12">
        <v>802024801</v>
      </c>
      <c r="I12">
        <v>-104.99</v>
      </c>
      <c r="J12">
        <v>39.74</v>
      </c>
      <c r="K12">
        <v>11</v>
      </c>
      <c r="L12" t="s">
        <v>86</v>
      </c>
      <c r="M12">
        <v>3874</v>
      </c>
      <c r="N12">
        <v>890</v>
      </c>
      <c r="O12">
        <v>1011</v>
      </c>
      <c r="P12">
        <v>1480</v>
      </c>
      <c r="Q12">
        <v>493</v>
      </c>
      <c r="R12">
        <v>1416</v>
      </c>
      <c r="S12">
        <v>858</v>
      </c>
      <c r="T12">
        <v>0</v>
      </c>
      <c r="U12" s="1">
        <v>44</v>
      </c>
      <c r="V12" t="s">
        <v>87</v>
      </c>
      <c r="W12" t="str">
        <f>CONCATENATE(Table1[[#This Row],[Street1]],Table1[[#This Row],[Street2]],Table1[[#This Row],[Street3]],Table1[[#This Row],[PostalCode]])</f>
        <v>1670 BroadwayN/AN/A802024801</v>
      </c>
    </row>
    <row r="13" spans="1:23" x14ac:dyDescent="0.3">
      <c r="B13" t="s">
        <v>88</v>
      </c>
      <c r="C13" t="s">
        <v>89</v>
      </c>
      <c r="D13" t="s">
        <v>90</v>
      </c>
      <c r="E13" t="s">
        <v>91</v>
      </c>
      <c r="F13" t="s">
        <v>26</v>
      </c>
      <c r="G13" t="s">
        <v>26</v>
      </c>
      <c r="H13">
        <v>802233214</v>
      </c>
      <c r="I13">
        <v>-104.99</v>
      </c>
      <c r="J13">
        <v>39.69</v>
      </c>
      <c r="K13">
        <v>12</v>
      </c>
      <c r="L13" t="s">
        <v>92</v>
      </c>
      <c r="M13">
        <v>7971</v>
      </c>
      <c r="N13">
        <v>510</v>
      </c>
      <c r="O13">
        <v>3268</v>
      </c>
      <c r="P13">
        <v>3241</v>
      </c>
      <c r="Q13">
        <v>952</v>
      </c>
      <c r="R13">
        <v>5343</v>
      </c>
      <c r="S13">
        <v>1000</v>
      </c>
      <c r="T13">
        <v>1055</v>
      </c>
      <c r="U13" s="1">
        <v>27</v>
      </c>
      <c r="V13" t="s">
        <v>93</v>
      </c>
      <c r="W13" t="str">
        <f>CONCATENATE(Table1[[#This Row],[Street1]],Table1[[#This Row],[Street2]],Table1[[#This Row],[Street3]],Table1[[#This Row],[PostalCode]])</f>
        <v>1285 S Santa Fe DriveN/AN/A802233214</v>
      </c>
    </row>
    <row r="14" spans="1:23" x14ac:dyDescent="0.3">
      <c r="B14" t="s">
        <v>94</v>
      </c>
      <c r="C14" t="s">
        <v>95</v>
      </c>
      <c r="D14" t="s">
        <v>96</v>
      </c>
      <c r="E14" t="s">
        <v>97</v>
      </c>
      <c r="F14" t="s">
        <v>26</v>
      </c>
      <c r="G14" t="s">
        <v>26</v>
      </c>
      <c r="H14">
        <v>802307144</v>
      </c>
      <c r="I14">
        <v>-104.9</v>
      </c>
      <c r="J14">
        <v>39.72</v>
      </c>
      <c r="K14">
        <v>13</v>
      </c>
      <c r="L14" t="s">
        <v>63</v>
      </c>
      <c r="M14">
        <v>5589</v>
      </c>
      <c r="N14">
        <v>413</v>
      </c>
      <c r="O14">
        <v>1314</v>
      </c>
      <c r="P14">
        <v>2523</v>
      </c>
      <c r="Q14">
        <v>1339</v>
      </c>
      <c r="R14">
        <v>3542</v>
      </c>
      <c r="S14">
        <v>1194</v>
      </c>
      <c r="T14">
        <v>1818</v>
      </c>
      <c r="U14" s="1">
        <v>4</v>
      </c>
      <c r="V14" t="s">
        <v>44</v>
      </c>
      <c r="W14" t="str">
        <f>CONCATENATE(Table1[[#This Row],[Street1]],Table1[[#This Row],[Street2]],Table1[[#This Row],[Street3]],Table1[[#This Row],[PostalCode]])</f>
        <v>200 Quebec St.N/AN/A802307144</v>
      </c>
    </row>
    <row r="15" spans="1:23" x14ac:dyDescent="0.3">
      <c r="B15" t="s">
        <v>98</v>
      </c>
      <c r="C15" t="s">
        <v>99</v>
      </c>
      <c r="D15" t="s">
        <v>100</v>
      </c>
      <c r="E15" t="s">
        <v>101</v>
      </c>
      <c r="F15" t="s">
        <v>26</v>
      </c>
      <c r="G15" t="s">
        <v>26</v>
      </c>
      <c r="H15">
        <v>802226602</v>
      </c>
      <c r="I15">
        <v>-104.94</v>
      </c>
      <c r="J15">
        <v>39.67</v>
      </c>
      <c r="K15">
        <v>14</v>
      </c>
      <c r="L15" t="s">
        <v>81</v>
      </c>
      <c r="M15">
        <v>2907</v>
      </c>
      <c r="N15">
        <v>316</v>
      </c>
      <c r="O15">
        <v>1207</v>
      </c>
      <c r="P15">
        <v>1067</v>
      </c>
      <c r="Q15">
        <v>317</v>
      </c>
      <c r="R15">
        <v>1645</v>
      </c>
      <c r="S15">
        <v>462</v>
      </c>
      <c r="T15">
        <v>0</v>
      </c>
      <c r="U15" s="1">
        <v>5</v>
      </c>
      <c r="V15" t="s">
        <v>50</v>
      </c>
      <c r="W15" t="str">
        <f>CONCATENATE(Table1[[#This Row],[Street1]],Table1[[#This Row],[Street2]],Table1[[#This Row],[Street3]],Table1[[#This Row],[PostalCode]])</f>
        <v>2750 S Colorado BlvdN/AN/A802226602</v>
      </c>
    </row>
    <row r="16" spans="1:23" x14ac:dyDescent="0.3">
      <c r="B16" t="s">
        <v>102</v>
      </c>
      <c r="C16" t="s">
        <v>103</v>
      </c>
      <c r="D16" t="s">
        <v>104</v>
      </c>
      <c r="E16" t="s">
        <v>105</v>
      </c>
      <c r="F16" t="s">
        <v>26</v>
      </c>
      <c r="G16" t="s">
        <v>26</v>
      </c>
      <c r="H16">
        <v>802023201</v>
      </c>
      <c r="I16">
        <v>-104.99</v>
      </c>
      <c r="J16">
        <v>39.74</v>
      </c>
      <c r="K16">
        <v>15</v>
      </c>
      <c r="L16" t="s">
        <v>106</v>
      </c>
      <c r="M16">
        <v>4844</v>
      </c>
      <c r="N16">
        <v>453</v>
      </c>
      <c r="O16">
        <v>1889</v>
      </c>
      <c r="P16">
        <v>2000</v>
      </c>
      <c r="Q16">
        <v>502</v>
      </c>
      <c r="R16">
        <v>2574</v>
      </c>
      <c r="S16">
        <v>588</v>
      </c>
      <c r="T16">
        <v>0</v>
      </c>
      <c r="U16" s="1">
        <v>74</v>
      </c>
      <c r="V16" t="s">
        <v>107</v>
      </c>
      <c r="W16" t="str">
        <f>CONCATENATE(Table1[[#This Row],[Street1]],Table1[[#This Row],[Street2]],Table1[[#This Row],[Street3]],Table1[[#This Row],[PostalCode]])</f>
        <v>1420 Stout StN/AN/A802023201</v>
      </c>
    </row>
    <row r="17" spans="2:23" x14ac:dyDescent="0.3">
      <c r="B17" t="s">
        <v>108</v>
      </c>
      <c r="C17" t="s">
        <v>109</v>
      </c>
      <c r="D17" t="s">
        <v>110</v>
      </c>
      <c r="E17" t="s">
        <v>111</v>
      </c>
      <c r="F17" t="s">
        <v>26</v>
      </c>
      <c r="G17" t="s">
        <v>26</v>
      </c>
      <c r="H17">
        <v>802111305</v>
      </c>
      <c r="I17">
        <v>-105.04</v>
      </c>
      <c r="J17">
        <v>39.78</v>
      </c>
      <c r="K17">
        <v>16</v>
      </c>
      <c r="L17" t="s">
        <v>112</v>
      </c>
      <c r="M17">
        <v>1577</v>
      </c>
      <c r="N17">
        <v>44</v>
      </c>
      <c r="O17">
        <v>717</v>
      </c>
      <c r="P17">
        <v>709</v>
      </c>
      <c r="Q17">
        <v>107</v>
      </c>
      <c r="R17">
        <v>1140</v>
      </c>
      <c r="S17">
        <v>222</v>
      </c>
      <c r="T17">
        <v>0</v>
      </c>
      <c r="U17" s="1">
        <v>75</v>
      </c>
      <c r="V17" t="s">
        <v>113</v>
      </c>
      <c r="W17" t="str">
        <f>CONCATENATE(Table1[[#This Row],[Street1]],Table1[[#This Row],[Street2]],Table1[[#This Row],[Street3]],Table1[[#This Row],[PostalCode]])</f>
        <v>3800 W 44th AveN/AN/A802111305</v>
      </c>
    </row>
    <row r="18" spans="2:23" x14ac:dyDescent="0.3">
      <c r="B18" t="s">
        <v>114</v>
      </c>
      <c r="C18" t="s">
        <v>115</v>
      </c>
      <c r="D18" t="s">
        <v>116</v>
      </c>
      <c r="E18" t="s">
        <v>117</v>
      </c>
      <c r="F18" t="s">
        <v>118</v>
      </c>
      <c r="G18" t="s">
        <v>119</v>
      </c>
      <c r="H18">
        <v>802026161</v>
      </c>
      <c r="I18">
        <v>-105.01</v>
      </c>
      <c r="J18">
        <v>39.76</v>
      </c>
      <c r="K18">
        <v>17</v>
      </c>
      <c r="L18" t="s">
        <v>120</v>
      </c>
      <c r="M18">
        <v>4336</v>
      </c>
      <c r="N18">
        <v>1325</v>
      </c>
      <c r="O18">
        <v>1248</v>
      </c>
      <c r="P18">
        <v>1370</v>
      </c>
      <c r="Q18">
        <v>393</v>
      </c>
      <c r="R18">
        <v>1456</v>
      </c>
      <c r="S18">
        <v>914</v>
      </c>
      <c r="T18">
        <v>0</v>
      </c>
      <c r="U18" s="1">
        <v>56</v>
      </c>
      <c r="V18" t="s">
        <v>121</v>
      </c>
      <c r="W18" t="str">
        <f>CONCATENATE(Table1[[#This Row],[Street1]],Table1[[#This Row],[Street2]],Table1[[#This Row],[Street3]],Table1[[#This Row],[PostalCode]])</f>
        <v>1416 Platte RiverSuite AREI802026161</v>
      </c>
    </row>
    <row r="19" spans="2:23" x14ac:dyDescent="0.3">
      <c r="B19" t="s">
        <v>122</v>
      </c>
      <c r="C19" t="s">
        <v>123</v>
      </c>
      <c r="D19" t="s">
        <v>124</v>
      </c>
      <c r="E19" t="s">
        <v>125</v>
      </c>
      <c r="F19" t="s">
        <v>26</v>
      </c>
      <c r="G19" t="s">
        <v>26</v>
      </c>
      <c r="H19">
        <v>802165105</v>
      </c>
      <c r="I19">
        <v>-104.99</v>
      </c>
      <c r="J19">
        <v>39.770000000000003</v>
      </c>
      <c r="K19">
        <v>18</v>
      </c>
      <c r="L19" t="s">
        <v>126</v>
      </c>
      <c r="M19">
        <v>4651</v>
      </c>
      <c r="N19">
        <v>1396</v>
      </c>
      <c r="O19">
        <v>1390</v>
      </c>
      <c r="P19">
        <v>1514</v>
      </c>
      <c r="Q19">
        <v>351</v>
      </c>
      <c r="R19">
        <v>1595</v>
      </c>
      <c r="S19">
        <v>938</v>
      </c>
      <c r="T19">
        <v>0</v>
      </c>
      <c r="U19" s="1">
        <v>8</v>
      </c>
      <c r="V19" t="s">
        <v>68</v>
      </c>
      <c r="W19" t="str">
        <f>CONCATENATE(Table1[[#This Row],[Street1]],Table1[[#This Row],[Street2]],Table1[[#This Row],[Street3]],Table1[[#This Row],[PostalCode]])</f>
        <v>3470 Park Ave WestN/AN/A802165105</v>
      </c>
    </row>
    <row r="20" spans="2:23" x14ac:dyDescent="0.3">
      <c r="B20" t="s">
        <v>127</v>
      </c>
      <c r="C20" t="s">
        <v>128</v>
      </c>
      <c r="D20" t="s">
        <v>129</v>
      </c>
      <c r="E20" t="s">
        <v>130</v>
      </c>
      <c r="F20" t="s">
        <v>26</v>
      </c>
      <c r="G20" t="s">
        <v>131</v>
      </c>
      <c r="H20">
        <v>802021610</v>
      </c>
      <c r="I20">
        <v>-105</v>
      </c>
      <c r="J20">
        <v>39.75</v>
      </c>
      <c r="K20">
        <v>19</v>
      </c>
      <c r="L20" t="s">
        <v>132</v>
      </c>
      <c r="M20">
        <v>6498</v>
      </c>
      <c r="N20">
        <v>2037</v>
      </c>
      <c r="O20">
        <v>1710</v>
      </c>
      <c r="P20">
        <v>2336</v>
      </c>
      <c r="Q20">
        <v>415</v>
      </c>
      <c r="R20">
        <v>2038</v>
      </c>
      <c r="S20">
        <v>1395</v>
      </c>
      <c r="T20">
        <v>129</v>
      </c>
      <c r="U20" s="1">
        <v>52</v>
      </c>
      <c r="V20" t="s">
        <v>133</v>
      </c>
      <c r="W20" t="str">
        <f>CONCATENATE(Table1[[#This Row],[Street1]],Table1[[#This Row],[Street2]],Table1[[#This Row],[Street3]],Table1[[#This Row],[PostalCode]])</f>
        <v>1512 Larimer StreetN/AWriter's Square802021610</v>
      </c>
    </row>
    <row r="21" spans="2:23" x14ac:dyDescent="0.3">
      <c r="B21" t="s">
        <v>134</v>
      </c>
      <c r="C21" t="s">
        <v>135</v>
      </c>
      <c r="D21" t="s">
        <v>136</v>
      </c>
      <c r="E21" t="s">
        <v>137</v>
      </c>
      <c r="F21" t="s">
        <v>26</v>
      </c>
      <c r="G21" t="s">
        <v>26</v>
      </c>
      <c r="H21">
        <v>802227602</v>
      </c>
      <c r="I21">
        <v>-104.92</v>
      </c>
      <c r="J21">
        <v>39.65</v>
      </c>
      <c r="K21">
        <v>20</v>
      </c>
      <c r="L21" t="s">
        <v>75</v>
      </c>
      <c r="M21">
        <v>10235</v>
      </c>
      <c r="N21">
        <v>1427</v>
      </c>
      <c r="O21">
        <v>3614</v>
      </c>
      <c r="P21">
        <v>4450</v>
      </c>
      <c r="Q21">
        <v>744</v>
      </c>
      <c r="R21">
        <v>5724</v>
      </c>
      <c r="S21">
        <v>1940</v>
      </c>
      <c r="T21">
        <v>1680</v>
      </c>
      <c r="U21" s="1">
        <v>11</v>
      </c>
      <c r="V21" t="s">
        <v>86</v>
      </c>
      <c r="W21" t="str">
        <f>CONCATENATE(Table1[[#This Row],[Street1]],Table1[[#This Row],[Street2]],Table1[[#This Row],[Street3]],Table1[[#This Row],[PostalCode]])</f>
        <v>6395 E. Hampden Ave.N/AN/A802227602</v>
      </c>
    </row>
    <row r="22" spans="2:23" x14ac:dyDescent="0.3">
      <c r="B22" t="s">
        <v>138</v>
      </c>
      <c r="C22" t="s">
        <v>139</v>
      </c>
      <c r="D22" t="s">
        <v>140</v>
      </c>
      <c r="E22" t="s">
        <v>141</v>
      </c>
      <c r="F22" t="s">
        <v>26</v>
      </c>
      <c r="G22" t="s">
        <v>26</v>
      </c>
      <c r="H22">
        <v>802201055</v>
      </c>
      <c r="I22">
        <v>-104.94</v>
      </c>
      <c r="J22">
        <v>39.69</v>
      </c>
      <c r="K22">
        <v>21</v>
      </c>
      <c r="L22" t="s">
        <v>33</v>
      </c>
      <c r="M22">
        <v>3892</v>
      </c>
      <c r="N22">
        <v>763</v>
      </c>
      <c r="O22">
        <v>906</v>
      </c>
      <c r="P22">
        <v>1742</v>
      </c>
      <c r="Q22">
        <v>481</v>
      </c>
      <c r="R22">
        <v>1771</v>
      </c>
      <c r="S22">
        <v>959</v>
      </c>
      <c r="T22">
        <v>0</v>
      </c>
      <c r="U22" s="1">
        <v>36</v>
      </c>
      <c r="V22" t="s">
        <v>142</v>
      </c>
      <c r="W22" t="str">
        <f>CONCATENATE(Table1[[#This Row],[Street1]],Table1[[#This Row],[Street2]],Table1[[#This Row],[Street3]],Table1[[#This Row],[PostalCode]])</f>
        <v>1653 S Colorado BlvdN/AN/A802201055</v>
      </c>
    </row>
    <row r="23" spans="2:23" x14ac:dyDescent="0.3">
      <c r="B23" t="s">
        <v>143</v>
      </c>
      <c r="C23" t="s">
        <v>144</v>
      </c>
      <c r="D23" t="s">
        <v>145</v>
      </c>
      <c r="E23" t="s">
        <v>146</v>
      </c>
      <c r="F23" t="s">
        <v>26</v>
      </c>
      <c r="G23" t="s">
        <v>26</v>
      </c>
      <c r="H23">
        <v>802092420</v>
      </c>
      <c r="I23">
        <v>-104.97</v>
      </c>
      <c r="J23">
        <v>39.71</v>
      </c>
      <c r="K23">
        <v>22</v>
      </c>
      <c r="L23" t="s">
        <v>69</v>
      </c>
      <c r="M23">
        <v>3001</v>
      </c>
      <c r="N23">
        <v>672</v>
      </c>
      <c r="O23">
        <v>414</v>
      </c>
      <c r="P23">
        <v>1514</v>
      </c>
      <c r="Q23">
        <v>401</v>
      </c>
      <c r="R23">
        <v>1289</v>
      </c>
      <c r="S23">
        <v>822</v>
      </c>
      <c r="T23">
        <v>0</v>
      </c>
      <c r="U23" s="1">
        <v>1</v>
      </c>
      <c r="V23" t="s">
        <v>27</v>
      </c>
      <c r="W23" t="str">
        <f>CONCATENATE(Table1[[#This Row],[Street1]],Table1[[#This Row],[Street2]],Table1[[#This Row],[Street3]],Table1[[#This Row],[PostalCode]])</f>
        <v>1209 East Alameda AveN/AN/A802092420</v>
      </c>
    </row>
    <row r="24" spans="2:23" x14ac:dyDescent="0.3">
      <c r="B24" t="s">
        <v>147</v>
      </c>
      <c r="C24" t="s">
        <v>148</v>
      </c>
      <c r="D24" t="s">
        <v>149</v>
      </c>
      <c r="E24" t="s">
        <v>150</v>
      </c>
      <c r="F24" t="s">
        <v>26</v>
      </c>
      <c r="G24" t="s">
        <v>26</v>
      </c>
      <c r="H24">
        <v>802072900</v>
      </c>
      <c r="I24">
        <v>-104.9</v>
      </c>
      <c r="J24">
        <v>39.76</v>
      </c>
      <c r="K24">
        <v>23</v>
      </c>
      <c r="L24" t="s">
        <v>151</v>
      </c>
      <c r="M24">
        <v>1165</v>
      </c>
      <c r="N24">
        <v>310</v>
      </c>
      <c r="O24">
        <v>462</v>
      </c>
      <c r="P24">
        <v>366</v>
      </c>
      <c r="Q24">
        <v>27</v>
      </c>
      <c r="R24">
        <v>509</v>
      </c>
      <c r="S24">
        <v>296</v>
      </c>
      <c r="T24">
        <v>0</v>
      </c>
      <c r="U24" s="1">
        <v>73</v>
      </c>
      <c r="V24" t="s">
        <v>152</v>
      </c>
      <c r="W24" t="str">
        <f>CONCATENATE(Table1[[#This Row],[Street1]],Table1[[#This Row],[Street2]],Table1[[#This Row],[Street3]],Table1[[#This Row],[PostalCode]])</f>
        <v>2810 Quebec St.N/AN/A802072900</v>
      </c>
    </row>
    <row r="25" spans="2:23" x14ac:dyDescent="0.3">
      <c r="B25" t="s">
        <v>153</v>
      </c>
      <c r="C25" t="s">
        <v>154</v>
      </c>
      <c r="D25" t="s">
        <v>155</v>
      </c>
      <c r="E25" t="s">
        <v>156</v>
      </c>
      <c r="F25" t="s">
        <v>26</v>
      </c>
      <c r="G25" t="s">
        <v>26</v>
      </c>
      <c r="H25">
        <v>802065028</v>
      </c>
      <c r="I25">
        <v>-104.95</v>
      </c>
      <c r="J25">
        <v>39.72</v>
      </c>
      <c r="K25">
        <v>24</v>
      </c>
      <c r="L25" t="s">
        <v>157</v>
      </c>
      <c r="M25">
        <v>10191</v>
      </c>
      <c r="N25">
        <v>2595</v>
      </c>
      <c r="O25">
        <v>3397</v>
      </c>
      <c r="P25">
        <v>3640</v>
      </c>
      <c r="Q25">
        <v>559</v>
      </c>
      <c r="R25">
        <v>4273</v>
      </c>
      <c r="S25">
        <v>2106</v>
      </c>
      <c r="T25">
        <v>442</v>
      </c>
      <c r="U25" s="1">
        <v>64</v>
      </c>
      <c r="V25" t="s">
        <v>158</v>
      </c>
      <c r="W25" t="str">
        <f>CONCATENATE(Table1[[#This Row],[Street1]],Table1[[#This Row],[Street2]],Table1[[#This Row],[Street3]],Table1[[#This Row],[PostalCode]])</f>
        <v>200 Fillmore StreetN/AN/A802065028</v>
      </c>
    </row>
    <row r="26" spans="2:23" x14ac:dyDescent="0.3">
      <c r="B26" t="s">
        <v>159</v>
      </c>
      <c r="C26" t="s">
        <v>160</v>
      </c>
      <c r="D26" t="s">
        <v>161</v>
      </c>
      <c r="E26" t="s">
        <v>162</v>
      </c>
      <c r="F26">
        <v>110</v>
      </c>
      <c r="G26" t="s">
        <v>26</v>
      </c>
      <c r="H26">
        <v>802023616</v>
      </c>
      <c r="I26">
        <v>-104.99</v>
      </c>
      <c r="J26">
        <v>39.75</v>
      </c>
      <c r="K26">
        <v>25</v>
      </c>
      <c r="L26" t="s">
        <v>163</v>
      </c>
      <c r="M26">
        <v>6401</v>
      </c>
      <c r="N26">
        <v>2322</v>
      </c>
      <c r="O26">
        <v>1676</v>
      </c>
      <c r="P26">
        <v>1960</v>
      </c>
      <c r="Q26">
        <v>443</v>
      </c>
      <c r="R26">
        <v>1695</v>
      </c>
      <c r="S26">
        <v>1305</v>
      </c>
      <c r="T26">
        <v>191</v>
      </c>
      <c r="U26" s="1">
        <v>53</v>
      </c>
      <c r="V26" t="s">
        <v>164</v>
      </c>
      <c r="W26" t="str">
        <f>CONCATENATE(Table1[[#This Row],[Street1]],Table1[[#This Row],[Street2]],Table1[[#This Row],[Street3]],Table1[[#This Row],[PostalCode]])</f>
        <v>633 17th St110N/A802023616</v>
      </c>
    </row>
    <row r="27" spans="2:23" x14ac:dyDescent="0.3">
      <c r="B27" t="s">
        <v>165</v>
      </c>
      <c r="C27" t="s">
        <v>166</v>
      </c>
      <c r="D27" t="s">
        <v>167</v>
      </c>
      <c r="E27" t="s">
        <v>168</v>
      </c>
      <c r="F27" t="s">
        <v>26</v>
      </c>
      <c r="G27" t="s">
        <v>26</v>
      </c>
      <c r="H27">
        <v>80202</v>
      </c>
      <c r="I27">
        <v>-105</v>
      </c>
      <c r="J27">
        <v>39.76</v>
      </c>
      <c r="K27">
        <v>26</v>
      </c>
      <c r="L27" t="s">
        <v>169</v>
      </c>
      <c r="M27">
        <v>12712</v>
      </c>
      <c r="N27">
        <v>1446</v>
      </c>
      <c r="O27">
        <v>5961</v>
      </c>
      <c r="P27">
        <v>4660</v>
      </c>
      <c r="Q27">
        <v>645</v>
      </c>
      <c r="R27">
        <v>6406</v>
      </c>
      <c r="S27">
        <v>1711</v>
      </c>
      <c r="T27">
        <v>1680</v>
      </c>
      <c r="U27" s="1">
        <v>12</v>
      </c>
      <c r="V27" t="s">
        <v>92</v>
      </c>
      <c r="W27" t="str">
        <f>CONCATENATE(Table1[[#This Row],[Street1]],Table1[[#This Row],[Street2]],Table1[[#This Row],[Street3]],Table1[[#This Row],[PostalCode]])</f>
        <v>1950 Chestnut PlN/AN/A80202</v>
      </c>
    </row>
    <row r="28" spans="2:23" x14ac:dyDescent="0.3">
      <c r="B28" t="s">
        <v>170</v>
      </c>
      <c r="C28" t="s">
        <v>171</v>
      </c>
      <c r="D28" t="s">
        <v>172</v>
      </c>
      <c r="E28" t="s">
        <v>173</v>
      </c>
      <c r="F28" t="s">
        <v>26</v>
      </c>
      <c r="G28" t="s">
        <v>26</v>
      </c>
      <c r="H28">
        <v>802061604</v>
      </c>
      <c r="I28">
        <v>-104.95</v>
      </c>
      <c r="J28">
        <v>39.74</v>
      </c>
      <c r="K28">
        <v>27</v>
      </c>
      <c r="L28" t="s">
        <v>93</v>
      </c>
      <c r="M28">
        <v>8532</v>
      </c>
      <c r="N28">
        <v>1796</v>
      </c>
      <c r="O28">
        <v>1742</v>
      </c>
      <c r="P28">
        <v>3466</v>
      </c>
      <c r="Q28">
        <v>1528</v>
      </c>
      <c r="R28">
        <v>3314</v>
      </c>
      <c r="S28">
        <v>2238</v>
      </c>
      <c r="T28">
        <v>1040</v>
      </c>
      <c r="U28" s="1">
        <v>37</v>
      </c>
      <c r="V28" t="s">
        <v>174</v>
      </c>
      <c r="W28" t="str">
        <f>CONCATENATE(Table1[[#This Row],[Street1]],Table1[[#This Row],[Street2]],Table1[[#This Row],[Street3]],Table1[[#This Row],[PostalCode]])</f>
        <v>2975 E Colfax AveN/AN/A802061604</v>
      </c>
    </row>
    <row r="29" spans="2:23" x14ac:dyDescent="0.3">
      <c r="B29" t="s">
        <v>175</v>
      </c>
      <c r="C29" t="s">
        <v>176</v>
      </c>
      <c r="D29" t="s">
        <v>177</v>
      </c>
      <c r="E29" t="s">
        <v>178</v>
      </c>
      <c r="F29" t="s">
        <v>179</v>
      </c>
      <c r="G29" t="s">
        <v>26</v>
      </c>
      <c r="H29">
        <v>802104367</v>
      </c>
      <c r="I29">
        <v>-104.96</v>
      </c>
      <c r="J29">
        <v>39.68</v>
      </c>
      <c r="K29">
        <v>28</v>
      </c>
      <c r="L29" t="s">
        <v>180</v>
      </c>
      <c r="M29">
        <v>29201</v>
      </c>
      <c r="N29">
        <v>10074</v>
      </c>
      <c r="O29">
        <v>7778</v>
      </c>
      <c r="P29">
        <v>10405</v>
      </c>
      <c r="Q29">
        <v>944</v>
      </c>
      <c r="R29">
        <v>9427</v>
      </c>
      <c r="S29">
        <v>7056</v>
      </c>
      <c r="T29">
        <v>2192</v>
      </c>
      <c r="U29" s="1">
        <v>46</v>
      </c>
      <c r="V29" t="s">
        <v>181</v>
      </c>
      <c r="W29" t="str">
        <f>CONCATENATE(Table1[[#This Row],[Street1]],Table1[[#This Row],[Street2]],Table1[[#This Row],[Street3]],Table1[[#This Row],[PostalCode]])</f>
        <v>2000 S. University#BN/A802104367</v>
      </c>
    </row>
    <row r="30" spans="2:23" x14ac:dyDescent="0.3">
      <c r="B30" t="s">
        <v>182</v>
      </c>
      <c r="C30" t="s">
        <v>183</v>
      </c>
      <c r="D30" t="s">
        <v>184</v>
      </c>
      <c r="E30" t="s">
        <v>185</v>
      </c>
      <c r="F30" t="s">
        <v>26</v>
      </c>
      <c r="G30" t="s">
        <v>26</v>
      </c>
      <c r="H30">
        <v>802064037</v>
      </c>
      <c r="I30">
        <v>-104.94</v>
      </c>
      <c r="J30">
        <v>39.729999999999997</v>
      </c>
      <c r="K30">
        <v>29</v>
      </c>
      <c r="L30" t="s">
        <v>186</v>
      </c>
      <c r="M30">
        <v>3687</v>
      </c>
      <c r="N30">
        <v>991</v>
      </c>
      <c r="O30">
        <v>1282</v>
      </c>
      <c r="P30">
        <v>1184</v>
      </c>
      <c r="Q30">
        <v>230</v>
      </c>
      <c r="R30">
        <v>1040</v>
      </c>
      <c r="S30">
        <v>670</v>
      </c>
      <c r="T30">
        <v>0</v>
      </c>
      <c r="U30" s="1">
        <v>31</v>
      </c>
      <c r="V30" t="s">
        <v>187</v>
      </c>
      <c r="W30" t="str">
        <f>CONCATENATE(Table1[[#This Row],[Street1]],Table1[[#This Row],[Street2]],Table1[[#This Row],[Street3]],Table1[[#This Row],[PostalCode]])</f>
        <v>801 Colorado Blvd.N/AN/A802064037</v>
      </c>
    </row>
    <row r="31" spans="2:23" x14ac:dyDescent="0.3">
      <c r="B31" t="s">
        <v>188</v>
      </c>
      <c r="C31" t="s">
        <v>189</v>
      </c>
      <c r="D31" t="s">
        <v>190</v>
      </c>
      <c r="E31" t="s">
        <v>191</v>
      </c>
      <c r="F31" t="s">
        <v>192</v>
      </c>
      <c r="G31" t="s">
        <v>26</v>
      </c>
      <c r="H31">
        <v>802114252</v>
      </c>
      <c r="I31">
        <v>-105.02</v>
      </c>
      <c r="J31">
        <v>39.76</v>
      </c>
      <c r="K31">
        <v>30</v>
      </c>
      <c r="L31" t="s">
        <v>193</v>
      </c>
      <c r="M31">
        <v>5808</v>
      </c>
      <c r="N31">
        <v>1060</v>
      </c>
      <c r="O31">
        <v>1736</v>
      </c>
      <c r="P31">
        <v>2040</v>
      </c>
      <c r="Q31">
        <v>972</v>
      </c>
      <c r="R31">
        <v>2762</v>
      </c>
      <c r="S31">
        <v>1176</v>
      </c>
      <c r="T31">
        <v>280</v>
      </c>
      <c r="U31" s="1">
        <v>48</v>
      </c>
      <c r="V31" t="s">
        <v>194</v>
      </c>
      <c r="W31" t="str">
        <f>CONCATENATE(Table1[[#This Row],[Street1]],Table1[[#This Row],[Street2]],Table1[[#This Row],[Street3]],Table1[[#This Row],[PostalCode]])</f>
        <v>2990 North Speer BlvdUnit 1N/A802114252</v>
      </c>
    </row>
    <row r="32" spans="2:23" x14ac:dyDescent="0.3">
      <c r="B32" t="s">
        <v>195</v>
      </c>
      <c r="C32" t="s">
        <v>196</v>
      </c>
      <c r="D32" t="s">
        <v>197</v>
      </c>
      <c r="E32" t="s">
        <v>198</v>
      </c>
      <c r="F32" t="s">
        <v>26</v>
      </c>
      <c r="G32" t="s">
        <v>199</v>
      </c>
      <c r="H32">
        <v>802103506</v>
      </c>
      <c r="I32">
        <v>-104.94</v>
      </c>
      <c r="J32">
        <v>39.67</v>
      </c>
      <c r="K32">
        <v>31</v>
      </c>
      <c r="L32" t="s">
        <v>187</v>
      </c>
      <c r="M32">
        <v>6936</v>
      </c>
      <c r="N32">
        <v>987</v>
      </c>
      <c r="O32">
        <v>2059</v>
      </c>
      <c r="P32">
        <v>3263</v>
      </c>
      <c r="Q32">
        <v>627</v>
      </c>
      <c r="R32">
        <v>3884</v>
      </c>
      <c r="S32">
        <v>1395</v>
      </c>
      <c r="T32">
        <v>1038</v>
      </c>
      <c r="U32" s="1">
        <v>57</v>
      </c>
      <c r="V32" t="s">
        <v>200</v>
      </c>
      <c r="W32" t="str">
        <f>CONCATENATE(Table1[[#This Row],[Street1]],Table1[[#This Row],[Street2]],Table1[[#This Row],[Street3]],Table1[[#This Row],[PostalCode]])</f>
        <v>2700 S. Colorado Blvd.N/AUniversity Hills Mall802103506</v>
      </c>
    </row>
    <row r="33" spans="2:23" x14ac:dyDescent="0.3">
      <c r="B33" t="s">
        <v>201</v>
      </c>
      <c r="C33" t="s">
        <v>202</v>
      </c>
      <c r="D33" t="s">
        <v>203</v>
      </c>
      <c r="E33" t="s">
        <v>204</v>
      </c>
      <c r="F33" t="s">
        <v>26</v>
      </c>
      <c r="G33" t="s">
        <v>26</v>
      </c>
      <c r="H33">
        <v>802111408</v>
      </c>
      <c r="I33">
        <v>-105.02</v>
      </c>
      <c r="J33">
        <v>39.78</v>
      </c>
      <c r="K33">
        <v>32</v>
      </c>
      <c r="L33" t="s">
        <v>205</v>
      </c>
      <c r="M33">
        <v>17547</v>
      </c>
      <c r="N33">
        <v>2754</v>
      </c>
      <c r="O33">
        <v>4655</v>
      </c>
      <c r="P33">
        <v>6957</v>
      </c>
      <c r="Q33">
        <v>3181</v>
      </c>
      <c r="R33">
        <v>9320</v>
      </c>
      <c r="S33">
        <v>4105</v>
      </c>
      <c r="T33">
        <v>2160</v>
      </c>
      <c r="U33" s="1">
        <v>66</v>
      </c>
      <c r="V33" t="s">
        <v>206</v>
      </c>
      <c r="W33" t="str">
        <f>CONCATENATE(Table1[[#This Row],[Street1]],Table1[[#This Row],[Street2]],Table1[[#This Row],[Street3]],Table1[[#This Row],[PostalCode]])</f>
        <v>2990 W 44th AveN/AN/A802111408</v>
      </c>
    </row>
    <row r="34" spans="2:23" x14ac:dyDescent="0.3">
      <c r="B34" t="s">
        <v>207</v>
      </c>
      <c r="C34" t="s">
        <v>208</v>
      </c>
      <c r="D34" t="s">
        <v>209</v>
      </c>
      <c r="E34" t="s">
        <v>210</v>
      </c>
      <c r="F34" t="s">
        <v>26</v>
      </c>
      <c r="G34" t="s">
        <v>211</v>
      </c>
      <c r="H34">
        <v>802042072</v>
      </c>
      <c r="I34">
        <v>-105</v>
      </c>
      <c r="J34">
        <v>39.74</v>
      </c>
      <c r="K34">
        <v>33</v>
      </c>
      <c r="L34" t="s">
        <v>212</v>
      </c>
      <c r="M34">
        <v>14370</v>
      </c>
      <c r="N34">
        <v>2639</v>
      </c>
      <c r="O34">
        <v>3729</v>
      </c>
      <c r="P34">
        <v>5650</v>
      </c>
      <c r="Q34">
        <v>2352</v>
      </c>
      <c r="R34">
        <v>7243</v>
      </c>
      <c r="S34">
        <v>3481</v>
      </c>
      <c r="T34">
        <v>2158</v>
      </c>
      <c r="U34" s="1">
        <v>51</v>
      </c>
      <c r="V34" t="s">
        <v>213</v>
      </c>
      <c r="W34" t="str">
        <f>CONCATENATE(Table1[[#This Row],[Street1]],Table1[[#This Row],[Street2]],Table1[[#This Row],[Street3]],Table1[[#This Row],[PostalCode]])</f>
        <v>1050 W Colfax AveN/APlaza Zocalo802042072</v>
      </c>
    </row>
    <row r="35" spans="2:23" x14ac:dyDescent="0.3">
      <c r="B35" t="s">
        <v>214</v>
      </c>
      <c r="C35" t="s">
        <v>215</v>
      </c>
      <c r="D35" t="s">
        <v>216</v>
      </c>
      <c r="E35" t="s">
        <v>217</v>
      </c>
      <c r="F35" t="s">
        <v>26</v>
      </c>
      <c r="G35" t="s">
        <v>26</v>
      </c>
      <c r="H35">
        <v>80202</v>
      </c>
      <c r="I35">
        <v>-104.99</v>
      </c>
      <c r="J35">
        <v>39.75</v>
      </c>
      <c r="K35">
        <v>34</v>
      </c>
      <c r="L35" t="s">
        <v>218</v>
      </c>
      <c r="M35">
        <v>11525</v>
      </c>
      <c r="N35">
        <v>3162</v>
      </c>
      <c r="O35">
        <v>3005</v>
      </c>
      <c r="P35">
        <v>4107</v>
      </c>
      <c r="Q35">
        <v>1251</v>
      </c>
      <c r="R35">
        <v>3990</v>
      </c>
      <c r="S35">
        <v>2772</v>
      </c>
      <c r="T35">
        <v>476</v>
      </c>
      <c r="U35" s="1">
        <v>50</v>
      </c>
      <c r="V35" t="s">
        <v>219</v>
      </c>
      <c r="W35" t="str">
        <f>CONCATENATE(Table1[[#This Row],[Street1]],Table1[[#This Row],[Street2]],Table1[[#This Row],[Street3]],Table1[[#This Row],[PostalCode]])</f>
        <v>1125 17th StreetN/AN/A80202</v>
      </c>
    </row>
    <row r="36" spans="2:23" x14ac:dyDescent="0.3">
      <c r="B36" t="s">
        <v>220</v>
      </c>
      <c r="C36" t="s">
        <v>221</v>
      </c>
      <c r="D36" t="s">
        <v>222</v>
      </c>
      <c r="E36" t="s">
        <v>223</v>
      </c>
      <c r="F36" t="s">
        <v>26</v>
      </c>
      <c r="G36" t="s">
        <v>26</v>
      </c>
      <c r="H36">
        <v>80204</v>
      </c>
      <c r="I36">
        <v>-105.04</v>
      </c>
      <c r="J36">
        <v>39.74</v>
      </c>
      <c r="K36">
        <v>35</v>
      </c>
      <c r="L36" t="s">
        <v>224</v>
      </c>
      <c r="M36">
        <v>8393</v>
      </c>
      <c r="N36">
        <v>2065</v>
      </c>
      <c r="O36">
        <v>2098</v>
      </c>
      <c r="P36">
        <v>3025</v>
      </c>
      <c r="Q36">
        <v>1205</v>
      </c>
      <c r="R36">
        <v>3102</v>
      </c>
      <c r="S36">
        <v>2062</v>
      </c>
      <c r="T36">
        <v>640</v>
      </c>
      <c r="U36" s="1">
        <v>54</v>
      </c>
      <c r="V36" t="s">
        <v>225</v>
      </c>
      <c r="W36" t="str">
        <f>CONCATENATE(Table1[[#This Row],[Street1]],Table1[[#This Row],[Street2]],Table1[[#This Row],[Street3]],Table1[[#This Row],[PostalCode]])</f>
        <v>Colfax Ave. and Raleigh StreetN/AN/A80204</v>
      </c>
    </row>
    <row r="37" spans="2:23" x14ac:dyDescent="0.3">
      <c r="B37" t="s">
        <v>226</v>
      </c>
      <c r="C37" t="s">
        <v>227</v>
      </c>
      <c r="D37" t="s">
        <v>228</v>
      </c>
      <c r="E37" t="s">
        <v>229</v>
      </c>
      <c r="F37" t="s">
        <v>26</v>
      </c>
      <c r="G37" t="s">
        <v>26</v>
      </c>
      <c r="H37">
        <v>802394848</v>
      </c>
      <c r="I37">
        <v>-104.85</v>
      </c>
      <c r="J37">
        <v>39.78</v>
      </c>
      <c r="K37">
        <v>36</v>
      </c>
      <c r="L37" t="s">
        <v>142</v>
      </c>
      <c r="M37">
        <v>8429</v>
      </c>
      <c r="N37">
        <v>1296</v>
      </c>
      <c r="O37">
        <v>3269</v>
      </c>
      <c r="P37">
        <v>3070</v>
      </c>
      <c r="Q37">
        <v>794</v>
      </c>
      <c r="R37">
        <v>4131</v>
      </c>
      <c r="S37">
        <v>1495</v>
      </c>
      <c r="T37">
        <v>1704</v>
      </c>
      <c r="U37" s="1">
        <v>40</v>
      </c>
      <c r="V37" t="s">
        <v>230</v>
      </c>
      <c r="W37" t="str">
        <f>CONCATENATE(Table1[[#This Row],[Street1]],Table1[[#This Row],[Street2]],Table1[[#This Row],[Street3]],Table1[[#This Row],[PostalCode]])</f>
        <v>4505 Peoria StreetN/AN/A802394848</v>
      </c>
    </row>
    <row r="38" spans="2:23" x14ac:dyDescent="0.3">
      <c r="B38" t="s">
        <v>231</v>
      </c>
      <c r="C38" t="s">
        <v>232</v>
      </c>
      <c r="D38" t="s">
        <v>233</v>
      </c>
      <c r="E38" t="s">
        <v>234</v>
      </c>
      <c r="F38" t="s">
        <v>26</v>
      </c>
      <c r="G38" t="s">
        <v>26</v>
      </c>
      <c r="H38">
        <v>80239</v>
      </c>
      <c r="I38">
        <v>-104.81</v>
      </c>
      <c r="J38">
        <v>39.770000000000003</v>
      </c>
      <c r="K38">
        <v>37</v>
      </c>
      <c r="L38" t="s">
        <v>174</v>
      </c>
      <c r="M38">
        <v>8190</v>
      </c>
      <c r="N38">
        <v>2016</v>
      </c>
      <c r="O38">
        <v>994</v>
      </c>
      <c r="P38">
        <v>3676</v>
      </c>
      <c r="Q38">
        <v>1504</v>
      </c>
      <c r="R38">
        <v>3383</v>
      </c>
      <c r="S38">
        <v>2218</v>
      </c>
      <c r="T38">
        <v>2110</v>
      </c>
      <c r="U38" s="1">
        <v>32</v>
      </c>
      <c r="V38" t="s">
        <v>205</v>
      </c>
      <c r="W38" t="str">
        <f>CONCATENATE(Table1[[#This Row],[Street1]],Table1[[#This Row],[Street2]],Table1[[#This Row],[Street3]],Table1[[#This Row],[PostalCode]])</f>
        <v>4005 Chambers RoadN/AN/A80239</v>
      </c>
    </row>
    <row r="39" spans="2:23" x14ac:dyDescent="0.3">
      <c r="B39" t="s">
        <v>235</v>
      </c>
      <c r="C39" t="s">
        <v>236</v>
      </c>
      <c r="D39" t="s">
        <v>237</v>
      </c>
      <c r="E39" t="s">
        <v>238</v>
      </c>
      <c r="F39" t="s">
        <v>26</v>
      </c>
      <c r="G39" t="s">
        <v>26</v>
      </c>
      <c r="H39">
        <v>80249</v>
      </c>
      <c r="I39">
        <v>-104.67</v>
      </c>
      <c r="J39">
        <v>39.86</v>
      </c>
      <c r="K39">
        <v>38</v>
      </c>
      <c r="L39" t="s">
        <v>239</v>
      </c>
      <c r="M39">
        <v>3096</v>
      </c>
      <c r="N39">
        <v>407</v>
      </c>
      <c r="O39">
        <v>790</v>
      </c>
      <c r="P39">
        <v>1486</v>
      </c>
      <c r="Q39">
        <v>413</v>
      </c>
      <c r="R39">
        <v>1785</v>
      </c>
      <c r="S39">
        <v>684</v>
      </c>
      <c r="T39">
        <v>0</v>
      </c>
      <c r="U39" s="1">
        <v>58</v>
      </c>
      <c r="V39" t="s">
        <v>240</v>
      </c>
      <c r="W39" t="str">
        <f>CONCATENATE(Table1[[#This Row],[Street1]],Table1[[#This Row],[Street2]],Table1[[#This Row],[Street3]],Table1[[#This Row],[PostalCode]])</f>
        <v>HMSHost 8500 Pena BlvdN/AN/A80249</v>
      </c>
    </row>
    <row r="40" spans="2:23" x14ac:dyDescent="0.3">
      <c r="B40" t="s">
        <v>241</v>
      </c>
      <c r="C40" t="s">
        <v>242</v>
      </c>
      <c r="D40" t="s">
        <v>243</v>
      </c>
      <c r="E40" t="s">
        <v>244</v>
      </c>
      <c r="F40">
        <v>101</v>
      </c>
      <c r="G40" t="s">
        <v>26</v>
      </c>
      <c r="H40">
        <v>802164303</v>
      </c>
      <c r="I40">
        <v>-104.94</v>
      </c>
      <c r="J40">
        <v>39.770000000000003</v>
      </c>
      <c r="K40">
        <v>39</v>
      </c>
      <c r="L40" t="s">
        <v>245</v>
      </c>
      <c r="M40">
        <v>2552</v>
      </c>
      <c r="N40">
        <v>505</v>
      </c>
      <c r="O40">
        <v>1123</v>
      </c>
      <c r="P40">
        <v>829</v>
      </c>
      <c r="Q40">
        <v>95</v>
      </c>
      <c r="R40">
        <v>1182</v>
      </c>
      <c r="S40">
        <v>476</v>
      </c>
      <c r="T40">
        <v>0</v>
      </c>
      <c r="U40" s="1">
        <v>33</v>
      </c>
      <c r="V40" t="s">
        <v>212</v>
      </c>
      <c r="W40" t="str">
        <f>CONCATENATE(Table1[[#This Row],[Street1]],Table1[[#This Row],[Street2]],Table1[[#This Row],[Street3]],Table1[[#This Row],[PostalCode]])</f>
        <v>4030 Colorado Blvd101N/A802164303</v>
      </c>
    </row>
    <row r="41" spans="2:23" x14ac:dyDescent="0.3">
      <c r="B41" t="s">
        <v>246</v>
      </c>
      <c r="C41" t="s">
        <v>247</v>
      </c>
      <c r="D41" t="s">
        <v>248</v>
      </c>
      <c r="E41" t="s">
        <v>249</v>
      </c>
      <c r="F41" t="s">
        <v>26</v>
      </c>
      <c r="G41" t="s">
        <v>26</v>
      </c>
      <c r="H41">
        <v>802275541</v>
      </c>
      <c r="I41">
        <v>-105.05</v>
      </c>
      <c r="J41">
        <v>39.659999999999997</v>
      </c>
      <c r="K41">
        <v>40</v>
      </c>
      <c r="L41" t="s">
        <v>230</v>
      </c>
      <c r="M41">
        <v>4464</v>
      </c>
      <c r="N41">
        <v>822</v>
      </c>
      <c r="O41">
        <v>2273</v>
      </c>
      <c r="P41">
        <v>1296</v>
      </c>
      <c r="Q41">
        <v>73</v>
      </c>
      <c r="R41">
        <v>2261</v>
      </c>
      <c r="S41">
        <v>871</v>
      </c>
      <c r="T41">
        <v>0</v>
      </c>
      <c r="U41" s="1">
        <v>38</v>
      </c>
      <c r="V41" t="s">
        <v>239</v>
      </c>
      <c r="W41" t="str">
        <f>CONCATENATE(Table1[[#This Row],[Street1]],Table1[[#This Row],[Street2]],Table1[[#This Row],[Street3]],Table1[[#This Row],[PostalCode]])</f>
        <v>3100 S SheridanN/AN/A802275541</v>
      </c>
    </row>
    <row r="42" spans="2:23" x14ac:dyDescent="0.3">
      <c r="B42" t="s">
        <v>250</v>
      </c>
      <c r="C42" t="s">
        <v>251</v>
      </c>
      <c r="D42" t="s">
        <v>252</v>
      </c>
      <c r="E42" t="s">
        <v>253</v>
      </c>
      <c r="F42" t="s">
        <v>26</v>
      </c>
      <c r="G42" t="s">
        <v>26</v>
      </c>
      <c r="H42">
        <v>802901700</v>
      </c>
      <c r="I42">
        <v>-104.99</v>
      </c>
      <c r="J42">
        <v>39.74</v>
      </c>
      <c r="K42">
        <v>41</v>
      </c>
      <c r="L42" t="s">
        <v>254</v>
      </c>
      <c r="M42">
        <v>6119</v>
      </c>
      <c r="N42">
        <v>1365</v>
      </c>
      <c r="O42">
        <v>2457</v>
      </c>
      <c r="P42">
        <v>1867</v>
      </c>
      <c r="Q42">
        <v>430</v>
      </c>
      <c r="R42">
        <v>2741</v>
      </c>
      <c r="S42">
        <v>1044</v>
      </c>
      <c r="T42">
        <v>364</v>
      </c>
      <c r="U42" s="1">
        <v>30</v>
      </c>
      <c r="V42" t="s">
        <v>193</v>
      </c>
      <c r="W42" t="str">
        <f>CONCATENATE(Table1[[#This Row],[Street1]],Table1[[#This Row],[Street2]],Table1[[#This Row],[Street3]],Table1[[#This Row],[PostalCode]])</f>
        <v>1700 BroadwayN/AN/A802901700</v>
      </c>
    </row>
    <row r="43" spans="2:23" x14ac:dyDescent="0.3">
      <c r="B43" t="s">
        <v>255</v>
      </c>
      <c r="C43" t="s">
        <v>256</v>
      </c>
      <c r="D43" t="s">
        <v>26</v>
      </c>
      <c r="E43" t="s">
        <v>257</v>
      </c>
      <c r="F43" t="s">
        <v>26</v>
      </c>
      <c r="G43" t="s">
        <v>26</v>
      </c>
      <c r="H43">
        <v>80204</v>
      </c>
      <c r="I43">
        <v>-105</v>
      </c>
      <c r="J43">
        <v>39.74</v>
      </c>
      <c r="K43">
        <v>42</v>
      </c>
      <c r="L43" t="s">
        <v>258</v>
      </c>
      <c r="M43">
        <v>8067</v>
      </c>
      <c r="N43">
        <v>2000</v>
      </c>
      <c r="O43">
        <v>2190</v>
      </c>
      <c r="P43">
        <v>3163</v>
      </c>
      <c r="Q43">
        <v>714</v>
      </c>
      <c r="R43">
        <v>3829</v>
      </c>
      <c r="S43">
        <v>1844</v>
      </c>
      <c r="T43">
        <v>1459</v>
      </c>
      <c r="U43" s="1">
        <v>65</v>
      </c>
      <c r="V43" t="s">
        <v>196</v>
      </c>
      <c r="W43" t="str">
        <f>CONCATENATE(Table1[[#This Row],[Street1]],Table1[[#This Row],[Street2]],Table1[[#This Row],[Street3]],Table1[[#This Row],[PostalCode]])</f>
        <v>1331 N Speer BlvdN/AN/A80204</v>
      </c>
    </row>
    <row r="44" spans="2:23" x14ac:dyDescent="0.3">
      <c r="B44" t="s">
        <v>259</v>
      </c>
      <c r="C44" t="s">
        <v>260</v>
      </c>
      <c r="D44" t="s">
        <v>261</v>
      </c>
      <c r="E44" t="s">
        <v>262</v>
      </c>
      <c r="F44" t="s">
        <v>26</v>
      </c>
      <c r="G44" t="s">
        <v>26</v>
      </c>
      <c r="H44">
        <v>802021705</v>
      </c>
      <c r="I44">
        <v>-105</v>
      </c>
      <c r="J44">
        <v>39.75</v>
      </c>
      <c r="K44">
        <v>43</v>
      </c>
      <c r="L44" t="s">
        <v>263</v>
      </c>
      <c r="M44">
        <v>12452</v>
      </c>
      <c r="N44">
        <v>3685</v>
      </c>
      <c r="O44">
        <v>3256</v>
      </c>
      <c r="P44">
        <v>4289</v>
      </c>
      <c r="Q44">
        <v>1222</v>
      </c>
      <c r="R44">
        <v>3973</v>
      </c>
      <c r="S44">
        <v>2771</v>
      </c>
      <c r="T44">
        <v>413</v>
      </c>
      <c r="U44" s="1">
        <v>34</v>
      </c>
      <c r="V44" t="s">
        <v>218</v>
      </c>
      <c r="W44" t="str">
        <f>CONCATENATE(Table1[[#This Row],[Street1]],Table1[[#This Row],[Street2]],Table1[[#This Row],[Street3]],Table1[[#This Row],[PostalCode]])</f>
        <v>1406 Larimer StN/AN/A802021705</v>
      </c>
    </row>
    <row r="45" spans="2:23" x14ac:dyDescent="0.3">
      <c r="B45" t="s">
        <v>264</v>
      </c>
      <c r="C45" t="s">
        <v>265</v>
      </c>
      <c r="D45" t="s">
        <v>266</v>
      </c>
      <c r="E45" t="s">
        <v>267</v>
      </c>
      <c r="F45" t="s">
        <v>26</v>
      </c>
      <c r="G45" t="s">
        <v>26</v>
      </c>
      <c r="H45">
        <v>802183436</v>
      </c>
      <c r="I45">
        <v>-104.97</v>
      </c>
      <c r="J45">
        <v>39.729999999999997</v>
      </c>
      <c r="K45">
        <v>44</v>
      </c>
      <c r="L45" t="s">
        <v>87</v>
      </c>
      <c r="M45">
        <v>11132</v>
      </c>
      <c r="N45">
        <v>2266</v>
      </c>
      <c r="O45">
        <v>3119</v>
      </c>
      <c r="P45">
        <v>4553</v>
      </c>
      <c r="Q45">
        <v>1194</v>
      </c>
      <c r="R45">
        <v>5206</v>
      </c>
      <c r="S45">
        <v>2821</v>
      </c>
      <c r="T45">
        <v>1164</v>
      </c>
      <c r="U45" s="1">
        <v>43</v>
      </c>
      <c r="V45" t="s">
        <v>263</v>
      </c>
      <c r="W45" t="str">
        <f>CONCATENATE(Table1[[#This Row],[Street1]],Table1[[#This Row],[Street2]],Table1[[#This Row],[Street3]],Table1[[#This Row],[PostalCode]])</f>
        <v>560 Corona St.N/AN/A802183436</v>
      </c>
    </row>
    <row r="46" spans="2:23" x14ac:dyDescent="0.3">
      <c r="B46" t="s">
        <v>268</v>
      </c>
      <c r="C46" t="s">
        <v>269</v>
      </c>
      <c r="D46" t="s">
        <v>270</v>
      </c>
      <c r="E46" t="s">
        <v>271</v>
      </c>
      <c r="F46" t="s">
        <v>192</v>
      </c>
      <c r="G46" t="s">
        <v>26</v>
      </c>
      <c r="H46">
        <v>802201569</v>
      </c>
      <c r="I46">
        <v>-104.92</v>
      </c>
      <c r="J46">
        <v>39.74</v>
      </c>
      <c r="K46">
        <v>45</v>
      </c>
      <c r="L46" t="s">
        <v>272</v>
      </c>
      <c r="M46">
        <v>30348</v>
      </c>
      <c r="N46">
        <v>11137</v>
      </c>
      <c r="O46">
        <v>7742</v>
      </c>
      <c r="P46">
        <v>9561</v>
      </c>
      <c r="Q46">
        <v>1908</v>
      </c>
      <c r="R46">
        <v>7942</v>
      </c>
      <c r="S46">
        <v>6399</v>
      </c>
      <c r="T46">
        <v>939</v>
      </c>
      <c r="U46" s="1">
        <v>24</v>
      </c>
      <c r="V46" t="s">
        <v>157</v>
      </c>
      <c r="W46" t="str">
        <f>CONCATENATE(Table1[[#This Row],[Street1]],Table1[[#This Row],[Street2]],Table1[[#This Row],[Street3]],Table1[[#This Row],[PostalCode]])</f>
        <v>6160 E. Colfax AveUnit 1N/A802201569</v>
      </c>
    </row>
    <row r="47" spans="2:23" x14ac:dyDescent="0.3">
      <c r="B47" t="s">
        <v>273</v>
      </c>
      <c r="C47" t="s">
        <v>274</v>
      </c>
      <c r="D47" t="s">
        <v>275</v>
      </c>
      <c r="E47" t="s">
        <v>276</v>
      </c>
      <c r="F47" t="s">
        <v>277</v>
      </c>
      <c r="G47" t="s">
        <v>26</v>
      </c>
      <c r="H47">
        <v>802307145</v>
      </c>
      <c r="I47">
        <v>-104.9</v>
      </c>
      <c r="J47">
        <v>39.72</v>
      </c>
      <c r="K47">
        <v>46</v>
      </c>
      <c r="L47" t="s">
        <v>181</v>
      </c>
      <c r="M47">
        <v>5456</v>
      </c>
      <c r="N47">
        <v>983</v>
      </c>
      <c r="O47">
        <v>1305</v>
      </c>
      <c r="P47">
        <v>2629</v>
      </c>
      <c r="Q47">
        <v>539</v>
      </c>
      <c r="R47">
        <v>2706</v>
      </c>
      <c r="S47">
        <v>1282</v>
      </c>
      <c r="T47">
        <v>0</v>
      </c>
      <c r="U47" s="1">
        <v>9</v>
      </c>
      <c r="V47" t="s">
        <v>74</v>
      </c>
      <c r="W47" t="str">
        <f>CONCATENATE(Table1[[#This Row],[Street1]],Table1[[#This Row],[Street2]],Table1[[#This Row],[Street3]],Table1[[#This Row],[PostalCode]])</f>
        <v>200 Quebec St#400N/A802307145</v>
      </c>
    </row>
    <row r="48" spans="2:23" x14ac:dyDescent="0.3">
      <c r="B48" t="s">
        <v>278</v>
      </c>
      <c r="C48" t="s">
        <v>279</v>
      </c>
      <c r="D48" t="s">
        <v>280</v>
      </c>
      <c r="E48" t="s">
        <v>281</v>
      </c>
      <c r="F48" t="s">
        <v>26</v>
      </c>
      <c r="G48" t="s">
        <v>26</v>
      </c>
      <c r="H48">
        <v>80204</v>
      </c>
      <c r="I48">
        <v>-105</v>
      </c>
      <c r="J48">
        <v>39.74</v>
      </c>
      <c r="K48">
        <v>47</v>
      </c>
      <c r="L48" t="s">
        <v>282</v>
      </c>
      <c r="M48">
        <v>5823</v>
      </c>
      <c r="N48">
        <v>194</v>
      </c>
      <c r="O48">
        <v>3238</v>
      </c>
      <c r="P48">
        <v>1968</v>
      </c>
      <c r="Q48">
        <v>423</v>
      </c>
      <c r="R48">
        <v>3851</v>
      </c>
      <c r="S48">
        <v>461</v>
      </c>
      <c r="T48">
        <v>1010</v>
      </c>
      <c r="U48" s="1">
        <v>47</v>
      </c>
      <c r="V48" t="s">
        <v>282</v>
      </c>
      <c r="W48" t="str">
        <f>CONCATENATE(Table1[[#This Row],[Street1]],Table1[[#This Row],[Street2]],Table1[[#This Row],[Street3]],Table1[[#This Row],[PostalCode]])</f>
        <v>1410 Speer BlvdN/AN/A80204</v>
      </c>
    </row>
    <row r="49" spans="2:23" x14ac:dyDescent="0.3">
      <c r="B49" t="s">
        <v>283</v>
      </c>
      <c r="C49" t="s">
        <v>284</v>
      </c>
      <c r="D49" t="s">
        <v>285</v>
      </c>
      <c r="E49" t="s">
        <v>286</v>
      </c>
      <c r="F49" t="s">
        <v>26</v>
      </c>
      <c r="G49" t="s">
        <v>287</v>
      </c>
      <c r="H49">
        <v>802021320</v>
      </c>
      <c r="I49">
        <v>-105</v>
      </c>
      <c r="J49">
        <v>39.75</v>
      </c>
      <c r="K49">
        <v>48</v>
      </c>
      <c r="L49" t="s">
        <v>194</v>
      </c>
      <c r="M49">
        <v>9382</v>
      </c>
      <c r="N49">
        <v>2179</v>
      </c>
      <c r="O49">
        <v>2012</v>
      </c>
      <c r="P49">
        <v>3887</v>
      </c>
      <c r="Q49">
        <v>1304</v>
      </c>
      <c r="R49">
        <v>3859</v>
      </c>
      <c r="S49">
        <v>2398</v>
      </c>
      <c r="T49">
        <v>1519</v>
      </c>
      <c r="U49" s="1">
        <v>16</v>
      </c>
      <c r="V49" t="s">
        <v>112</v>
      </c>
      <c r="W49" t="str">
        <f>CONCATENATE(Table1[[#This Row],[Street1]],Table1[[#This Row],[Street2]],Table1[[#This Row],[Street3]],Table1[[#This Row],[PostalCode]])</f>
        <v>1490 16th StreetN/A16 Market Square802021320</v>
      </c>
    </row>
    <row r="50" spans="2:23" x14ac:dyDescent="0.3">
      <c r="B50" t="s">
        <v>288</v>
      </c>
      <c r="C50" t="s">
        <v>289</v>
      </c>
      <c r="D50" t="s">
        <v>290</v>
      </c>
      <c r="E50" t="s">
        <v>291</v>
      </c>
      <c r="F50" t="s">
        <v>26</v>
      </c>
      <c r="G50" t="s">
        <v>26</v>
      </c>
      <c r="H50">
        <v>802462902</v>
      </c>
      <c r="I50">
        <v>-104.94</v>
      </c>
      <c r="J50">
        <v>39.69</v>
      </c>
      <c r="K50">
        <v>49</v>
      </c>
      <c r="L50" t="s">
        <v>292</v>
      </c>
      <c r="M50">
        <v>7822</v>
      </c>
      <c r="N50">
        <v>2198</v>
      </c>
      <c r="O50">
        <v>1995</v>
      </c>
      <c r="P50">
        <v>2734</v>
      </c>
      <c r="Q50">
        <v>895</v>
      </c>
      <c r="R50">
        <v>2723</v>
      </c>
      <c r="S50">
        <v>1692</v>
      </c>
      <c r="T50">
        <v>385</v>
      </c>
      <c r="U50" s="1">
        <v>10</v>
      </c>
      <c r="V50" t="s">
        <v>80</v>
      </c>
      <c r="W50" t="str">
        <f>CONCATENATE(Table1[[#This Row],[Street1]],Table1[[#This Row],[Street2]],Table1[[#This Row],[Street3]],Table1[[#This Row],[PostalCode]])</f>
        <v>1233 S. Colorado BlvdN/AN/A802462902</v>
      </c>
    </row>
    <row r="51" spans="2:23" x14ac:dyDescent="0.3">
      <c r="B51" t="s">
        <v>293</v>
      </c>
      <c r="C51" t="s">
        <v>294</v>
      </c>
      <c r="D51" t="s">
        <v>295</v>
      </c>
      <c r="E51" t="s">
        <v>296</v>
      </c>
      <c r="F51" t="s">
        <v>26</v>
      </c>
      <c r="G51" t="s">
        <v>297</v>
      </c>
      <c r="H51">
        <v>802022902</v>
      </c>
      <c r="I51">
        <v>-104.99</v>
      </c>
      <c r="J51">
        <v>39.75</v>
      </c>
      <c r="K51">
        <v>50</v>
      </c>
      <c r="L51" t="s">
        <v>219</v>
      </c>
      <c r="M51">
        <v>2218</v>
      </c>
      <c r="N51">
        <v>351</v>
      </c>
      <c r="O51">
        <v>874</v>
      </c>
      <c r="P51">
        <v>826</v>
      </c>
      <c r="Q51">
        <v>167</v>
      </c>
      <c r="R51">
        <v>1044</v>
      </c>
      <c r="S51">
        <v>409</v>
      </c>
      <c r="T51">
        <v>0</v>
      </c>
      <c r="U51" s="1">
        <v>63</v>
      </c>
      <c r="V51" t="s">
        <v>298</v>
      </c>
      <c r="W51" t="str">
        <f>CONCATENATE(Table1[[#This Row],[Street1]],Table1[[#This Row],[Street2]],Table1[[#This Row],[Street3]],Table1[[#This Row],[PostalCode]])</f>
        <v>934 Sixteenth StreetN/A16th &amp; Curtis802022902</v>
      </c>
    </row>
    <row r="52" spans="2:23" x14ac:dyDescent="0.3">
      <c r="B52" t="s">
        <v>299</v>
      </c>
      <c r="C52" t="s">
        <v>300</v>
      </c>
      <c r="D52" t="s">
        <v>301</v>
      </c>
      <c r="E52" t="s">
        <v>302</v>
      </c>
      <c r="F52" t="s">
        <v>303</v>
      </c>
      <c r="G52" t="s">
        <v>26</v>
      </c>
      <c r="H52">
        <v>802025657</v>
      </c>
      <c r="I52">
        <v>-104.99</v>
      </c>
      <c r="J52">
        <v>39.74</v>
      </c>
      <c r="K52">
        <v>51</v>
      </c>
      <c r="L52" t="s">
        <v>213</v>
      </c>
      <c r="M52">
        <v>5393</v>
      </c>
      <c r="N52">
        <v>850</v>
      </c>
      <c r="O52">
        <v>1710</v>
      </c>
      <c r="P52">
        <v>2493</v>
      </c>
      <c r="Q52">
        <v>340</v>
      </c>
      <c r="R52">
        <v>2677</v>
      </c>
      <c r="S52">
        <v>1234</v>
      </c>
      <c r="T52">
        <v>0</v>
      </c>
      <c r="U52" s="1">
        <v>60</v>
      </c>
      <c r="V52" t="s">
        <v>304</v>
      </c>
      <c r="W52" t="str">
        <f>CONCATENATE(Table1[[#This Row],[Street1]],Table1[[#This Row],[Street2]],Table1[[#This Row],[Street3]],Table1[[#This Row],[PostalCode]])</f>
        <v>303 16th StreetSte. 100N/A802025657</v>
      </c>
    </row>
    <row r="53" spans="2:23" x14ac:dyDescent="0.3">
      <c r="B53" t="s">
        <v>305</v>
      </c>
      <c r="C53" t="s">
        <v>306</v>
      </c>
      <c r="D53" t="s">
        <v>307</v>
      </c>
      <c r="E53" t="s">
        <v>306</v>
      </c>
      <c r="F53">
        <v>100</v>
      </c>
      <c r="G53" t="s">
        <v>26</v>
      </c>
      <c r="H53">
        <v>80202</v>
      </c>
      <c r="I53">
        <v>-105</v>
      </c>
      <c r="J53">
        <v>39.75</v>
      </c>
      <c r="K53">
        <v>52</v>
      </c>
      <c r="L53" t="s">
        <v>133</v>
      </c>
      <c r="M53">
        <v>3934</v>
      </c>
      <c r="N53">
        <v>556</v>
      </c>
      <c r="O53">
        <v>1446</v>
      </c>
      <c r="P53">
        <v>1485</v>
      </c>
      <c r="Q53">
        <v>447</v>
      </c>
      <c r="R53">
        <v>1586</v>
      </c>
      <c r="S53">
        <v>788</v>
      </c>
      <c r="T53">
        <v>0</v>
      </c>
      <c r="U53" s="1">
        <v>45</v>
      </c>
      <c r="V53" t="s">
        <v>272</v>
      </c>
      <c r="W53" t="str">
        <f>CONCATENATE(Table1[[#This Row],[Street1]],Table1[[#This Row],[Street2]],Table1[[#This Row],[Street3]],Table1[[#This Row],[PostalCode]])</f>
        <v>1900 Sixteenth St.100N/A80202</v>
      </c>
    </row>
    <row r="54" spans="2:23" x14ac:dyDescent="0.3">
      <c r="B54" t="s">
        <v>308</v>
      </c>
      <c r="C54" t="s">
        <v>309</v>
      </c>
      <c r="D54" t="s">
        <v>310</v>
      </c>
      <c r="E54" t="s">
        <v>311</v>
      </c>
      <c r="F54" t="s">
        <v>26</v>
      </c>
      <c r="G54" t="s">
        <v>26</v>
      </c>
      <c r="H54">
        <v>802065614</v>
      </c>
      <c r="I54">
        <v>-104.95</v>
      </c>
      <c r="J54">
        <v>39.72</v>
      </c>
      <c r="K54">
        <v>53</v>
      </c>
      <c r="L54" t="s">
        <v>164</v>
      </c>
      <c r="M54">
        <v>2553</v>
      </c>
      <c r="N54">
        <v>389</v>
      </c>
      <c r="O54">
        <v>830</v>
      </c>
      <c r="P54">
        <v>987</v>
      </c>
      <c r="Q54">
        <v>347</v>
      </c>
      <c r="R54">
        <v>1293</v>
      </c>
      <c r="S54">
        <v>556</v>
      </c>
      <c r="T54">
        <v>0</v>
      </c>
      <c r="U54" s="1">
        <v>42</v>
      </c>
      <c r="V54" t="s">
        <v>258</v>
      </c>
      <c r="W54" t="str">
        <f>CONCATENATE(Table1[[#This Row],[Street1]],Table1[[#This Row],[Street2]],Table1[[#This Row],[Street3]],Table1[[#This Row],[PostalCode]])</f>
        <v>3110  E  1st AveN/AN/A802065614</v>
      </c>
    </row>
    <row r="55" spans="2:23" x14ac:dyDescent="0.3">
      <c r="B55" t="s">
        <v>312</v>
      </c>
      <c r="C55" t="s">
        <v>313</v>
      </c>
      <c r="D55" t="s">
        <v>314</v>
      </c>
      <c r="E55" t="s">
        <v>315</v>
      </c>
      <c r="F55" t="s">
        <v>26</v>
      </c>
      <c r="G55" t="s">
        <v>26</v>
      </c>
      <c r="H55">
        <v>802091511</v>
      </c>
      <c r="I55">
        <v>-104.99</v>
      </c>
      <c r="J55">
        <v>39.71</v>
      </c>
      <c r="K55">
        <v>54</v>
      </c>
      <c r="L55" t="s">
        <v>225</v>
      </c>
      <c r="M55">
        <v>9820</v>
      </c>
      <c r="N55">
        <v>2865</v>
      </c>
      <c r="O55">
        <v>2397</v>
      </c>
      <c r="P55">
        <v>3440</v>
      </c>
      <c r="Q55">
        <v>1118</v>
      </c>
      <c r="R55">
        <v>3324</v>
      </c>
      <c r="S55">
        <v>2146</v>
      </c>
      <c r="T55">
        <v>364</v>
      </c>
      <c r="U55" s="1">
        <v>28</v>
      </c>
      <c r="V55" t="s">
        <v>180</v>
      </c>
      <c r="W55" t="str">
        <f>CONCATENATE(Table1[[#This Row],[Street1]],Table1[[#This Row],[Street2]],Table1[[#This Row],[Street3]],Table1[[#This Row],[PostalCode]])</f>
        <v>323 S BroadwayN/AN/A802091511</v>
      </c>
    </row>
    <row r="56" spans="2:23" x14ac:dyDescent="0.3">
      <c r="B56" t="s">
        <v>316</v>
      </c>
      <c r="C56" t="s">
        <v>317</v>
      </c>
      <c r="D56" t="s">
        <v>318</v>
      </c>
      <c r="E56" t="s">
        <v>319</v>
      </c>
      <c r="F56">
        <v>113</v>
      </c>
      <c r="G56" t="s">
        <v>320</v>
      </c>
      <c r="H56">
        <v>802022499</v>
      </c>
      <c r="I56">
        <v>-104.99</v>
      </c>
      <c r="J56">
        <v>39.75</v>
      </c>
      <c r="K56">
        <v>55</v>
      </c>
      <c r="L56" t="s">
        <v>321</v>
      </c>
      <c r="M56">
        <v>3106</v>
      </c>
      <c r="N56">
        <v>602</v>
      </c>
      <c r="O56">
        <v>806</v>
      </c>
      <c r="P56">
        <v>1200</v>
      </c>
      <c r="Q56">
        <v>498</v>
      </c>
      <c r="R56">
        <v>1381</v>
      </c>
      <c r="S56">
        <v>688</v>
      </c>
      <c r="T56">
        <v>0</v>
      </c>
      <c r="U56" s="1">
        <v>35</v>
      </c>
      <c r="V56" t="s">
        <v>224</v>
      </c>
      <c r="W56" t="str">
        <f>CONCATENATE(Table1[[#This Row],[Street1]],Table1[[#This Row],[Street2]],Table1[[#This Row],[Street3]],Table1[[#This Row],[PostalCode]])</f>
        <v>999 18th Street113Denver Place Mall802022499</v>
      </c>
    </row>
    <row r="57" spans="2:23" x14ac:dyDescent="0.3">
      <c r="B57" t="s">
        <v>322</v>
      </c>
      <c r="C57" t="s">
        <v>323</v>
      </c>
      <c r="D57" t="s">
        <v>324</v>
      </c>
      <c r="E57" t="s">
        <v>325</v>
      </c>
      <c r="F57" t="s">
        <v>26</v>
      </c>
      <c r="G57" t="s">
        <v>26</v>
      </c>
      <c r="H57">
        <v>802314903</v>
      </c>
      <c r="I57">
        <v>-104.87</v>
      </c>
      <c r="J57">
        <v>39.65</v>
      </c>
      <c r="K57">
        <v>56</v>
      </c>
      <c r="L57" t="s">
        <v>121</v>
      </c>
      <c r="M57">
        <v>7238</v>
      </c>
      <c r="N57">
        <v>1324</v>
      </c>
      <c r="O57">
        <v>1973</v>
      </c>
      <c r="P57">
        <v>2924</v>
      </c>
      <c r="Q57">
        <v>1017</v>
      </c>
      <c r="R57">
        <v>3499</v>
      </c>
      <c r="S57">
        <v>1644</v>
      </c>
      <c r="T57">
        <v>1177</v>
      </c>
      <c r="U57" s="1">
        <v>19</v>
      </c>
      <c r="V57" t="s">
        <v>132</v>
      </c>
      <c r="W57" t="str">
        <f>CONCATENATE(Table1[[#This Row],[Street1]],Table1[[#This Row],[Street2]],Table1[[#This Row],[Street3]],Table1[[#This Row],[PostalCode]])</f>
        <v>9925 East Hampden AveN/AN/A802314903</v>
      </c>
    </row>
    <row r="58" spans="2:23" x14ac:dyDescent="0.3">
      <c r="B58" t="s">
        <v>326</v>
      </c>
      <c r="C58" t="s">
        <v>327</v>
      </c>
      <c r="D58" t="s">
        <v>328</v>
      </c>
      <c r="E58" t="s">
        <v>329</v>
      </c>
      <c r="F58" t="s">
        <v>330</v>
      </c>
      <c r="G58" t="s">
        <v>26</v>
      </c>
      <c r="H58">
        <v>802036630</v>
      </c>
      <c r="I58">
        <v>-104.98</v>
      </c>
      <c r="J58">
        <v>39.729999999999997</v>
      </c>
      <c r="K58">
        <v>57</v>
      </c>
      <c r="L58" t="s">
        <v>200</v>
      </c>
      <c r="M58">
        <v>8590</v>
      </c>
      <c r="N58">
        <v>1851</v>
      </c>
      <c r="O58">
        <v>1843</v>
      </c>
      <c r="P58">
        <v>4009</v>
      </c>
      <c r="Q58">
        <v>887</v>
      </c>
      <c r="R58">
        <v>3449</v>
      </c>
      <c r="S58">
        <v>2169</v>
      </c>
      <c r="T58">
        <v>1733</v>
      </c>
      <c r="U58" s="1">
        <v>15</v>
      </c>
      <c r="V58" t="s">
        <v>106</v>
      </c>
      <c r="W58" t="str">
        <f>CONCATENATE(Table1[[#This Row],[Street1]],Table1[[#This Row],[Street2]],Table1[[#This Row],[Street3]],Table1[[#This Row],[PostalCode]])</f>
        <v>300 E. 6th Ave.#5N/A802036630</v>
      </c>
    </row>
    <row r="59" spans="2:23" x14ac:dyDescent="0.3">
      <c r="B59" t="s">
        <v>331</v>
      </c>
      <c r="C59" t="s">
        <v>332</v>
      </c>
      <c r="D59" t="s">
        <v>333</v>
      </c>
      <c r="E59" t="s">
        <v>334</v>
      </c>
      <c r="F59" t="s">
        <v>26</v>
      </c>
      <c r="G59" t="s">
        <v>26</v>
      </c>
      <c r="H59">
        <v>802292033</v>
      </c>
      <c r="I59">
        <v>-104.98</v>
      </c>
      <c r="J59">
        <v>39.880000000000003</v>
      </c>
      <c r="K59">
        <v>58</v>
      </c>
      <c r="L59" t="s">
        <v>240</v>
      </c>
      <c r="M59">
        <v>3826</v>
      </c>
      <c r="N59">
        <v>499</v>
      </c>
      <c r="O59">
        <v>1452</v>
      </c>
      <c r="P59">
        <v>1312</v>
      </c>
      <c r="Q59">
        <v>563</v>
      </c>
      <c r="R59">
        <v>2135</v>
      </c>
      <c r="S59">
        <v>796</v>
      </c>
      <c r="T59">
        <v>0</v>
      </c>
      <c r="U59" s="1">
        <v>61</v>
      </c>
      <c r="V59" t="s">
        <v>335</v>
      </c>
      <c r="W59" t="str">
        <f>CONCATENATE(Table1[[#This Row],[Street1]],Table1[[#This Row],[Street2]],Table1[[#This Row],[Street3]],Table1[[#This Row],[PostalCode]])</f>
        <v>10005 Grant St, Unit FN/AN/A802292033</v>
      </c>
    </row>
    <row r="60" spans="2:23" x14ac:dyDescent="0.3">
      <c r="B60" t="s">
        <v>336</v>
      </c>
      <c r="C60" t="s">
        <v>337</v>
      </c>
      <c r="D60" t="s">
        <v>338</v>
      </c>
      <c r="E60" t="s">
        <v>339</v>
      </c>
      <c r="F60" t="s">
        <v>26</v>
      </c>
      <c r="G60" t="s">
        <v>26</v>
      </c>
      <c r="H60">
        <v>802071709</v>
      </c>
      <c r="I60">
        <v>-104.9</v>
      </c>
      <c r="J60">
        <v>39.79</v>
      </c>
      <c r="K60">
        <v>59</v>
      </c>
      <c r="L60" t="s">
        <v>58</v>
      </c>
      <c r="M60">
        <v>10954</v>
      </c>
      <c r="N60">
        <v>707</v>
      </c>
      <c r="O60">
        <v>5361</v>
      </c>
      <c r="P60">
        <v>3970</v>
      </c>
      <c r="Q60">
        <v>916</v>
      </c>
      <c r="R60">
        <v>7304</v>
      </c>
      <c r="S60">
        <v>1400</v>
      </c>
      <c r="T60">
        <v>1682</v>
      </c>
      <c r="U60" s="1">
        <v>67</v>
      </c>
      <c r="V60" t="s">
        <v>340</v>
      </c>
      <c r="W60" t="str">
        <f>CONCATENATE(Table1[[#This Row],[Street1]],Table1[[#This Row],[Street2]],Table1[[#This Row],[Street3]],Table1[[#This Row],[PostalCode]])</f>
        <v>7990 E. 49th AvenueN/AN/A802071709</v>
      </c>
    </row>
    <row r="61" spans="2:23" x14ac:dyDescent="0.3">
      <c r="B61" t="s">
        <v>341</v>
      </c>
      <c r="C61" t="s">
        <v>342</v>
      </c>
      <c r="D61" t="s">
        <v>343</v>
      </c>
      <c r="E61" t="s">
        <v>344</v>
      </c>
      <c r="F61" t="s">
        <v>345</v>
      </c>
      <c r="G61" t="s">
        <v>346</v>
      </c>
      <c r="H61">
        <v>802225893</v>
      </c>
      <c r="I61">
        <v>-104.91</v>
      </c>
      <c r="J61">
        <v>39.68</v>
      </c>
      <c r="K61">
        <v>60</v>
      </c>
      <c r="L61" t="s">
        <v>304</v>
      </c>
      <c r="M61">
        <v>13948</v>
      </c>
      <c r="N61">
        <v>3516</v>
      </c>
      <c r="O61">
        <v>4008</v>
      </c>
      <c r="P61">
        <v>6045</v>
      </c>
      <c r="Q61">
        <v>379</v>
      </c>
      <c r="R61">
        <v>4092</v>
      </c>
      <c r="S61">
        <v>2759</v>
      </c>
      <c r="T61">
        <v>2748</v>
      </c>
      <c r="U61" s="1">
        <v>68</v>
      </c>
      <c r="V61" t="s">
        <v>347</v>
      </c>
      <c r="W61" t="str">
        <f>CONCATENATE(Table1[[#This Row],[Street1]],Table1[[#This Row],[Street2]],Table1[[#This Row],[Street3]],Table1[[#This Row],[PostalCode]])</f>
        <v>2223 S. Monaco ParkwayG110Villa Monaco802225893</v>
      </c>
    </row>
    <row r="62" spans="2:23" x14ac:dyDescent="0.3">
      <c r="B62" t="s">
        <v>348</v>
      </c>
      <c r="C62" t="s">
        <v>349</v>
      </c>
      <c r="D62" t="s">
        <v>350</v>
      </c>
      <c r="E62" t="s">
        <v>351</v>
      </c>
      <c r="F62" t="s">
        <v>26</v>
      </c>
      <c r="G62" t="s">
        <v>26</v>
      </c>
      <c r="H62">
        <v>802065638</v>
      </c>
      <c r="I62">
        <v>-104.95</v>
      </c>
      <c r="J62">
        <v>39.72</v>
      </c>
      <c r="K62">
        <v>61</v>
      </c>
      <c r="L62" t="s">
        <v>335</v>
      </c>
      <c r="M62">
        <v>1448</v>
      </c>
      <c r="N62">
        <v>782</v>
      </c>
      <c r="O62">
        <v>360</v>
      </c>
      <c r="P62">
        <v>255</v>
      </c>
      <c r="Q62">
        <v>51</v>
      </c>
      <c r="R62">
        <v>451</v>
      </c>
      <c r="S62">
        <v>381</v>
      </c>
      <c r="T62">
        <v>0</v>
      </c>
      <c r="U62" s="1">
        <v>26</v>
      </c>
      <c r="V62" t="s">
        <v>169</v>
      </c>
      <c r="W62" t="str">
        <f>CONCATENATE(Table1[[#This Row],[Street1]],Table1[[#This Row],[Street2]],Table1[[#This Row],[Street3]],Table1[[#This Row],[PostalCode]])</f>
        <v>3000 1st Ave.N/AN/A802065638</v>
      </c>
    </row>
    <row r="63" spans="2:23" x14ac:dyDescent="0.3">
      <c r="B63" t="s">
        <v>352</v>
      </c>
      <c r="C63" t="s">
        <v>353</v>
      </c>
      <c r="D63" t="s">
        <v>354</v>
      </c>
      <c r="E63" t="s">
        <v>355</v>
      </c>
      <c r="F63" t="s">
        <v>26</v>
      </c>
      <c r="G63" t="s">
        <v>26</v>
      </c>
      <c r="H63">
        <v>802071709</v>
      </c>
      <c r="I63">
        <v>-104.9</v>
      </c>
      <c r="J63">
        <v>39.78</v>
      </c>
      <c r="K63">
        <v>62</v>
      </c>
      <c r="L63" t="s">
        <v>356</v>
      </c>
      <c r="M63">
        <v>9726</v>
      </c>
      <c r="N63">
        <v>2363</v>
      </c>
      <c r="O63">
        <v>2829</v>
      </c>
      <c r="P63">
        <v>3593</v>
      </c>
      <c r="Q63">
        <v>941</v>
      </c>
      <c r="R63">
        <v>3781</v>
      </c>
      <c r="S63">
        <v>2222</v>
      </c>
      <c r="T63">
        <v>851</v>
      </c>
      <c r="U63" s="1">
        <v>29</v>
      </c>
      <c r="V63" t="s">
        <v>186</v>
      </c>
      <c r="W63" t="str">
        <f>CONCATENATE(Table1[[#This Row],[Street1]],Table1[[#This Row],[Street2]],Table1[[#This Row],[Street3]],Table1[[#This Row],[PostalCode]])</f>
        <v>7930 E 49th AveN/AN/A802071709</v>
      </c>
    </row>
    <row r="64" spans="2:23" x14ac:dyDescent="0.3">
      <c r="B64" t="s">
        <v>357</v>
      </c>
      <c r="C64" t="s">
        <v>358</v>
      </c>
      <c r="D64" t="s">
        <v>359</v>
      </c>
      <c r="E64" t="s">
        <v>360</v>
      </c>
      <c r="F64" t="s">
        <v>26</v>
      </c>
      <c r="G64" t="s">
        <v>26</v>
      </c>
      <c r="H64">
        <v>80219</v>
      </c>
      <c r="I64">
        <v>-105.02</v>
      </c>
      <c r="J64">
        <v>39.71</v>
      </c>
      <c r="K64">
        <v>63</v>
      </c>
      <c r="L64" t="s">
        <v>298</v>
      </c>
      <c r="M64">
        <v>4348</v>
      </c>
      <c r="N64">
        <v>115</v>
      </c>
      <c r="O64">
        <v>1687</v>
      </c>
      <c r="P64">
        <v>1803</v>
      </c>
      <c r="Q64">
        <v>743</v>
      </c>
      <c r="R64">
        <v>3070</v>
      </c>
      <c r="S64">
        <v>751</v>
      </c>
      <c r="T64">
        <v>0</v>
      </c>
      <c r="U64" s="1">
        <v>6</v>
      </c>
      <c r="V64" t="s">
        <v>57</v>
      </c>
      <c r="W64" t="str">
        <f>CONCATENATE(Table1[[#This Row],[Street1]],Table1[[#This Row],[Street2]],Table1[[#This Row],[Street3]],Table1[[#This Row],[PostalCode]])</f>
        <v>2790 W. Alameda Ave.N/AN/A80219</v>
      </c>
    </row>
    <row r="65" spans="2:23" x14ac:dyDescent="0.3">
      <c r="B65" t="s">
        <v>361</v>
      </c>
      <c r="C65" t="s">
        <v>362</v>
      </c>
      <c r="D65" t="s">
        <v>237</v>
      </c>
      <c r="E65" t="s">
        <v>363</v>
      </c>
      <c r="F65" t="s">
        <v>26</v>
      </c>
      <c r="G65" t="s">
        <v>26</v>
      </c>
      <c r="H65">
        <v>80249</v>
      </c>
      <c r="I65">
        <v>-104.67</v>
      </c>
      <c r="J65">
        <v>39.86</v>
      </c>
      <c r="K65">
        <v>64</v>
      </c>
      <c r="L65" t="s">
        <v>158</v>
      </c>
      <c r="M65">
        <v>9375</v>
      </c>
      <c r="N65">
        <v>826</v>
      </c>
      <c r="O65">
        <v>5784</v>
      </c>
      <c r="P65">
        <v>2246</v>
      </c>
      <c r="Q65">
        <v>519</v>
      </c>
      <c r="R65">
        <v>3759</v>
      </c>
      <c r="S65">
        <v>1218</v>
      </c>
      <c r="T65">
        <v>991</v>
      </c>
      <c r="U65" s="1">
        <v>69</v>
      </c>
      <c r="V65" t="s">
        <v>364</v>
      </c>
      <c r="W65" t="str">
        <f>CONCATENATE(Table1[[#This Row],[Street1]],Table1[[#This Row],[Street2]],Table1[[#This Row],[Street3]],Table1[[#This Row],[PostalCode]])</f>
        <v>HMSHost 8500 Pena Blvd.N/AN/A80249</v>
      </c>
    </row>
    <row r="66" spans="2:23" x14ac:dyDescent="0.3">
      <c r="B66" t="s">
        <v>365</v>
      </c>
      <c r="C66" t="s">
        <v>366</v>
      </c>
      <c r="D66" t="s">
        <v>367</v>
      </c>
      <c r="E66" t="s">
        <v>368</v>
      </c>
      <c r="F66" t="s">
        <v>26</v>
      </c>
      <c r="G66" t="s">
        <v>26</v>
      </c>
      <c r="H66">
        <v>802227329</v>
      </c>
      <c r="I66">
        <v>-104.93</v>
      </c>
      <c r="J66">
        <v>39.65</v>
      </c>
      <c r="K66">
        <v>65</v>
      </c>
      <c r="L66" t="s">
        <v>196</v>
      </c>
      <c r="M66">
        <v>5327</v>
      </c>
      <c r="N66">
        <v>925</v>
      </c>
      <c r="O66">
        <v>1339</v>
      </c>
      <c r="P66">
        <v>2252</v>
      </c>
      <c r="Q66">
        <v>811</v>
      </c>
      <c r="R66">
        <v>2509</v>
      </c>
      <c r="S66">
        <v>1251</v>
      </c>
      <c r="T66">
        <v>890</v>
      </c>
      <c r="U66" s="1">
        <v>78</v>
      </c>
      <c r="V66" t="s">
        <v>369</v>
      </c>
      <c r="W66" t="str">
        <f>CONCATENATE(Table1[[#This Row],[Street1]],Table1[[#This Row],[Street2]],Table1[[#This Row],[Street3]],Table1[[#This Row],[PostalCode]])</f>
        <v>5074 E. Hampden AvenueN/AN/A802227329</v>
      </c>
    </row>
    <row r="67" spans="2:23" x14ac:dyDescent="0.3">
      <c r="B67" t="s">
        <v>370</v>
      </c>
      <c r="C67" t="s">
        <v>371</v>
      </c>
      <c r="D67" t="s">
        <v>372</v>
      </c>
      <c r="E67" t="s">
        <v>373</v>
      </c>
      <c r="F67" t="s">
        <v>118</v>
      </c>
      <c r="G67" t="s">
        <v>26</v>
      </c>
      <c r="H67">
        <v>802023229</v>
      </c>
      <c r="I67">
        <v>-104.99</v>
      </c>
      <c r="J67">
        <v>39.75</v>
      </c>
      <c r="K67">
        <v>66</v>
      </c>
      <c r="L67" t="s">
        <v>206</v>
      </c>
      <c r="M67">
        <v>7491</v>
      </c>
      <c r="N67">
        <v>1135</v>
      </c>
      <c r="O67">
        <v>2936</v>
      </c>
      <c r="P67">
        <v>2559</v>
      </c>
      <c r="Q67">
        <v>861</v>
      </c>
      <c r="R67">
        <v>3663</v>
      </c>
      <c r="S67">
        <v>1408</v>
      </c>
      <c r="T67">
        <v>1080</v>
      </c>
      <c r="U67" s="1">
        <v>72</v>
      </c>
      <c r="V67" t="s">
        <v>374</v>
      </c>
      <c r="W67" t="str">
        <f>CONCATENATE(Table1[[#This Row],[Street1]],Table1[[#This Row],[Street2]],Table1[[#This Row],[Street3]],Table1[[#This Row],[PostalCode]])</f>
        <v>700 16th St.Suite AN/A802023229</v>
      </c>
    </row>
    <row r="68" spans="2:23" x14ac:dyDescent="0.3">
      <c r="B68" t="s">
        <v>375</v>
      </c>
      <c r="C68" t="s">
        <v>376</v>
      </c>
      <c r="D68" t="s">
        <v>377</v>
      </c>
      <c r="E68" t="s">
        <v>378</v>
      </c>
      <c r="F68" t="s">
        <v>26</v>
      </c>
      <c r="G68" t="s">
        <v>26</v>
      </c>
      <c r="H68">
        <v>802053278</v>
      </c>
      <c r="I68">
        <v>-104.98</v>
      </c>
      <c r="J68">
        <v>39.75</v>
      </c>
      <c r="K68">
        <v>67</v>
      </c>
      <c r="L68" t="s">
        <v>340</v>
      </c>
      <c r="M68">
        <v>3941</v>
      </c>
      <c r="N68">
        <v>1330</v>
      </c>
      <c r="O68">
        <v>1055</v>
      </c>
      <c r="P68">
        <v>1268</v>
      </c>
      <c r="Q68">
        <v>288</v>
      </c>
      <c r="R68">
        <v>1180</v>
      </c>
      <c r="S68">
        <v>854</v>
      </c>
      <c r="T68">
        <v>0</v>
      </c>
      <c r="U68" s="1">
        <v>39</v>
      </c>
      <c r="V68" t="s">
        <v>245</v>
      </c>
      <c r="W68" t="str">
        <f>CONCATENATE(Table1[[#This Row],[Street1]],Table1[[#This Row],[Street2]],Table1[[#This Row],[Street3]],Table1[[#This Row],[PostalCode]])</f>
        <v>757 E 20th AveN/AN/A802053278</v>
      </c>
    </row>
    <row r="69" spans="2:23" x14ac:dyDescent="0.3">
      <c r="B69" t="s">
        <v>379</v>
      </c>
      <c r="C69" t="s">
        <v>380</v>
      </c>
      <c r="D69" t="s">
        <v>381</v>
      </c>
      <c r="E69" t="s">
        <v>382</v>
      </c>
      <c r="F69" t="s">
        <v>26</v>
      </c>
      <c r="G69" t="s">
        <v>26</v>
      </c>
      <c r="H69">
        <v>802091522</v>
      </c>
      <c r="I69">
        <v>-104.99</v>
      </c>
      <c r="J69">
        <v>39.71</v>
      </c>
      <c r="K69">
        <v>68</v>
      </c>
      <c r="L69" t="s">
        <v>347</v>
      </c>
      <c r="M69">
        <v>8758</v>
      </c>
      <c r="N69">
        <v>2741</v>
      </c>
      <c r="O69">
        <v>2422</v>
      </c>
      <c r="P69">
        <v>2912</v>
      </c>
      <c r="Q69">
        <v>683</v>
      </c>
      <c r="R69">
        <v>2819</v>
      </c>
      <c r="S69">
        <v>1834</v>
      </c>
      <c r="T69">
        <v>291</v>
      </c>
      <c r="U69" s="1">
        <v>49</v>
      </c>
      <c r="V69" t="s">
        <v>292</v>
      </c>
      <c r="W69" t="str">
        <f>CONCATENATE(Table1[[#This Row],[Street1]],Table1[[#This Row],[Street2]],Table1[[#This Row],[Street3]],Table1[[#This Row],[PostalCode]])</f>
        <v>381 S BroadwayN/AN/A802091522</v>
      </c>
    </row>
    <row r="70" spans="2:23" x14ac:dyDescent="0.3">
      <c r="B70" t="s">
        <v>383</v>
      </c>
      <c r="C70" t="s">
        <v>384</v>
      </c>
      <c r="D70" t="s">
        <v>385</v>
      </c>
      <c r="E70" t="s">
        <v>386</v>
      </c>
      <c r="F70" t="s">
        <v>26</v>
      </c>
      <c r="G70" t="s">
        <v>26</v>
      </c>
      <c r="H70">
        <v>802104608</v>
      </c>
      <c r="I70">
        <v>-104.97</v>
      </c>
      <c r="J70">
        <v>39.68</v>
      </c>
      <c r="K70">
        <v>69</v>
      </c>
      <c r="L70" t="s">
        <v>364</v>
      </c>
      <c r="M70">
        <v>12844</v>
      </c>
      <c r="N70">
        <v>2421</v>
      </c>
      <c r="O70">
        <v>3754</v>
      </c>
      <c r="P70">
        <v>5058</v>
      </c>
      <c r="Q70">
        <v>1611</v>
      </c>
      <c r="R70">
        <v>6056</v>
      </c>
      <c r="S70">
        <v>2860</v>
      </c>
      <c r="T70">
        <v>1129</v>
      </c>
      <c r="U70" s="1">
        <v>25</v>
      </c>
      <c r="V70" t="s">
        <v>163</v>
      </c>
      <c r="W70" t="str">
        <f>CONCATENATE(Table1[[#This Row],[Street1]],Table1[[#This Row],[Street2]],Table1[[#This Row],[Street3]],Table1[[#This Row],[PostalCode]])</f>
        <v>1605 E Evans AveN/AN/A802104608</v>
      </c>
    </row>
    <row r="71" spans="2:23" x14ac:dyDescent="0.3">
      <c r="B71" t="s">
        <v>387</v>
      </c>
      <c r="C71" t="s">
        <v>388</v>
      </c>
      <c r="D71" t="s">
        <v>389</v>
      </c>
      <c r="E71" t="s">
        <v>390</v>
      </c>
      <c r="F71" t="s">
        <v>26</v>
      </c>
      <c r="G71" t="s">
        <v>26</v>
      </c>
      <c r="H71">
        <v>802202747</v>
      </c>
      <c r="I71">
        <v>-104.92</v>
      </c>
      <c r="J71">
        <v>39.74</v>
      </c>
      <c r="K71">
        <v>70</v>
      </c>
      <c r="L71" t="s">
        <v>45</v>
      </c>
      <c r="M71">
        <v>6905</v>
      </c>
      <c r="N71">
        <v>1199</v>
      </c>
      <c r="O71">
        <v>1589</v>
      </c>
      <c r="P71">
        <v>3276</v>
      </c>
      <c r="Q71">
        <v>841</v>
      </c>
      <c r="R71">
        <v>3307</v>
      </c>
      <c r="S71">
        <v>1695</v>
      </c>
      <c r="T71">
        <v>1739</v>
      </c>
      <c r="U71" s="1">
        <v>3</v>
      </c>
      <c r="V71" t="s">
        <v>38</v>
      </c>
      <c r="W71" t="str">
        <f>CONCATENATE(Table1[[#This Row],[Street1]],Table1[[#This Row],[Street2]],Table1[[#This Row],[Street3]],Table1[[#This Row],[PostalCode]])</f>
        <v>6220 E 14th StN/AN/A802202747</v>
      </c>
    </row>
    <row r="72" spans="2:23" x14ac:dyDescent="0.3">
      <c r="B72" t="s">
        <v>391</v>
      </c>
      <c r="C72" t="s">
        <v>392</v>
      </c>
      <c r="D72" t="s">
        <v>393</v>
      </c>
      <c r="E72" t="s">
        <v>394</v>
      </c>
      <c r="F72" t="s">
        <v>26</v>
      </c>
      <c r="G72" t="s">
        <v>395</v>
      </c>
      <c r="H72">
        <v>802023402</v>
      </c>
      <c r="I72">
        <v>-104.99</v>
      </c>
      <c r="J72">
        <v>39.75</v>
      </c>
      <c r="K72">
        <v>71</v>
      </c>
      <c r="L72" t="s">
        <v>51</v>
      </c>
      <c r="M72">
        <v>6393</v>
      </c>
      <c r="N72">
        <v>807</v>
      </c>
      <c r="O72">
        <v>2365</v>
      </c>
      <c r="P72">
        <v>2789</v>
      </c>
      <c r="Q72">
        <v>432</v>
      </c>
      <c r="R72">
        <v>3365</v>
      </c>
      <c r="S72">
        <v>1291</v>
      </c>
      <c r="T72">
        <v>1457</v>
      </c>
      <c r="U72" s="1">
        <v>17</v>
      </c>
      <c r="V72" t="s">
        <v>120</v>
      </c>
      <c r="W72" t="str">
        <f>CONCATENATE(Table1[[#This Row],[Street1]],Table1[[#This Row],[Street2]],Table1[[#This Row],[Street3]],Table1[[#This Row],[PostalCode]])</f>
        <v>1701 California StreetN/ADenver Marriott City Center802023402</v>
      </c>
    </row>
    <row r="73" spans="2:23" x14ac:dyDescent="0.3">
      <c r="B73" t="s">
        <v>396</v>
      </c>
      <c r="C73" t="s">
        <v>397</v>
      </c>
      <c r="D73" t="s">
        <v>398</v>
      </c>
      <c r="E73" t="s">
        <v>399</v>
      </c>
      <c r="F73" t="s">
        <v>118</v>
      </c>
      <c r="G73" t="s">
        <v>400</v>
      </c>
      <c r="H73">
        <v>802033469</v>
      </c>
      <c r="I73">
        <v>-104.99</v>
      </c>
      <c r="J73">
        <v>39.729999999999997</v>
      </c>
      <c r="K73">
        <v>72</v>
      </c>
      <c r="L73" t="s">
        <v>374</v>
      </c>
      <c r="M73">
        <v>13030</v>
      </c>
      <c r="N73">
        <v>2252</v>
      </c>
      <c r="O73">
        <v>3984</v>
      </c>
      <c r="P73">
        <v>4798</v>
      </c>
      <c r="Q73">
        <v>1996</v>
      </c>
      <c r="R73">
        <v>6646</v>
      </c>
      <c r="S73">
        <v>2808</v>
      </c>
      <c r="T73">
        <v>1047</v>
      </c>
      <c r="U73" s="1">
        <v>55</v>
      </c>
      <c r="V73" t="s">
        <v>321</v>
      </c>
      <c r="W73" t="str">
        <f>CONCATENATE(Table1[[#This Row],[Street1]],Table1[[#This Row],[Street2]],Table1[[#This Row],[Street3]],Table1[[#This Row],[PostalCode]])</f>
        <v>575 Lincoln StSuite AThe Shops at 6th and Broadway802033469</v>
      </c>
    </row>
    <row r="74" spans="2:23" x14ac:dyDescent="0.3">
      <c r="B74" t="s">
        <v>401</v>
      </c>
      <c r="C74" t="s">
        <v>402</v>
      </c>
      <c r="D74" t="s">
        <v>403</v>
      </c>
      <c r="E74" t="s">
        <v>404</v>
      </c>
      <c r="F74" t="s">
        <v>26</v>
      </c>
      <c r="G74" t="s">
        <v>26</v>
      </c>
      <c r="H74">
        <v>802461311</v>
      </c>
      <c r="I74">
        <v>-104.93</v>
      </c>
      <c r="J74">
        <v>39.71</v>
      </c>
      <c r="K74">
        <v>73</v>
      </c>
      <c r="L74" t="s">
        <v>152</v>
      </c>
      <c r="M74">
        <v>3133</v>
      </c>
      <c r="N74">
        <v>710</v>
      </c>
      <c r="O74">
        <v>370</v>
      </c>
      <c r="P74">
        <v>1405</v>
      </c>
      <c r="Q74">
        <v>648</v>
      </c>
      <c r="R74">
        <v>1331</v>
      </c>
      <c r="S74">
        <v>891</v>
      </c>
      <c r="T74">
        <v>0</v>
      </c>
      <c r="U74" s="1">
        <v>41</v>
      </c>
      <c r="V74" t="s">
        <v>254</v>
      </c>
      <c r="W74" t="str">
        <f>CONCATENATE(Table1[[#This Row],[Street1]],Table1[[#This Row],[Street2]],Table1[[#This Row],[Street3]],Table1[[#This Row],[PostalCode]])</f>
        <v>4600 Leetsdale DrN/AN/A802461311</v>
      </c>
    </row>
    <row r="75" spans="2:23" x14ac:dyDescent="0.3">
      <c r="B75" t="s">
        <v>405</v>
      </c>
      <c r="C75" t="s">
        <v>406</v>
      </c>
      <c r="D75" t="s">
        <v>407</v>
      </c>
      <c r="E75" t="s">
        <v>408</v>
      </c>
      <c r="F75" t="s">
        <v>26</v>
      </c>
      <c r="G75" t="s">
        <v>26</v>
      </c>
      <c r="H75">
        <v>802022349</v>
      </c>
      <c r="I75">
        <v>-105</v>
      </c>
      <c r="J75">
        <v>39.75</v>
      </c>
      <c r="K75">
        <v>74</v>
      </c>
      <c r="L75" t="s">
        <v>107</v>
      </c>
      <c r="M75">
        <v>9740</v>
      </c>
      <c r="N75">
        <v>2756</v>
      </c>
      <c r="O75">
        <v>2935</v>
      </c>
      <c r="P75">
        <v>3111</v>
      </c>
      <c r="Q75">
        <v>938</v>
      </c>
      <c r="R75">
        <v>3703</v>
      </c>
      <c r="S75">
        <v>1971</v>
      </c>
      <c r="T75">
        <v>431</v>
      </c>
      <c r="U75" s="1">
        <v>77</v>
      </c>
      <c r="V75" t="s">
        <v>409</v>
      </c>
      <c r="W75" t="str">
        <f>CONCATENATE(Table1[[#This Row],[Street1]],Table1[[#This Row],[Street2]],Table1[[#This Row],[Street3]],Table1[[#This Row],[PostalCode]])</f>
        <v>1405 Curtis StN/AN/A802022349</v>
      </c>
    </row>
    <row r="76" spans="2:23" x14ac:dyDescent="0.3">
      <c r="B76" t="s">
        <v>410</v>
      </c>
      <c r="C76" t="s">
        <v>411</v>
      </c>
      <c r="D76" t="s">
        <v>412</v>
      </c>
      <c r="E76" t="s">
        <v>413</v>
      </c>
      <c r="F76" t="s">
        <v>26</v>
      </c>
      <c r="G76" t="s">
        <v>26</v>
      </c>
      <c r="H76">
        <v>802382699</v>
      </c>
      <c r="I76">
        <v>-104.9</v>
      </c>
      <c r="J76">
        <v>39.76</v>
      </c>
      <c r="K76">
        <v>75</v>
      </c>
      <c r="L76" t="s">
        <v>113</v>
      </c>
      <c r="M76">
        <v>8540</v>
      </c>
      <c r="N76">
        <v>1304</v>
      </c>
      <c r="O76">
        <v>2555</v>
      </c>
      <c r="P76">
        <v>3756</v>
      </c>
      <c r="Q76">
        <v>925</v>
      </c>
      <c r="R76">
        <v>4256</v>
      </c>
      <c r="S76">
        <v>1853</v>
      </c>
      <c r="T76">
        <v>1725</v>
      </c>
      <c r="U76" s="1">
        <v>18</v>
      </c>
      <c r="V76" t="s">
        <v>126</v>
      </c>
      <c r="W76" t="str">
        <f>CONCATENATE(Table1[[#This Row],[Street1]],Table1[[#This Row],[Street2]],Table1[[#This Row],[Street3]],Table1[[#This Row],[PostalCode]])</f>
        <v>7304 E. 29th AveN/AN/A802382699</v>
      </c>
    </row>
    <row r="77" spans="2:23" x14ac:dyDescent="0.3">
      <c r="B77" t="s">
        <v>414</v>
      </c>
      <c r="C77" t="s">
        <v>415</v>
      </c>
      <c r="D77" t="s">
        <v>416</v>
      </c>
      <c r="E77" t="s">
        <v>417</v>
      </c>
      <c r="F77" t="s">
        <v>26</v>
      </c>
      <c r="G77" t="s">
        <v>26</v>
      </c>
      <c r="H77">
        <v>802181202</v>
      </c>
      <c r="I77">
        <v>-104.97</v>
      </c>
      <c r="J77">
        <v>39.74</v>
      </c>
      <c r="K77">
        <v>76</v>
      </c>
      <c r="L77" t="s">
        <v>418</v>
      </c>
      <c r="M77">
        <v>15486</v>
      </c>
      <c r="N77">
        <v>5678</v>
      </c>
      <c r="O77">
        <v>4037</v>
      </c>
      <c r="P77">
        <v>4712</v>
      </c>
      <c r="Q77">
        <v>1059</v>
      </c>
      <c r="R77">
        <v>4340</v>
      </c>
      <c r="S77">
        <v>3306</v>
      </c>
      <c r="T77">
        <v>326</v>
      </c>
      <c r="U77" s="1">
        <v>76</v>
      </c>
      <c r="V77" t="s">
        <v>418</v>
      </c>
      <c r="W77" t="str">
        <f>CONCATENATE(Table1[[#This Row],[Street1]],Table1[[#This Row],[Street2]],Table1[[#This Row],[Street3]],Table1[[#This Row],[PostalCode]])</f>
        <v>1600 E 18th AveN/AN/A802181202</v>
      </c>
    </row>
    <row r="78" spans="2:23" x14ac:dyDescent="0.3">
      <c r="B78" t="s">
        <v>419</v>
      </c>
      <c r="C78" t="s">
        <v>420</v>
      </c>
      <c r="D78" t="s">
        <v>421</v>
      </c>
      <c r="E78" t="s">
        <v>422</v>
      </c>
      <c r="F78" t="s">
        <v>26</v>
      </c>
      <c r="G78" t="s">
        <v>26</v>
      </c>
      <c r="H78">
        <v>802227605</v>
      </c>
      <c r="I78">
        <v>-104.91</v>
      </c>
      <c r="J78">
        <v>39.65</v>
      </c>
      <c r="K78">
        <v>77</v>
      </c>
      <c r="L78" t="s">
        <v>409</v>
      </c>
      <c r="M78">
        <v>4831</v>
      </c>
      <c r="N78">
        <v>1119</v>
      </c>
      <c r="O78">
        <v>1586</v>
      </c>
      <c r="P78">
        <v>1788</v>
      </c>
      <c r="Q78">
        <v>338</v>
      </c>
      <c r="R78">
        <v>1993</v>
      </c>
      <c r="S78">
        <v>1008</v>
      </c>
      <c r="T78">
        <v>0</v>
      </c>
      <c r="U78" s="1">
        <v>62</v>
      </c>
      <c r="V78" t="s">
        <v>356</v>
      </c>
      <c r="W78" t="str">
        <f>CONCATENATE(Table1[[#This Row],[Street1]],Table1[[#This Row],[Street2]],Table1[[#This Row],[Street3]],Table1[[#This Row],[PostalCode]])</f>
        <v>6470 E Hampden AveN/AN/A802227605</v>
      </c>
    </row>
    <row r="79" spans="2:23" x14ac:dyDescent="0.3">
      <c r="B79" t="s">
        <v>423</v>
      </c>
      <c r="C79" t="s">
        <v>424</v>
      </c>
      <c r="D79" t="s">
        <v>425</v>
      </c>
      <c r="E79" t="s">
        <v>426</v>
      </c>
      <c r="F79">
        <v>160</v>
      </c>
      <c r="G79" t="s">
        <v>26</v>
      </c>
      <c r="H79">
        <v>80206</v>
      </c>
      <c r="I79">
        <v>-104.96</v>
      </c>
      <c r="J79">
        <v>39.72</v>
      </c>
      <c r="K79">
        <v>78</v>
      </c>
      <c r="L79" t="s">
        <v>369</v>
      </c>
      <c r="M79">
        <v>12589</v>
      </c>
      <c r="N79">
        <v>1819</v>
      </c>
      <c r="O79">
        <v>3302</v>
      </c>
      <c r="P79">
        <v>4085</v>
      </c>
      <c r="Q79">
        <v>3383</v>
      </c>
      <c r="R79">
        <v>7204</v>
      </c>
      <c r="S79">
        <v>2590</v>
      </c>
      <c r="T79">
        <v>723</v>
      </c>
      <c r="U79" s="1">
        <v>23</v>
      </c>
      <c r="V79" t="s">
        <v>151</v>
      </c>
      <c r="W79" t="str">
        <f>CONCATENATE(Table1[[#This Row],[Street1]],Table1[[#This Row],[Street2]],Table1[[#This Row],[Street3]],Table1[[#This Row],[PostalCode]])</f>
        <v>250 Columbine160N/A80206</v>
      </c>
    </row>
    <row r="84" spans="14:17" x14ac:dyDescent="0.3">
      <c r="N84">
        <f>SUM(Table1[AGE_LESS_18])</f>
        <v>128766</v>
      </c>
      <c r="Q84">
        <f>SUM(Q2:Q78,Q79)</f>
        <v>62132</v>
      </c>
    </row>
    <row r="98" spans="13:13" x14ac:dyDescent="0.3">
      <c r="M98">
        <f>SUM(Table1[POPULATION_2010])</f>
        <v>591260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9F65-31A1-4678-B87E-ACA1D4D54F37}">
  <dimension ref="A1:AG82"/>
  <sheetViews>
    <sheetView zoomScale="54" workbookViewId="0"/>
  </sheetViews>
  <sheetFormatPr defaultRowHeight="14" x14ac:dyDescent="0.3"/>
  <cols>
    <col min="1" max="1" width="19.58203125" style="5" customWidth="1"/>
    <col min="2" max="2" width="36.9140625" customWidth="1"/>
    <col min="3" max="3" width="25.6640625" customWidth="1"/>
  </cols>
  <sheetData>
    <row r="1" spans="2:33" x14ac:dyDescent="0.3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2:33" x14ac:dyDescent="0.3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2:33" x14ac:dyDescent="0.3">
      <c r="B3" s="2" t="s">
        <v>1</v>
      </c>
      <c r="C3" s="2" t="s">
        <v>427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2:33" x14ac:dyDescent="0.3">
      <c r="B4" s="2" t="s">
        <v>332</v>
      </c>
      <c r="C4" s="2">
        <v>3826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2:33" x14ac:dyDescent="0.3">
      <c r="B5" s="2" t="s">
        <v>279</v>
      </c>
      <c r="C5" s="2">
        <v>5823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2:33" x14ac:dyDescent="0.3">
      <c r="B6" s="2" t="s">
        <v>371</v>
      </c>
      <c r="C6" s="2">
        <v>7491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2:33" x14ac:dyDescent="0.3">
      <c r="B7" s="2" t="s">
        <v>300</v>
      </c>
      <c r="C7" s="2">
        <v>5393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2:33" x14ac:dyDescent="0.3">
      <c r="B8" s="2" t="s">
        <v>284</v>
      </c>
      <c r="C8" s="2">
        <v>9382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2:33" x14ac:dyDescent="0.3">
      <c r="B9" s="2" t="s">
        <v>294</v>
      </c>
      <c r="C9" s="2">
        <v>2218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2:33" x14ac:dyDescent="0.3">
      <c r="B10" s="2" t="s">
        <v>215</v>
      </c>
      <c r="C10" s="2">
        <v>11525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2:33" x14ac:dyDescent="0.3">
      <c r="B11" s="2" t="s">
        <v>160</v>
      </c>
      <c r="C11" s="2">
        <v>6401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2:33" x14ac:dyDescent="0.3">
      <c r="B12" s="2" t="s">
        <v>317</v>
      </c>
      <c r="C12" s="2">
        <v>3106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2:33" x14ac:dyDescent="0.3">
      <c r="B13" s="2" t="s">
        <v>415</v>
      </c>
      <c r="C13" s="2">
        <v>15486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2:33" x14ac:dyDescent="0.3">
      <c r="B14" s="2" t="s">
        <v>306</v>
      </c>
      <c r="C14" s="2">
        <v>3934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2:33" x14ac:dyDescent="0.3">
      <c r="B15" s="2" t="s">
        <v>154</v>
      </c>
      <c r="C15" s="2">
        <v>10191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2:33" x14ac:dyDescent="0.3">
      <c r="B16" s="2" t="s">
        <v>424</v>
      </c>
      <c r="C16" s="2">
        <v>12589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2:33" x14ac:dyDescent="0.3">
      <c r="B17" s="2" t="s">
        <v>242</v>
      </c>
      <c r="C17" s="2">
        <v>2552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2:33" x14ac:dyDescent="0.3">
      <c r="B18" s="2" t="s">
        <v>202</v>
      </c>
      <c r="C18" s="2">
        <v>17547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2:33" x14ac:dyDescent="0.3">
      <c r="B19" s="2" t="s">
        <v>227</v>
      </c>
      <c r="C19" s="2">
        <v>8429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2:33" x14ac:dyDescent="0.3">
      <c r="B20" s="2" t="s">
        <v>77</v>
      </c>
      <c r="C20" s="2">
        <v>3648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2:33" x14ac:dyDescent="0.3">
      <c r="B21" s="2" t="s">
        <v>327</v>
      </c>
      <c r="C21" s="2">
        <v>8590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2:33" x14ac:dyDescent="0.3">
      <c r="B22" s="2" t="s">
        <v>397</v>
      </c>
      <c r="C22" s="2">
        <v>13030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2:33" x14ac:dyDescent="0.3">
      <c r="B23" s="2" t="s">
        <v>183</v>
      </c>
      <c r="C23" s="2">
        <v>3687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2:33" x14ac:dyDescent="0.3">
      <c r="B24" s="2" t="s">
        <v>380</v>
      </c>
      <c r="C24" s="2">
        <v>8758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2:33" x14ac:dyDescent="0.3">
      <c r="B25" s="2" t="s">
        <v>144</v>
      </c>
      <c r="C25" s="2">
        <v>3001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2:33" x14ac:dyDescent="0.3">
      <c r="B26" s="2" t="s">
        <v>358</v>
      </c>
      <c r="C26" s="2">
        <v>4348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spans="2:33" x14ac:dyDescent="0.3">
      <c r="B27" s="2" t="s">
        <v>251</v>
      </c>
      <c r="C27" s="2">
        <v>6119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2:33" x14ac:dyDescent="0.3">
      <c r="B28" s="2" t="s">
        <v>23</v>
      </c>
      <c r="C28" s="2">
        <v>8898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2:33" x14ac:dyDescent="0.3">
      <c r="B29" s="2" t="s">
        <v>221</v>
      </c>
      <c r="C29" s="2">
        <v>8393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2:33" x14ac:dyDescent="0.3">
      <c r="B30" s="2" t="s">
        <v>232</v>
      </c>
      <c r="C30" s="2">
        <v>8190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2:33" x14ac:dyDescent="0.3">
      <c r="B31" s="2" t="s">
        <v>349</v>
      </c>
      <c r="C31" s="2">
        <v>1448</v>
      </c>
      <c r="D31" s="2"/>
      <c r="E31" s="2"/>
      <c r="F31" s="2"/>
      <c r="G31" s="2"/>
      <c r="H31" s="2">
        <f>MAX(C4:C81)</f>
        <v>30348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2:33" x14ac:dyDescent="0.3">
      <c r="B32" s="2" t="s">
        <v>208</v>
      </c>
      <c r="C32" s="2">
        <v>14370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2:33" x14ac:dyDescent="0.3">
      <c r="B33" s="2" t="s">
        <v>269</v>
      </c>
      <c r="C33" s="2">
        <v>30348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2:33" x14ac:dyDescent="0.3">
      <c r="B34" s="2" t="s">
        <v>171</v>
      </c>
      <c r="C34" s="2">
        <v>8532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2:33" x14ac:dyDescent="0.3">
      <c r="B35" s="2" t="s">
        <v>289</v>
      </c>
      <c r="C35" s="2">
        <v>7822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2:33" x14ac:dyDescent="0.3">
      <c r="B36" s="2" t="s">
        <v>236</v>
      </c>
      <c r="C36" s="2">
        <v>3096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2:33" x14ac:dyDescent="0.3">
      <c r="B37" s="2" t="s">
        <v>362</v>
      </c>
      <c r="C37" s="2">
        <v>9375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2:33" x14ac:dyDescent="0.3">
      <c r="B38" s="2" t="s">
        <v>392</v>
      </c>
      <c r="C38" s="2">
        <v>6393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2:33" x14ac:dyDescent="0.3">
      <c r="B39" s="2" t="s">
        <v>103</v>
      </c>
      <c r="C39" s="2">
        <v>4844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2:33" x14ac:dyDescent="0.3">
      <c r="B40" s="2" t="s">
        <v>384</v>
      </c>
      <c r="C40" s="2">
        <v>12844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2:33" x14ac:dyDescent="0.3">
      <c r="B41" s="2" t="s">
        <v>30</v>
      </c>
      <c r="C41" s="2">
        <v>705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2:33" x14ac:dyDescent="0.3">
      <c r="B42" s="2" t="s">
        <v>323</v>
      </c>
      <c r="C42" s="2">
        <v>7238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2:33" x14ac:dyDescent="0.3">
      <c r="B43" s="2" t="s">
        <v>366</v>
      </c>
      <c r="C43" s="2">
        <v>5327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2:33" x14ac:dyDescent="0.3">
      <c r="B44" s="2" t="s">
        <v>135</v>
      </c>
      <c r="C44" s="2">
        <v>10235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2:33" x14ac:dyDescent="0.3">
      <c r="B45" s="2" t="s">
        <v>60</v>
      </c>
      <c r="C45" s="2">
        <v>4172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spans="2:33" x14ac:dyDescent="0.3">
      <c r="B46" s="2" t="s">
        <v>47</v>
      </c>
      <c r="C46" s="2">
        <v>5376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spans="2:33" x14ac:dyDescent="0.3">
      <c r="B47" s="2" t="s">
        <v>337</v>
      </c>
      <c r="C47" s="2">
        <v>10954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spans="2:33" x14ac:dyDescent="0.3">
      <c r="B48" s="2" t="s">
        <v>256</v>
      </c>
      <c r="C48" s="2">
        <v>8067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spans="2:33" x14ac:dyDescent="0.3">
      <c r="B49" s="2" t="s">
        <v>99</v>
      </c>
      <c r="C49" s="2">
        <v>2907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spans="2:33" x14ac:dyDescent="0.3">
      <c r="B50" s="2" t="s">
        <v>166</v>
      </c>
      <c r="C50" s="2">
        <v>12712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2:33" x14ac:dyDescent="0.3">
      <c r="B51" s="2" t="s">
        <v>402</v>
      </c>
      <c r="C51" s="2">
        <v>3133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2:33" x14ac:dyDescent="0.3">
      <c r="B52" s="2" t="s">
        <v>247</v>
      </c>
      <c r="C52" s="2">
        <v>4464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2:33" x14ac:dyDescent="0.3">
      <c r="B53" s="2" t="s">
        <v>53</v>
      </c>
      <c r="C53" s="2">
        <v>8889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2:33" x14ac:dyDescent="0.3">
      <c r="B54" s="2" t="s">
        <v>148</v>
      </c>
      <c r="C54" s="2">
        <v>1165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2:33" x14ac:dyDescent="0.3">
      <c r="B55" s="2" t="s">
        <v>420</v>
      </c>
      <c r="C55" s="2">
        <v>4831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2:33" x14ac:dyDescent="0.3">
      <c r="B56" s="2" t="s">
        <v>260</v>
      </c>
      <c r="C56" s="2">
        <v>12452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2:33" x14ac:dyDescent="0.3">
      <c r="B57" s="2" t="s">
        <v>95</v>
      </c>
      <c r="C57" s="2">
        <v>5589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spans="2:33" x14ac:dyDescent="0.3">
      <c r="B58" s="2" t="s">
        <v>342</v>
      </c>
      <c r="C58" s="2">
        <v>13948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2:33" x14ac:dyDescent="0.3">
      <c r="B59" s="2" t="s">
        <v>123</v>
      </c>
      <c r="C59" s="2">
        <v>4651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2:33" x14ac:dyDescent="0.3">
      <c r="B60" s="2" t="s">
        <v>115</v>
      </c>
      <c r="C60" s="2">
        <v>4336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2:33" x14ac:dyDescent="0.3">
      <c r="B61" s="2" t="s">
        <v>41</v>
      </c>
      <c r="C61" s="2">
        <v>6111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2:33" x14ac:dyDescent="0.3">
      <c r="B62" s="2" t="s">
        <v>35</v>
      </c>
      <c r="C62" s="2">
        <v>4879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2:33" x14ac:dyDescent="0.3">
      <c r="B63" s="2" t="s">
        <v>376</v>
      </c>
      <c r="C63" s="2">
        <v>3941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2:33" x14ac:dyDescent="0.3">
      <c r="B64" s="2" t="s">
        <v>274</v>
      </c>
      <c r="C64" s="2">
        <v>5456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2:33" x14ac:dyDescent="0.3">
      <c r="B65" s="2" t="s">
        <v>313</v>
      </c>
      <c r="C65" s="2">
        <v>9820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2:33" x14ac:dyDescent="0.3">
      <c r="B66" s="2" t="s">
        <v>309</v>
      </c>
      <c r="C66" s="2">
        <v>2553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2:33" x14ac:dyDescent="0.3">
      <c r="B67" s="2" t="s">
        <v>139</v>
      </c>
      <c r="C67" s="2">
        <v>3892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2:33" x14ac:dyDescent="0.3">
      <c r="B68" s="2" t="s">
        <v>65</v>
      </c>
      <c r="C68" s="2">
        <v>8112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2:33" x14ac:dyDescent="0.3">
      <c r="B69" s="2" t="s">
        <v>265</v>
      </c>
      <c r="C69" s="2">
        <v>11132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2:33" x14ac:dyDescent="0.3">
      <c r="B70" s="2" t="s">
        <v>109</v>
      </c>
      <c r="C70" s="2">
        <v>1577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2:33" x14ac:dyDescent="0.3">
      <c r="B71" s="2" t="s">
        <v>388</v>
      </c>
      <c r="C71" s="2">
        <v>6905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2:33" x14ac:dyDescent="0.3">
      <c r="B72" s="2" t="s">
        <v>89</v>
      </c>
      <c r="C72" s="2">
        <v>7971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2:33" x14ac:dyDescent="0.3">
      <c r="B73" s="2" t="s">
        <v>189</v>
      </c>
      <c r="C73" s="2">
        <v>5808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2:33" x14ac:dyDescent="0.3">
      <c r="B74" s="2" t="s">
        <v>411</v>
      </c>
      <c r="C74" s="2">
        <v>8540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2:33" x14ac:dyDescent="0.3">
      <c r="B75" s="2" t="s">
        <v>353</v>
      </c>
      <c r="C75" s="2">
        <v>9726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2:33" x14ac:dyDescent="0.3">
      <c r="B76" s="2" t="s">
        <v>71</v>
      </c>
      <c r="C76" s="2">
        <v>14708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spans="2:33" x14ac:dyDescent="0.3">
      <c r="B77" s="2" t="s">
        <v>406</v>
      </c>
      <c r="C77" s="2">
        <v>9740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2:33" x14ac:dyDescent="0.3">
      <c r="B78" s="2" t="s">
        <v>83</v>
      </c>
      <c r="C78" s="2">
        <v>3874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2:33" x14ac:dyDescent="0.3">
      <c r="B79" s="2" t="s">
        <v>176</v>
      </c>
      <c r="C79" s="2">
        <v>29201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2:33" x14ac:dyDescent="0.3">
      <c r="B80" s="2" t="s">
        <v>196</v>
      </c>
      <c r="C80" s="2">
        <v>6936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2:3" x14ac:dyDescent="0.3">
      <c r="B81" t="s">
        <v>128</v>
      </c>
      <c r="C81">
        <v>6498</v>
      </c>
    </row>
    <row r="82" spans="2:3" x14ac:dyDescent="0.3">
      <c r="B82" t="s">
        <v>428</v>
      </c>
      <c r="C82">
        <v>600158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54B40-96D0-4874-8449-AA5E5FC9F6AC}">
  <dimension ref="A1:AJ82"/>
  <sheetViews>
    <sheetView zoomScale="54" workbookViewId="0"/>
  </sheetViews>
  <sheetFormatPr defaultRowHeight="14" x14ac:dyDescent="0.3"/>
  <cols>
    <col min="1" max="1" width="33.9140625" style="5" customWidth="1"/>
    <col min="2" max="2" width="59.4140625" customWidth="1"/>
    <col min="3" max="3" width="16.25" customWidth="1"/>
  </cols>
  <sheetData>
    <row r="1" spans="2:36" x14ac:dyDescent="0.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2:36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2:36" x14ac:dyDescent="0.3">
      <c r="B3" s="3" t="s">
        <v>21</v>
      </c>
      <c r="C3" s="3" t="s">
        <v>429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2:36" x14ac:dyDescent="0.3">
      <c r="B4" s="3" t="s">
        <v>430</v>
      </c>
      <c r="C4" s="3">
        <v>796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2:36" x14ac:dyDescent="0.3">
      <c r="B5" s="3" t="s">
        <v>431</v>
      </c>
      <c r="C5" s="3">
        <v>3481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2:36" x14ac:dyDescent="0.3">
      <c r="B6" s="3" t="s">
        <v>432</v>
      </c>
      <c r="C6" s="3">
        <v>2772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2:36" x14ac:dyDescent="0.3">
      <c r="B7" s="3" t="s">
        <v>433</v>
      </c>
      <c r="C7" s="3">
        <v>2285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2:36" x14ac:dyDescent="0.3">
      <c r="B8" s="3" t="s">
        <v>434</v>
      </c>
      <c r="C8" s="3">
        <v>822</v>
      </c>
      <c r="D8" s="3"/>
      <c r="E8" s="3"/>
      <c r="F8" s="3">
        <f>MAX(C4:C81)</f>
        <v>7056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2:36" x14ac:dyDescent="0.3">
      <c r="B9" s="3" t="s">
        <v>435</v>
      </c>
      <c r="C9" s="3">
        <v>1692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2:36" x14ac:dyDescent="0.3">
      <c r="B10" s="3" t="s">
        <v>436</v>
      </c>
      <c r="C10" s="3">
        <v>1000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2:36" x14ac:dyDescent="0.3">
      <c r="B11" s="3" t="s">
        <v>437</v>
      </c>
      <c r="C11" s="3">
        <v>1844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2:36" x14ac:dyDescent="0.3">
      <c r="B12" s="3" t="s">
        <v>438</v>
      </c>
      <c r="C12" s="3">
        <v>1971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2:36" x14ac:dyDescent="0.3">
      <c r="B13" s="3" t="s">
        <v>439</v>
      </c>
      <c r="C13" s="3">
        <v>2771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2:36" x14ac:dyDescent="0.3">
      <c r="B14" s="3" t="s">
        <v>440</v>
      </c>
      <c r="C14" s="3">
        <v>461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2:36" x14ac:dyDescent="0.3">
      <c r="B15" s="3" t="s">
        <v>441</v>
      </c>
      <c r="C15" s="3">
        <v>914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2:36" x14ac:dyDescent="0.3">
      <c r="B16" s="3" t="s">
        <v>442</v>
      </c>
      <c r="C16" s="3">
        <v>588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2:36" x14ac:dyDescent="0.3">
      <c r="B17" s="3" t="s">
        <v>443</v>
      </c>
      <c r="C17" s="3">
        <v>2398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2:36" x14ac:dyDescent="0.3">
      <c r="B18" s="3" t="s">
        <v>444</v>
      </c>
      <c r="C18" s="3">
        <v>1395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2:36" x14ac:dyDescent="0.3">
      <c r="B19" s="3" t="s">
        <v>445</v>
      </c>
      <c r="C19" s="3">
        <v>3306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2:36" x14ac:dyDescent="0.3">
      <c r="B20" s="3" t="s">
        <v>446</v>
      </c>
      <c r="C20" s="3">
        <v>2860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2:36" x14ac:dyDescent="0.3">
      <c r="B21" s="3" t="s">
        <v>447</v>
      </c>
      <c r="C21" s="3">
        <v>959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2:36" x14ac:dyDescent="0.3">
      <c r="B22" s="3" t="s">
        <v>448</v>
      </c>
      <c r="C22" s="3">
        <v>858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2:36" x14ac:dyDescent="0.3">
      <c r="B23" s="3" t="s">
        <v>449</v>
      </c>
      <c r="C23" s="3">
        <v>1044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</row>
    <row r="24" spans="2:36" x14ac:dyDescent="0.3">
      <c r="B24" s="3" t="s">
        <v>450</v>
      </c>
      <c r="C24" s="3">
        <v>1291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2:36" x14ac:dyDescent="0.3">
      <c r="B25" s="3" t="s">
        <v>451</v>
      </c>
      <c r="C25" s="3">
        <v>15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2:36" x14ac:dyDescent="0.3">
      <c r="B26" s="3" t="s">
        <v>452</v>
      </c>
      <c r="C26" s="3">
        <v>788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</row>
    <row r="27" spans="2:36" x14ac:dyDescent="0.3">
      <c r="B27" s="3" t="s">
        <v>453</v>
      </c>
      <c r="C27" s="3">
        <v>1711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2:36" x14ac:dyDescent="0.3">
      <c r="B28" s="3" t="s">
        <v>454</v>
      </c>
      <c r="C28" s="3">
        <v>2106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2:36" x14ac:dyDescent="0.3">
      <c r="B29" s="3" t="s">
        <v>455</v>
      </c>
      <c r="C29" s="3">
        <v>1282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</row>
    <row r="30" spans="2:36" x14ac:dyDescent="0.3">
      <c r="B30" s="3" t="s">
        <v>456</v>
      </c>
      <c r="C30" s="3">
        <v>1194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2:36" x14ac:dyDescent="0.3">
      <c r="B31" s="3" t="s">
        <v>457</v>
      </c>
      <c r="C31" s="3">
        <v>7056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2:36" x14ac:dyDescent="0.3">
      <c r="B32" s="3" t="s">
        <v>458</v>
      </c>
      <c r="C32" s="3">
        <v>833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2:36" x14ac:dyDescent="0.3">
      <c r="B33" s="3" t="s">
        <v>459</v>
      </c>
      <c r="C33" s="3">
        <v>2759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2:36" x14ac:dyDescent="0.3">
      <c r="B34" s="3" t="s">
        <v>460</v>
      </c>
      <c r="C34" s="3">
        <v>2590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2:36" x14ac:dyDescent="0.3">
      <c r="B35" s="3" t="s">
        <v>461</v>
      </c>
      <c r="C35" s="3">
        <v>1289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</row>
    <row r="36" spans="2:36" x14ac:dyDescent="0.3">
      <c r="B36" s="3" t="s">
        <v>462</v>
      </c>
      <c r="C36" s="3">
        <v>1395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2:36" x14ac:dyDescent="0.3">
      <c r="B37" s="3" t="s">
        <v>463</v>
      </c>
      <c r="C37" s="3">
        <v>462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2:36" x14ac:dyDescent="0.3">
      <c r="B38" s="3" t="s">
        <v>464</v>
      </c>
      <c r="C38" s="3">
        <v>751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</row>
    <row r="39" spans="2:36" x14ac:dyDescent="0.3">
      <c r="B39" s="3" t="s">
        <v>465</v>
      </c>
      <c r="C39" s="3">
        <v>296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2:36" x14ac:dyDescent="0.3">
      <c r="B40" s="3" t="s">
        <v>466</v>
      </c>
      <c r="C40" s="3">
        <v>2238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2:36" x14ac:dyDescent="0.3">
      <c r="B41" s="3" t="s">
        <v>467</v>
      </c>
      <c r="C41" s="3">
        <v>1176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</row>
    <row r="42" spans="2:36" x14ac:dyDescent="0.3">
      <c r="B42" s="3" t="s">
        <v>468</v>
      </c>
      <c r="C42" s="3">
        <v>4105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2:36" x14ac:dyDescent="0.3">
      <c r="B43" s="3" t="s">
        <v>469</v>
      </c>
      <c r="C43" s="3">
        <v>2169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2:36" x14ac:dyDescent="0.3">
      <c r="B44" s="3" t="s">
        <v>470</v>
      </c>
      <c r="C44" s="3">
        <v>381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2:36" x14ac:dyDescent="0.3">
      <c r="B45" s="3" t="s">
        <v>471</v>
      </c>
      <c r="C45" s="3">
        <v>1234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2:36" x14ac:dyDescent="0.3">
      <c r="B46" s="3" t="s">
        <v>472</v>
      </c>
      <c r="C46" s="3">
        <v>871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2:36" x14ac:dyDescent="0.3">
      <c r="B47" s="3" t="s">
        <v>473</v>
      </c>
      <c r="C47" s="3">
        <v>556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</row>
    <row r="48" spans="2:36" x14ac:dyDescent="0.3">
      <c r="B48" s="3" t="s">
        <v>474</v>
      </c>
      <c r="C48" s="3">
        <v>2146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</row>
    <row r="49" spans="2:36" x14ac:dyDescent="0.3">
      <c r="B49" s="3" t="s">
        <v>475</v>
      </c>
      <c r="C49" s="3">
        <v>938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2:36" x14ac:dyDescent="0.3">
      <c r="B50" s="3" t="s">
        <v>476</v>
      </c>
      <c r="C50" s="3">
        <v>1162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</row>
    <row r="51" spans="2:36" x14ac:dyDescent="0.3">
      <c r="B51" s="3" t="s">
        <v>477</v>
      </c>
      <c r="C51" s="3">
        <v>222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2:36" x14ac:dyDescent="0.3">
      <c r="B52" s="3" t="s">
        <v>478</v>
      </c>
      <c r="C52" s="3">
        <v>1834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2:36" x14ac:dyDescent="0.3">
      <c r="B53" s="3" t="s">
        <v>479</v>
      </c>
      <c r="C53" s="3">
        <v>2218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2:36" x14ac:dyDescent="0.3">
      <c r="B54" s="3" t="s">
        <v>480</v>
      </c>
      <c r="C54" s="3">
        <v>476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2:36" x14ac:dyDescent="0.3">
      <c r="B55" s="3" t="s">
        <v>481</v>
      </c>
      <c r="C55" s="3">
        <v>1207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2:36" x14ac:dyDescent="0.3">
      <c r="B56" s="3" t="s">
        <v>482</v>
      </c>
      <c r="C56" s="3">
        <v>1495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2:36" x14ac:dyDescent="0.3">
      <c r="B57" s="3" t="s">
        <v>483</v>
      </c>
      <c r="C57" s="3">
        <v>891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2:36" x14ac:dyDescent="0.3">
      <c r="B58" s="3" t="s">
        <v>484</v>
      </c>
      <c r="C58" s="3">
        <v>1251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2:36" x14ac:dyDescent="0.3">
      <c r="B59" s="3" t="s">
        <v>485</v>
      </c>
      <c r="C59" s="3">
        <v>2821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2:36" x14ac:dyDescent="0.3">
      <c r="B60" s="3" t="s">
        <v>486</v>
      </c>
      <c r="C60" s="3">
        <v>2808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2:36" x14ac:dyDescent="0.3">
      <c r="B61" s="3" t="s">
        <v>487</v>
      </c>
      <c r="C61" s="3">
        <v>303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2:36" x14ac:dyDescent="0.3">
      <c r="B62" s="3" t="s">
        <v>488</v>
      </c>
      <c r="C62" s="3">
        <v>6399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2:36" x14ac:dyDescent="0.3">
      <c r="B63" s="3" t="s">
        <v>489</v>
      </c>
      <c r="C63" s="3">
        <v>1695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2:36" x14ac:dyDescent="0.3">
      <c r="B64" s="3" t="s">
        <v>490</v>
      </c>
      <c r="C64" s="3">
        <v>1305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2:36" x14ac:dyDescent="0.3">
      <c r="B65" s="3" t="s">
        <v>491</v>
      </c>
      <c r="C65" s="3">
        <v>1940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2:36" x14ac:dyDescent="0.3">
      <c r="B66" s="3" t="s">
        <v>492</v>
      </c>
      <c r="C66" s="3">
        <v>1843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2:36" x14ac:dyDescent="0.3">
      <c r="B67" s="3" t="s">
        <v>493</v>
      </c>
      <c r="C67" s="3">
        <v>1008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2:36" x14ac:dyDescent="0.3">
      <c r="B68" s="3" t="s">
        <v>494</v>
      </c>
      <c r="C68" s="3">
        <v>1408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2:36" x14ac:dyDescent="0.3">
      <c r="B69" s="3" t="s">
        <v>495</v>
      </c>
      <c r="C69" s="3">
        <v>1853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2:36" x14ac:dyDescent="0.3">
      <c r="B70" s="3" t="s">
        <v>496</v>
      </c>
      <c r="C70" s="3">
        <v>854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2:36" x14ac:dyDescent="0.3">
      <c r="B71" s="3" t="s">
        <v>497</v>
      </c>
      <c r="C71" s="3">
        <v>1201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2:36" x14ac:dyDescent="0.3">
      <c r="B72" t="s">
        <v>498</v>
      </c>
      <c r="C72">
        <v>2222</v>
      </c>
    </row>
    <row r="73" spans="2:36" x14ac:dyDescent="0.3">
      <c r="B73" t="s">
        <v>499</v>
      </c>
      <c r="C73">
        <v>1400</v>
      </c>
    </row>
    <row r="74" spans="2:36" x14ac:dyDescent="0.3">
      <c r="B74" t="s">
        <v>500</v>
      </c>
      <c r="C74">
        <v>670</v>
      </c>
    </row>
    <row r="75" spans="2:36" x14ac:dyDescent="0.3">
      <c r="B75" t="s">
        <v>501</v>
      </c>
      <c r="C75">
        <v>1964</v>
      </c>
    </row>
    <row r="76" spans="2:36" x14ac:dyDescent="0.3">
      <c r="B76" t="s">
        <v>502</v>
      </c>
      <c r="C76">
        <v>409</v>
      </c>
    </row>
    <row r="77" spans="2:36" x14ac:dyDescent="0.3">
      <c r="B77" t="s">
        <v>503</v>
      </c>
      <c r="C77">
        <v>1644</v>
      </c>
    </row>
    <row r="78" spans="2:36" x14ac:dyDescent="0.3">
      <c r="B78" t="s">
        <v>504</v>
      </c>
      <c r="C78">
        <v>688</v>
      </c>
    </row>
    <row r="79" spans="2:36" x14ac:dyDescent="0.3">
      <c r="B79" t="s">
        <v>505</v>
      </c>
      <c r="C79">
        <v>2062</v>
      </c>
    </row>
    <row r="80" spans="2:36" x14ac:dyDescent="0.3">
      <c r="B80" t="s">
        <v>506</v>
      </c>
      <c r="C80">
        <v>1218</v>
      </c>
    </row>
    <row r="81" spans="2:3" x14ac:dyDescent="0.3">
      <c r="B81" t="s">
        <v>507</v>
      </c>
      <c r="C81">
        <v>684</v>
      </c>
    </row>
    <row r="82" spans="2:3" x14ac:dyDescent="0.3">
      <c r="B82" t="s">
        <v>428</v>
      </c>
      <c r="C82">
        <v>125004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CA6C-2537-42C7-B0BB-4EF2ED281109}">
  <dimension ref="A1:Z82"/>
  <sheetViews>
    <sheetView zoomScale="55" workbookViewId="0"/>
  </sheetViews>
  <sheetFormatPr defaultRowHeight="14" x14ac:dyDescent="0.3"/>
  <cols>
    <col min="1" max="1" width="61.6640625" style="5" customWidth="1"/>
    <col min="2" max="2" width="36.9140625" customWidth="1"/>
    <col min="3" max="3" width="21.9140625" customWidth="1"/>
  </cols>
  <sheetData>
    <row r="1" spans="2:26" x14ac:dyDescent="0.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2:26" x14ac:dyDescent="0.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2:26" x14ac:dyDescent="0.3">
      <c r="B3" s="4" t="s">
        <v>1</v>
      </c>
      <c r="C3" s="4" t="s">
        <v>508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2:26" x14ac:dyDescent="0.3">
      <c r="B4" s="4" t="s">
        <v>332</v>
      </c>
      <c r="C4" s="4">
        <v>1452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2:26" x14ac:dyDescent="0.3">
      <c r="B5" s="4" t="s">
        <v>279</v>
      </c>
      <c r="C5" s="4">
        <v>3238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2:26" x14ac:dyDescent="0.3">
      <c r="B6" s="4" t="s">
        <v>371</v>
      </c>
      <c r="C6" s="4">
        <v>2936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2:26" x14ac:dyDescent="0.3">
      <c r="B7" s="4" t="s">
        <v>300</v>
      </c>
      <c r="C7" s="4">
        <v>1710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2:26" x14ac:dyDescent="0.3">
      <c r="B8" s="4" t="s">
        <v>284</v>
      </c>
      <c r="C8" s="4">
        <v>2012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2:26" x14ac:dyDescent="0.3">
      <c r="B9" s="4" t="s">
        <v>294</v>
      </c>
      <c r="C9" s="4">
        <v>874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2:26" x14ac:dyDescent="0.3">
      <c r="B10" s="4" t="s">
        <v>215</v>
      </c>
      <c r="C10" s="4">
        <v>3005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2:26" x14ac:dyDescent="0.3">
      <c r="B11" s="4" t="s">
        <v>160</v>
      </c>
      <c r="C11" s="4">
        <v>1676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2:26" x14ac:dyDescent="0.3">
      <c r="B12" s="4" t="s">
        <v>317</v>
      </c>
      <c r="C12" s="4">
        <v>806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2:26" x14ac:dyDescent="0.3">
      <c r="B13" s="4" t="s">
        <v>415</v>
      </c>
      <c r="C13" s="4">
        <v>4037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2:26" x14ac:dyDescent="0.3">
      <c r="B14" s="4" t="s">
        <v>306</v>
      </c>
      <c r="C14" s="4">
        <v>1446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2:26" x14ac:dyDescent="0.3">
      <c r="B15" s="4" t="s">
        <v>154</v>
      </c>
      <c r="C15" s="4">
        <v>3397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2:26" x14ac:dyDescent="0.3">
      <c r="B16" s="4" t="s">
        <v>424</v>
      </c>
      <c r="C16" s="4">
        <v>3302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2:26" x14ac:dyDescent="0.3">
      <c r="B17" s="4" t="s">
        <v>242</v>
      </c>
      <c r="C17" s="4">
        <v>1123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2:26" x14ac:dyDescent="0.3">
      <c r="B18" s="4" t="s">
        <v>202</v>
      </c>
      <c r="C18" s="4">
        <v>4655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2:26" x14ac:dyDescent="0.3">
      <c r="B19" s="4" t="s">
        <v>227</v>
      </c>
      <c r="C19" s="4">
        <v>3269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2:26" x14ac:dyDescent="0.3">
      <c r="B20" s="4" t="s">
        <v>77</v>
      </c>
      <c r="C20" s="4">
        <v>2288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2:26" x14ac:dyDescent="0.3">
      <c r="B21" s="4" t="s">
        <v>327</v>
      </c>
      <c r="C21" s="4">
        <v>1843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2:26" x14ac:dyDescent="0.3">
      <c r="B22" s="4" t="s">
        <v>397</v>
      </c>
      <c r="C22" s="4">
        <v>3984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x14ac:dyDescent="0.3">
      <c r="B23" s="4" t="s">
        <v>183</v>
      </c>
      <c r="C23" s="4">
        <v>1282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x14ac:dyDescent="0.3">
      <c r="B24" s="4" t="s">
        <v>380</v>
      </c>
      <c r="C24" s="4">
        <v>2422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2:26" x14ac:dyDescent="0.3">
      <c r="B25" s="4" t="s">
        <v>144</v>
      </c>
      <c r="C25" s="4">
        <v>414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2:26" x14ac:dyDescent="0.3">
      <c r="B26" s="4" t="s">
        <v>358</v>
      </c>
      <c r="C26" s="4">
        <v>1687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2:26" x14ac:dyDescent="0.3">
      <c r="B27" s="4" t="s">
        <v>251</v>
      </c>
      <c r="C27" s="4">
        <v>2457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2:26" x14ac:dyDescent="0.3">
      <c r="B28" s="4" t="s">
        <v>23</v>
      </c>
      <c r="C28" s="4">
        <v>2406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2:26" x14ac:dyDescent="0.3">
      <c r="B29" s="4" t="s">
        <v>221</v>
      </c>
      <c r="C29" s="4">
        <v>2098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2:26" x14ac:dyDescent="0.3">
      <c r="B30" s="4" t="s">
        <v>232</v>
      </c>
      <c r="C30" s="4">
        <v>994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2:26" x14ac:dyDescent="0.3">
      <c r="B31" s="4" t="s">
        <v>349</v>
      </c>
      <c r="C31" s="4">
        <v>360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2:26" x14ac:dyDescent="0.3">
      <c r="B32" s="4" t="s">
        <v>208</v>
      </c>
      <c r="C32" s="4">
        <v>3729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2:26" x14ac:dyDescent="0.3">
      <c r="B33" s="4" t="s">
        <v>269</v>
      </c>
      <c r="C33" s="4">
        <v>7742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2:26" x14ac:dyDescent="0.3">
      <c r="B34" s="4" t="s">
        <v>171</v>
      </c>
      <c r="C34" s="4">
        <v>1742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2:26" x14ac:dyDescent="0.3">
      <c r="B35" s="4" t="s">
        <v>289</v>
      </c>
      <c r="C35" s="4">
        <v>1995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2:26" x14ac:dyDescent="0.3">
      <c r="B36" s="4" t="s">
        <v>236</v>
      </c>
      <c r="C36" s="4">
        <v>790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2:26" x14ac:dyDescent="0.3">
      <c r="B37" s="4" t="s">
        <v>362</v>
      </c>
      <c r="C37" s="4">
        <v>5784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2:26" x14ac:dyDescent="0.3">
      <c r="B38" s="4" t="s">
        <v>392</v>
      </c>
      <c r="C38" s="4">
        <v>2365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2:26" x14ac:dyDescent="0.3">
      <c r="B39" s="4" t="s">
        <v>103</v>
      </c>
      <c r="C39" s="4">
        <v>1889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2:26" x14ac:dyDescent="0.3">
      <c r="B40" s="4" t="s">
        <v>384</v>
      </c>
      <c r="C40" s="4">
        <v>3754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2:26" x14ac:dyDescent="0.3">
      <c r="B41" s="4" t="s">
        <v>30</v>
      </c>
      <c r="C41" s="4">
        <v>635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2:26" x14ac:dyDescent="0.3">
      <c r="B42" s="4" t="s">
        <v>323</v>
      </c>
      <c r="C42" s="4">
        <v>1973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2:26" x14ac:dyDescent="0.3">
      <c r="B43" s="4" t="s">
        <v>366</v>
      </c>
      <c r="C43" s="4">
        <v>1339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2:26" x14ac:dyDescent="0.3">
      <c r="B44" s="4" t="s">
        <v>135</v>
      </c>
      <c r="C44" s="4">
        <v>3614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2:26" x14ac:dyDescent="0.3">
      <c r="B45" s="4" t="s">
        <v>60</v>
      </c>
      <c r="C45" s="4">
        <v>621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2:26" x14ac:dyDescent="0.3">
      <c r="B46" s="4" t="s">
        <v>47</v>
      </c>
      <c r="C46" s="4">
        <v>1380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2:26" x14ac:dyDescent="0.3">
      <c r="B47" s="4" t="s">
        <v>337</v>
      </c>
      <c r="C47" s="4">
        <v>5361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2:26" x14ac:dyDescent="0.3">
      <c r="B48" s="4" t="s">
        <v>256</v>
      </c>
      <c r="C48" s="4">
        <v>2190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2:26" x14ac:dyDescent="0.3">
      <c r="B49" s="4" t="s">
        <v>99</v>
      </c>
      <c r="C49" s="4">
        <v>1207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2:26" x14ac:dyDescent="0.3">
      <c r="B50" s="4" t="s">
        <v>166</v>
      </c>
      <c r="C50" s="4">
        <v>5961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2:26" x14ac:dyDescent="0.3">
      <c r="B51" s="4" t="s">
        <v>402</v>
      </c>
      <c r="C51" s="4">
        <v>370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2:26" x14ac:dyDescent="0.3">
      <c r="B52" s="4" t="s">
        <v>247</v>
      </c>
      <c r="C52" s="4">
        <v>2273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2:26" x14ac:dyDescent="0.3">
      <c r="B53" s="4" t="s">
        <v>53</v>
      </c>
      <c r="C53" s="4">
        <v>2375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2:26" x14ac:dyDescent="0.3">
      <c r="B54" s="4" t="s">
        <v>148</v>
      </c>
      <c r="C54" s="4">
        <v>462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2:26" x14ac:dyDescent="0.3">
      <c r="B55" s="4" t="s">
        <v>420</v>
      </c>
      <c r="C55" s="4">
        <v>1586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2:26" x14ac:dyDescent="0.3">
      <c r="B56" t="s">
        <v>260</v>
      </c>
      <c r="C56">
        <v>3256</v>
      </c>
    </row>
    <row r="57" spans="2:26" x14ac:dyDescent="0.3">
      <c r="B57" t="s">
        <v>95</v>
      </c>
      <c r="C57">
        <v>1314</v>
      </c>
    </row>
    <row r="58" spans="2:26" x14ac:dyDescent="0.3">
      <c r="B58" t="s">
        <v>342</v>
      </c>
      <c r="C58">
        <v>4008</v>
      </c>
    </row>
    <row r="59" spans="2:26" x14ac:dyDescent="0.3">
      <c r="B59" t="s">
        <v>123</v>
      </c>
      <c r="C59">
        <v>1390</v>
      </c>
    </row>
    <row r="60" spans="2:26" x14ac:dyDescent="0.3">
      <c r="B60" t="s">
        <v>115</v>
      </c>
      <c r="C60">
        <v>1248</v>
      </c>
    </row>
    <row r="61" spans="2:26" x14ac:dyDescent="0.3">
      <c r="B61" t="s">
        <v>41</v>
      </c>
      <c r="C61">
        <v>1647</v>
      </c>
    </row>
    <row r="62" spans="2:26" x14ac:dyDescent="0.3">
      <c r="B62" t="s">
        <v>35</v>
      </c>
      <c r="C62">
        <v>1762</v>
      </c>
    </row>
    <row r="63" spans="2:26" x14ac:dyDescent="0.3">
      <c r="B63" t="s">
        <v>376</v>
      </c>
      <c r="C63">
        <v>1055</v>
      </c>
    </row>
    <row r="64" spans="2:26" x14ac:dyDescent="0.3">
      <c r="B64" t="s">
        <v>274</v>
      </c>
      <c r="C64">
        <v>1305</v>
      </c>
    </row>
    <row r="65" spans="2:3" x14ac:dyDescent="0.3">
      <c r="B65" t="s">
        <v>313</v>
      </c>
      <c r="C65">
        <v>2397</v>
      </c>
    </row>
    <row r="66" spans="2:3" x14ac:dyDescent="0.3">
      <c r="B66" t="s">
        <v>309</v>
      </c>
      <c r="C66">
        <v>830</v>
      </c>
    </row>
    <row r="67" spans="2:3" x14ac:dyDescent="0.3">
      <c r="B67" t="s">
        <v>139</v>
      </c>
      <c r="C67">
        <v>906</v>
      </c>
    </row>
    <row r="68" spans="2:3" x14ac:dyDescent="0.3">
      <c r="B68" t="s">
        <v>65</v>
      </c>
      <c r="C68">
        <v>2270</v>
      </c>
    </row>
    <row r="69" spans="2:3" x14ac:dyDescent="0.3">
      <c r="B69" t="s">
        <v>265</v>
      </c>
      <c r="C69">
        <v>3119</v>
      </c>
    </row>
    <row r="70" spans="2:3" x14ac:dyDescent="0.3">
      <c r="B70" t="s">
        <v>109</v>
      </c>
      <c r="C70">
        <v>717</v>
      </c>
    </row>
    <row r="71" spans="2:3" x14ac:dyDescent="0.3">
      <c r="B71" t="s">
        <v>388</v>
      </c>
      <c r="C71">
        <v>1589</v>
      </c>
    </row>
    <row r="72" spans="2:3" x14ac:dyDescent="0.3">
      <c r="B72" t="s">
        <v>89</v>
      </c>
      <c r="C72">
        <v>3268</v>
      </c>
    </row>
    <row r="73" spans="2:3" x14ac:dyDescent="0.3">
      <c r="B73" t="s">
        <v>189</v>
      </c>
      <c r="C73">
        <v>1736</v>
      </c>
    </row>
    <row r="74" spans="2:3" x14ac:dyDescent="0.3">
      <c r="B74" t="s">
        <v>411</v>
      </c>
      <c r="C74">
        <v>2555</v>
      </c>
    </row>
    <row r="75" spans="2:3" x14ac:dyDescent="0.3">
      <c r="B75" t="s">
        <v>353</v>
      </c>
      <c r="C75">
        <v>2829</v>
      </c>
    </row>
    <row r="76" spans="2:3" x14ac:dyDescent="0.3">
      <c r="B76" t="s">
        <v>71</v>
      </c>
      <c r="C76">
        <v>8274</v>
      </c>
    </row>
    <row r="77" spans="2:3" x14ac:dyDescent="0.3">
      <c r="B77" t="s">
        <v>406</v>
      </c>
      <c r="C77">
        <v>2935</v>
      </c>
    </row>
    <row r="78" spans="2:3" x14ac:dyDescent="0.3">
      <c r="B78" t="s">
        <v>83</v>
      </c>
      <c r="C78">
        <v>1011</v>
      </c>
    </row>
    <row r="79" spans="2:3" x14ac:dyDescent="0.3">
      <c r="B79" t="s">
        <v>176</v>
      </c>
      <c r="C79">
        <v>7778</v>
      </c>
    </row>
    <row r="80" spans="2:3" x14ac:dyDescent="0.3">
      <c r="B80" t="s">
        <v>196</v>
      </c>
      <c r="C80">
        <v>2059</v>
      </c>
    </row>
    <row r="81" spans="2:3" x14ac:dyDescent="0.3">
      <c r="B81" t="s">
        <v>128</v>
      </c>
      <c r="C81">
        <v>1710</v>
      </c>
    </row>
    <row r="82" spans="2:3" x14ac:dyDescent="0.3">
      <c r="B82" t="s">
        <v>428</v>
      </c>
      <c r="C82">
        <v>185278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DATABASES</vt:lpstr>
      <vt:lpstr>POPULATION</vt:lpstr>
      <vt:lpstr>FAMILY POPULATION</vt:lpstr>
      <vt:lpstr>AGE18-34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YASHRAJ SHRIVASTAVA</cp:lastModifiedBy>
  <cp:revision/>
  <dcterms:created xsi:type="dcterms:W3CDTF">2023-12-20T04:42:14Z</dcterms:created>
  <dcterms:modified xsi:type="dcterms:W3CDTF">2023-12-24T09:42:19Z</dcterms:modified>
  <cp:category/>
  <cp:contentStatus/>
</cp:coreProperties>
</file>