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yashraj\Desktop\"/>
    </mc:Choice>
  </mc:AlternateContent>
  <xr:revisionPtr revIDLastSave="0" documentId="13_ncr:1_{5F57C682-F6A3-412A-BFC7-BCDCE76D14A9}" xr6:coauthVersionLast="47" xr6:coauthVersionMax="47" xr10:uidLastSave="{00000000-0000-0000-0000-000000000000}"/>
  <bookViews>
    <workbookView xWindow="-108" yWindow="-108" windowWidth="23256" windowHeight="12456" tabRatio="755" firstSheet="1" activeTab="1" xr2:uid="{00000000-000D-0000-FFFF-FFFF00000000}"/>
  </bookViews>
  <sheets>
    <sheet name="Basic Formulas" sheetId="1" r:id="rId1"/>
    <sheet name="Conditional Formatting" sheetId="4" r:id="rId2"/>
    <sheet name="Advance Formulas" sheetId="8" r:id="rId3"/>
    <sheet name="Sales export-Sharma Multistores" sheetId="5" r:id="rId4"/>
    <sheet name="Dashboard" sheetId="10" r:id="rId5"/>
    <sheet name="Monthly Sales" sheetId="19" r:id="rId6"/>
    <sheet name="Category wise Sales" sheetId="18" r:id="rId7"/>
    <sheet name="Best sales manager" sheetId="17" r:id="rId8"/>
    <sheet name="Country wise sales" sheetId="16" r:id="rId9"/>
    <sheet name="Combo chart - order value ,cost" sheetId="7" r:id="rId10"/>
    <sheet name="Purchase_platform %" sheetId="13" r:id="rId11"/>
  </sheets>
  <definedNames>
    <definedName name="Slicer_category">#N/A</definedName>
    <definedName name="Slicer_country">#N/A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1" i="8" l="1"/>
  <c r="M9" i="8"/>
  <c r="M6" i="8"/>
  <c r="M4" i="8"/>
  <c r="M2" i="8"/>
  <c r="M49" i="1"/>
  <c r="M47" i="1"/>
  <c r="M45" i="1"/>
  <c r="M43" i="1"/>
  <c r="M41" i="1"/>
  <c r="M36" i="1" l="1"/>
  <c r="M34" i="1"/>
  <c r="M32" i="1"/>
  <c r="M30" i="1"/>
  <c r="M27" i="1"/>
  <c r="M25" i="1"/>
  <c r="M23" i="1"/>
  <c r="M19" i="1"/>
  <c r="M17" i="1" l="1"/>
  <c r="M15" i="1"/>
  <c r="M13" i="1"/>
  <c r="M9" i="1"/>
  <c r="M7" i="1"/>
  <c r="M5" i="1"/>
  <c r="M3" i="1"/>
</calcChain>
</file>

<file path=xl/sharedStrings.xml><?xml version="1.0" encoding="utf-8"?>
<sst xmlns="http://schemas.openxmlformats.org/spreadsheetml/2006/main" count="28172" uniqueCount="1223">
  <si>
    <t>country</t>
  </si>
  <si>
    <t xml:space="preserve"> order_value_EUR </t>
  </si>
  <si>
    <t xml:space="preserve"> cost </t>
  </si>
  <si>
    <t>date</t>
  </si>
  <si>
    <t>category</t>
  </si>
  <si>
    <t>customer_name</t>
  </si>
  <si>
    <t>sales_manager</t>
  </si>
  <si>
    <t>sales_rep</t>
  </si>
  <si>
    <t>order_id</t>
  </si>
  <si>
    <t>Sweden</t>
  </si>
  <si>
    <t>Books</t>
  </si>
  <si>
    <t>Goldner-Dibbert</t>
  </si>
  <si>
    <t>Maxie Marrow</t>
  </si>
  <si>
    <t>Madelon Bront</t>
  </si>
  <si>
    <t>Mobile</t>
  </si>
  <si>
    <t>70-0511466</t>
  </si>
  <si>
    <t>Finland</t>
  </si>
  <si>
    <t>Games</t>
  </si>
  <si>
    <t>Hilll-Vandervort</t>
  </si>
  <si>
    <t>Hube Corey</t>
  </si>
  <si>
    <t>Wat Bowkley</t>
  </si>
  <si>
    <t>28-6585323</t>
  </si>
  <si>
    <t>Portugal</t>
  </si>
  <si>
    <t>Clothing</t>
  </si>
  <si>
    <t>Larkin-Collier</t>
  </si>
  <si>
    <t>Celine Tumasian</t>
  </si>
  <si>
    <t>Smitty Culverhouse</t>
  </si>
  <si>
    <t>PC</t>
  </si>
  <si>
    <t>58-7703341</t>
  </si>
  <si>
    <t>Beauty</t>
  </si>
  <si>
    <t>Hessel-Stiedemann</t>
  </si>
  <si>
    <t>Aurelie Wren</t>
  </si>
  <si>
    <t>14-6700183</t>
  </si>
  <si>
    <t>Spain</t>
  </si>
  <si>
    <t>Johns and Sons</t>
  </si>
  <si>
    <t>Emalia Dinse</t>
  </si>
  <si>
    <t>Bertha Walbrook</t>
  </si>
  <si>
    <t>Tablet</t>
  </si>
  <si>
    <t>15-8765160</t>
  </si>
  <si>
    <t>Farrell, Swaniawski and Crist</t>
  </si>
  <si>
    <t>Perri Aldersley</t>
  </si>
  <si>
    <t>60-6998932</t>
  </si>
  <si>
    <t>Schoen-Keeling</t>
  </si>
  <si>
    <t>69-6259390</t>
  </si>
  <si>
    <t>UK</t>
  </si>
  <si>
    <t>Accessories</t>
  </si>
  <si>
    <t>Hermiston, Simonis and Wisoky</t>
  </si>
  <si>
    <t>Jessamine Apark</t>
  </si>
  <si>
    <t>Winny Agnolo</t>
  </si>
  <si>
    <t>64-5761908</t>
  </si>
  <si>
    <t>Appliances</t>
  </si>
  <si>
    <t>91-4126746</t>
  </si>
  <si>
    <t>France</t>
  </si>
  <si>
    <t>Gislason-Stanton</t>
  </si>
  <si>
    <t>Othello Bowes</t>
  </si>
  <si>
    <t>Maighdiln Upcraft</t>
  </si>
  <si>
    <t>62-3312495</t>
  </si>
  <si>
    <t>Swaniawski, Runolfsson and Green</t>
  </si>
  <si>
    <t>85-6625096</t>
  </si>
  <si>
    <t>Smartphones</t>
  </si>
  <si>
    <t>25-6368157</t>
  </si>
  <si>
    <t>Outdoors</t>
  </si>
  <si>
    <t>15-3943365</t>
  </si>
  <si>
    <t>Wisoky Inc</t>
  </si>
  <si>
    <t>32-3534634</t>
  </si>
  <si>
    <t>Genevra Charrisson</t>
  </si>
  <si>
    <t>02-3972649</t>
  </si>
  <si>
    <t>Tillman and Sons</t>
  </si>
  <si>
    <t>Anita Woakes</t>
  </si>
  <si>
    <t>08-7576451</t>
  </si>
  <si>
    <t>Rowe, Hermiston and Kessler</t>
  </si>
  <si>
    <t>Amelina Piscopiello</t>
  </si>
  <si>
    <t>68-3583935</t>
  </si>
  <si>
    <t>Jay Morefield</t>
  </si>
  <si>
    <t>53-7769693</t>
  </si>
  <si>
    <t>Corene Shirer</t>
  </si>
  <si>
    <t>85-4732103</t>
  </si>
  <si>
    <t>Stamm Inc</t>
  </si>
  <si>
    <t>27-9800293</t>
  </si>
  <si>
    <t>Electronics</t>
  </si>
  <si>
    <t>67-3929836</t>
  </si>
  <si>
    <t>Alyosha Meah</t>
  </si>
  <si>
    <t>13-0526029</t>
  </si>
  <si>
    <t>Netherlands</t>
  </si>
  <si>
    <t>Denice Amberg</t>
  </si>
  <si>
    <t>Nero Harbisher</t>
  </si>
  <si>
    <t>38-5910704</t>
  </si>
  <si>
    <t>41-6407014</t>
  </si>
  <si>
    <t>Romaguera-Dietrich</t>
  </si>
  <si>
    <t>Hortense Gerring</t>
  </si>
  <si>
    <t>22-6745595</t>
  </si>
  <si>
    <t>Franecki-White</t>
  </si>
  <si>
    <t>96-3022721</t>
  </si>
  <si>
    <t>Jacobson, Marvin and Brown</t>
  </si>
  <si>
    <t>48-0713329</t>
  </si>
  <si>
    <t>Belgium</t>
  </si>
  <si>
    <t>Armstrong-Little</t>
  </si>
  <si>
    <t>Lambert Norheny</t>
  </si>
  <si>
    <t>Collin Mackness</t>
  </si>
  <si>
    <t>50-0942872</t>
  </si>
  <si>
    <t>Bulgaria</t>
  </si>
  <si>
    <t>Murray, Reichel and Nolan</t>
  </si>
  <si>
    <t>Charil Alpe</t>
  </si>
  <si>
    <t>Shermy McGready</t>
  </si>
  <si>
    <t>78-2307905</t>
  </si>
  <si>
    <t>Luxembourg</t>
  </si>
  <si>
    <t>Ilsa Kob</t>
  </si>
  <si>
    <t>Jocelyn Laurentino</t>
  </si>
  <si>
    <t>63-0019978</t>
  </si>
  <si>
    <t>Considine-Fisher</t>
  </si>
  <si>
    <t>26-9948924</t>
  </si>
  <si>
    <t>Kirlin and Sons</t>
  </si>
  <si>
    <t>72-7630507</t>
  </si>
  <si>
    <t>Friesen-Rath</t>
  </si>
  <si>
    <t>36-3410564</t>
  </si>
  <si>
    <t>Keeling, Monahan and Pollich</t>
  </si>
  <si>
    <t>82-4653018</t>
  </si>
  <si>
    <t>Caro Morfield</t>
  </si>
  <si>
    <t>29-1001593</t>
  </si>
  <si>
    <t>59-5568557</t>
  </si>
  <si>
    <t>Dibbert Inc</t>
  </si>
  <si>
    <t>12-1249283</t>
  </si>
  <si>
    <t>Labadie and Sons</t>
  </si>
  <si>
    <t>96-0180648</t>
  </si>
  <si>
    <t>51-9029547</t>
  </si>
  <si>
    <t>Wiza and Sons</t>
  </si>
  <si>
    <t>84-2614836</t>
  </si>
  <si>
    <t>Crysta Halls</t>
  </si>
  <si>
    <t>57-6995715</t>
  </si>
  <si>
    <t>27-4115444</t>
  </si>
  <si>
    <t>34-3302340</t>
  </si>
  <si>
    <t>Schmitt, Purdy and Johnson</t>
  </si>
  <si>
    <t>Ora Grennan</t>
  </si>
  <si>
    <t>25-6638623</t>
  </si>
  <si>
    <t>Hamill, Kulas and Roob</t>
  </si>
  <si>
    <t>11-5260310</t>
  </si>
  <si>
    <t>68-5024232</t>
  </si>
  <si>
    <t>Italy</t>
  </si>
  <si>
    <t>Other</t>
  </si>
  <si>
    <t>Piggy Roscrigg</t>
  </si>
  <si>
    <t>Joshua Prevost</t>
  </si>
  <si>
    <t>90-2530115</t>
  </si>
  <si>
    <t>23-8271333</t>
  </si>
  <si>
    <t>Avrit Chanders</t>
  </si>
  <si>
    <t>99-7422044</t>
  </si>
  <si>
    <t>Fisher, Morar and Skiles</t>
  </si>
  <si>
    <t>67-6692861</t>
  </si>
  <si>
    <t>McGlynn-Bergstrom</t>
  </si>
  <si>
    <t>20-3441688</t>
  </si>
  <si>
    <t>Spencer, Rogahn and Muller</t>
  </si>
  <si>
    <t>80-8230605</t>
  </si>
  <si>
    <t>18-0704377</t>
  </si>
  <si>
    <t>Wunsch LLC</t>
  </si>
  <si>
    <t>47-5524071</t>
  </si>
  <si>
    <t>Walter LLC</t>
  </si>
  <si>
    <t>76-2572347</t>
  </si>
  <si>
    <t>74-4429133</t>
  </si>
  <si>
    <t>Christiansen, Donnelly and Bechtelar</t>
  </si>
  <si>
    <t>69-1300467</t>
  </si>
  <si>
    <t>Altenwerth-Konopelski</t>
  </si>
  <si>
    <t>99-8643527</t>
  </si>
  <si>
    <t>Bernadine Fullagar</t>
  </si>
  <si>
    <t>14-1143584</t>
  </si>
  <si>
    <t>62-4331197</t>
  </si>
  <si>
    <t>02-3333733</t>
  </si>
  <si>
    <t>Hegmann Group</t>
  </si>
  <si>
    <t>09-3959499</t>
  </si>
  <si>
    <t>Leffler, Prohaska and Streich</t>
  </si>
  <si>
    <t>55-7848276</t>
  </si>
  <si>
    <t>Tarrah Castelletti</t>
  </si>
  <si>
    <t>98-1814878</t>
  </si>
  <si>
    <t>83-9569509</t>
  </si>
  <si>
    <t>Ireland</t>
  </si>
  <si>
    <t>Smith Group</t>
  </si>
  <si>
    <t>Glenine Suttaby</t>
  </si>
  <si>
    <t>Bunnie Tonbridge</t>
  </si>
  <si>
    <t>44-1953194</t>
  </si>
  <si>
    <t>Zieme, Bailey and Herzog</t>
  </si>
  <si>
    <t>50-0376562</t>
  </si>
  <si>
    <t>Bashirian, Okuneva and Bechtelar</t>
  </si>
  <si>
    <t>06-9596696</t>
  </si>
  <si>
    <t>McGlynn-Prosacco</t>
  </si>
  <si>
    <t>46-2632808</t>
  </si>
  <si>
    <t>77-7771177</t>
  </si>
  <si>
    <t>O'Connell-Mitchell</t>
  </si>
  <si>
    <t>13-0624842</t>
  </si>
  <si>
    <t>71-4409662</t>
  </si>
  <si>
    <t>West-Cummings</t>
  </si>
  <si>
    <t>46-0270404</t>
  </si>
  <si>
    <t>70-7107956</t>
  </si>
  <si>
    <t>84-5310661</t>
  </si>
  <si>
    <t>75-6638402</t>
  </si>
  <si>
    <t>53-0615558</t>
  </si>
  <si>
    <t>00-2549549</t>
  </si>
  <si>
    <t>23-1397222</t>
  </si>
  <si>
    <t>00-4698524</t>
  </si>
  <si>
    <t>76-3837496</t>
  </si>
  <si>
    <t>61-7979087</t>
  </si>
  <si>
    <t>52-8377955</t>
  </si>
  <si>
    <t>87-6162387</t>
  </si>
  <si>
    <t>Shanahan, Schaden and Parker</t>
  </si>
  <si>
    <t>11-8965256</t>
  </si>
  <si>
    <t>Lubowitz, McLaughlin and Erdman</t>
  </si>
  <si>
    <t>16-9079414</t>
  </si>
  <si>
    <t>Rath-Schroeder</t>
  </si>
  <si>
    <t>15-9091881</t>
  </si>
  <si>
    <t>07-3222085</t>
  </si>
  <si>
    <t>20-3384992</t>
  </si>
  <si>
    <t>09-3404706</t>
  </si>
  <si>
    <t>Dickinson, Hyatt and Berge</t>
  </si>
  <si>
    <t>97-8712680</t>
  </si>
  <si>
    <t>Palm Wetherald</t>
  </si>
  <si>
    <t>43-4245267</t>
  </si>
  <si>
    <t>58-8969119</t>
  </si>
  <si>
    <t>Germany</t>
  </si>
  <si>
    <t>Rickard Doogood</t>
  </si>
  <si>
    <t>Casie MacBain</t>
  </si>
  <si>
    <t>88-8436664</t>
  </si>
  <si>
    <t>Brynn Dempster</t>
  </si>
  <si>
    <t>35-6825112</t>
  </si>
  <si>
    <t>24-4511396</t>
  </si>
  <si>
    <t>99-0564964</t>
  </si>
  <si>
    <t>47-9920494</t>
  </si>
  <si>
    <t>McClure Inc</t>
  </si>
  <si>
    <t>82-9352154</t>
  </si>
  <si>
    <t>74-6920956</t>
  </si>
  <si>
    <t>16-8778373</t>
  </si>
  <si>
    <t>85-4014655</t>
  </si>
  <si>
    <t>25-2355172</t>
  </si>
  <si>
    <t>31-7667796</t>
  </si>
  <si>
    <t>Hane Inc</t>
  </si>
  <si>
    <t>39-2536155</t>
  </si>
  <si>
    <t>30-8840089</t>
  </si>
  <si>
    <t>Kihn Inc</t>
  </si>
  <si>
    <t>93-8309926</t>
  </si>
  <si>
    <t>42-7823733</t>
  </si>
  <si>
    <t>Schowalter, Lesch and Beahan</t>
  </si>
  <si>
    <t>03-9337803</t>
  </si>
  <si>
    <t>42-1879788</t>
  </si>
  <si>
    <t>42-8394841</t>
  </si>
  <si>
    <t>84-5642889</t>
  </si>
  <si>
    <t>92-7234550</t>
  </si>
  <si>
    <t>98-5721101</t>
  </si>
  <si>
    <t>32-9344186</t>
  </si>
  <si>
    <t>40-7356336</t>
  </si>
  <si>
    <t>94-1762263</t>
  </si>
  <si>
    <t>26-5649751</t>
  </si>
  <si>
    <t>88-5343320</t>
  </si>
  <si>
    <t>09-6527060</t>
  </si>
  <si>
    <t>85-3431441</t>
  </si>
  <si>
    <t>78-3301264</t>
  </si>
  <si>
    <t>02-9523107</t>
  </si>
  <si>
    <t>19-9205287</t>
  </si>
  <si>
    <t>Corwin and Sons</t>
  </si>
  <si>
    <t>94-1199389</t>
  </si>
  <si>
    <t>88-4621939</t>
  </si>
  <si>
    <t>68-9634139</t>
  </si>
  <si>
    <t>44-5200140</t>
  </si>
  <si>
    <t>98-6247105</t>
  </si>
  <si>
    <t>24-6566439</t>
  </si>
  <si>
    <t>52-9152387</t>
  </si>
  <si>
    <t>26-9787272</t>
  </si>
  <si>
    <t>12-2202467</t>
  </si>
  <si>
    <t>82-0537890</t>
  </si>
  <si>
    <t>Lueilwitz, Kerluke and Lesch</t>
  </si>
  <si>
    <t>15-6838362</t>
  </si>
  <si>
    <t>51-0685379</t>
  </si>
  <si>
    <t>76-5919033</t>
  </si>
  <si>
    <t>34-7627348</t>
  </si>
  <si>
    <t>32-1940437</t>
  </si>
  <si>
    <t>25-9913528</t>
  </si>
  <si>
    <t>73-3464233</t>
  </si>
  <si>
    <t>04-2863062</t>
  </si>
  <si>
    <t>18-7077174</t>
  </si>
  <si>
    <t>64-8300193</t>
  </si>
  <si>
    <t>84-2858993</t>
  </si>
  <si>
    <t>72-2647440</t>
  </si>
  <si>
    <t>68-1806238</t>
  </si>
  <si>
    <t>87-0922827</t>
  </si>
  <si>
    <t>33-8547717</t>
  </si>
  <si>
    <t>15-5051694</t>
  </si>
  <si>
    <t>Morissette Group</t>
  </si>
  <si>
    <t>37-2363680</t>
  </si>
  <si>
    <t>92-4106004</t>
  </si>
  <si>
    <t>39-1671087</t>
  </si>
  <si>
    <t>77-9240051</t>
  </si>
  <si>
    <t>79-8966057</t>
  </si>
  <si>
    <t>75-0683725</t>
  </si>
  <si>
    <t>55-5032186</t>
  </si>
  <si>
    <t>31-8836719</t>
  </si>
  <si>
    <t>Tromp LLC</t>
  </si>
  <si>
    <t>64-4923214</t>
  </si>
  <si>
    <t>98-2574776</t>
  </si>
  <si>
    <t>Marquardt-Kuvalis</t>
  </si>
  <si>
    <t>33-0729966</t>
  </si>
  <si>
    <t>07-3201531</t>
  </si>
  <si>
    <t>21-3278349</t>
  </si>
  <si>
    <t>50-1695443</t>
  </si>
  <si>
    <t>52-3693331</t>
  </si>
  <si>
    <t>98-3033030</t>
  </si>
  <si>
    <t>34-5793997</t>
  </si>
  <si>
    <t>Romaguera-Haley</t>
  </si>
  <si>
    <t>52-7280101</t>
  </si>
  <si>
    <t>55-3118263</t>
  </si>
  <si>
    <t>58-9822844</t>
  </si>
  <si>
    <t>51-5324396</t>
  </si>
  <si>
    <t>99-5465830</t>
  </si>
  <si>
    <t>01-8696189</t>
  </si>
  <si>
    <t>20-7636879</t>
  </si>
  <si>
    <t>85-8092784</t>
  </si>
  <si>
    <t>Konopelski LLC</t>
  </si>
  <si>
    <t>97-5905883</t>
  </si>
  <si>
    <t>74-6473826</t>
  </si>
  <si>
    <t>91-0416047</t>
  </si>
  <si>
    <t>34-0232219</t>
  </si>
  <si>
    <t>34-0783331</t>
  </si>
  <si>
    <t>30-8215510</t>
  </si>
  <si>
    <t>95-3196761</t>
  </si>
  <si>
    <t>99-3651863</t>
  </si>
  <si>
    <t>94-8641337</t>
  </si>
  <si>
    <t>36-2694099</t>
  </si>
  <si>
    <t>40-5308505</t>
  </si>
  <si>
    <t>68-8279682</t>
  </si>
  <si>
    <t>50-2481520</t>
  </si>
  <si>
    <t>46-1054213</t>
  </si>
  <si>
    <t>40-9497268</t>
  </si>
  <si>
    <t>Stehr LLC</t>
  </si>
  <si>
    <t>54-5107115</t>
  </si>
  <si>
    <t>15-7053450</t>
  </si>
  <si>
    <t>36-2012010</t>
  </si>
  <si>
    <t>61-7521706</t>
  </si>
  <si>
    <t>17-0893784</t>
  </si>
  <si>
    <t>Parisian, Steuber and Satterfield</t>
  </si>
  <si>
    <t>23-5766200</t>
  </si>
  <si>
    <t>24-3140242</t>
  </si>
  <si>
    <t>81-0573181</t>
  </si>
  <si>
    <t>13-1936536</t>
  </si>
  <si>
    <t>94-8026718</t>
  </si>
  <si>
    <t>81-5976459</t>
  </si>
  <si>
    <t>28-6038070</t>
  </si>
  <si>
    <t>Homenick-Marvin</t>
  </si>
  <si>
    <t>81-7970957</t>
  </si>
  <si>
    <t>60-8646184</t>
  </si>
  <si>
    <t>32-2114915</t>
  </si>
  <si>
    <t>58-7865136</t>
  </si>
  <si>
    <t>Denmark</t>
  </si>
  <si>
    <t>Modestia Byfford</t>
  </si>
  <si>
    <t>Case Desorts</t>
  </si>
  <si>
    <t>98-9112505</t>
  </si>
  <si>
    <t>03-0455038</t>
  </si>
  <si>
    <t>71-0122842</t>
  </si>
  <si>
    <t>55-1395838</t>
  </si>
  <si>
    <t>Mellicent Mattys</t>
  </si>
  <si>
    <t>95-7886861</t>
  </si>
  <si>
    <t>19-3013452</t>
  </si>
  <si>
    <t>54-5082146</t>
  </si>
  <si>
    <t>69-4462108</t>
  </si>
  <si>
    <t>68-3731565</t>
  </si>
  <si>
    <t>82-2972108</t>
  </si>
  <si>
    <t>15-2503493</t>
  </si>
  <si>
    <t>37-0857161</t>
  </si>
  <si>
    <t>71-2709641</t>
  </si>
  <si>
    <t>10-5899580</t>
  </si>
  <si>
    <t>10-9241948</t>
  </si>
  <si>
    <t>68-0080728</t>
  </si>
  <si>
    <t>47-0640313</t>
  </si>
  <si>
    <t>37-6597365</t>
  </si>
  <si>
    <t>Friesen and Sons</t>
  </si>
  <si>
    <t>13-0833129</t>
  </si>
  <si>
    <t>15-2994585</t>
  </si>
  <si>
    <t>85-7784608</t>
  </si>
  <si>
    <t>22-3969127</t>
  </si>
  <si>
    <t>80-2242820</t>
  </si>
  <si>
    <t>35-1705563</t>
  </si>
  <si>
    <t>93-9941140</t>
  </si>
  <si>
    <t>36-2366573</t>
  </si>
  <si>
    <t>10-9932801</t>
  </si>
  <si>
    <t>70-8991739</t>
  </si>
  <si>
    <t>97-4830372</t>
  </si>
  <si>
    <t>Stehr-Bogan</t>
  </si>
  <si>
    <t>95-8015610</t>
  </si>
  <si>
    <t>84-1062113</t>
  </si>
  <si>
    <t>05-5082715</t>
  </si>
  <si>
    <t>35-6942653</t>
  </si>
  <si>
    <t>79-6623911</t>
  </si>
  <si>
    <t>48-7662634</t>
  </si>
  <si>
    <t>46-5888587</t>
  </si>
  <si>
    <t>17-3178991</t>
  </si>
  <si>
    <t>18-8528486</t>
  </si>
  <si>
    <t>55-4588115</t>
  </si>
  <si>
    <t>19-9073616</t>
  </si>
  <si>
    <t>96-0020600</t>
  </si>
  <si>
    <t>88-7664123</t>
  </si>
  <si>
    <t>17-8884817</t>
  </si>
  <si>
    <t>Connelly-Mohr</t>
  </si>
  <si>
    <t>45-5509135</t>
  </si>
  <si>
    <t>81-4176165</t>
  </si>
  <si>
    <t>24-9702599</t>
  </si>
  <si>
    <t>24-4272786</t>
  </si>
  <si>
    <t>77-3656041</t>
  </si>
  <si>
    <t>47-7207206</t>
  </si>
  <si>
    <t>65-2022928</t>
  </si>
  <si>
    <t>16-5837761</t>
  </si>
  <si>
    <t>80-7090422</t>
  </si>
  <si>
    <t>66-8222460</t>
  </si>
  <si>
    <t>44-0527427</t>
  </si>
  <si>
    <t>75-9517276</t>
  </si>
  <si>
    <t>Austria</t>
  </si>
  <si>
    <t>Orsa Geekin</t>
  </si>
  <si>
    <t>Bank Coumbe</t>
  </si>
  <si>
    <t>24-2403756</t>
  </si>
  <si>
    <t>50-1986322</t>
  </si>
  <si>
    <t>75-9585763</t>
  </si>
  <si>
    <t>86-6760202</t>
  </si>
  <si>
    <t>66-7717800</t>
  </si>
  <si>
    <t>89-8942175</t>
  </si>
  <si>
    <t>38-0584273</t>
  </si>
  <si>
    <t>38-8840357</t>
  </si>
  <si>
    <t>82-4495901</t>
  </si>
  <si>
    <t>81-2373308</t>
  </si>
  <si>
    <t>15-0224516</t>
  </si>
  <si>
    <t>95-6935153</t>
  </si>
  <si>
    <t>60-8661261</t>
  </si>
  <si>
    <t>56-2783503</t>
  </si>
  <si>
    <t>Manuel Goudie</t>
  </si>
  <si>
    <t>95-1516475</t>
  </si>
  <si>
    <t>32-5562588</t>
  </si>
  <si>
    <t>70-7769332</t>
  </si>
  <si>
    <t>07-6200800</t>
  </si>
  <si>
    <t>11-2988171</t>
  </si>
  <si>
    <t>38-3894304</t>
  </si>
  <si>
    <t>33-6126082</t>
  </si>
  <si>
    <t>25-4970452</t>
  </si>
  <si>
    <t>Hartmann, Hane and Pfannerstill</t>
  </si>
  <si>
    <t>34-8903845</t>
  </si>
  <si>
    <t>32-2110689</t>
  </si>
  <si>
    <t>37-8204282</t>
  </si>
  <si>
    <t>46-1318487</t>
  </si>
  <si>
    <t>99-3971751</t>
  </si>
  <si>
    <t>24-7985425</t>
  </si>
  <si>
    <t>30-9690927</t>
  </si>
  <si>
    <t>37-5025811</t>
  </si>
  <si>
    <t>21-6670877</t>
  </si>
  <si>
    <t>34-3119010</t>
  </si>
  <si>
    <t>54-7503816</t>
  </si>
  <si>
    <t>Gleichner-Green</t>
  </si>
  <si>
    <t>96-1698894</t>
  </si>
  <si>
    <t>92-0523700</t>
  </si>
  <si>
    <t>15-3657248</t>
  </si>
  <si>
    <t>16-3423161</t>
  </si>
  <si>
    <t>67-2684209</t>
  </si>
  <si>
    <t>21-7344983</t>
  </si>
  <si>
    <t>47-9701762</t>
  </si>
  <si>
    <t>86-3876359</t>
  </si>
  <si>
    <t>34-4313860</t>
  </si>
  <si>
    <t>71-4782689</t>
  </si>
  <si>
    <t>85-3690127</t>
  </si>
  <si>
    <t>66-5810051</t>
  </si>
  <si>
    <t>81-9170157</t>
  </si>
  <si>
    <t>24-7300640</t>
  </si>
  <si>
    <t>97-1288901</t>
  </si>
  <si>
    <t>81-9757849</t>
  </si>
  <si>
    <t>44-9179070</t>
  </si>
  <si>
    <t>55-2137809</t>
  </si>
  <si>
    <t>56-1063618</t>
  </si>
  <si>
    <t>01-8080546</t>
  </si>
  <si>
    <t>Baumbach Group</t>
  </si>
  <si>
    <t>29-5632797</t>
  </si>
  <si>
    <t>20-1191256</t>
  </si>
  <si>
    <t>33-4022317</t>
  </si>
  <si>
    <t>59-5892824</t>
  </si>
  <si>
    <t>52-3394023</t>
  </si>
  <si>
    <t>89-5350599</t>
  </si>
  <si>
    <t>92-6298656</t>
  </si>
  <si>
    <t>91-7317758</t>
  </si>
  <si>
    <t>60-6055725</t>
  </si>
  <si>
    <t>33-2816759</t>
  </si>
  <si>
    <t>05-2359767</t>
  </si>
  <si>
    <t>73-9492768</t>
  </si>
  <si>
    <t>31-6770318</t>
  </si>
  <si>
    <t>52-0695511</t>
  </si>
  <si>
    <t>45-8314773</t>
  </si>
  <si>
    <t>53-0205940</t>
  </si>
  <si>
    <t>53-1660551</t>
  </si>
  <si>
    <t>70-5394452</t>
  </si>
  <si>
    <t>10-0386535</t>
  </si>
  <si>
    <t>56-8476539</t>
  </si>
  <si>
    <t>04-7976277</t>
  </si>
  <si>
    <t>21-2965409</t>
  </si>
  <si>
    <t>04-2788693</t>
  </si>
  <si>
    <t>20-6477396</t>
  </si>
  <si>
    <t>22-7259031</t>
  </si>
  <si>
    <t>44-9239029</t>
  </si>
  <si>
    <t>77-4566105</t>
  </si>
  <si>
    <t>29-3662564</t>
  </si>
  <si>
    <t>73-8057834</t>
  </si>
  <si>
    <t>87-9980890</t>
  </si>
  <si>
    <t>98-8250897</t>
  </si>
  <si>
    <t>98-3051699</t>
  </si>
  <si>
    <t>75-7291972</t>
  </si>
  <si>
    <t>67-3672347</t>
  </si>
  <si>
    <t>75-1785229</t>
  </si>
  <si>
    <t>53-1426071</t>
  </si>
  <si>
    <t>49-7167664</t>
  </si>
  <si>
    <t>07-7047482</t>
  </si>
  <si>
    <t>57-1931933</t>
  </si>
  <si>
    <t>15-5167065</t>
  </si>
  <si>
    <t>98-9382686</t>
  </si>
  <si>
    <t>47-5733147</t>
  </si>
  <si>
    <t>98-2104934</t>
  </si>
  <si>
    <t>30-6005742</t>
  </si>
  <si>
    <t>21-7461655</t>
  </si>
  <si>
    <t>96-7625873</t>
  </si>
  <si>
    <t>53-2132479</t>
  </si>
  <si>
    <t>70-4650708</t>
  </si>
  <si>
    <t>53-3037652</t>
  </si>
  <si>
    <t>76-0774122</t>
  </si>
  <si>
    <t>72-3928347</t>
  </si>
  <si>
    <t>87-1399932</t>
  </si>
  <si>
    <t>25-1045028</t>
  </si>
  <si>
    <t>70-0364033</t>
  </si>
  <si>
    <t>35-9372764</t>
  </si>
  <si>
    <t>36-1142710</t>
  </si>
  <si>
    <t>75-6291395</t>
  </si>
  <si>
    <t>00-3338378</t>
  </si>
  <si>
    <t>55-1904761</t>
  </si>
  <si>
    <t>70-9736399</t>
  </si>
  <si>
    <t>20-3125420</t>
  </si>
  <si>
    <t>57-2968987</t>
  </si>
  <si>
    <t>76-2146784</t>
  </si>
  <si>
    <t>19-3129154</t>
  </si>
  <si>
    <t>79-0973971</t>
  </si>
  <si>
    <t>65-5376517</t>
  </si>
  <si>
    <t>80-5258827</t>
  </si>
  <si>
    <t>98-5257166</t>
  </si>
  <si>
    <t>19-5610175</t>
  </si>
  <si>
    <t>94-3509391</t>
  </si>
  <si>
    <t>43-5417299</t>
  </si>
  <si>
    <t>68-6141868</t>
  </si>
  <si>
    <t>29-8979189</t>
  </si>
  <si>
    <t>58-9821508</t>
  </si>
  <si>
    <t>49-1493117</t>
  </si>
  <si>
    <t>51-5334556</t>
  </si>
  <si>
    <t>79-3154360</t>
  </si>
  <si>
    <t>11-6024248</t>
  </si>
  <si>
    <t>61-4610981</t>
  </si>
  <si>
    <t>12-4509008</t>
  </si>
  <si>
    <t>46-5576111</t>
  </si>
  <si>
    <t>44-6718687</t>
  </si>
  <si>
    <t>67-7432229</t>
  </si>
  <si>
    <t>17-4401585</t>
  </si>
  <si>
    <t>56-9241023</t>
  </si>
  <si>
    <t>90-2194359</t>
  </si>
  <si>
    <t>89-2424262</t>
  </si>
  <si>
    <t>30-2982340</t>
  </si>
  <si>
    <t>10-4704941</t>
  </si>
  <si>
    <t>48-3484986</t>
  </si>
  <si>
    <t>84-4478396</t>
  </si>
  <si>
    <t>28-0849652</t>
  </si>
  <si>
    <t>74-0214938</t>
  </si>
  <si>
    <t>89-0187996</t>
  </si>
  <si>
    <t>65-8218141</t>
  </si>
  <si>
    <t>49-8489293</t>
  </si>
  <si>
    <t>91-8142232</t>
  </si>
  <si>
    <t>75-5380350</t>
  </si>
  <si>
    <t>35-4551515</t>
  </si>
  <si>
    <t>73-2763209</t>
  </si>
  <si>
    <t>56-0800364</t>
  </si>
  <si>
    <t>42-7027181</t>
  </si>
  <si>
    <t>29-0601002</t>
  </si>
  <si>
    <t>90-2797129</t>
  </si>
  <si>
    <t>27-3437546</t>
  </si>
  <si>
    <t>78-3726363</t>
  </si>
  <si>
    <t>78-8990131</t>
  </si>
  <si>
    <t>85-2223377</t>
  </si>
  <si>
    <t>73-9246627</t>
  </si>
  <si>
    <t>56-7910696</t>
  </si>
  <si>
    <t>91-4296427</t>
  </si>
  <si>
    <t>70-8181545</t>
  </si>
  <si>
    <t>94-0775004</t>
  </si>
  <si>
    <t>89-3466746</t>
  </si>
  <si>
    <t>11-5257937</t>
  </si>
  <si>
    <t>22-7587128</t>
  </si>
  <si>
    <t>36-7597839</t>
  </si>
  <si>
    <t>16-2824654</t>
  </si>
  <si>
    <t>49-1743669</t>
  </si>
  <si>
    <t>48-7252604</t>
  </si>
  <si>
    <t>07-1769568</t>
  </si>
  <si>
    <t>57-5645459</t>
  </si>
  <si>
    <t>13-0740797</t>
  </si>
  <si>
    <t>34-9966345</t>
  </si>
  <si>
    <t>91-6738094</t>
  </si>
  <si>
    <t>32-9007470</t>
  </si>
  <si>
    <t>68-6382353</t>
  </si>
  <si>
    <t>88-5406813</t>
  </si>
  <si>
    <t>42-2765593</t>
  </si>
  <si>
    <t>76-0724533</t>
  </si>
  <si>
    <t>45-3965395</t>
  </si>
  <si>
    <t>46-6126203</t>
  </si>
  <si>
    <t>27-7554919</t>
  </si>
  <si>
    <t>59-1230573</t>
  </si>
  <si>
    <t>45-2229786</t>
  </si>
  <si>
    <t>62-7218897</t>
  </si>
  <si>
    <t>55-4161787</t>
  </si>
  <si>
    <t>56-2537757</t>
  </si>
  <si>
    <t>Wyman Group</t>
  </si>
  <si>
    <t>20-0021649</t>
  </si>
  <si>
    <t>93-2627296</t>
  </si>
  <si>
    <t>56-2408571</t>
  </si>
  <si>
    <t>80-3206606</t>
  </si>
  <si>
    <t>48-3190394</t>
  </si>
  <si>
    <t>38-6130023</t>
  </si>
  <si>
    <t>38-2969743</t>
  </si>
  <si>
    <t>48-8166416</t>
  </si>
  <si>
    <t>33-4102367</t>
  </si>
  <si>
    <t>44-5240815</t>
  </si>
  <si>
    <t>70-9378988</t>
  </si>
  <si>
    <t>84-9385946</t>
  </si>
  <si>
    <t>00-1210718</t>
  </si>
  <si>
    <t>92-7917751</t>
  </si>
  <si>
    <t>91-3344544</t>
  </si>
  <si>
    <t>28-1840061</t>
  </si>
  <si>
    <t>20-7532198</t>
  </si>
  <si>
    <t>96-7618409</t>
  </si>
  <si>
    <t>47-8186791</t>
  </si>
  <si>
    <t>61-8262308</t>
  </si>
  <si>
    <t>39-1945268</t>
  </si>
  <si>
    <t>70-1769929</t>
  </si>
  <si>
    <t>65-0414599</t>
  </si>
  <si>
    <t>44-0517932</t>
  </si>
  <si>
    <t>74-1131921</t>
  </si>
  <si>
    <t>74-8625042</t>
  </si>
  <si>
    <t>36-0185776</t>
  </si>
  <si>
    <t>98-4157323</t>
  </si>
  <si>
    <t>36-8783637</t>
  </si>
  <si>
    <t>34-0286364</t>
  </si>
  <si>
    <t>82-0533747</t>
  </si>
  <si>
    <t>59-9184649</t>
  </si>
  <si>
    <t>03-3136289</t>
  </si>
  <si>
    <t>79-6676714</t>
  </si>
  <si>
    <t>82-1082124</t>
  </si>
  <si>
    <t>79-1331359</t>
  </si>
  <si>
    <t>84-7042200</t>
  </si>
  <si>
    <t>42-5303223</t>
  </si>
  <si>
    <t>04-6732680</t>
  </si>
  <si>
    <t>84-9167618</t>
  </si>
  <si>
    <t>47-5319780</t>
  </si>
  <si>
    <t>Stamm-Zulauf</t>
  </si>
  <si>
    <t>20-1013432</t>
  </si>
  <si>
    <t>87-5540520</t>
  </si>
  <si>
    <t>59-3526945</t>
  </si>
  <si>
    <t>33-4706706</t>
  </si>
  <si>
    <t>51-9052860</t>
  </si>
  <si>
    <t>99-9021526</t>
  </si>
  <si>
    <t>87-0122224</t>
  </si>
  <si>
    <t>88-1711226</t>
  </si>
  <si>
    <t>59-5711012</t>
  </si>
  <si>
    <t>65-0792739</t>
  </si>
  <si>
    <t>75-7245546</t>
  </si>
  <si>
    <t>05-0243828</t>
  </si>
  <si>
    <t>14-9919657</t>
  </si>
  <si>
    <t>47-9191500</t>
  </si>
  <si>
    <t>51-3543971</t>
  </si>
  <si>
    <t>14-4225824</t>
  </si>
  <si>
    <t>88-1349718</t>
  </si>
  <si>
    <t>62-5120016</t>
  </si>
  <si>
    <t>19-4538571</t>
  </si>
  <si>
    <t>01-1212783</t>
  </si>
  <si>
    <t>58-8728288</t>
  </si>
  <si>
    <t>95-2190016</t>
  </si>
  <si>
    <t>95-4388709</t>
  </si>
  <si>
    <t>Gorczany-Lehner</t>
  </si>
  <si>
    <t>57-8678621</t>
  </si>
  <si>
    <t>22-4278602</t>
  </si>
  <si>
    <t>98-3280428</t>
  </si>
  <si>
    <t>61-4366487</t>
  </si>
  <si>
    <t>55-2128150</t>
  </si>
  <si>
    <t>60-0610487</t>
  </si>
  <si>
    <t>02-9253490</t>
  </si>
  <si>
    <t>65-2343846</t>
  </si>
  <si>
    <t>20-0499139</t>
  </si>
  <si>
    <t>32-3994860</t>
  </si>
  <si>
    <t>72-7973717</t>
  </si>
  <si>
    <t>77-0650807</t>
  </si>
  <si>
    <t>34-5150360</t>
  </si>
  <si>
    <t>73-4726386</t>
  </si>
  <si>
    <t>78-6165949</t>
  </si>
  <si>
    <t>74-0191565</t>
  </si>
  <si>
    <t>02-3364199</t>
  </si>
  <si>
    <t>39-8642490</t>
  </si>
  <si>
    <t>50-8357453</t>
  </si>
  <si>
    <t>68-6900528</t>
  </si>
  <si>
    <t>92-5154775</t>
  </si>
  <si>
    <t>60-7777080</t>
  </si>
  <si>
    <t>54-1473475</t>
  </si>
  <si>
    <t>51-4531731</t>
  </si>
  <si>
    <t>20-6735303</t>
  </si>
  <si>
    <t>97-5858605</t>
  </si>
  <si>
    <t>02-2183787</t>
  </si>
  <si>
    <t>65-5818172</t>
  </si>
  <si>
    <t>Cobby Andersen</t>
  </si>
  <si>
    <t>03-8586261</t>
  </si>
  <si>
    <t>86-0928074</t>
  </si>
  <si>
    <t>77-1100434</t>
  </si>
  <si>
    <t>70-7426559</t>
  </si>
  <si>
    <t>45-5963143</t>
  </si>
  <si>
    <t>Schuster Inc</t>
  </si>
  <si>
    <t>94-3590580</t>
  </si>
  <si>
    <t>52-5981325</t>
  </si>
  <si>
    <t>74-7472724</t>
  </si>
  <si>
    <t>03-3965480</t>
  </si>
  <si>
    <t>64-4188827</t>
  </si>
  <si>
    <t>66-5572109</t>
  </si>
  <si>
    <t>44-2994974</t>
  </si>
  <si>
    <t>30-7981953</t>
  </si>
  <si>
    <t>82-9740062</t>
  </si>
  <si>
    <t>28-7069317</t>
  </si>
  <si>
    <t>65-0441590</t>
  </si>
  <si>
    <t>60-1991659</t>
  </si>
  <si>
    <t>15-2948501</t>
  </si>
  <si>
    <t>02-6830973</t>
  </si>
  <si>
    <t>70-0112393</t>
  </si>
  <si>
    <t>04-6161825</t>
  </si>
  <si>
    <t>57-4142025</t>
  </si>
  <si>
    <t>84-9254695</t>
  </si>
  <si>
    <t>17-1884075</t>
  </si>
  <si>
    <t>49-6263811</t>
  </si>
  <si>
    <t>78-6287811</t>
  </si>
  <si>
    <t>75-1807214</t>
  </si>
  <si>
    <t>72-1300449</t>
  </si>
  <si>
    <t>22-4332301</t>
  </si>
  <si>
    <t>42-2477150</t>
  </si>
  <si>
    <t>18-5234470</t>
  </si>
  <si>
    <t>Heaney, Gulgowski and Kshlerin</t>
  </si>
  <si>
    <t>74-4541594</t>
  </si>
  <si>
    <t>16-6855831</t>
  </si>
  <si>
    <t>46-5327740</t>
  </si>
  <si>
    <t>06-4416964</t>
  </si>
  <si>
    <t>46-6076582</t>
  </si>
  <si>
    <t>38-1449694</t>
  </si>
  <si>
    <t>39-3557596</t>
  </si>
  <si>
    <t>26-9990483</t>
  </si>
  <si>
    <t>31-7075495</t>
  </si>
  <si>
    <t>98-5774102</t>
  </si>
  <si>
    <t>46-5580805</t>
  </si>
  <si>
    <t>39-6568658</t>
  </si>
  <si>
    <t>85-1464621</t>
  </si>
  <si>
    <t>86-6763776</t>
  </si>
  <si>
    <t>03-7559332</t>
  </si>
  <si>
    <t>36-7939842</t>
  </si>
  <si>
    <t>38-7603760</t>
  </si>
  <si>
    <t>11-5630090</t>
  </si>
  <si>
    <t>97-6414953</t>
  </si>
  <si>
    <t>64-9816105</t>
  </si>
  <si>
    <t>59-0893568</t>
  </si>
  <si>
    <t>18-0945763</t>
  </si>
  <si>
    <t>26-1771681</t>
  </si>
  <si>
    <t>57-6427586</t>
  </si>
  <si>
    <t>73-3910940</t>
  </si>
  <si>
    <t>34-8728117</t>
  </si>
  <si>
    <t>53-7680732</t>
  </si>
  <si>
    <t>86-6380587</t>
  </si>
  <si>
    <t>95-1862126</t>
  </si>
  <si>
    <t>41-6241712</t>
  </si>
  <si>
    <t>32-3418936</t>
  </si>
  <si>
    <t>10-1511807</t>
  </si>
  <si>
    <t>66-6360568</t>
  </si>
  <si>
    <t>63-4386955</t>
  </si>
  <si>
    <t>77-3226391</t>
  </si>
  <si>
    <t>74-9554997</t>
  </si>
  <si>
    <t>37-0756560</t>
  </si>
  <si>
    <t>19-9649739</t>
  </si>
  <si>
    <t>91-4735064</t>
  </si>
  <si>
    <t>82-1337530</t>
  </si>
  <si>
    <t>39-3209780</t>
  </si>
  <si>
    <t>18-0483044</t>
  </si>
  <si>
    <t>70-0044622</t>
  </si>
  <si>
    <t>43-1236055</t>
  </si>
  <si>
    <t>25-6133000</t>
  </si>
  <si>
    <t>78-7666796</t>
  </si>
  <si>
    <t>45-1867999</t>
  </si>
  <si>
    <t>97-5797169</t>
  </si>
  <si>
    <t>31-6585710</t>
  </si>
  <si>
    <t>84-0460695</t>
  </si>
  <si>
    <t>20-4568650</t>
  </si>
  <si>
    <t>29-9208067</t>
  </si>
  <si>
    <t>21-2357660</t>
  </si>
  <si>
    <t>16-3842379</t>
  </si>
  <si>
    <t>58-5376153</t>
  </si>
  <si>
    <t>04-1808253</t>
  </si>
  <si>
    <t>44-9036885</t>
  </si>
  <si>
    <t>35-0548738</t>
  </si>
  <si>
    <t>64-0103144</t>
  </si>
  <si>
    <t>48-7080069</t>
  </si>
  <si>
    <t>05-2772504</t>
  </si>
  <si>
    <t>42-2439801</t>
  </si>
  <si>
    <t>82-8353642</t>
  </si>
  <si>
    <t>16-5450021</t>
  </si>
  <si>
    <t>80-1021367</t>
  </si>
  <si>
    <t>03-3076058</t>
  </si>
  <si>
    <t>92-4440351</t>
  </si>
  <si>
    <t>15-3268783</t>
  </si>
  <si>
    <t>44-7664180</t>
  </si>
  <si>
    <t>92-7042708</t>
  </si>
  <si>
    <t>21-8595718</t>
  </si>
  <si>
    <t>06-4611284</t>
  </si>
  <si>
    <t>04-4730440</t>
  </si>
  <si>
    <t>89-7467187</t>
  </si>
  <si>
    <t>37-7100862</t>
  </si>
  <si>
    <t>20-9472915</t>
  </si>
  <si>
    <t>82-8836162</t>
  </si>
  <si>
    <t>38-8230515</t>
  </si>
  <si>
    <t>46-8792953</t>
  </si>
  <si>
    <t>93-0380487</t>
  </si>
  <si>
    <t>44-2650716</t>
  </si>
  <si>
    <t>78-7812852</t>
  </si>
  <si>
    <t>11-2653878</t>
  </si>
  <si>
    <t>74-9856135</t>
  </si>
  <si>
    <t>22-8551804</t>
  </si>
  <si>
    <t>76-2368068</t>
  </si>
  <si>
    <t>83-0606533</t>
  </si>
  <si>
    <t>84-1745028</t>
  </si>
  <si>
    <t>63-2957047</t>
  </si>
  <si>
    <t>90-3993986</t>
  </si>
  <si>
    <t>00-1398218</t>
  </si>
  <si>
    <t>09-9618844</t>
  </si>
  <si>
    <t>96-5143420</t>
  </si>
  <si>
    <t>99-0862667</t>
  </si>
  <si>
    <t>79-6118087</t>
  </si>
  <si>
    <t>07-5296371</t>
  </si>
  <si>
    <t>93-9111830</t>
  </si>
  <si>
    <t>47-0713476</t>
  </si>
  <si>
    <t>92-2645259</t>
  </si>
  <si>
    <t>93-4118211</t>
  </si>
  <si>
    <t>90-7039701</t>
  </si>
  <si>
    <t>64-1003834</t>
  </si>
  <si>
    <t>24-2679038</t>
  </si>
  <si>
    <t>06-4986886</t>
  </si>
  <si>
    <t>63-5897834</t>
  </si>
  <si>
    <t>45-6860897</t>
  </si>
  <si>
    <t>40-9830607</t>
  </si>
  <si>
    <t>09-8360520</t>
  </si>
  <si>
    <t>55-6785409</t>
  </si>
  <si>
    <t>12-4881666</t>
  </si>
  <si>
    <t>86-7866497</t>
  </si>
  <si>
    <t>12-2375671</t>
  </si>
  <si>
    <t>56-6310976</t>
  </si>
  <si>
    <t>08-4398900</t>
  </si>
  <si>
    <t>23-3084772</t>
  </si>
  <si>
    <t>33-8484080</t>
  </si>
  <si>
    <t>28-0362135</t>
  </si>
  <si>
    <t>53-4511393</t>
  </si>
  <si>
    <t>50-0521963</t>
  </si>
  <si>
    <t>75-6127722</t>
  </si>
  <si>
    <t>99-3994854</t>
  </si>
  <si>
    <t>45-5157875</t>
  </si>
  <si>
    <t>97-8921759</t>
  </si>
  <si>
    <t>43-6672888</t>
  </si>
  <si>
    <t>28-6152726</t>
  </si>
  <si>
    <t>26-1201622</t>
  </si>
  <si>
    <t>18-3315246</t>
  </si>
  <si>
    <t>40-9114557</t>
  </si>
  <si>
    <t>34-8443139</t>
  </si>
  <si>
    <t>79-0393736</t>
  </si>
  <si>
    <t>58-2923511</t>
  </si>
  <si>
    <t>84-1343954</t>
  </si>
  <si>
    <t>43-9259516</t>
  </si>
  <si>
    <t>53-0009701</t>
  </si>
  <si>
    <t>50-2002828</t>
  </si>
  <si>
    <t>90-6933957</t>
  </si>
  <si>
    <t>98-4201877</t>
  </si>
  <si>
    <t>86-2962836</t>
  </si>
  <si>
    <t>76-5324325</t>
  </si>
  <si>
    <t>36-3226083</t>
  </si>
  <si>
    <t>00-8086430</t>
  </si>
  <si>
    <t>98-0946281</t>
  </si>
  <si>
    <t>82-4770311</t>
  </si>
  <si>
    <t>34-0265266</t>
  </si>
  <si>
    <t>47-9858688</t>
  </si>
  <si>
    <t>24-9178520</t>
  </si>
  <si>
    <t>17-5553034</t>
  </si>
  <si>
    <t>03-5073152</t>
  </si>
  <si>
    <t>19-8109416</t>
  </si>
  <si>
    <t>16-5710075</t>
  </si>
  <si>
    <t>78-5541691</t>
  </si>
  <si>
    <t>69-8016438</t>
  </si>
  <si>
    <t>43-7205800</t>
  </si>
  <si>
    <t>84-2496865</t>
  </si>
  <si>
    <t>13-4700827</t>
  </si>
  <si>
    <t>10-5202864</t>
  </si>
  <si>
    <t>29-6521179</t>
  </si>
  <si>
    <t>30-9137723</t>
  </si>
  <si>
    <t>55-4422832</t>
  </si>
  <si>
    <t>12-1257338</t>
  </si>
  <si>
    <t>66-6777720</t>
  </si>
  <si>
    <t>53-3568171</t>
  </si>
  <si>
    <t>77-6124790</t>
  </si>
  <si>
    <t>09-3668672</t>
  </si>
  <si>
    <t>00-5823706</t>
  </si>
  <si>
    <t>67-8646070</t>
  </si>
  <si>
    <t>58-1975365</t>
  </si>
  <si>
    <t>99-7842298</t>
  </si>
  <si>
    <t>80-8019337</t>
  </si>
  <si>
    <t>76-8416893</t>
  </si>
  <si>
    <t>19-3893110</t>
  </si>
  <si>
    <t>17-3994138</t>
  </si>
  <si>
    <t>29-8090560</t>
  </si>
  <si>
    <t>75-5652593</t>
  </si>
  <si>
    <t>84-5276032</t>
  </si>
  <si>
    <t>01-4729172</t>
  </si>
  <si>
    <t>70-3373325</t>
  </si>
  <si>
    <t>73-6329299</t>
  </si>
  <si>
    <t>74-6221213</t>
  </si>
  <si>
    <t>53-1326953</t>
  </si>
  <si>
    <t>56-7081196</t>
  </si>
  <si>
    <t>85-9560144</t>
  </si>
  <si>
    <t>35-9605742</t>
  </si>
  <si>
    <t>30-0037690</t>
  </si>
  <si>
    <t>75-6038587</t>
  </si>
  <si>
    <t>45-8966277</t>
  </si>
  <si>
    <t>23-0941629</t>
  </si>
  <si>
    <t>44-2757396</t>
  </si>
  <si>
    <t>21-4464304</t>
  </si>
  <si>
    <t>02-8721192</t>
  </si>
  <si>
    <t>46-9710750</t>
  </si>
  <si>
    <t>26-1781486</t>
  </si>
  <si>
    <t>57-7927520</t>
  </si>
  <si>
    <t>95-4271285</t>
  </si>
  <si>
    <t>66-4296261</t>
  </si>
  <si>
    <t>24-8477374</t>
  </si>
  <si>
    <t>96-1991854</t>
  </si>
  <si>
    <t>54-3353166</t>
  </si>
  <si>
    <t>44-6408586</t>
  </si>
  <si>
    <t>86-6107692</t>
  </si>
  <si>
    <t>89-7513050</t>
  </si>
  <si>
    <t>54-2767741</t>
  </si>
  <si>
    <t>24-6905998</t>
  </si>
  <si>
    <t>35-0173281</t>
  </si>
  <si>
    <t>93-5465623</t>
  </si>
  <si>
    <t>67-2823354</t>
  </si>
  <si>
    <t>28-0622425</t>
  </si>
  <si>
    <t>84-0679518</t>
  </si>
  <si>
    <t>95-1195568</t>
  </si>
  <si>
    <t>57-2495984</t>
  </si>
  <si>
    <t>77-5229094</t>
  </si>
  <si>
    <t>09-3747816</t>
  </si>
  <si>
    <t>62-9738356</t>
  </si>
  <si>
    <t>22-6938537</t>
  </si>
  <si>
    <t>11-0955383</t>
  </si>
  <si>
    <t>80-1374023</t>
  </si>
  <si>
    <t>66-7112079</t>
  </si>
  <si>
    <t>31-2600204</t>
  </si>
  <si>
    <t>00-7031798</t>
  </si>
  <si>
    <t>20-1827241</t>
  </si>
  <si>
    <t>80-5941460</t>
  </si>
  <si>
    <t>17-3240628</t>
  </si>
  <si>
    <t>22-5929243</t>
  </si>
  <si>
    <t>35-7483371</t>
  </si>
  <si>
    <t>71-1921602</t>
  </si>
  <si>
    <t>22-9949979</t>
  </si>
  <si>
    <t>06-8466490</t>
  </si>
  <si>
    <t>34-6603897</t>
  </si>
  <si>
    <t>92-3462655</t>
  </si>
  <si>
    <t>26-9826298</t>
  </si>
  <si>
    <t>39-5542863</t>
  </si>
  <si>
    <t>18-1809309</t>
  </si>
  <si>
    <t>51-0837613</t>
  </si>
  <si>
    <t>46-0117523</t>
  </si>
  <si>
    <t>58-1079558</t>
  </si>
  <si>
    <t>49-9010863</t>
  </si>
  <si>
    <t>58-2028009</t>
  </si>
  <si>
    <t>03-4045721</t>
  </si>
  <si>
    <t>80-3039005</t>
  </si>
  <si>
    <t>Littel-Blick</t>
  </si>
  <si>
    <t>90-4449856</t>
  </si>
  <si>
    <t>82-2837449</t>
  </si>
  <si>
    <t>21-4033151</t>
  </si>
  <si>
    <t>98-6563368</t>
  </si>
  <si>
    <t>21-2589548</t>
  </si>
  <si>
    <t>52-7049356</t>
  </si>
  <si>
    <t>35-1708827</t>
  </si>
  <si>
    <t>22-1266257</t>
  </si>
  <si>
    <t>44-9978904</t>
  </si>
  <si>
    <t>63-1220717</t>
  </si>
  <si>
    <t>40-0265810</t>
  </si>
  <si>
    <t>56-6094665</t>
  </si>
  <si>
    <t>75-3776704</t>
  </si>
  <si>
    <t>55-1050582</t>
  </si>
  <si>
    <t>78-8602908</t>
  </si>
  <si>
    <t>30-3460885</t>
  </si>
  <si>
    <t>59-0348389</t>
  </si>
  <si>
    <t>91-7447818</t>
  </si>
  <si>
    <t>37-6449638</t>
  </si>
  <si>
    <t>38-2806168</t>
  </si>
  <si>
    <t>09-7737652</t>
  </si>
  <si>
    <t>29-1727395</t>
  </si>
  <si>
    <t>92-4695001</t>
  </si>
  <si>
    <t>51-2167412</t>
  </si>
  <si>
    <t>Abbott, Roberts and Torp</t>
  </si>
  <si>
    <t>27-7169008</t>
  </si>
  <si>
    <t>96-5231814</t>
  </si>
  <si>
    <t>03-2027170</t>
  </si>
  <si>
    <t>99-9599677</t>
  </si>
  <si>
    <t>22-0725785</t>
  </si>
  <si>
    <t>37-6033123</t>
  </si>
  <si>
    <t>29-5158368</t>
  </si>
  <si>
    <t>95-4281933</t>
  </si>
  <si>
    <t>61-0532585</t>
  </si>
  <si>
    <t>99-9093075</t>
  </si>
  <si>
    <t>65-2631885</t>
  </si>
  <si>
    <t>03-4651559</t>
  </si>
  <si>
    <t>91-6673445</t>
  </si>
  <si>
    <t>62-1501210</t>
  </si>
  <si>
    <t>29-0072186</t>
  </si>
  <si>
    <t>06-5115020</t>
  </si>
  <si>
    <t>22-6046651</t>
  </si>
  <si>
    <t>71-6499815</t>
  </si>
  <si>
    <t>81-1454737</t>
  </si>
  <si>
    <t>26-0092767</t>
  </si>
  <si>
    <t>74-6211038</t>
  </si>
  <si>
    <t>85-5544928</t>
  </si>
  <si>
    <t>00-6227453</t>
  </si>
  <si>
    <t>70-5224180</t>
  </si>
  <si>
    <t>40-8287610</t>
  </si>
  <si>
    <t>49-7876403</t>
  </si>
  <si>
    <t>01-6107437</t>
  </si>
  <si>
    <t>13-6163562</t>
  </si>
  <si>
    <t>41-0722740</t>
  </si>
  <si>
    <t>65-4008552</t>
  </si>
  <si>
    <t>72-4825752</t>
  </si>
  <si>
    <t>18-2580592</t>
  </si>
  <si>
    <t>14-1283254</t>
  </si>
  <si>
    <t>79-4826735</t>
  </si>
  <si>
    <t>82-2840501</t>
  </si>
  <si>
    <t>19-0320558</t>
  </si>
  <si>
    <t>57-0945292</t>
  </si>
  <si>
    <t>01-6573793</t>
  </si>
  <si>
    <t>63-0694419</t>
  </si>
  <si>
    <t>24-2442637</t>
  </si>
  <si>
    <t>04-8899739</t>
  </si>
  <si>
    <t>48-2932903</t>
  </si>
  <si>
    <t>66-0265458</t>
  </si>
  <si>
    <t>57-6602854</t>
  </si>
  <si>
    <t>47-6702070</t>
  </si>
  <si>
    <t>99-9215178</t>
  </si>
  <si>
    <t>39-5953116</t>
  </si>
  <si>
    <t>71-3278650</t>
  </si>
  <si>
    <t>38-6891011</t>
  </si>
  <si>
    <t>06-5566367</t>
  </si>
  <si>
    <t>30-9025281</t>
  </si>
  <si>
    <t>80-4161102</t>
  </si>
  <si>
    <t>96-1388247</t>
  </si>
  <si>
    <t>21-2097342</t>
  </si>
  <si>
    <t>30-4045249</t>
  </si>
  <si>
    <t>31-9806848</t>
  </si>
  <si>
    <t>09-7835975</t>
  </si>
  <si>
    <t>16-9758497</t>
  </si>
  <si>
    <t>54-1058965</t>
  </si>
  <si>
    <t>84-0565956</t>
  </si>
  <si>
    <t>85-6263705</t>
  </si>
  <si>
    <t>46-4560578</t>
  </si>
  <si>
    <t>08-5093310</t>
  </si>
  <si>
    <t>21-8525376</t>
  </si>
  <si>
    <t>60-0406937</t>
  </si>
  <si>
    <t>61-4937643</t>
  </si>
  <si>
    <t>94-3251589</t>
  </si>
  <si>
    <t>48-2124998</t>
  </si>
  <si>
    <t>19-1017922</t>
  </si>
  <si>
    <t>51-1141675</t>
  </si>
  <si>
    <t>94-2134593</t>
  </si>
  <si>
    <t>82-0616982</t>
  </si>
  <si>
    <t>22-5761330</t>
  </si>
  <si>
    <t>62-1694462</t>
  </si>
  <si>
    <t>66-2612057</t>
  </si>
  <si>
    <t>01-7655863</t>
  </si>
  <si>
    <t>06-2196763</t>
  </si>
  <si>
    <t>84-4465649</t>
  </si>
  <si>
    <t>63-6767584</t>
  </si>
  <si>
    <t>75-7443241</t>
  </si>
  <si>
    <t>34-8182639</t>
  </si>
  <si>
    <t>Lind, Mueller and Stoltenberg</t>
  </si>
  <si>
    <t>53-3803984</t>
  </si>
  <si>
    <t>68-0176456</t>
  </si>
  <si>
    <t>63-7370049</t>
  </si>
  <si>
    <t>03-3461826</t>
  </si>
  <si>
    <t>76-5888381</t>
  </si>
  <si>
    <t>43-7357498</t>
  </si>
  <si>
    <t>88-8981595</t>
  </si>
  <si>
    <t>95-6123269</t>
  </si>
  <si>
    <t>60-6986682</t>
  </si>
  <si>
    <t>29-5478106</t>
  </si>
  <si>
    <t>49-2256360</t>
  </si>
  <si>
    <t>59-2480731</t>
  </si>
  <si>
    <t>63-6848448</t>
  </si>
  <si>
    <t>14-5110197</t>
  </si>
  <si>
    <t>42-2646312</t>
  </si>
  <si>
    <t>60-8083173</t>
  </si>
  <si>
    <t>76-1827989</t>
  </si>
  <si>
    <t>36-4321653</t>
  </si>
  <si>
    <t>18-7046062</t>
  </si>
  <si>
    <t>73-4380400</t>
  </si>
  <si>
    <t>47-5051773</t>
  </si>
  <si>
    <t>92-3687989</t>
  </si>
  <si>
    <t>60-9753536</t>
  </si>
  <si>
    <t>39-5658730</t>
  </si>
  <si>
    <t>73-8632957</t>
  </si>
  <si>
    <t>16-0987104</t>
  </si>
  <si>
    <t>76-0164425</t>
  </si>
  <si>
    <t>87-7908481</t>
  </si>
  <si>
    <t>30-7149594</t>
  </si>
  <si>
    <t>75-7848944</t>
  </si>
  <si>
    <t>72-2796883</t>
  </si>
  <si>
    <t>32-3124563</t>
  </si>
  <si>
    <t>83-7592334</t>
  </si>
  <si>
    <t>61-3721294</t>
  </si>
  <si>
    <t>43-8355995</t>
  </si>
  <si>
    <t>49-2458036</t>
  </si>
  <si>
    <t>13-9607758</t>
  </si>
  <si>
    <t>61-0888460</t>
  </si>
  <si>
    <t>25-2616039</t>
  </si>
  <si>
    <t>46-2962443</t>
  </si>
  <si>
    <t>44-9908550</t>
  </si>
  <si>
    <t>52-3150154</t>
  </si>
  <si>
    <t>37-9761957</t>
  </si>
  <si>
    <t>67-6072579</t>
  </si>
  <si>
    <t>89-0300778</t>
  </si>
  <si>
    <t>80-1894360</t>
  </si>
  <si>
    <t>58-2235320</t>
  </si>
  <si>
    <t>68-9875936</t>
  </si>
  <si>
    <t>75-8968627</t>
  </si>
  <si>
    <t>86-9456489</t>
  </si>
  <si>
    <t>02-1124101</t>
  </si>
  <si>
    <t>85-9787047</t>
  </si>
  <si>
    <t>60-7663173</t>
  </si>
  <si>
    <t>34-1570975</t>
  </si>
  <si>
    <t>57-9765345</t>
  </si>
  <si>
    <t>31-8846200</t>
  </si>
  <si>
    <t>48-6452102</t>
  </si>
  <si>
    <t>85-9541179</t>
  </si>
  <si>
    <t>93-2085046</t>
  </si>
  <si>
    <t>03-6962760</t>
  </si>
  <si>
    <t>15-3241183</t>
  </si>
  <si>
    <t>54-5705354</t>
  </si>
  <si>
    <t>29-1888759</t>
  </si>
  <si>
    <t>12-3815754</t>
  </si>
  <si>
    <t>30-4823900</t>
  </si>
  <si>
    <t>72-9074281</t>
  </si>
  <si>
    <t>52-0213558</t>
  </si>
  <si>
    <t>19-6334792</t>
  </si>
  <si>
    <t>35-4712641</t>
  </si>
  <si>
    <t>03-3542738</t>
  </si>
  <si>
    <t>81-9457605</t>
  </si>
  <si>
    <t>63-0813030</t>
  </si>
  <si>
    <t>00-7326184</t>
  </si>
  <si>
    <t>22-0156233</t>
  </si>
  <si>
    <t>94-0623186</t>
  </si>
  <si>
    <t>08-0446109</t>
  </si>
  <si>
    <t>77-3489084</t>
  </si>
  <si>
    <t>59-2117058</t>
  </si>
  <si>
    <t>31-1849120</t>
  </si>
  <si>
    <t>45-3085595</t>
  </si>
  <si>
    <t>61-3294149</t>
  </si>
  <si>
    <t>Total Order Value</t>
  </si>
  <si>
    <t>Total Order value of Books</t>
  </si>
  <si>
    <t>Purchase_on</t>
  </si>
  <si>
    <t>Total order Value of Clothing Purchased on Mobile</t>
  </si>
  <si>
    <t>Total Cost of Games purchased on PC from Sweden</t>
  </si>
  <si>
    <t>Total Count of customers</t>
  </si>
  <si>
    <t>used COUNTA to count text values</t>
  </si>
  <si>
    <t>Total count of customers from UK</t>
  </si>
  <si>
    <t>Total count of customers from France buying Smartphones</t>
  </si>
  <si>
    <t>Total Customers from Portugal buying &gt;100000 Rs of Accessories</t>
  </si>
  <si>
    <t>Average cost</t>
  </si>
  <si>
    <t xml:space="preserve">Average order value of customers from Spain </t>
  </si>
  <si>
    <t>Average cost of customer buying books on PC</t>
  </si>
  <si>
    <t>Maximum Order value</t>
  </si>
  <si>
    <t>5th largest cost value</t>
  </si>
  <si>
    <t>9th Smallest order value</t>
  </si>
  <si>
    <t>max order value by a customer in Belgium</t>
  </si>
  <si>
    <t xml:space="preserve">SUM,SUMIF,SUMIFS </t>
  </si>
  <si>
    <t>COUNT,COUNTA,COUNTIF,COUNTIFS</t>
  </si>
  <si>
    <t>AVERAGE,AVERAGEIF,AVERAGEIFS</t>
  </si>
  <si>
    <t>MAX,LARGE,SMALL,MAXIFS</t>
  </si>
  <si>
    <t>&gt;200000</t>
  </si>
  <si>
    <t>&lt;100000</t>
  </si>
  <si>
    <t>Purchases</t>
  </si>
  <si>
    <t>Order Value</t>
  </si>
  <si>
    <t>Between 100000-200000</t>
  </si>
  <si>
    <t>Category</t>
  </si>
  <si>
    <t xml:space="preserve">Sum of  order_value_EUR </t>
  </si>
  <si>
    <t xml:space="preserve">Sum of  cost </t>
  </si>
  <si>
    <t>Row Labels</t>
  </si>
  <si>
    <t>Grand Total</t>
  </si>
  <si>
    <t>ROUND,ABS,RANDBETWEEN,RAND,CEILING</t>
  </si>
  <si>
    <t>Round:-</t>
  </si>
  <si>
    <t>Absolute:-</t>
  </si>
  <si>
    <t>random:-</t>
  </si>
  <si>
    <t>Random Between:-</t>
  </si>
  <si>
    <t>Ceiling :-</t>
  </si>
  <si>
    <t>Concat :-</t>
  </si>
  <si>
    <t>Length :-</t>
  </si>
  <si>
    <t>Create Password :-</t>
  </si>
  <si>
    <t>count customers with name starting with "s"</t>
  </si>
  <si>
    <t>Count customers with name ending with "n"</t>
  </si>
  <si>
    <t>Data Validation with conditional formatting</t>
  </si>
  <si>
    <t>Bold</t>
  </si>
  <si>
    <t>Italic</t>
  </si>
  <si>
    <t>Jan</t>
  </si>
  <si>
    <t>Feb</t>
  </si>
  <si>
    <t>Mar</t>
  </si>
  <si>
    <t>Apr</t>
  </si>
  <si>
    <t>May</t>
  </si>
  <si>
    <t>Jun</t>
  </si>
  <si>
    <t>Jul</t>
  </si>
  <si>
    <t>Aug</t>
  </si>
  <si>
    <t>Sep</t>
  </si>
  <si>
    <t>Oct</t>
  </si>
  <si>
    <t>Nov</t>
  </si>
  <si>
    <t>Dec</t>
  </si>
  <si>
    <t xml:space="preserve"> order_value_$ </t>
  </si>
  <si>
    <t>Purchase_Platform</t>
  </si>
  <si>
    <t>Sharma Multistores - Sales Export Analysis</t>
  </si>
  <si>
    <t>Sales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</si>
</sst>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0"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b/>
      <sz val="14"/>
      <color theme="0" tint="-4.9989318521683403E-2"/>
      <name val="Calisto MT"/>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5" tint="-0.249977111117893"/>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4" fontId="0" fillId="0" borderId="0" xfId="0" applyNumberFormat="1"/>
    <xf numFmtId="0" fontId="0" fillId="0" borderId="0" xfId="0" applyAlignment="1">
      <alignment horizontal="right"/>
    </xf>
    <xf numFmtId="4" fontId="0" fillId="0" borderId="0" xfId="0" applyNumberFormat="1" applyAlignment="1">
      <alignment horizontal="right"/>
    </xf>
    <xf numFmtId="164" fontId="0" fillId="0" borderId="0" xfId="0" applyNumberFormat="1" applyAlignment="1">
      <alignment horizontal="right"/>
    </xf>
    <xf numFmtId="0" fontId="16" fillId="0" borderId="0" xfId="0" applyFont="1" applyAlignment="1">
      <alignment horizontal="right"/>
    </xf>
    <xf numFmtId="0" fontId="0" fillId="33" borderId="0" xfId="0" applyFill="1" applyAlignment="1">
      <alignment horizontal="right"/>
    </xf>
    <xf numFmtId="0" fontId="0" fillId="34" borderId="0" xfId="0" applyFill="1" applyAlignment="1">
      <alignment horizontal="right"/>
    </xf>
    <xf numFmtId="1" fontId="0" fillId="0" borderId="0" xfId="0" applyNumberFormat="1" applyAlignment="1">
      <alignment horizontal="right"/>
    </xf>
    <xf numFmtId="0" fontId="0" fillId="36" borderId="0" xfId="0" applyFill="1" applyAlignment="1">
      <alignment horizontal="right"/>
    </xf>
    <xf numFmtId="0" fontId="0" fillId="35" borderId="0" xfId="0" applyFill="1" applyAlignment="1">
      <alignment horizontal="right"/>
    </xf>
    <xf numFmtId="0" fontId="0" fillId="0" borderId="0" xfId="0" pivotButton="1"/>
    <xf numFmtId="0" fontId="0" fillId="0" borderId="0" xfId="0" applyAlignment="1">
      <alignment horizontal="left"/>
    </xf>
    <xf numFmtId="0" fontId="0" fillId="37" borderId="0" xfId="0" applyFill="1"/>
    <xf numFmtId="0" fontId="16" fillId="37" borderId="0" xfId="0" applyFont="1" applyFill="1"/>
    <xf numFmtId="0" fontId="19" fillId="37" borderId="0" xfId="0" applyFont="1" applyFill="1" applyAlignment="1">
      <alignment horizontal="center"/>
    </xf>
    <xf numFmtId="0" fontId="18" fillId="37"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b/>
        <i val="0"/>
      </font>
    </dxf>
    <dxf>
      <font>
        <b val="0"/>
        <i/>
      </font>
    </dxf>
    <dxf>
      <fill>
        <patternFill>
          <bgColor rgb="FF00B0F0"/>
        </patternFill>
      </fill>
    </dxf>
    <dxf>
      <fill>
        <patternFill>
          <bgColor rgb="FF00B050"/>
        </patternFill>
      </fill>
    </dxf>
    <dxf>
      <fill>
        <patternFill>
          <bgColor rgb="FFFFFF00"/>
        </patternFill>
      </fill>
    </dxf>
    <dxf>
      <fill>
        <patternFill>
          <bgColor rgb="FF00B0F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FFC000"/>
        </patternFill>
      </fill>
    </dxf>
    <dxf>
      <fill>
        <patternFill>
          <bgColor theme="5" tint="-0.24994659260841701"/>
        </patternFill>
      </fill>
    </dxf>
    <dxf>
      <fill>
        <patternFill>
          <bgColor rgb="FF7030A0"/>
        </patternFill>
      </fill>
    </dxf>
    <dxf>
      <fill>
        <patternFill>
          <bgColor rgb="FF3903FD"/>
        </patternFill>
      </fill>
    </dxf>
    <dxf>
      <fill>
        <patternFill>
          <bgColor rgb="FF00B0F0"/>
        </patternFill>
      </fill>
    </dxf>
    <dxf>
      <fill>
        <patternFill>
          <bgColor rgb="FF00B050"/>
        </patternFill>
      </fill>
    </dxf>
    <dxf>
      <fill>
        <patternFill>
          <bgColor rgb="FFFFFF00"/>
        </patternFill>
      </fill>
    </dxf>
    <dxf>
      <fill>
        <patternFill>
          <bgColor rgb="FF00B0F0"/>
        </patternFill>
      </fill>
    </dxf>
  </dxfs>
  <tableStyles count="0" defaultTableStyle="TableStyleMedium2" defaultPivotStyle="PivotStyleLight16"/>
  <colors>
    <mruColors>
      <color rgb="FF487DF2"/>
      <color rgb="FF215FFB"/>
      <color rgb="FF3903FD"/>
      <color rgb="FF16F21B"/>
      <color rgb="FFEF21D2"/>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[Sales-Export.xlsx]Combo chart - order value ,cost!PivotTable1</c:name>
    <c:fmtId val="3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Order_value and Cost Trend</a:t>
            </a:r>
          </a:p>
        </c:rich>
      </c:tx>
      <c:layout>
        <c:manualLayout>
          <c:xMode val="edge"/>
          <c:yMode val="edge"/>
          <c:x val="0.29012606774606076"/>
          <c:y val="2.71066097037358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numFmt formatCode="0.0,,&quot;M&quot;" sourceLinked="0"/>
          <c:spPr>
            <a:solidFill>
              <a:sysClr val="window" lastClr="FFFFFF"/>
            </a:solidFill>
            <a:ln>
              <a:noFill/>
            </a:ln>
            <a:effectLst/>
          </c:spPr>
          <c:txPr>
            <a:bodyPr rot="0" spcFirstLastPara="1" vertOverflow="clip" horzOverflow="clip" vert="horz" wrap="square" lIns="38100" tIns="19050" rIns="38100" bIns="10800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1"/>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3.4933476141917094E-2"/>
              <c:y val="-9.2436662045608908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4.8419118180592212E-2"/>
              <c:y val="-8.7299156923273585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434143875872626E-2"/>
          <c:y val="0.15115672748205211"/>
          <c:w val="0.94347445355718318"/>
          <c:h val="0.59487252717113193"/>
        </c:manualLayout>
      </c:layout>
      <c:barChart>
        <c:barDir val="col"/>
        <c:grouping val="clustered"/>
        <c:varyColors val="0"/>
        <c:ser>
          <c:idx val="0"/>
          <c:order val="0"/>
          <c:tx>
            <c:strRef>
              <c:f>'Combo chart - order value ,cost'!$B$3</c:f>
              <c:strCache>
                <c:ptCount val="1"/>
                <c:pt idx="0">
                  <c:v>Sum of  order_value_EUR </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numFmt formatCode="0.0,,&quot;M&quot;" sourceLinked="0"/>
            <c:spPr>
              <a:solidFill>
                <a:sysClr val="window" lastClr="FFFFFF"/>
              </a:solidFill>
              <a:ln>
                <a:noFill/>
              </a:ln>
              <a:effectLst/>
            </c:spPr>
            <c:txPr>
              <a:bodyPr rot="0" spcFirstLastPara="1" vertOverflow="clip" horzOverflow="clip" vert="horz" wrap="square" lIns="38100" tIns="19050" rIns="38100" bIns="108000" anchor="t"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'Combo chart - order value ,cost'!$A$4:$A$14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'Combo chart - order value ,cost'!$B$4:$B$14</c:f>
              <c:numCache>
                <c:formatCode>General</c:formatCode>
                <c:ptCount val="10"/>
                <c:pt idx="0">
                  <c:v>4703930.6999999993</c:v>
                </c:pt>
                <c:pt idx="1">
                  <c:v>15139668.730000004</c:v>
                </c:pt>
                <c:pt idx="2">
                  <c:v>12569063.880000001</c:v>
                </c:pt>
                <c:pt idx="3">
                  <c:v>13179978.899999999</c:v>
                </c:pt>
                <c:pt idx="4">
                  <c:v>17661682.129999995</c:v>
                </c:pt>
                <c:pt idx="5">
                  <c:v>14482077.620000001</c:v>
                </c:pt>
                <c:pt idx="6">
                  <c:v>15321623.449999999</c:v>
                </c:pt>
                <c:pt idx="7">
                  <c:v>3262983.2000000007</c:v>
                </c:pt>
                <c:pt idx="8">
                  <c:v>5939075.4400000004</c:v>
                </c:pt>
                <c:pt idx="9">
                  <c:v>11101654.659999996</c:v>
                </c:pt>
              </c:numCache>
            </c:numRef>
          </c:val>
          <c:extLst>
            <c:ext xmlns:c16="http://schemas.microsoft.com/office/drawing/2014/chart" uri="{C3380CC4-5D6E-409C-BE32-E72D297353CC}">
              <c16:uniqueId val="{00000000-2E69-41F9-9CB5-C70F55384C03}"/>
            </c:ext>
          </c:extLst>
        </c:ser>
        <c:dLbls>
          <c:showLegendKey val="0"/>
          <c:showVal val="0"/>
          <c:showCatName val="0"/>
          <c:showSerName val="0"/>
          <c:showPercent val="0"/>
          <c:showBubbleSize val="0"/>
        </c:dLbls>
        <c:gapWidth val="219"/>
        <c:axId val="661407344"/>
        <c:axId val="659008656"/>
      </c:barChart>
      <c:lineChart>
        <c:grouping val="standard"/>
        <c:varyColors val="0"/>
        <c:ser>
          <c:idx val="1"/>
          <c:order val="1"/>
          <c:tx>
            <c:strRef>
              <c:f>'Combo chart - order value ,cost'!$C$3</c:f>
              <c:strCache>
                <c:ptCount val="1"/>
                <c:pt idx="0">
                  <c:v>Sum of  cost </c:v>
                </c:pt>
              </c:strCache>
            </c:strRef>
          </c:tx>
          <c:spPr>
            <a:ln w="34925" cap="rnd">
              <a:solidFill>
                <a:schemeClr val="accent2"/>
              </a:solidFill>
              <a:round/>
            </a:ln>
            <a:effectLst>
              <a:outerShdw blurRad="53975" dist="41275" dir="14700000" algn="t" rotWithShape="0">
                <a:srgbClr val="000000">
                  <a:alpha val="60000"/>
                </a:srgbClr>
              </a:outerShdw>
            </a:effectLst>
          </c:spPr>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Pt>
            <c:idx val="0"/>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2"/>
                </a:solidFill>
                <a:round/>
              </a:ln>
              <a:effectLst>
                <a:outerShdw blurRad="53975" dist="41275" dir="14700000" algn="t" rotWithShape="0">
                  <a:srgbClr val="000000">
                    <a:alpha val="60000"/>
                  </a:srgbClr>
                </a:outerShdw>
              </a:effectLst>
            </c:spPr>
            <c:extLst>
              <c:ext xmlns:c16="http://schemas.microsoft.com/office/drawing/2014/chart" uri="{C3380CC4-5D6E-409C-BE32-E72D297353CC}">
                <c16:uniqueId val="{00000001-B3E0-41BC-A2CB-1D437A087009}"/>
              </c:ext>
            </c:extLst>
          </c:dPt>
          <c:dPt>
            <c:idx val="7"/>
            <c:marker>
              <c:symbol val="circle"/>
              <c:size val="6"/>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w="9525">
                  <a:solidFill>
                    <a:schemeClr val="accent2"/>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2"/>
                </a:solidFill>
                <a:round/>
              </a:ln>
              <a:effectLst>
                <a:outerShdw blurRad="53975" dist="41275" dir="14700000" algn="t" rotWithShape="0">
                  <a:srgbClr val="000000">
                    <a:alpha val="60000"/>
                  </a:srgbClr>
                </a:outerShdw>
              </a:effectLst>
            </c:spPr>
            <c:extLst>
              <c:ext xmlns:c16="http://schemas.microsoft.com/office/drawing/2014/chart" uri="{C3380CC4-5D6E-409C-BE32-E72D297353CC}">
                <c16:uniqueId val="{00000000-B3E0-41BC-A2CB-1D437A087009}"/>
              </c:ext>
            </c:extLst>
          </c:dPt>
          <c:dLbls>
            <c:dLbl>
              <c:idx val="0"/>
              <c:layout>
                <c:manualLayout>
                  <c:x val="-4.8419118180592212E-2"/>
                  <c:y val="-8.72991569232735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E0-41BC-A2CB-1D437A087009}"/>
                </c:ext>
              </c:extLst>
            </c:dLbl>
            <c:dLbl>
              <c:idx val="7"/>
              <c:layout>
                <c:manualLayout>
                  <c:x val="-3.4933476141917094E-2"/>
                  <c:y val="-9.24366620456089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E0-41BC-A2CB-1D437A087009}"/>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'Combo chart - order value ,cost'!$A$4:$A$14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'Combo chart - order value ,cost'!$C$4:$C$14</c:f>
              <c:numCache>
                <c:formatCode>General</c:formatCode>
                <c:ptCount val="10"/>
                <c:pt idx="0">
                  <c:v>3920034.3699999996</c:v>
                </c:pt>
                <c:pt idx="1">
                  <c:v>12604789.390000002</c:v>
                </c:pt>
                <c:pt idx="2">
                  <c:v>10450636.450000003</c:v>
                </c:pt>
                <c:pt idx="3">
                  <c:v>10954065.02</c:v>
                </c:pt>
                <c:pt idx="4">
                  <c:v>14719744.040000012</c:v>
                </c:pt>
                <c:pt idx="5">
                  <c:v>12080944.619999995</c:v>
                </c:pt>
                <c:pt idx="6">
                  <c:v>12761827.680000002</c:v>
                </c:pt>
                <c:pt idx="7">
                  <c:v>2713949.4899999988</c:v>
                </c:pt>
                <c:pt idx="8">
                  <c:v>4882312.93</c:v>
                </c:pt>
                <c:pt idx="9">
                  <c:v>9281007.0000000019</c:v>
                </c:pt>
              </c:numCache>
            </c:numRef>
          </c:val>
          <c:smooth val="0"/>
          <c:extLst>
            <c:ext xmlns:c16="http://schemas.microsoft.com/office/drawing/2014/chart" uri="{C3380CC4-5D6E-409C-BE32-E72D297353CC}">
              <c16:uniqueId val="{00000001-2E69-41F9-9CB5-C70F55384C03}"/>
            </c:ext>
          </c:extLst>
        </c:ser>
        <c:dLbls>
          <c:showLegendKey val="0"/>
          <c:showVal val="0"/>
          <c:showCatName val="0"/>
          <c:showSerName val="0"/>
          <c:showPercent val="0"/>
          <c:showBubbleSize val="0"/>
        </c:dLbls>
        <c:marker val="1"/>
        <c:smooth val="0"/>
        <c:axId val="1884435360"/>
        <c:axId val="2028863696"/>
      </c:lineChart>
      <c:catAx>
        <c:axId val="6614073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9008656"/>
        <c:crosses val="autoZero"/>
        <c:auto val="1"/>
        <c:lblAlgn val="ctr"/>
        <c:lblOffset val="100"/>
        <c:noMultiLvlLbl val="0"/>
      </c:catAx>
      <c:valAx>
        <c:axId val="659008656"/>
        <c:scaling>
          <c:orientation val="minMax"/>
        </c:scaling>
        <c:delete val="1"/>
        <c:axPos val="l"/>
        <c:numFmt formatCode="0.0,,&quot;M&quot;" sourceLinked="0"/>
        <c:majorTickMark val="out"/>
        <c:minorTickMark val="none"/>
        <c:tickLblPos val="nextTo"/>
        <c:crossAx val="661407344"/>
        <c:crosses val="autoZero"/>
        <c:crossBetween val="between"/>
      </c:valAx>
      <c:valAx>
        <c:axId val="2028863696"/>
        <c:scaling>
          <c:orientation val="minMax"/>
        </c:scaling>
        <c:delete val="1"/>
        <c:axPos val="r"/>
        <c:numFmt formatCode="0.0,,&quot;M&quot;" sourceLinked="0"/>
        <c:majorTickMark val="none"/>
        <c:minorTickMark val="none"/>
        <c:tickLblPos val="nextTo"/>
        <c:crossAx val="1884435360"/>
        <c:crosses val="max"/>
        <c:crossBetween val="between"/>
      </c:valAx>
      <c:catAx>
        <c:axId val="1884435360"/>
        <c:scaling>
          <c:orientation val="minMax"/>
        </c:scaling>
        <c:delete val="1"/>
        <c:axPos val="b"/>
        <c:numFmt formatCode="General" sourceLinked="1"/>
        <c:majorTickMark val="none"/>
        <c:minorTickMark val="none"/>
        <c:tickLblPos val="nextTo"/>
        <c:crossAx val="2028863696"/>
        <c:crosses val="autoZero"/>
        <c:auto val="1"/>
        <c:lblAlgn val="ctr"/>
        <c:lblOffset val="100"/>
        <c:noMultiLvlLbl val="0"/>
      </c:catAx>
      <c:spPr>
        <a:noFill/>
        <a:ln>
          <a:noFill/>
        </a:ln>
        <a:effectLst/>
      </c:spPr>
    </c:plotArea>
    <c:legend>
      <c:legendPos val="r"/>
      <c:layout>
        <c:manualLayout>
          <c:xMode val="edge"/>
          <c:yMode val="edge"/>
          <c:x val="0.70354896277190204"/>
          <c:y val="0.18154169019612557"/>
          <c:w val="0.28293354431502499"/>
          <c:h val="0.17166612598973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[Sales-Export.xlsx]Country wise sales!PivotTable12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 wise sales</a:t>
            </a:r>
          </a:p>
        </c:rich>
      </c:tx>
      <c:layout>
        <c:manualLayout>
          <c:xMode val="edge"/>
          <c:yMode val="edge"/>
          <c:x val="0.345506780402449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9514435695538"/>
          <c:y val="0.17171296296296296"/>
          <c:w val="0.73401596675415581"/>
          <c:h val="0.72088764946048411"/>
        </c:manualLayout>
      </c:layout>
      <c:barChart>
        <c:barDir val="bar"/>
        <c:grouping val="clustered"/>
        <c:varyColors val="0"/>
        <c:ser>
          <c:idx val="0"/>
          <c:order val="0"/>
          <c:tx>
            <c:strRef>
              <c:f>'Country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sales'!$A$4:$A$19</c:f>
              <c:strCache>
                <c:ptCount val="15"/>
                <c:pt idx="0">
                  <c:v>Austria</c:v>
                </c:pt>
                <c:pt idx="1">
                  <c:v>Belgium</c:v>
                </c:pt>
                <c:pt idx="2">
                  <c:v>Bulgaria</c:v>
                </c:pt>
                <c:pt idx="3">
                  <c:v>Denmark</c:v>
                </c:pt>
                <c:pt idx="4">
                  <c:v>Finland</c:v>
                </c:pt>
                <c:pt idx="5">
                  <c:v>France</c:v>
                </c:pt>
                <c:pt idx="6">
                  <c:v>Germany</c:v>
                </c:pt>
                <c:pt idx="7">
                  <c:v>Ireland</c:v>
                </c:pt>
                <c:pt idx="8">
                  <c:v>Italy</c:v>
                </c:pt>
                <c:pt idx="9">
                  <c:v>Luxembourg</c:v>
                </c:pt>
                <c:pt idx="10">
                  <c:v>Netherlands</c:v>
                </c:pt>
                <c:pt idx="11">
                  <c:v>Portugal</c:v>
                </c:pt>
                <c:pt idx="12">
                  <c:v>Spain</c:v>
                </c:pt>
                <c:pt idx="13">
                  <c:v>Sweden</c:v>
                </c:pt>
                <c:pt idx="14">
                  <c:v>UK</c:v>
                </c:pt>
              </c:strCache>
            </c:strRef>
          </c:cat>
          <c:val>
            <c:numRef>
              <c:f>'Country wise sales'!$B$4:$B$19</c:f>
              <c:numCache>
                <c:formatCode>General</c:formatCode>
                <c:ptCount val="15"/>
                <c:pt idx="0">
                  <c:v>190166.35</c:v>
                </c:pt>
                <c:pt idx="1">
                  <c:v>608969.96000000008</c:v>
                </c:pt>
                <c:pt idx="2">
                  <c:v>3482144.6399999997</c:v>
                </c:pt>
                <c:pt idx="3">
                  <c:v>763203.51</c:v>
                </c:pt>
                <c:pt idx="4">
                  <c:v>5548035.0499999998</c:v>
                </c:pt>
                <c:pt idx="5">
                  <c:v>25900678.420000002</c:v>
                </c:pt>
                <c:pt idx="6">
                  <c:v>2794048.53</c:v>
                </c:pt>
                <c:pt idx="7">
                  <c:v>4952284.71</c:v>
                </c:pt>
                <c:pt idx="8">
                  <c:v>935569.3</c:v>
                </c:pt>
                <c:pt idx="9">
                  <c:v>2913550.4</c:v>
                </c:pt>
                <c:pt idx="10">
                  <c:v>3224664.7900000005</c:v>
                </c:pt>
                <c:pt idx="11">
                  <c:v>27796361.829999994</c:v>
                </c:pt>
                <c:pt idx="12">
                  <c:v>2499239.5299999993</c:v>
                </c:pt>
                <c:pt idx="13">
                  <c:v>19637204.449999999</c:v>
                </c:pt>
                <c:pt idx="14">
                  <c:v>12115617.240000002</c:v>
                </c:pt>
              </c:numCache>
            </c:numRef>
          </c:val>
          <c:extLst>
            <c:ext xmlns:c16="http://schemas.microsoft.com/office/drawing/2014/chart" uri="{C3380CC4-5D6E-409C-BE32-E72D297353CC}">
              <c16:uniqueId val="{00000000-54C3-444D-9B9E-A563410F5EF7}"/>
            </c:ext>
          </c:extLst>
        </c:ser>
        <c:dLbls>
          <c:dLblPos val="outEnd"/>
          <c:showLegendKey val="0"/>
          <c:showVal val="1"/>
          <c:showCatName val="0"/>
          <c:showSerName val="0"/>
          <c:showPercent val="0"/>
          <c:showBubbleSize val="0"/>
        </c:dLbls>
        <c:gapWidth val="182"/>
        <c:axId val="1887553056"/>
        <c:axId val="451309296"/>
      </c:barChart>
      <c:catAx>
        <c:axId val="1887553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09296"/>
        <c:crosses val="autoZero"/>
        <c:auto val="1"/>
        <c:lblAlgn val="ctr"/>
        <c:lblOffset val="100"/>
        <c:noMultiLvlLbl val="0"/>
      </c:catAx>
      <c:valAx>
        <c:axId val="451309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[Sales-Export.xlsx]Combo chart - order value ,cost!PivotTable1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_value and Cost</a:t>
            </a:r>
          </a:p>
        </c:rich>
      </c:tx>
      <c:layout>
        <c:manualLayout>
          <c:xMode val="edge"/>
          <c:yMode val="edge"/>
          <c:x val="0.35989858906525574"/>
          <c:y val="7.3750137520235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'Combo chart - order value ,cost'!$B$3</c:f>
              <c:strCache>
                <c:ptCount val="1"/>
                <c:pt idx="0">
                  <c:v>Sum of  order_value_EUR </c:v>
                </c:pt>
              </c:strCache>
            </c:strRef>
          </c:tx>
          <c:spPr>
            <a:solidFill>
              <a:schemeClr val="accent1"/>
            </a:solidFill>
            <a:ln>
              <a:noFill/>
            </a:ln>
            <a:effectLst/>
          </c:spPr>
          <c:invertIfNegative val="0"/>
          <c:cat>
            <c:strRef>
              <c:f>'Combo chart - order value ,cost'!$A$4:$A$14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'Combo chart - order value ,cost'!$B$4:$B$14</c:f>
              <c:numCache>
                <c:formatCode>General</c:formatCode>
                <c:ptCount val="10"/>
                <c:pt idx="0">
                  <c:v>4703930.6999999993</c:v>
                </c:pt>
                <c:pt idx="1">
                  <c:v>15139668.730000004</c:v>
                </c:pt>
                <c:pt idx="2">
                  <c:v>12569063.880000001</c:v>
                </c:pt>
                <c:pt idx="3">
                  <c:v>13179978.899999999</c:v>
                </c:pt>
                <c:pt idx="4">
                  <c:v>17661682.129999995</c:v>
                </c:pt>
                <c:pt idx="5">
                  <c:v>14482077.620000001</c:v>
                </c:pt>
                <c:pt idx="6">
                  <c:v>15321623.449999999</c:v>
                </c:pt>
                <c:pt idx="7">
                  <c:v>3262983.2000000007</c:v>
                </c:pt>
                <c:pt idx="8">
                  <c:v>5939075.4400000004</c:v>
                </c:pt>
                <c:pt idx="9">
                  <c:v>11101654.659999996</c:v>
                </c:pt>
              </c:numCache>
            </c:numRef>
          </c:val>
          <c:extLst>
            <c:ext xmlns:c16="http://schemas.microsoft.com/office/drawing/2014/chart" uri="{C3380CC4-5D6E-409C-BE32-E72D297353CC}">
              <c16:uniqueId val="{00000002-D311-4B4A-997C-B3F89BD1A592}"/>
            </c:ext>
          </c:extLst>
        </c:ser>
        <c:dLbls>
          <c:showLegendKey val="0"/>
          <c:showVal val="0"/>
          <c:showCatName val="0"/>
          <c:showSerName val="0"/>
          <c:showPercent val="0"/>
          <c:showBubbleSize val="0"/>
        </c:dLbls>
        <c:gapWidth val="219"/>
        <c:axId val="661407344"/>
        <c:axId val="659008656"/>
      </c:barChart>
      <c:lineChart>
        <c:grouping val="standard"/>
        <c:varyColors val="0"/>
        <c:ser>
          <c:idx val="1"/>
          <c:order val="1"/>
          <c:tx>
            <c:strRef>
              <c:f>'Combo chart - order value ,cost'!$C$3</c:f>
              <c:strCache>
                <c:ptCount val="1"/>
                <c:pt idx="0">
                  <c:v>Sum of  cost </c:v>
                </c:pt>
              </c:strCache>
            </c:strRef>
          </c:tx>
          <c:spPr>
            <a:ln w="28575" cap="rnd">
              <a:solidFill>
                <a:schemeClr val="accent2"/>
              </a:solidFill>
              <a:round/>
            </a:ln>
            <a:effectLst/>
          </c:spPr>
          <c:marker>
            <c:symbol val="none"/>
          </c:marker>
          <c:cat>
            <c:strRef>
              <c:f>'Combo chart - order value ,cost'!$A$4:$A$14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'Combo chart - order value ,cost'!$C$4:$C$14</c:f>
              <c:numCache>
                <c:formatCode>General</c:formatCode>
                <c:ptCount val="10"/>
                <c:pt idx="0">
                  <c:v>3920034.3699999996</c:v>
                </c:pt>
                <c:pt idx="1">
                  <c:v>12604789.390000002</c:v>
                </c:pt>
                <c:pt idx="2">
                  <c:v>10450636.450000003</c:v>
                </c:pt>
                <c:pt idx="3">
                  <c:v>10954065.02</c:v>
                </c:pt>
                <c:pt idx="4">
                  <c:v>14719744.040000012</c:v>
                </c:pt>
                <c:pt idx="5">
                  <c:v>12080944.619999995</c:v>
                </c:pt>
                <c:pt idx="6">
                  <c:v>12761827.680000002</c:v>
                </c:pt>
                <c:pt idx="7">
                  <c:v>2713949.4899999988</c:v>
                </c:pt>
                <c:pt idx="8">
                  <c:v>4882312.93</c:v>
                </c:pt>
                <c:pt idx="9">
                  <c:v>9281007.0000000019</c:v>
                </c:pt>
              </c:numCache>
            </c:numRef>
          </c:val>
          <c:smooth val="0"/>
          <c:extLst>
            <c:ext xmlns:c16="http://schemas.microsoft.com/office/drawing/2014/chart" uri="{C3380CC4-5D6E-409C-BE32-E72D297353CC}">
              <c16:uniqueId val="{00000003-D311-4B4A-997C-B3F89BD1A592}"/>
            </c:ext>
          </c:extLst>
        </c:ser>
        <c:dLbls>
          <c:showLegendKey val="0"/>
          <c:showVal val="0"/>
          <c:showCatName val="0"/>
          <c:showSerName val="0"/>
          <c:showPercent val="0"/>
          <c:showBubbleSize val="0"/>
        </c:dLbls>
        <c:marker val="1"/>
        <c:smooth val="0"/>
        <c:axId val="1884435360"/>
        <c:axId val="2028863696"/>
      </c:lineChart>
      <c:catAx>
        <c:axId val="661407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008656"/>
        <c:crosses val="autoZero"/>
        <c:auto val="1"/>
        <c:lblAlgn val="ctr"/>
        <c:lblOffset val="100"/>
        <c:noMultiLvlLbl val="0"/>
      </c:catAx>
      <c:valAx>
        <c:axId val="65900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407344"/>
        <c:crosses val="autoZero"/>
        <c:crossBetween val="between"/>
      </c:valAx>
      <c:valAx>
        <c:axId val="20288636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435360"/>
        <c:crosses val="max"/>
        <c:crossBetween val="between"/>
      </c:valAx>
      <c:catAx>
        <c:axId val="1884435360"/>
        <c:scaling>
          <c:orientation val="minMax"/>
        </c:scaling>
        <c:delete val="1"/>
        <c:axPos val="b"/>
        <c:numFmt formatCode="General" sourceLinked="1"/>
        <c:majorTickMark val="out"/>
        <c:minorTickMark val="none"/>
        <c:tickLblPos val="nextTo"/>
        <c:crossAx val="20288636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[Sales-Export.xlsx]Purchase_platform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Purchase_platform</a:t>
            </a:r>
            <a:r>
              <a:rPr lang="en-US" baseline="0"/>
              <a:t> %</a:t>
            </a:r>
          </a:p>
        </c:rich>
      </c:tx>
      <c:layout>
        <c:manualLayout>
          <c:xMode val="edge"/>
          <c:yMode val="edge"/>
          <c:x val="0.32897435897435895"/>
          <c:y val="5.93128275883943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'Purchase_platform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97-4C5B-8892-9834DFE085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97-4C5B-8892-9834DFE085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97-4C5B-8892-9834DFE0859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'Purchase_platform %'!$A$4:$A$7</c:f>
              <c:strCache>
                <c:ptCount val="3"/>
                <c:pt idx="0">
                  <c:v>Mobile</c:v>
                </c:pt>
                <c:pt idx="1">
                  <c:v>PC</c:v>
                </c:pt>
                <c:pt idx="2">
                  <c:v>Tablet</c:v>
                </c:pt>
              </c:strCache>
            </c:strRef>
          </c:cat>
          <c:val>
            <c:numRef>
              <c:f>'Purchase_platform %'!$B$4:$B$7</c:f>
              <c:numCache>
                <c:formatCode>General</c:formatCode>
                <c:ptCount val="3"/>
                <c:pt idx="0">
                  <c:v>15447394.390000002</c:v>
                </c:pt>
                <c:pt idx="1">
                  <c:v>89647283.789999858</c:v>
                </c:pt>
                <c:pt idx="2">
                  <c:v>8267060.5299999975</c:v>
                </c:pt>
              </c:numCache>
            </c:numRef>
          </c:val>
          <c:extLst>
            <c:ext xmlns:c16="http://schemas.microsoft.com/office/drawing/2014/chart" uri="{C3380CC4-5D6E-409C-BE32-E72D297353CC}">
              <c16:uniqueId val="{00000005-2DE6-42AF-B862-D8FA0A9871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3046840647509736"/>
          <c:y val="6.7920324158875917E-2"/>
          <c:w val="0.16167090652130023"/>
          <c:h val="0.258376489613614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[Sales-Export.xlsx]Purchase_platform %!PivotTable2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Purchase_platform %</a:t>
            </a:r>
          </a:p>
        </c:rich>
      </c:tx>
      <c:layout>
        <c:manualLayout>
          <c:xMode val="edge"/>
          <c:yMode val="edge"/>
          <c:x val="0.20761505236602706"/>
          <c:y val="1.6440489151074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1"/>
          <c:showSerName val="1"/>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1"/>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4.7130606588076128E-2"/>
              <c:y val="0.1268326494717302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7490602408313333E-2"/>
              <c:y val="-8.367198880492215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5.5593595063479988E-2"/>
              <c:y val="7.1172920226881872E-3"/>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1"/>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'Purchase_platform %'!$B$3</c:f>
              <c:strCache>
                <c:ptCount val="1"/>
                <c:pt idx="0">
                  <c:v>Total</c:v>
                </c:pt>
              </c:strCache>
            </c:strRef>
          </c:tx>
          <c:dPt>
            <c:idx val="0"/>
            <c:bubble3D val="0"/>
            <c:explosion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7836-4DC3-A8A3-0A435E469665}"/>
              </c:ext>
            </c:extLst>
          </c:dPt>
          <c:dPt>
            <c:idx val="1"/>
            <c:bubble3D val="0"/>
            <c:explosion val="7"/>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7836-4DC3-A8A3-0A435E469665}"/>
              </c:ext>
            </c:extLst>
          </c:dPt>
          <c:dPt>
            <c:idx val="2"/>
            <c:bubble3D val="0"/>
            <c:explosion val="6"/>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7836-4DC3-A8A3-0A435E469665}"/>
              </c:ext>
            </c:extLst>
          </c:dPt>
          <c:dLbls>
            <c:dLbl>
              <c:idx val="0"/>
              <c:layout>
                <c:manualLayout>
                  <c:x val="4.7130606588076128E-2"/>
                  <c:y val="0.12683264947173023"/>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1-7836-4DC3-A8A3-0A435E469665}"/>
                </c:ext>
              </c:extLst>
            </c:dLbl>
            <c:dLbl>
              <c:idx val="1"/>
              <c:layout>
                <c:manualLayout>
                  <c:x val="-7.7490602408313333E-2"/>
                  <c:y val="-8.3671988804922159E-2"/>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3-7836-4DC3-A8A3-0A435E469665}"/>
                </c:ext>
              </c:extLst>
            </c:dLbl>
            <c:dLbl>
              <c:idx val="2"/>
              <c:layout>
                <c:manualLayout>
                  <c:x val="5.5593595063479988E-2"/>
                  <c:y val="7.1172920226881872E-3"/>
                </c:manualLayout>
              </c:layout>
              <c:dLblPos val="bestFit"/>
              <c:showLegendKey val="0"/>
              <c:showVal val="0"/>
              <c:showCatName val="1"/>
              <c:showSerName val="1"/>
              <c:showPercent val="1"/>
              <c:showBubbleSize val="0"/>
              <c:extLst>
                <c:ext xmlns:c15="http://schemas.microsoft.com/office/drawing/2012/chart" uri="{CE6537A1-D6FC-4f65-9D91-7224C49458BB}"/>
                <c:ext xmlns:c16="http://schemas.microsoft.com/office/drawing/2014/chart" uri="{C3380CC4-5D6E-409C-BE32-E72D297353CC}">
                  <c16:uniqueId val="{00000005-7836-4DC3-A8A3-0A435E46966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1"/>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'Purchase_platform %'!$A$4:$A$7</c:f>
              <c:strCache>
                <c:ptCount val="3"/>
                <c:pt idx="0">
                  <c:v>Mobile</c:v>
                </c:pt>
                <c:pt idx="1">
                  <c:v>PC</c:v>
                </c:pt>
                <c:pt idx="2">
                  <c:v>Tablet</c:v>
                </c:pt>
              </c:strCache>
            </c:strRef>
          </c:cat>
          <c:val>
            <c:numRef>
              <c:f>'Purchase_platform %'!$B$4:$B$7</c:f>
              <c:numCache>
                <c:formatCode>General</c:formatCode>
                <c:ptCount val="3"/>
                <c:pt idx="0">
                  <c:v>15447394.390000002</c:v>
                </c:pt>
                <c:pt idx="1">
                  <c:v>89647283.789999858</c:v>
                </c:pt>
                <c:pt idx="2">
                  <c:v>8267060.5299999975</c:v>
                </c:pt>
              </c:numCache>
            </c:numRef>
          </c:val>
          <c:extLst>
            <c:ext xmlns:c16="http://schemas.microsoft.com/office/drawing/2014/chart" uri="{C3380CC4-5D6E-409C-BE32-E72D297353CC}">
              <c16:uniqueId val="{00000006-7836-4DC3-A8A3-0A435E469665}"/>
            </c:ext>
          </c:extLst>
        </c:ser>
        <c:dLbls>
          <c:showLegendKey val="0"/>
          <c:showVal val="0"/>
          <c:showCatName val="0"/>
          <c:showSerName val="0"/>
          <c:showPercent val="0"/>
          <c:showBubbleSize val="0"/>
          <c:showLeaderLines val="1"/>
        </c:dLbls>
        <c:firstSliceAng val="57"/>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[Sales-Export.xlsx]Category wise Sales!PivotTable14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wise Sales</a:t>
            </a:r>
          </a:p>
        </c:rich>
      </c:tx>
      <c:layout>
        <c:manualLayout>
          <c:xMode val="edge"/>
          <c:yMode val="edge"/>
          <c:x val="0.21221686496236425"/>
          <c:y val="2.12742902550025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0.11122922134733168"/>
              <c:y val="-1.61690726159230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6.6784776902887241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2.0340332458442797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6.478477690288714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7006999125109463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3.7006999125109359E-2"/>
              <c:y val="6.253463108778060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4.5340332458442698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8.9784776902887165E-2"/>
              <c:y val="-5.32061096529600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1.3770778652668417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1.3770778652668417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9784776902887165E-2"/>
              <c:y val="-5.32061096529600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4.5340332458442698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3.7006999125109359E-2"/>
              <c:y val="6.253463108778060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3.7006999125109463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6.478477690288714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2.0340332458442797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11122922134733168"/>
              <c:y val="-1.616907261592301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6.6784776902887241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1.3770778652668417E-2"/>
              <c:y val="-2.5428331875182269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8.9784776902887165E-2"/>
              <c:y val="-5.320610965296009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4.5340332458442698E-2"/>
              <c:y val="-7.1724628171478608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3.7006999125109359E-2"/>
              <c:y val="6.2534631087780609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1.7739292704018934E-2"/>
              <c:y val="-4.201302368849466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6.4784776902887142E-2"/>
              <c:y val="6.7164260717410329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2.0340332458442797E-2"/>
              <c:y val="-5.3206109652960049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0.11122922134733168"/>
              <c:y val="-1.61690726159230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Lbl>
          <c:idx val="0"/>
          <c:layout>
            <c:manualLayout>
              <c:x val="-6.6784776902887241E-2"/>
              <c:y val="-7.1724628171478566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25215028787812E-2"/>
          <c:y val="0.13203180014083604"/>
          <c:w val="0.91307529357418848"/>
          <c:h val="0.60405256634587345"/>
        </c:manualLayout>
      </c:layout>
      <c:lineChart>
        <c:grouping val="standard"/>
        <c:varyColors val="0"/>
        <c:ser>
          <c:idx val="0"/>
          <c:order val="0"/>
          <c:tx>
            <c:strRef>
              <c:f>'Category wise Sales'!$B$3</c:f>
              <c:strCache>
                <c:ptCount val="1"/>
                <c:pt idx="0">
                  <c:v>Total</c:v>
                </c:pt>
              </c:strCache>
            </c:strRef>
          </c:tx>
          <c:spPr>
            <a:ln w="34925" cap="rnd">
              <a:solidFill>
                <a:schemeClr val="accent1"/>
              </a:solidFill>
              <a:round/>
            </a:ln>
            <a:effectLst>
              <a:outerShdw blurRad="53975" dist="41275" dir="14700000" algn="t" rotWithShape="0">
                <a:srgbClr val="000000">
                  <a:alpha val="60000"/>
                </a:srgbClr>
              </a:outerShdw>
            </a:effectLst>
          </c:spPr>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dPt>
            <c:idx val="0"/>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6D41-4703-915F-276DFBEA0C07}"/>
              </c:ext>
            </c:extLst>
          </c:dPt>
          <c:dPt>
            <c:idx val="1"/>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D41-4703-915F-276DFBEA0C07}"/>
              </c:ext>
            </c:extLst>
          </c:dPt>
          <c:dPt>
            <c:idx val="2"/>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D41-4703-915F-276DFBEA0C07}"/>
              </c:ext>
            </c:extLst>
          </c:dPt>
          <c:dPt>
            <c:idx val="3"/>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D41-4703-915F-276DFBEA0C07}"/>
              </c:ext>
            </c:extLst>
          </c:dPt>
          <c:dPt>
            <c:idx val="4"/>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6D41-4703-915F-276DFBEA0C07}"/>
              </c:ext>
            </c:extLst>
          </c:dPt>
          <c:dPt>
            <c:idx val="5"/>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D41-4703-915F-276DFBEA0C07}"/>
              </c:ext>
            </c:extLst>
          </c:dPt>
          <c:dPt>
            <c:idx val="6"/>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6D41-4703-915F-276DFBEA0C07}"/>
              </c:ext>
            </c:extLst>
          </c:dPt>
          <c:dPt>
            <c:idx val="7"/>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D41-4703-915F-276DFBEA0C07}"/>
              </c:ext>
            </c:extLst>
          </c:dPt>
          <c:dPt>
            <c:idx val="8"/>
            <c:marker>
              <c:symbol val="circle"/>
              <c:size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w="9525">
                  <a:solidFill>
                    <a:schemeClr val="accent1"/>
                  </a:solidFill>
                  <a:round/>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6D41-4703-915F-276DFBEA0C07}"/>
              </c:ext>
            </c:extLst>
          </c:dPt>
          <c:dLbls>
            <c:dLbl>
              <c:idx val="0"/>
              <c:layout>
                <c:manualLayout>
                  <c:x val="1.3770778652668417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41-4703-915F-276DFBEA0C07}"/>
                </c:ext>
              </c:extLst>
            </c:dLbl>
            <c:dLbl>
              <c:idx val="1"/>
              <c:layout>
                <c:manualLayout>
                  <c:x val="-8.9784776902887165E-2"/>
                  <c:y val="-5.320610965296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41-4703-915F-276DFBEA0C07}"/>
                </c:ext>
              </c:extLst>
            </c:dLbl>
            <c:dLbl>
              <c:idx val="2"/>
              <c:layout>
                <c:manualLayout>
                  <c:x val="-4.5340332458442698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41-4703-915F-276DFBEA0C07}"/>
                </c:ext>
              </c:extLst>
            </c:dLbl>
            <c:dLbl>
              <c:idx val="3"/>
              <c:layout>
                <c:manualLayout>
                  <c:x val="-3.7006999125109359E-2"/>
                  <c:y val="6.2534631087780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41-4703-915F-276DFBEA0C07}"/>
                </c:ext>
              </c:extLst>
            </c:dLbl>
            <c:dLbl>
              <c:idx val="4"/>
              <c:layout>
                <c:manualLayout>
                  <c:x val="-1.7739292704018934E-2"/>
                  <c:y val="-4.20130236884946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41-4703-915F-276DFBEA0C07}"/>
                </c:ext>
              </c:extLst>
            </c:dLbl>
            <c:dLbl>
              <c:idx val="5"/>
              <c:layout>
                <c:manualLayout>
                  <c:x val="-6.478477690288714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41-4703-915F-276DFBEA0C07}"/>
                </c:ext>
              </c:extLst>
            </c:dLbl>
            <c:dLbl>
              <c:idx val="6"/>
              <c:layout>
                <c:manualLayout>
                  <c:x val="-2.0340332458442797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41-4703-915F-276DFBEA0C07}"/>
                </c:ext>
              </c:extLst>
            </c:dLbl>
            <c:dLbl>
              <c:idx val="7"/>
              <c:layout>
                <c:manualLayout>
                  <c:x val="-0.11122922134733168"/>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41-4703-915F-276DFBEA0C07}"/>
                </c:ext>
              </c:extLst>
            </c:dLbl>
            <c:dLbl>
              <c:idx val="8"/>
              <c:layout>
                <c:manualLayout>
                  <c:x val="-6.6784776902887241E-2"/>
                  <c:y val="-7.17246281714785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41-4703-915F-276DFBEA0C07}"/>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'Category wise Sales'!$A$4:$A$14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'Category wise Sales'!$B$4:$B$14</c:f>
              <c:numCache>
                <c:formatCode>General</c:formatCode>
                <c:ptCount val="10"/>
                <c:pt idx="0">
                  <c:v>4703930.6999999993</c:v>
                </c:pt>
                <c:pt idx="1">
                  <c:v>15139668.730000004</c:v>
                </c:pt>
                <c:pt idx="2">
                  <c:v>12569063.880000001</c:v>
                </c:pt>
                <c:pt idx="3">
                  <c:v>13179978.899999999</c:v>
                </c:pt>
                <c:pt idx="4">
                  <c:v>17661682.129999995</c:v>
                </c:pt>
                <c:pt idx="5">
                  <c:v>14482077.620000001</c:v>
                </c:pt>
                <c:pt idx="6">
                  <c:v>15321623.449999999</c:v>
                </c:pt>
                <c:pt idx="7">
                  <c:v>3262983.2000000007</c:v>
                </c:pt>
                <c:pt idx="8">
                  <c:v>5939075.4400000004</c:v>
                </c:pt>
                <c:pt idx="9">
                  <c:v>11101654.659999996</c:v>
                </c:pt>
              </c:numCache>
            </c:numRef>
          </c:val>
          <c:smooth val="0"/>
          <c:extLst>
            <c:ext xmlns:c16="http://schemas.microsoft.com/office/drawing/2014/chart" uri="{C3380CC4-5D6E-409C-BE32-E72D297353CC}">
              <c16:uniqueId val="{00000009-6D41-4703-915F-276DFBEA0C07}"/>
            </c:ext>
          </c:extLst>
        </c:ser>
        <c:dLbls>
          <c:dLblPos val="t"/>
          <c:showLegendKey val="0"/>
          <c:showVal val="1"/>
          <c:showCatName val="0"/>
          <c:showSerName val="0"/>
          <c:showPercent val="0"/>
          <c:showBubbleSize val="0"/>
        </c:dLbls>
        <c:marker val="1"/>
        <c:smooth val="0"/>
        <c:axId val="464728336"/>
        <c:axId val="398438960"/>
      </c:lineChart>
      <c:catAx>
        <c:axId val="464728336"/>
        <c:scaling>
          <c:orientation val="minMax"/>
        </c:scaling>
        <c:delete val="0"/>
        <c:axPos val="b"/>
        <c:minorGridlines>
          <c:spPr>
            <a:ln>
              <a:solidFill>
                <a:schemeClr val="lt1">
                  <a:lumMod val="95000"/>
                  <a:alpha val="5000"/>
                </a:schemeClr>
              </a:solidFill>
            </a:ln>
            <a:effectLst/>
          </c:spPr>
        </c:minorGridlines>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8438960"/>
        <c:crosses val="autoZero"/>
        <c:auto val="1"/>
        <c:lblAlgn val="ctr"/>
        <c:lblOffset val="100"/>
        <c:noMultiLvlLbl val="0"/>
      </c:catAx>
      <c:valAx>
        <c:axId val="398438960"/>
        <c:scaling>
          <c:orientation val="minMax"/>
        </c:scaling>
        <c:delete val="1"/>
        <c:axPos val="l"/>
        <c:numFmt formatCode="0.0,,&quot;M&quot;" sourceLinked="0"/>
        <c:majorTickMark val="none"/>
        <c:minorTickMark val="none"/>
        <c:tickLblPos val="nextTo"/>
        <c:crossAx val="46472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[Sales-Export.xlsx]Best sales manager!PivotTable13</c:name>
    <c:fmtId val="7"/>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Best performing sales manager</a:t>
            </a:r>
          </a:p>
        </c:rich>
      </c:tx>
      <c:layout>
        <c:manualLayout>
          <c:xMode val="edge"/>
          <c:yMode val="edge"/>
          <c:x val="0.13975614229341324"/>
          <c:y val="2.1635379125947721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0"/>
              <c:y val="-9.174311926605505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1.6404199475065617E-2"/>
              <c:y val="-3.5677879714576963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9.8425196850393092E-3"/>
              <c:y val="-6.1162079510703363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1.31233595800525E-2"/>
              <c:y val="-2.54841997961264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3.2808398950130934E-3"/>
              <c:y val="-9.174311926605505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9.8425196850393699E-3"/>
              <c:y val="-1.529051987767584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6.5616797900262163E-3"/>
              <c:y val="5.0968399592252805E-3"/>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2.9527559055118051E-2"/>
              <c:y val="-2.54841997961264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1.3123359580052493E-2"/>
              <c:y val="-3.0581039755351681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dLbl>
          <c:idx val="0"/>
          <c:layout>
            <c:manualLayout>
              <c:x val="9.8425196850392502E-3"/>
              <c:y val="-4.5871559633027525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3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08923884514436E-2"/>
          <c:y val="0.14094001463369343"/>
          <c:w val="0.93175904685142708"/>
          <c:h val="0.46859931363037405"/>
        </c:manualLayout>
      </c:layout>
      <c:bar3DChart>
        <c:barDir val="col"/>
        <c:grouping val="clustered"/>
        <c:varyColors val="0"/>
        <c:ser>
          <c:idx val="0"/>
          <c:order val="0"/>
          <c:tx>
            <c:strRef>
              <c:f>'Best sales manager'!$B$3</c:f>
              <c:strCache>
                <c:ptCount val="1"/>
                <c:pt idx="0">
                  <c:v>Total</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4-D6F2-4CB5-AD4E-E5CF9F262DA4}"/>
              </c:ext>
            </c:extLst>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5-D6F2-4CB5-AD4E-E5CF9F262DA4}"/>
              </c:ext>
            </c:extLst>
          </c:dPt>
          <c:dPt>
            <c:idx val="3"/>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8-D6F2-4CB5-AD4E-E5CF9F262DA4}"/>
              </c:ext>
            </c:extLst>
          </c:dPt>
          <c:dPt>
            <c:idx val="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6-D6F2-4CB5-AD4E-E5CF9F262DA4}"/>
              </c:ext>
            </c:extLst>
          </c:dPt>
          <c:dPt>
            <c:idx val="5"/>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3-D6F2-4CB5-AD4E-E5CF9F262DA4}"/>
              </c:ext>
            </c:extLst>
          </c:dPt>
          <c:dPt>
            <c:idx val="6"/>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9-D6F2-4CB5-AD4E-E5CF9F262DA4}"/>
              </c:ext>
            </c:extLst>
          </c:dPt>
          <c:dPt>
            <c:idx val="7"/>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A-D6F2-4CB5-AD4E-E5CF9F262DA4}"/>
              </c:ext>
            </c:extLst>
          </c:dPt>
          <c:dPt>
            <c:idx val="1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1-D6F2-4CB5-AD4E-E5CF9F262DA4}"/>
              </c:ext>
            </c:extLst>
          </c:dPt>
          <c:dPt>
            <c:idx val="1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D-D6F2-4CB5-AD4E-E5CF9F262DA4}"/>
              </c:ext>
            </c:extLst>
          </c:dPt>
          <c:dPt>
            <c:idx val="14"/>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extLst>
              <c:ext xmlns:c16="http://schemas.microsoft.com/office/drawing/2014/chart" uri="{C3380CC4-5D6E-409C-BE32-E72D297353CC}">
                <c16:uniqueId val="{00000002-D6F2-4CB5-AD4E-E5CF9F262DA4}"/>
              </c:ext>
            </c:extLst>
          </c:dPt>
          <c:dLbls>
            <c:dLbl>
              <c:idx val="1"/>
              <c:layout>
                <c:manualLayout>
                  <c:x val="-1.31233595800525E-2"/>
                  <c:y val="-2.54841997961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F2-4CB5-AD4E-E5CF9F262DA4}"/>
                </c:ext>
              </c:extLst>
            </c:dLbl>
            <c:dLbl>
              <c:idx val="2"/>
              <c:layout>
                <c:manualLayout>
                  <c:x val="3.2808398950130934E-3"/>
                  <c:y val="-9.1743119266055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F2-4CB5-AD4E-E5CF9F262DA4}"/>
                </c:ext>
              </c:extLst>
            </c:dLbl>
            <c:dLbl>
              <c:idx val="3"/>
              <c:layout>
                <c:manualLayout>
                  <c:x val="6.5616797900262163E-3"/>
                  <c:y val="5.096839959225280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F2-4CB5-AD4E-E5CF9F262DA4}"/>
                </c:ext>
              </c:extLst>
            </c:dLbl>
            <c:dLbl>
              <c:idx val="4"/>
              <c:layout>
                <c:manualLayout>
                  <c:x val="-9.8425196850393699E-3"/>
                  <c:y val="-1.52905198776758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F2-4CB5-AD4E-E5CF9F262DA4}"/>
                </c:ext>
              </c:extLst>
            </c:dLbl>
            <c:dLbl>
              <c:idx val="5"/>
              <c:layout>
                <c:manualLayout>
                  <c:x val="9.8425196850393092E-3"/>
                  <c:y val="-6.11620795107033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F2-4CB5-AD4E-E5CF9F262DA4}"/>
                </c:ext>
              </c:extLst>
            </c:dLbl>
            <c:dLbl>
              <c:idx val="6"/>
              <c:layout>
                <c:manualLayout>
                  <c:x val="2.9527559055118051E-2"/>
                  <c:y val="-2.548419979612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F2-4CB5-AD4E-E5CF9F262DA4}"/>
                </c:ext>
              </c:extLst>
            </c:dLbl>
            <c:dLbl>
              <c:idx val="7"/>
              <c:layout>
                <c:manualLayout>
                  <c:x val="1.3123359580052493E-2"/>
                  <c:y val="-3.05810397553516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6F2-4CB5-AD4E-E5CF9F262DA4}"/>
                </c:ext>
              </c:extLst>
            </c:dLbl>
            <c:dLbl>
              <c:idx val="10"/>
              <c:layout>
                <c:manualLayout>
                  <c:x val="0"/>
                  <c:y val="-9.17431192660550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F2-4CB5-AD4E-E5CF9F262DA4}"/>
                </c:ext>
              </c:extLst>
            </c:dLbl>
            <c:dLbl>
              <c:idx val="11"/>
              <c:layout>
                <c:manualLayout>
                  <c:x val="9.8425196850392502E-3"/>
                  <c:y val="-4.58715596330275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6F2-4CB5-AD4E-E5CF9F262DA4}"/>
                </c:ext>
              </c:extLst>
            </c:dLbl>
            <c:dLbl>
              <c:idx val="14"/>
              <c:layout>
                <c:manualLayout>
                  <c:x val="1.6404199475065617E-2"/>
                  <c:y val="-3.567787971457696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F2-4CB5-AD4E-E5CF9F262DA4}"/>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'Best sales manager'!$A$4:$A$19</c:f>
              <c:strCache>
                <c:ptCount val="15"/>
                <c:pt idx="0">
                  <c:v>Celine Tumasian</c:v>
                </c:pt>
                <c:pt idx="1">
                  <c:v>Charil Alpe</c:v>
                </c:pt>
                <c:pt idx="2">
                  <c:v>Denice Amberg</c:v>
                </c:pt>
                <c:pt idx="3">
                  <c:v>Emalia Dinse</c:v>
                </c:pt>
                <c:pt idx="4">
                  <c:v>Glenine Suttaby</c:v>
                </c:pt>
                <c:pt idx="5">
                  <c:v>Hube Corey</c:v>
                </c:pt>
                <c:pt idx="6">
                  <c:v>Ilsa Kob</c:v>
                </c:pt>
                <c:pt idx="7">
                  <c:v>Jessamine Apark</c:v>
                </c:pt>
                <c:pt idx="8">
                  <c:v>Lambert Norheny</c:v>
                </c:pt>
                <c:pt idx="9">
                  <c:v>Maxie Marrow</c:v>
                </c:pt>
                <c:pt idx="10">
                  <c:v>Modestia Byfford</c:v>
                </c:pt>
                <c:pt idx="11">
                  <c:v>Orsa Geekin</c:v>
                </c:pt>
                <c:pt idx="12">
                  <c:v>Othello Bowes</c:v>
                </c:pt>
                <c:pt idx="13">
                  <c:v>Piggy Roscrigg</c:v>
                </c:pt>
                <c:pt idx="14">
                  <c:v>Rickard Doogood</c:v>
                </c:pt>
              </c:strCache>
            </c:strRef>
          </c:cat>
          <c:val>
            <c:numRef>
              <c:f>'Best sales manager'!$B$4:$B$19</c:f>
              <c:numCache>
                <c:formatCode>General</c:formatCode>
                <c:ptCount val="15"/>
                <c:pt idx="0">
                  <c:v>27796361.829999994</c:v>
                </c:pt>
                <c:pt idx="1">
                  <c:v>3482144.6399999997</c:v>
                </c:pt>
                <c:pt idx="2">
                  <c:v>3224664.7900000005</c:v>
                </c:pt>
                <c:pt idx="3">
                  <c:v>2499239.5299999993</c:v>
                </c:pt>
                <c:pt idx="4">
                  <c:v>4952284.71</c:v>
                </c:pt>
                <c:pt idx="5">
                  <c:v>5548035.0499999998</c:v>
                </c:pt>
                <c:pt idx="6">
                  <c:v>2913550.4</c:v>
                </c:pt>
                <c:pt idx="7">
                  <c:v>12115617.240000002</c:v>
                </c:pt>
                <c:pt idx="8">
                  <c:v>608969.96000000008</c:v>
                </c:pt>
                <c:pt idx="9">
                  <c:v>19637204.449999999</c:v>
                </c:pt>
                <c:pt idx="10">
                  <c:v>763203.51</c:v>
                </c:pt>
                <c:pt idx="11">
                  <c:v>190166.35</c:v>
                </c:pt>
                <c:pt idx="12">
                  <c:v>25900678.420000002</c:v>
                </c:pt>
                <c:pt idx="13">
                  <c:v>935569.3</c:v>
                </c:pt>
                <c:pt idx="14">
                  <c:v>2794048.53</c:v>
                </c:pt>
              </c:numCache>
            </c:numRef>
          </c:val>
          <c:extLst>
            <c:ext xmlns:c16="http://schemas.microsoft.com/office/drawing/2014/chart" uri="{C3380CC4-5D6E-409C-BE32-E72D297353CC}">
              <c16:uniqueId val="{00000000-D6F2-4CB5-AD4E-E5CF9F262DA4}"/>
            </c:ext>
          </c:extLst>
        </c:ser>
        <c:dLbls>
          <c:showLegendKey val="0"/>
          <c:showVal val="1"/>
          <c:showCatName val="0"/>
          <c:showSerName val="0"/>
          <c:showPercent val="0"/>
          <c:showBubbleSize val="0"/>
        </c:dLbls>
        <c:gapWidth val="150"/>
        <c:shape val="box"/>
        <c:axId val="2028639552"/>
        <c:axId val="451306816"/>
        <c:axId val="0"/>
      </c:bar3DChart>
      <c:catAx>
        <c:axId val="2028639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306816"/>
        <c:crosses val="autoZero"/>
        <c:auto val="1"/>
        <c:lblAlgn val="ctr"/>
        <c:lblOffset val="100"/>
        <c:noMultiLvlLbl val="0"/>
      </c:catAx>
      <c:valAx>
        <c:axId val="451306816"/>
        <c:scaling>
          <c:orientation val="minMax"/>
        </c:scaling>
        <c:delete val="1"/>
        <c:axPos val="l"/>
        <c:numFmt formatCode="General" sourceLinked="1"/>
        <c:majorTickMark val="none"/>
        <c:minorTickMark val="none"/>
        <c:tickLblPos val="nextTo"/>
        <c:crossAx val="202863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[Sales-Export.xlsx]Monthly Sales!PivotTable15</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Monthly Sales 2019-2020</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1.3657982349521746E-2"/>
              <c:y val="-5.2260872454234358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2.4587949996183363E-3"/>
              <c:y val="-8.41431609023555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954FD158-C924-4FB0-A2A9-F6D02C00DB56}" type="CATEGORYNAME">
                  <a:rPr lang="en-US"/>
                  <a:pPr>
                    <a:defRPr/>
                  </a:pPr>
                  <a:t>[CATEGORY NAME]</a:t>
                </a:fld>
                <a:r>
                  <a:rPr lang="en-US" baseline="0"/>
                  <a:t>,</a:t>
                </a:r>
              </a:p>
              <a:p>
                <a:pPr>
                  <a:defRPr/>
                </a:pPr>
                <a:r>
                  <a:rPr lang="en-US" baseline="0"/>
                  <a:t> </a:t>
                </a:r>
                <a:fld id="{4514E480-9E56-40DE-8E22-B5F37EC68EEF}" type="VALUE">
                  <a:rPr lang="en-US" baseline="0"/>
                  <a:pPr>
                    <a:defRPr/>
                  </a:pPr>
                  <a:t>[VALUE]</a:t>
                </a:fld>
                <a:endParaRPr lang="en-US" baseline="0"/>
              </a:p>
            </c:rich>
          </c:tx>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35854075287569"/>
                  <c:h val="0.13705189541180771"/>
                </c:manualLayout>
              </c15:layout>
              <c15:dlblFieldTable/>
              <c15:showDataLabelsRange val="0"/>
            </c:ext>
          </c:extLst>
        </c:dLbl>
      </c:pivotFmt>
      <c:pivotFmt>
        <c:idx val="2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6.451599170908999E-2"/>
              <c:y val="3.7691036247051397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8.3731878313868482E-2"/>
              <c:y val="1.2336788597627924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1.9388516032811335E-3"/>
              <c:y val="-3.6205521778132167E-2"/>
            </c:manualLayout>
          </c:layout>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314690529455631"/>
                  <c:h val="0.15287468022193429"/>
                </c:manualLayout>
              </c15:layout>
            </c:ext>
          </c:extLst>
        </c:dLbl>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3.4580199287169663E-3"/>
              <c:y val="2.1394398484999452E-2"/>
            </c:manualLayout>
          </c:layout>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2358300011156322"/>
                  <c:h val="0.16342320342868533"/>
                </c:manualLayout>
              </c15:layout>
            </c:ext>
          </c:extLst>
        </c:dLbl>
      </c:pivotFmt>
      <c:pivotFmt>
        <c:idx val="2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
          <c:idx val="0"/>
          <c:layout>
            <c:manualLayout>
              <c:x val="7.8091916362803673E-2"/>
              <c:y val="-4.3863168211568493E-2"/>
            </c:manualLayout>
          </c:layout>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'Monthly Sales'!$B$3</c:f>
              <c:strCache>
                <c:ptCount val="1"/>
                <c:pt idx="0">
                  <c:v>Total</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3F7B-4EA3-BE4F-0CA6F1129CCF}"/>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3F7B-4EA3-BE4F-0CA6F1129CCF}"/>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3F7B-4EA3-BE4F-0CA6F1129CCF}"/>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7-3F7B-4EA3-BE4F-0CA6F1129CCF}"/>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9-3F7B-4EA3-BE4F-0CA6F1129CCF}"/>
              </c:ext>
            </c:extLst>
          </c:dPt>
          <c:dPt>
            <c:idx val="5"/>
            <c:bubble3D val="0"/>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B-3F7B-4EA3-BE4F-0CA6F1129CCF}"/>
              </c:ext>
            </c:extLst>
          </c:dPt>
          <c:dPt>
            <c:idx val="6"/>
            <c:bubble3D val="0"/>
            <c:spPr>
              <a:gradFill rotWithShape="1">
                <a:gsLst>
                  <a:gs pos="0">
                    <a:schemeClr val="accent1">
                      <a:lumMod val="60000"/>
                      <a:tint val="60000"/>
                      <a:satMod val="160000"/>
                    </a:schemeClr>
                  </a:gs>
                  <a:gs pos="46000">
                    <a:schemeClr val="accent1">
                      <a:lumMod val="60000"/>
                      <a:tint val="86000"/>
                      <a:satMod val="160000"/>
                    </a:schemeClr>
                  </a:gs>
                  <a:gs pos="100000">
                    <a:schemeClr val="accent1">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D-3F7B-4EA3-BE4F-0CA6F1129CCF}"/>
              </c:ext>
            </c:extLst>
          </c:dPt>
          <c:dPt>
            <c:idx val="7"/>
            <c:bubble3D val="0"/>
            <c:spPr>
              <a:gradFill rotWithShape="1">
                <a:gsLst>
                  <a:gs pos="0">
                    <a:schemeClr val="accent2">
                      <a:lumMod val="60000"/>
                      <a:tint val="60000"/>
                      <a:satMod val="160000"/>
                    </a:schemeClr>
                  </a:gs>
                  <a:gs pos="46000">
                    <a:schemeClr val="accent2">
                      <a:lumMod val="60000"/>
                      <a:tint val="86000"/>
                      <a:satMod val="160000"/>
                    </a:schemeClr>
                  </a:gs>
                  <a:gs pos="100000">
                    <a:schemeClr val="accent2">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F-3F7B-4EA3-BE4F-0CA6F1129CCF}"/>
              </c:ext>
            </c:extLst>
          </c:dPt>
          <c:dPt>
            <c:idx val="8"/>
            <c:bubble3D val="0"/>
            <c:spPr>
              <a:gradFill rotWithShape="1">
                <a:gsLst>
                  <a:gs pos="0">
                    <a:schemeClr val="accent3">
                      <a:lumMod val="60000"/>
                      <a:tint val="60000"/>
                      <a:satMod val="160000"/>
                    </a:schemeClr>
                  </a:gs>
                  <a:gs pos="46000">
                    <a:schemeClr val="accent3">
                      <a:lumMod val="60000"/>
                      <a:tint val="86000"/>
                      <a:satMod val="160000"/>
                    </a:schemeClr>
                  </a:gs>
                  <a:gs pos="100000">
                    <a:schemeClr val="accent3">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1-3F7B-4EA3-BE4F-0CA6F1129CCF}"/>
              </c:ext>
            </c:extLst>
          </c:dPt>
          <c:dPt>
            <c:idx val="9"/>
            <c:bubble3D val="0"/>
            <c:spPr>
              <a:gradFill rotWithShape="1">
                <a:gsLst>
                  <a:gs pos="0">
                    <a:schemeClr val="accent4">
                      <a:lumMod val="60000"/>
                      <a:tint val="60000"/>
                      <a:satMod val="160000"/>
                    </a:schemeClr>
                  </a:gs>
                  <a:gs pos="46000">
                    <a:schemeClr val="accent4">
                      <a:lumMod val="60000"/>
                      <a:tint val="86000"/>
                      <a:satMod val="160000"/>
                    </a:schemeClr>
                  </a:gs>
                  <a:gs pos="100000">
                    <a:schemeClr val="accent4">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3-3F7B-4EA3-BE4F-0CA6F1129CCF}"/>
              </c:ext>
            </c:extLst>
          </c:dPt>
          <c:dPt>
            <c:idx val="10"/>
            <c:bubble3D val="0"/>
            <c:spPr>
              <a:gradFill rotWithShape="1">
                <a:gsLst>
                  <a:gs pos="0">
                    <a:schemeClr val="accent5">
                      <a:lumMod val="60000"/>
                      <a:tint val="60000"/>
                      <a:satMod val="160000"/>
                    </a:schemeClr>
                  </a:gs>
                  <a:gs pos="46000">
                    <a:schemeClr val="accent5">
                      <a:lumMod val="60000"/>
                      <a:tint val="86000"/>
                      <a:satMod val="160000"/>
                    </a:schemeClr>
                  </a:gs>
                  <a:gs pos="100000">
                    <a:schemeClr val="accent5">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5-3F7B-4EA3-BE4F-0CA6F1129CCF}"/>
              </c:ext>
            </c:extLst>
          </c:dPt>
          <c:dPt>
            <c:idx val="11"/>
            <c:bubble3D val="0"/>
            <c:spPr>
              <a:gradFill rotWithShape="1">
                <a:gsLst>
                  <a:gs pos="0">
                    <a:schemeClr val="accent6">
                      <a:lumMod val="60000"/>
                      <a:tint val="60000"/>
                      <a:satMod val="160000"/>
                    </a:schemeClr>
                  </a:gs>
                  <a:gs pos="46000">
                    <a:schemeClr val="accent6">
                      <a:lumMod val="60000"/>
                      <a:tint val="86000"/>
                      <a:satMod val="160000"/>
                    </a:schemeClr>
                  </a:gs>
                  <a:gs pos="100000">
                    <a:schemeClr val="accent6">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7-3F7B-4EA3-BE4F-0CA6F1129CCF}"/>
              </c:ext>
            </c:extLst>
          </c:dPt>
          <c:dLbls>
            <c:dLbl>
              <c:idx val="1"/>
              <c:layout>
                <c:manualLayout>
                  <c:x val="1.3657982349521746E-2"/>
                  <c:y val="-5.2260872454234358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F7B-4EA3-BE4F-0CA6F1129CCF}"/>
                </c:ext>
              </c:extLst>
            </c:dLbl>
            <c:dLbl>
              <c:idx val="4"/>
              <c:layout>
                <c:manualLayout>
                  <c:x val="-2.4587949996183363E-3"/>
                  <c:y val="-8.414316090235556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fld id="{954FD158-C924-4FB0-A2A9-F6D02C00DB56}" type="CATEGORYNAME">
                      <a:rPr lang="en-US"/>
                      <a:pPr>
                        <a:defRPr/>
                      </a:pPr>
                      <a:t>[CATEGORY NAME]</a:t>
                    </a:fld>
                    <a:r>
                      <a:rPr lang="en-US" baseline="0"/>
                      <a:t>,</a:t>
                    </a:r>
                  </a:p>
                  <a:p>
                    <a:pPr>
                      <a:defRPr/>
                    </a:pPr>
                    <a:r>
                      <a:rPr lang="en-US" baseline="0"/>
                      <a:t> </a:t>
                    </a:r>
                    <a:fld id="{4514E480-9E56-40DE-8E22-B5F37EC68EEF}" type="VALUE">
                      <a:rPr lang="en-US" baseline="0"/>
                      <a:pPr>
                        <a:defRPr/>
                      </a:pPr>
                      <a:t>[VALUE]</a:t>
                    </a:fld>
                    <a:endParaRPr lang="en-US" baseline="0"/>
                  </a:p>
                </c:rich>
              </c:tx>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8435854075287569"/>
                      <c:h val="0.13705189541180771"/>
                    </c:manualLayout>
                  </c15:layout>
                  <c15:dlblFieldTable/>
                  <c15:showDataLabelsRange val="0"/>
                </c:ext>
                <c:ext xmlns:c16="http://schemas.microsoft.com/office/drawing/2014/chart" uri="{C3380CC4-5D6E-409C-BE32-E72D297353CC}">
                  <c16:uniqueId val="{00000009-3F7B-4EA3-BE4F-0CA6F1129CCF}"/>
                </c:ext>
              </c:extLst>
            </c:dLbl>
            <c:dLbl>
              <c:idx val="5"/>
              <c:layout>
                <c:manualLayout>
                  <c:x val="-6.451599170908999E-2"/>
                  <c:y val="3.769103624705139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F7B-4EA3-BE4F-0CA6F1129CCF}"/>
                </c:ext>
              </c:extLst>
            </c:dLbl>
            <c:dLbl>
              <c:idx val="6"/>
              <c:layout>
                <c:manualLayout>
                  <c:x val="8.3731878313868482E-2"/>
                  <c:y val="1.233678859762792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F7B-4EA3-BE4F-0CA6F1129CCF}"/>
                </c:ext>
              </c:extLst>
            </c:dLbl>
            <c:dLbl>
              <c:idx val="8"/>
              <c:layout>
                <c:manualLayout>
                  <c:x val="1.9388516032811335E-3"/>
                  <c:y val="-3.6205521778132167E-2"/>
                </c:manualLayout>
              </c:layout>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3314690529455631"/>
                      <c:h val="0.15287468022193429"/>
                    </c:manualLayout>
                  </c15:layout>
                </c:ext>
                <c:ext xmlns:c16="http://schemas.microsoft.com/office/drawing/2014/chart" uri="{C3380CC4-5D6E-409C-BE32-E72D297353CC}">
                  <c16:uniqueId val="{00000011-3F7B-4EA3-BE4F-0CA6F1129CCF}"/>
                </c:ext>
              </c:extLst>
            </c:dLbl>
            <c:dLbl>
              <c:idx val="9"/>
              <c:layout>
                <c:manualLayout>
                  <c:x val="3.4580199287169663E-3"/>
                  <c:y val="2.1394398484999452E-2"/>
                </c:manualLayout>
              </c:layout>
              <c:numFmt formatCode="0.0,,&quot;M&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12358300011156322"/>
                      <c:h val="0.16342320342868533"/>
                    </c:manualLayout>
                  </c15:layout>
                </c:ext>
                <c:ext xmlns:c16="http://schemas.microsoft.com/office/drawing/2014/chart" uri="{C3380CC4-5D6E-409C-BE32-E72D297353CC}">
                  <c16:uniqueId val="{00000013-3F7B-4EA3-BE4F-0CA6F1129CCF}"/>
                </c:ext>
              </c:extLst>
            </c:dLbl>
            <c:dLbl>
              <c:idx val="11"/>
              <c:layout>
                <c:manualLayout>
                  <c:x val="7.8091916362803673E-2"/>
                  <c:y val="-4.3863168211568493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F7B-4EA3-BE4F-0CA6F1129CCF}"/>
                </c:ext>
              </c:extLst>
            </c:dLbl>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9732314.6499999966</c:v>
                </c:pt>
                <c:pt idx="1">
                  <c:v>4854976.8999999994</c:v>
                </c:pt>
                <c:pt idx="2">
                  <c:v>6101771.830000001</c:v>
                </c:pt>
                <c:pt idx="3">
                  <c:v>8241334.5500000007</c:v>
                </c:pt>
                <c:pt idx="4">
                  <c:v>9363625.7399999984</c:v>
                </c:pt>
                <c:pt idx="5">
                  <c:v>14850372.760000004</c:v>
                </c:pt>
                <c:pt idx="6">
                  <c:v>11881165.669999998</c:v>
                </c:pt>
                <c:pt idx="7">
                  <c:v>8151975.3500000006</c:v>
                </c:pt>
                <c:pt idx="8">
                  <c:v>8648201.9200000037</c:v>
                </c:pt>
                <c:pt idx="9">
                  <c:v>9241876.3999999911</c:v>
                </c:pt>
                <c:pt idx="10">
                  <c:v>7696048.6500000004</c:v>
                </c:pt>
                <c:pt idx="11">
                  <c:v>14598074.289999999</c:v>
                </c:pt>
              </c:numCache>
            </c:numRef>
          </c:val>
          <c:extLst>
            <c:ext xmlns:c16="http://schemas.microsoft.com/office/drawing/2014/chart" uri="{C3380CC4-5D6E-409C-BE32-E72D297353CC}">
              <c16:uniqueId val="{00000018-3F7B-4EA3-BE4F-0CA6F1129CCF}"/>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[Sales-Export.xlsx]Country wise sales!PivotTable12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Country 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9514435695538"/>
          <c:y val="0.17171296296296296"/>
          <c:w val="0.73401596675415581"/>
          <c:h val="0.78204989284596294"/>
        </c:manualLayout>
      </c:layout>
      <c:barChart>
        <c:barDir val="bar"/>
        <c:grouping val="clustered"/>
        <c:varyColors val="0"/>
        <c:ser>
          <c:idx val="0"/>
          <c:order val="0"/>
          <c:tx>
            <c:strRef>
              <c:f>'Country wise sales'!$B$3</c:f>
              <c:strCache>
                <c:ptCount val="1"/>
                <c:pt idx="0">
                  <c:v>Total</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wise sales'!$A$4:$A$19</c:f>
              <c:strCache>
                <c:ptCount val="15"/>
                <c:pt idx="0">
                  <c:v>Austria</c:v>
                </c:pt>
                <c:pt idx="1">
                  <c:v>Belgium</c:v>
                </c:pt>
                <c:pt idx="2">
                  <c:v>Bulgaria</c:v>
                </c:pt>
                <c:pt idx="3">
                  <c:v>Denmark</c:v>
                </c:pt>
                <c:pt idx="4">
                  <c:v>Finland</c:v>
                </c:pt>
                <c:pt idx="5">
                  <c:v>France</c:v>
                </c:pt>
                <c:pt idx="6">
                  <c:v>Germany</c:v>
                </c:pt>
                <c:pt idx="7">
                  <c:v>Ireland</c:v>
                </c:pt>
                <c:pt idx="8">
                  <c:v>Italy</c:v>
                </c:pt>
                <c:pt idx="9">
                  <c:v>Luxembourg</c:v>
                </c:pt>
                <c:pt idx="10">
                  <c:v>Netherlands</c:v>
                </c:pt>
                <c:pt idx="11">
                  <c:v>Portugal</c:v>
                </c:pt>
                <c:pt idx="12">
                  <c:v>Spain</c:v>
                </c:pt>
                <c:pt idx="13">
                  <c:v>Sweden</c:v>
                </c:pt>
                <c:pt idx="14">
                  <c:v>UK</c:v>
                </c:pt>
              </c:strCache>
            </c:strRef>
          </c:cat>
          <c:val>
            <c:numRef>
              <c:f>'Country wise sales'!$B$4:$B$19</c:f>
              <c:numCache>
                <c:formatCode>General</c:formatCode>
                <c:ptCount val="15"/>
                <c:pt idx="0">
                  <c:v>190166.35</c:v>
                </c:pt>
                <c:pt idx="1">
                  <c:v>608969.96000000008</c:v>
                </c:pt>
                <c:pt idx="2">
                  <c:v>3482144.6399999997</c:v>
                </c:pt>
                <c:pt idx="3">
                  <c:v>763203.51</c:v>
                </c:pt>
                <c:pt idx="4">
                  <c:v>5548035.0499999998</c:v>
                </c:pt>
                <c:pt idx="5">
                  <c:v>25900678.420000002</c:v>
                </c:pt>
                <c:pt idx="6">
                  <c:v>2794048.53</c:v>
                </c:pt>
                <c:pt idx="7">
                  <c:v>4952284.71</c:v>
                </c:pt>
                <c:pt idx="8">
                  <c:v>935569.3</c:v>
                </c:pt>
                <c:pt idx="9">
                  <c:v>2913550.4</c:v>
                </c:pt>
                <c:pt idx="10">
                  <c:v>3224664.7900000005</c:v>
                </c:pt>
                <c:pt idx="11">
                  <c:v>27796361.829999994</c:v>
                </c:pt>
                <c:pt idx="12">
                  <c:v>2499239.5299999993</c:v>
                </c:pt>
                <c:pt idx="13">
                  <c:v>19637204.449999999</c:v>
                </c:pt>
                <c:pt idx="14">
                  <c:v>12115617.240000002</c:v>
                </c:pt>
              </c:numCache>
            </c:numRef>
          </c:val>
          <c:extLst>
            <c:ext xmlns:c16="http://schemas.microsoft.com/office/drawing/2014/chart" uri="{C3380CC4-5D6E-409C-BE32-E72D297353CC}">
              <c16:uniqueId val="{00000000-E2A2-408E-A83A-E38E1F1A853D}"/>
            </c:ext>
          </c:extLst>
        </c:ser>
        <c:dLbls>
          <c:dLblPos val="outEnd"/>
          <c:showLegendKey val="0"/>
          <c:showVal val="1"/>
          <c:showCatName val="0"/>
          <c:showSerName val="0"/>
          <c:showPercent val="0"/>
          <c:showBubbleSize val="0"/>
        </c:dLbls>
        <c:gapWidth val="115"/>
        <c:overlap val="-20"/>
        <c:axId val="1887553056"/>
        <c:axId val="451309296"/>
      </c:barChart>
      <c:catAx>
        <c:axId val="1887553056"/>
        <c:scaling>
          <c:orientation val="minMax"/>
        </c:scaling>
        <c:delete val="0"/>
        <c:axPos val="l"/>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309296"/>
        <c:crosses val="autoZero"/>
        <c:auto val="1"/>
        <c:lblAlgn val="ctr"/>
        <c:lblOffset val="100"/>
        <c:tickLblSkip val="1"/>
        <c:noMultiLvlLbl val="0"/>
      </c:catAx>
      <c:valAx>
        <c:axId val="451309296"/>
        <c:scaling>
          <c:orientation val="minMax"/>
        </c:scaling>
        <c:delete val="1"/>
        <c:axPos val="b"/>
        <c:numFmt formatCode="General" sourceLinked="1"/>
        <c:majorTickMark val="none"/>
        <c:minorTickMark val="none"/>
        <c:tickLblPos val="nextTo"/>
        <c:crossAx val="188755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[Sales-Export.xlsx]Monthly Sales!PivotTable15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c:spPr>
      </c:pivotFmt>
      <c:pivotFmt>
        <c:idx val="1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5"/>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19"/>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1"/>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2"/>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3"/>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24"/>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'Monthly Sales'!$B$3</c:f>
              <c:strCache>
                <c:ptCount val="1"/>
                <c:pt idx="0">
                  <c:v>Total</c:v>
                </c:pt>
              </c:strCache>
            </c:strRef>
          </c:tx>
          <c:dPt>
            <c:idx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F8E6-49A4-AAE0-04DC2FFD5BCC}"/>
              </c:ext>
            </c:extLst>
          </c:dPt>
          <c:dPt>
            <c:idx val="1"/>
            <c:bubble3D val="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F8E6-49A4-AAE0-04DC2FFD5BCC}"/>
              </c:ext>
            </c:extLst>
          </c:dPt>
          <c:dPt>
            <c:idx val="2"/>
            <c:bubble3D val="0"/>
            <c:spPr>
              <a:gradFill rotWithShape="1">
                <a:gsLst>
                  <a:gs pos="0">
                    <a:schemeClr val="accent3">
                      <a:tint val="60000"/>
                      <a:satMod val="160000"/>
                    </a:schemeClr>
                  </a:gs>
                  <a:gs pos="46000">
                    <a:schemeClr val="accent3">
                      <a:tint val="86000"/>
                      <a:satMod val="160000"/>
                    </a:schemeClr>
                  </a:gs>
                  <a:gs pos="100000">
                    <a:schemeClr val="accent3">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5-F8E6-49A4-AAE0-04DC2FFD5BCC}"/>
              </c:ext>
            </c:extLst>
          </c:dPt>
          <c:dPt>
            <c:idx val="3"/>
            <c:bubble3D val="0"/>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7-F8E6-49A4-AAE0-04DC2FFD5BCC}"/>
              </c:ext>
            </c:extLst>
          </c:dPt>
          <c:dPt>
            <c:idx val="4"/>
            <c:bubble3D val="0"/>
            <c:spPr>
              <a:gradFill rotWithShape="1">
                <a:gsLst>
                  <a:gs pos="0">
                    <a:schemeClr val="accent5">
                      <a:tint val="60000"/>
                      <a:satMod val="160000"/>
                    </a:schemeClr>
                  </a:gs>
                  <a:gs pos="46000">
                    <a:schemeClr val="accent5">
                      <a:tint val="86000"/>
                      <a:satMod val="160000"/>
                    </a:schemeClr>
                  </a:gs>
                  <a:gs pos="100000">
                    <a:schemeClr val="accent5">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9-F8E6-49A4-AAE0-04DC2FFD5BCC}"/>
              </c:ext>
            </c:extLst>
          </c:dPt>
          <c:dPt>
            <c:idx val="5"/>
            <c:bubble3D val="0"/>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B-F8E6-49A4-AAE0-04DC2FFD5BCC}"/>
              </c:ext>
            </c:extLst>
          </c:dPt>
          <c:dPt>
            <c:idx val="6"/>
            <c:bubble3D val="0"/>
            <c:spPr>
              <a:gradFill rotWithShape="1">
                <a:gsLst>
                  <a:gs pos="0">
                    <a:schemeClr val="accent1">
                      <a:lumMod val="60000"/>
                      <a:tint val="60000"/>
                      <a:satMod val="160000"/>
                    </a:schemeClr>
                  </a:gs>
                  <a:gs pos="46000">
                    <a:schemeClr val="accent1">
                      <a:lumMod val="60000"/>
                      <a:tint val="86000"/>
                      <a:satMod val="160000"/>
                    </a:schemeClr>
                  </a:gs>
                  <a:gs pos="100000">
                    <a:schemeClr val="accent1">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D-F8E6-49A4-AAE0-04DC2FFD5BCC}"/>
              </c:ext>
            </c:extLst>
          </c:dPt>
          <c:dPt>
            <c:idx val="7"/>
            <c:bubble3D val="0"/>
            <c:spPr>
              <a:gradFill rotWithShape="1">
                <a:gsLst>
                  <a:gs pos="0">
                    <a:schemeClr val="accent2">
                      <a:lumMod val="60000"/>
                      <a:tint val="60000"/>
                      <a:satMod val="160000"/>
                    </a:schemeClr>
                  </a:gs>
                  <a:gs pos="46000">
                    <a:schemeClr val="accent2">
                      <a:lumMod val="60000"/>
                      <a:tint val="86000"/>
                      <a:satMod val="160000"/>
                    </a:schemeClr>
                  </a:gs>
                  <a:gs pos="100000">
                    <a:schemeClr val="accent2">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F-F8E6-49A4-AAE0-04DC2FFD5BCC}"/>
              </c:ext>
            </c:extLst>
          </c:dPt>
          <c:dPt>
            <c:idx val="8"/>
            <c:bubble3D val="0"/>
            <c:spPr>
              <a:gradFill rotWithShape="1">
                <a:gsLst>
                  <a:gs pos="0">
                    <a:schemeClr val="accent3">
                      <a:lumMod val="60000"/>
                      <a:tint val="60000"/>
                      <a:satMod val="160000"/>
                    </a:schemeClr>
                  </a:gs>
                  <a:gs pos="46000">
                    <a:schemeClr val="accent3">
                      <a:lumMod val="60000"/>
                      <a:tint val="86000"/>
                      <a:satMod val="160000"/>
                    </a:schemeClr>
                  </a:gs>
                  <a:gs pos="100000">
                    <a:schemeClr val="accent3">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1-F8E6-49A4-AAE0-04DC2FFD5BCC}"/>
              </c:ext>
            </c:extLst>
          </c:dPt>
          <c:dPt>
            <c:idx val="9"/>
            <c:bubble3D val="0"/>
            <c:spPr>
              <a:gradFill rotWithShape="1">
                <a:gsLst>
                  <a:gs pos="0">
                    <a:schemeClr val="accent4">
                      <a:lumMod val="60000"/>
                      <a:tint val="60000"/>
                      <a:satMod val="160000"/>
                    </a:schemeClr>
                  </a:gs>
                  <a:gs pos="46000">
                    <a:schemeClr val="accent4">
                      <a:lumMod val="60000"/>
                      <a:tint val="86000"/>
                      <a:satMod val="160000"/>
                    </a:schemeClr>
                  </a:gs>
                  <a:gs pos="100000">
                    <a:schemeClr val="accent4">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3-F8E6-49A4-AAE0-04DC2FFD5BCC}"/>
              </c:ext>
            </c:extLst>
          </c:dPt>
          <c:dPt>
            <c:idx val="10"/>
            <c:bubble3D val="0"/>
            <c:spPr>
              <a:gradFill rotWithShape="1">
                <a:gsLst>
                  <a:gs pos="0">
                    <a:schemeClr val="accent5">
                      <a:lumMod val="60000"/>
                      <a:tint val="60000"/>
                      <a:satMod val="160000"/>
                    </a:schemeClr>
                  </a:gs>
                  <a:gs pos="46000">
                    <a:schemeClr val="accent5">
                      <a:lumMod val="60000"/>
                      <a:tint val="86000"/>
                      <a:satMod val="160000"/>
                    </a:schemeClr>
                  </a:gs>
                  <a:gs pos="100000">
                    <a:schemeClr val="accent5">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5-F8E6-49A4-AAE0-04DC2FFD5BCC}"/>
              </c:ext>
            </c:extLst>
          </c:dPt>
          <c:dPt>
            <c:idx val="11"/>
            <c:bubble3D val="0"/>
            <c:spPr>
              <a:gradFill rotWithShape="1">
                <a:gsLst>
                  <a:gs pos="0">
                    <a:schemeClr val="accent6">
                      <a:lumMod val="60000"/>
                      <a:tint val="60000"/>
                      <a:satMod val="160000"/>
                    </a:schemeClr>
                  </a:gs>
                  <a:gs pos="46000">
                    <a:schemeClr val="accent6">
                      <a:lumMod val="60000"/>
                      <a:tint val="86000"/>
                      <a:satMod val="160000"/>
                    </a:schemeClr>
                  </a:gs>
                  <a:gs pos="100000">
                    <a:schemeClr val="accent6">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17-F8E6-49A4-AAE0-04DC2FFD5B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Sales'!$A$4:$A$16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Sales'!$B$4:$B$16</c:f>
              <c:numCache>
                <c:formatCode>General</c:formatCode>
                <c:ptCount val="12"/>
                <c:pt idx="0">
                  <c:v>9732314.6499999966</c:v>
                </c:pt>
                <c:pt idx="1">
                  <c:v>4854976.8999999994</c:v>
                </c:pt>
                <c:pt idx="2">
                  <c:v>6101771.830000001</c:v>
                </c:pt>
                <c:pt idx="3">
                  <c:v>8241334.5500000007</c:v>
                </c:pt>
                <c:pt idx="4">
                  <c:v>9363625.7399999984</c:v>
                </c:pt>
                <c:pt idx="5">
                  <c:v>14850372.760000004</c:v>
                </c:pt>
                <c:pt idx="6">
                  <c:v>11881165.669999998</c:v>
                </c:pt>
                <c:pt idx="7">
                  <c:v>8151975.3500000006</c:v>
                </c:pt>
                <c:pt idx="8">
                  <c:v>8648201.9200000037</c:v>
                </c:pt>
                <c:pt idx="9">
                  <c:v>9241876.3999999911</c:v>
                </c:pt>
                <c:pt idx="10">
                  <c:v>7696048.6500000004</c:v>
                </c:pt>
                <c:pt idx="11">
                  <c:v>14598074.289999999</c:v>
                </c:pt>
              </c:numCache>
            </c:numRef>
          </c:val>
          <c:extLst>
            <c:ext xmlns:c16="http://schemas.microsoft.com/office/drawing/2014/chart" uri="{C3380CC4-5D6E-409C-BE32-E72D297353CC}">
              <c16:uniqueId val="{00000000-7F78-4F40-AAA5-36C093A1D2C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[Sales-Export.xlsx]Category wise Sales!PivotTable14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0.11122922134733168"/>
              <c:y val="-1.616907261592301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0.11122922134733168"/>
              <c:y val="-1.616907261592301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3.7006999125109359E-2"/>
              <c:y val="6.253463108778060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6.4784776902887142E-2"/>
              <c:y val="6.716426071741032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4.5340332458442698E-2"/>
              <c:y val="-7.1724628171478608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3.7006999125109359E-2"/>
              <c:y val="6.253463108778060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4.5340332458442698E-2"/>
              <c:y val="-7.1724628171478608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8.9784776902887165E-2"/>
              <c:y val="-5.32061096529600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1.3770778652668417E-2"/>
              <c:y val="-2.542833187518226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Lbl>
          <c:idx val="0"/>
          <c:layout>
            <c:manualLayout>
              <c:x val="1.3770778652668417E-2"/>
              <c:y val="-2.5428331875182269E-2"/>
            </c:manualLayout>
          </c:layout>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17147856517917E-2"/>
          <c:y val="0.14856481481481484"/>
          <c:w val="0.86251618547681541"/>
          <c:h val="0.60405256634587345"/>
        </c:manualLayout>
      </c:layout>
      <c:lineChart>
        <c:grouping val="standard"/>
        <c:varyColors val="0"/>
        <c:ser>
          <c:idx val="0"/>
          <c:order val="0"/>
          <c:tx>
            <c:strRef>
              <c:f>'Category wise Sales'!$B$3</c:f>
              <c:strCache>
                <c:ptCount val="1"/>
                <c:pt idx="0">
                  <c:v>Total</c:v>
                </c:pt>
              </c:strCache>
            </c:strRef>
          </c:tx>
          <c:spPr>
            <a:ln w="19050" cap="rnd" cmpd="sng">
              <a:solidFill>
                <a:schemeClr val="accent1"/>
              </a:solidFill>
              <a:prstDash val="dash"/>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B-5C1E-42D7-A29C-F7D8B48A545A}"/>
              </c:ext>
            </c:extLst>
          </c:dPt>
          <c:dPt>
            <c:idx val="1"/>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A-5C1E-42D7-A29C-F7D8B48A545A}"/>
              </c:ext>
            </c:extLst>
          </c:dPt>
          <c:dPt>
            <c:idx val="2"/>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9-5C1E-42D7-A29C-F7D8B48A545A}"/>
              </c:ext>
            </c:extLst>
          </c:dPt>
          <c:dPt>
            <c:idx val="3"/>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8-5C1E-42D7-A29C-F7D8B48A545A}"/>
              </c:ext>
            </c:extLst>
          </c:dPt>
          <c:dPt>
            <c:idx val="4"/>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7-5C1E-42D7-A29C-F7D8B48A545A}"/>
              </c:ext>
            </c:extLst>
          </c:dPt>
          <c:dPt>
            <c:idx val="5"/>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6-5C1E-42D7-A29C-F7D8B48A545A}"/>
              </c:ext>
            </c:extLst>
          </c:dPt>
          <c:dPt>
            <c:idx val="6"/>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5-5C1E-42D7-A29C-F7D8B48A545A}"/>
              </c:ext>
            </c:extLst>
          </c:dPt>
          <c:dPt>
            <c:idx val="7"/>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3-5C1E-42D7-A29C-F7D8B48A545A}"/>
              </c:ext>
            </c:extLst>
          </c:dPt>
          <c:dPt>
            <c:idx val="8"/>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4-5C1E-42D7-A29C-F7D8B48A545A}"/>
              </c:ext>
            </c:extLst>
          </c:dPt>
          <c:dPt>
            <c:idx val="9"/>
            <c:marker>
              <c:symbol val="circle"/>
              <c:size val="5"/>
              <c:spPr>
                <a:solidFill>
                  <a:schemeClr val="accent1"/>
                </a:solidFill>
                <a:ln w="9525">
                  <a:solidFill>
                    <a:schemeClr val="accent1"/>
                  </a:solidFill>
                </a:ln>
                <a:effectLst/>
              </c:spPr>
            </c:marker>
            <c:bubble3D val="0"/>
            <c:spPr>
              <a:ln w="19050" cap="rnd" cmpd="sng">
                <a:solidFill>
                  <a:schemeClr val="accent1"/>
                </a:solidFill>
                <a:prstDash val="dash"/>
                <a:round/>
              </a:ln>
              <a:effectLst/>
            </c:spPr>
            <c:extLst>
              <c:ext xmlns:c16="http://schemas.microsoft.com/office/drawing/2014/chart" uri="{C3380CC4-5D6E-409C-BE32-E72D297353CC}">
                <c16:uniqueId val="{00000009-A486-401C-A524-B6C510AF75E7}"/>
              </c:ext>
            </c:extLst>
          </c:dPt>
          <c:dLbls>
            <c:dLbl>
              <c:idx val="0"/>
              <c:layout>
                <c:manualLayout>
                  <c:x val="1.3770778652668417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1E-42D7-A29C-F7D8B48A545A}"/>
                </c:ext>
              </c:extLst>
            </c:dLbl>
            <c:dLbl>
              <c:idx val="1"/>
              <c:layout>
                <c:manualLayout>
                  <c:x val="-8.9784776902887165E-2"/>
                  <c:y val="-5.320610965296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C1E-42D7-A29C-F7D8B48A545A}"/>
                </c:ext>
              </c:extLst>
            </c:dLbl>
            <c:dLbl>
              <c:idx val="2"/>
              <c:layout>
                <c:manualLayout>
                  <c:x val="-4.5340332458442698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1E-42D7-A29C-F7D8B48A545A}"/>
                </c:ext>
              </c:extLst>
            </c:dLbl>
            <c:dLbl>
              <c:idx val="3"/>
              <c:layout>
                <c:manualLayout>
                  <c:x val="-3.7006999125109359E-2"/>
                  <c:y val="6.2534631087780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C1E-42D7-A29C-F7D8B48A545A}"/>
                </c:ext>
              </c:extLst>
            </c:dLbl>
            <c:dLbl>
              <c:idx val="4"/>
              <c:layout>
                <c:manualLayout>
                  <c:x val="-4.5340332458442698E-2"/>
                  <c:y val="-7.1724628171478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1E-42D7-A29C-F7D8B48A545A}"/>
                </c:ext>
              </c:extLst>
            </c:dLbl>
            <c:dLbl>
              <c:idx val="5"/>
              <c:layout>
                <c:manualLayout>
                  <c:x val="-6.4784776902887142E-2"/>
                  <c:y val="6.7164260717410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C1E-42D7-A29C-F7D8B48A545A}"/>
                </c:ext>
              </c:extLst>
            </c:dLbl>
            <c:dLbl>
              <c:idx val="6"/>
              <c:layout>
                <c:manualLayout>
                  <c:x val="-3.7006999125109359E-2"/>
                  <c:y val="6.2534631087780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1E-42D7-A29C-F7D8B48A545A}"/>
                </c:ext>
              </c:extLst>
            </c:dLbl>
            <c:dLbl>
              <c:idx val="7"/>
              <c:layout>
                <c:manualLayout>
                  <c:x val="-0.11122922134733168"/>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1E-42D7-A29C-F7D8B48A545A}"/>
                </c:ext>
              </c:extLst>
            </c:dLbl>
            <c:dLbl>
              <c:idx val="8"/>
              <c:layout>
                <c:manualLayout>
                  <c:x val="-0.11122922134733168"/>
                  <c:y val="-1.6169072615923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1E-42D7-A29C-F7D8B48A545A}"/>
                </c:ext>
              </c:extLst>
            </c:dLbl>
            <c:dLbl>
              <c:idx val="9"/>
              <c:layout>
                <c:manualLayout>
                  <c:x val="1.3770778652668417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486-401C-A524-B6C510AF75E7}"/>
                </c:ext>
              </c:extLst>
            </c:dLbl>
            <c:numFmt formatCode="0.0,,&quot;M&quot;" sourceLinked="0"/>
            <c:spPr>
              <a:noFill/>
              <a:ln>
                <a:solidFill>
                  <a:sysClr val="windowText" lastClr="000000">
                    <a:lumMod val="25000"/>
                    <a:lumOff val="75000"/>
                  </a:sys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wise Sales'!$A$4:$A$14</c:f>
              <c:strCache>
                <c:ptCount val="10"/>
                <c:pt idx="0">
                  <c:v>Accessories</c:v>
                </c:pt>
                <c:pt idx="1">
                  <c:v>Appliances</c:v>
                </c:pt>
                <c:pt idx="2">
                  <c:v>Beauty</c:v>
                </c:pt>
                <c:pt idx="3">
                  <c:v>Books</c:v>
                </c:pt>
                <c:pt idx="4">
                  <c:v>Clothing</c:v>
                </c:pt>
                <c:pt idx="5">
                  <c:v>Electronics</c:v>
                </c:pt>
                <c:pt idx="6">
                  <c:v>Games</c:v>
                </c:pt>
                <c:pt idx="7">
                  <c:v>Other</c:v>
                </c:pt>
                <c:pt idx="8">
                  <c:v>Outdoors</c:v>
                </c:pt>
                <c:pt idx="9">
                  <c:v>Smartphones</c:v>
                </c:pt>
              </c:strCache>
            </c:strRef>
          </c:cat>
          <c:val>
            <c:numRef>
              <c:f>'Category wise Sales'!$B$4:$B$14</c:f>
              <c:numCache>
                <c:formatCode>General</c:formatCode>
                <c:ptCount val="10"/>
                <c:pt idx="0">
                  <c:v>4703930.6999999993</c:v>
                </c:pt>
                <c:pt idx="1">
                  <c:v>15139668.730000004</c:v>
                </c:pt>
                <c:pt idx="2">
                  <c:v>12569063.880000001</c:v>
                </c:pt>
                <c:pt idx="3">
                  <c:v>13179978.899999999</c:v>
                </c:pt>
                <c:pt idx="4">
                  <c:v>17661682.129999995</c:v>
                </c:pt>
                <c:pt idx="5">
                  <c:v>14482077.620000001</c:v>
                </c:pt>
                <c:pt idx="6">
                  <c:v>15321623.449999999</c:v>
                </c:pt>
                <c:pt idx="7">
                  <c:v>3262983.2000000007</c:v>
                </c:pt>
                <c:pt idx="8">
                  <c:v>5939075.4400000004</c:v>
                </c:pt>
                <c:pt idx="9">
                  <c:v>11101654.659999996</c:v>
                </c:pt>
              </c:numCache>
            </c:numRef>
          </c:val>
          <c:smooth val="0"/>
          <c:extLst>
            <c:ext xmlns:c16="http://schemas.microsoft.com/office/drawing/2014/chart" uri="{C3380CC4-5D6E-409C-BE32-E72D297353CC}">
              <c16:uniqueId val="{00000000-5C1E-42D7-A29C-F7D8B48A545A}"/>
            </c:ext>
          </c:extLst>
        </c:ser>
        <c:dLbls>
          <c:dLblPos val="t"/>
          <c:showLegendKey val="0"/>
          <c:showVal val="1"/>
          <c:showCatName val="0"/>
          <c:showSerName val="0"/>
          <c:showPercent val="0"/>
          <c:showBubbleSize val="0"/>
        </c:dLbls>
        <c:marker val="1"/>
        <c:smooth val="0"/>
        <c:axId val="464728336"/>
        <c:axId val="398438960"/>
      </c:lineChart>
      <c:catAx>
        <c:axId val="46472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38960"/>
        <c:crosses val="autoZero"/>
        <c:auto val="1"/>
        <c:lblAlgn val="ctr"/>
        <c:lblOffset val="100"/>
        <c:noMultiLvlLbl val="0"/>
      </c:catAx>
      <c:valAx>
        <c:axId val="398438960"/>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72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[Sales-Export.xlsx]Best sales manager!PivotTable13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 sales manager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numFmt formatCode="0.0,,&quot;M&quot;" sourceLinked="0"/>
          <c:spPr>
            <a:noFill/>
            <a:ln>
              <a:noFill/>
            </a:ln>
            <a:effectLst>
              <a:outerShdw blurRad="50800" algn="ctr" rotWithShape="0">
                <a:srgbClr val="000000">
                  <a:alpha val="43137"/>
                </a:srgbClr>
              </a:outerShdw>
            </a:effectLst>
          </c:spPr>
          <c:txPr>
            <a:bodyPr rot="-5400000" spcFirstLastPara="1" vertOverflow="overflow" horzOverflow="overflow"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sales manager'!$B$3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AD43-4235-8B4C-C7DE9D91A5E7}"/>
              </c:ext>
            </c:extLst>
          </c:dPt>
          <c:dPt>
            <c:idx val="1"/>
            <c:invertIfNegative val="0"/>
            <c:bubble3D val="0"/>
            <c:extLst>
              <c:ext xmlns:c16="http://schemas.microsoft.com/office/drawing/2014/chart" uri="{C3380CC4-5D6E-409C-BE32-E72D297353CC}">
                <c16:uniqueId val="{00000001-1099-455F-B239-5CEF632DDC3F}"/>
              </c:ext>
            </c:extLst>
          </c:dPt>
          <c:dPt>
            <c:idx val="2"/>
            <c:invertIfNegative val="0"/>
            <c:bubble3D val="0"/>
            <c:extLst>
              <c:ext xmlns:c16="http://schemas.microsoft.com/office/drawing/2014/chart" uri="{C3380CC4-5D6E-409C-BE32-E72D297353CC}">
                <c16:uniqueId val="{00000000-8A63-4F7F-B962-FA1E11B0E95E}"/>
              </c:ext>
            </c:extLst>
          </c:dPt>
          <c:dPt>
            <c:idx val="3"/>
            <c:invertIfNegative val="0"/>
            <c:bubble3D val="0"/>
            <c:extLst>
              <c:ext xmlns:c16="http://schemas.microsoft.com/office/drawing/2014/chart" uri="{C3380CC4-5D6E-409C-BE32-E72D297353CC}">
                <c16:uniqueId val="{00000001-8A63-4F7F-B962-FA1E11B0E95E}"/>
              </c:ext>
            </c:extLst>
          </c:dPt>
          <c:dPt>
            <c:idx val="4"/>
            <c:invertIfNegative val="0"/>
            <c:bubble3D val="0"/>
            <c:extLst>
              <c:ext xmlns:c16="http://schemas.microsoft.com/office/drawing/2014/chart" uri="{C3380CC4-5D6E-409C-BE32-E72D297353CC}">
                <c16:uniqueId val="{00000003-AD43-4235-8B4C-C7DE9D91A5E7}"/>
              </c:ext>
            </c:extLst>
          </c:dPt>
          <c:dPt>
            <c:idx val="5"/>
            <c:invertIfNegative val="0"/>
            <c:bubble3D val="0"/>
            <c:extLst>
              <c:ext xmlns:c16="http://schemas.microsoft.com/office/drawing/2014/chart" uri="{C3380CC4-5D6E-409C-BE32-E72D297353CC}">
                <c16:uniqueId val="{00000004-AD43-4235-8B4C-C7DE9D91A5E7}"/>
              </c:ext>
            </c:extLst>
          </c:dPt>
          <c:dPt>
            <c:idx val="6"/>
            <c:invertIfNegative val="0"/>
            <c:bubble3D val="0"/>
            <c:extLst>
              <c:ext xmlns:c16="http://schemas.microsoft.com/office/drawing/2014/chart" uri="{C3380CC4-5D6E-409C-BE32-E72D297353CC}">
                <c16:uniqueId val="{00000005-AD43-4235-8B4C-C7DE9D91A5E7}"/>
              </c:ext>
            </c:extLst>
          </c:dPt>
          <c:dPt>
            <c:idx val="7"/>
            <c:invertIfNegative val="0"/>
            <c:bubble3D val="0"/>
            <c:extLst>
              <c:ext xmlns:c16="http://schemas.microsoft.com/office/drawing/2014/chart" uri="{C3380CC4-5D6E-409C-BE32-E72D297353CC}">
                <c16:uniqueId val="{00000006-AD43-4235-8B4C-C7DE9D91A5E7}"/>
              </c:ext>
            </c:extLst>
          </c:dPt>
          <c:dPt>
            <c:idx val="8"/>
            <c:invertIfNegative val="0"/>
            <c:bubble3D val="0"/>
            <c:extLst>
              <c:ext xmlns:c16="http://schemas.microsoft.com/office/drawing/2014/chart" uri="{C3380CC4-5D6E-409C-BE32-E72D297353CC}">
                <c16:uniqueId val="{00000007-AD43-4235-8B4C-C7DE9D91A5E7}"/>
              </c:ext>
            </c:extLst>
          </c:dPt>
          <c:dPt>
            <c:idx val="9"/>
            <c:invertIfNegative val="0"/>
            <c:bubble3D val="0"/>
            <c:extLst>
              <c:ext xmlns:c16="http://schemas.microsoft.com/office/drawing/2014/chart" uri="{C3380CC4-5D6E-409C-BE32-E72D297353CC}">
                <c16:uniqueId val="{00000008-AD43-4235-8B4C-C7DE9D91A5E7}"/>
              </c:ext>
            </c:extLst>
          </c:dPt>
          <c:dPt>
            <c:idx val="10"/>
            <c:invertIfNegative val="0"/>
            <c:bubble3D val="0"/>
            <c:extLst>
              <c:ext xmlns:c16="http://schemas.microsoft.com/office/drawing/2014/chart" uri="{C3380CC4-5D6E-409C-BE32-E72D297353CC}">
                <c16:uniqueId val="{00000002-8A63-4F7F-B962-FA1E11B0E95E}"/>
              </c:ext>
            </c:extLst>
          </c:dPt>
          <c:dPt>
            <c:idx val="11"/>
            <c:invertIfNegative val="0"/>
            <c:bubble3D val="0"/>
            <c:extLst>
              <c:ext xmlns:c16="http://schemas.microsoft.com/office/drawing/2014/chart" uri="{C3380CC4-5D6E-409C-BE32-E72D297353CC}">
                <c16:uniqueId val="{00000003-8A63-4F7F-B962-FA1E11B0E95E}"/>
              </c:ext>
            </c:extLst>
          </c:dPt>
          <c:dPt>
            <c:idx val="12"/>
            <c:invertIfNegative val="0"/>
            <c:bubble3D val="0"/>
            <c:extLst>
              <c:ext xmlns:c16="http://schemas.microsoft.com/office/drawing/2014/chart" uri="{C3380CC4-5D6E-409C-BE32-E72D297353CC}">
                <c16:uniqueId val="{0000000B-AD43-4235-8B4C-C7DE9D91A5E7}"/>
              </c:ext>
            </c:extLst>
          </c:dPt>
          <c:dPt>
            <c:idx val="13"/>
            <c:invertIfNegative val="0"/>
            <c:bubble3D val="0"/>
            <c:extLst>
              <c:ext xmlns:c16="http://schemas.microsoft.com/office/drawing/2014/chart" uri="{C3380CC4-5D6E-409C-BE32-E72D297353CC}">
                <c16:uniqueId val="{00000004-8A63-4F7F-B962-FA1E11B0E95E}"/>
              </c:ext>
            </c:extLst>
          </c:dPt>
          <c:dPt>
            <c:idx val="14"/>
            <c:invertIfNegative val="0"/>
            <c:bubble3D val="0"/>
            <c:extLst>
              <c:ext xmlns:c16="http://schemas.microsoft.com/office/drawing/2014/chart" uri="{C3380CC4-5D6E-409C-BE32-E72D297353CC}">
                <c16:uniqueId val="{0000000D-AD43-4235-8B4C-C7DE9D91A5E7}"/>
              </c:ext>
            </c:extLst>
          </c:dPt>
          <c:dLbls>
            <c:numFmt formatCode="0.0,,&quot;M&quot;" sourceLinked="0"/>
            <c:spPr>
              <a:noFill/>
              <a:ln>
                <a:noFill/>
              </a:ln>
              <a:effectLst>
                <a:outerShdw blurRad="50800" algn="ctr" rotWithShape="0">
                  <a:srgbClr val="000000">
                    <a:alpha val="43137"/>
                  </a:srgbClr>
                </a:outerShdw>
              </a:effectLst>
            </c:spPr>
            <c:txPr>
              <a:bodyPr rot="-5400000" spcFirstLastPara="1" vertOverflow="overflow" horzOverflow="overflow" wrap="square" lIns="38100" tIns="19050" rIns="38100" bIns="19050" anchor="t"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sales manager'!$A$4:$A$19</c:f>
              <c:strCache>
                <c:ptCount val="15"/>
                <c:pt idx="0">
                  <c:v>Celine Tumasian</c:v>
                </c:pt>
                <c:pt idx="1">
                  <c:v>Charil Alpe</c:v>
                </c:pt>
                <c:pt idx="2">
                  <c:v>Denice Amberg</c:v>
                </c:pt>
                <c:pt idx="3">
                  <c:v>Emalia Dinse</c:v>
                </c:pt>
                <c:pt idx="4">
                  <c:v>Glenine Suttaby</c:v>
                </c:pt>
                <c:pt idx="5">
                  <c:v>Hube Corey</c:v>
                </c:pt>
                <c:pt idx="6">
                  <c:v>Ilsa Kob</c:v>
                </c:pt>
                <c:pt idx="7">
                  <c:v>Jessamine Apark</c:v>
                </c:pt>
                <c:pt idx="8">
                  <c:v>Lambert Norheny</c:v>
                </c:pt>
                <c:pt idx="9">
                  <c:v>Maxie Marrow</c:v>
                </c:pt>
                <c:pt idx="10">
                  <c:v>Modestia Byfford</c:v>
                </c:pt>
                <c:pt idx="11">
                  <c:v>Orsa Geekin</c:v>
                </c:pt>
                <c:pt idx="12">
                  <c:v>Othello Bowes</c:v>
                </c:pt>
                <c:pt idx="13">
                  <c:v>Piggy Roscrigg</c:v>
                </c:pt>
                <c:pt idx="14">
                  <c:v>Rickard Doogood</c:v>
                </c:pt>
              </c:strCache>
            </c:strRef>
          </c:cat>
          <c:val>
            <c:numRef>
              <c:f>'Best sales manager'!$B$4:$B$19</c:f>
              <c:numCache>
                <c:formatCode>General</c:formatCode>
                <c:ptCount val="15"/>
                <c:pt idx="0">
                  <c:v>27796361.829999994</c:v>
                </c:pt>
                <c:pt idx="1">
                  <c:v>3482144.6399999997</c:v>
                </c:pt>
                <c:pt idx="2">
                  <c:v>3224664.7900000005</c:v>
                </c:pt>
                <c:pt idx="3">
                  <c:v>2499239.5299999993</c:v>
                </c:pt>
                <c:pt idx="4">
                  <c:v>4952284.71</c:v>
                </c:pt>
                <c:pt idx="5">
                  <c:v>5548035.0499999998</c:v>
                </c:pt>
                <c:pt idx="6">
                  <c:v>2913550.4</c:v>
                </c:pt>
                <c:pt idx="7">
                  <c:v>12115617.240000002</c:v>
                </c:pt>
                <c:pt idx="8">
                  <c:v>608969.96000000008</c:v>
                </c:pt>
                <c:pt idx="9">
                  <c:v>19637204.449999999</c:v>
                </c:pt>
                <c:pt idx="10">
                  <c:v>763203.51</c:v>
                </c:pt>
                <c:pt idx="11">
                  <c:v>190166.35</c:v>
                </c:pt>
                <c:pt idx="12">
                  <c:v>25900678.420000002</c:v>
                </c:pt>
                <c:pt idx="13">
                  <c:v>935569.3</c:v>
                </c:pt>
                <c:pt idx="14">
                  <c:v>2794048.53</c:v>
                </c:pt>
              </c:numCache>
            </c:numRef>
          </c:val>
          <c:extLst>
            <c:ext xmlns:c16="http://schemas.microsoft.com/office/drawing/2014/chart" uri="{C3380CC4-5D6E-409C-BE32-E72D297353CC}">
              <c16:uniqueId val="{00000000-1A26-4C78-9E82-7EF1616B692C}"/>
            </c:ext>
          </c:extLst>
        </c:ser>
        <c:dLbls>
          <c:showLegendKey val="0"/>
          <c:showVal val="1"/>
          <c:showCatName val="0"/>
          <c:showSerName val="0"/>
          <c:showPercent val="0"/>
          <c:showBubbleSize val="0"/>
        </c:dLbls>
        <c:gapWidth val="150"/>
        <c:shape val="box"/>
        <c:axId val="2028639552"/>
        <c:axId val="451306816"/>
        <c:axId val="0"/>
      </c:bar3DChart>
      <c:catAx>
        <c:axId val="20286395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306816"/>
        <c:crosses val="autoZero"/>
        <c:auto val="1"/>
        <c:lblAlgn val="ctr"/>
        <c:lblOffset val="100"/>
        <c:noMultiLvlLbl val="0"/>
      </c:catAx>
      <c:valAx>
        <c:axId val="451306816"/>
        <c:scaling>
          <c:orientation val="minMax"/>
        </c:scaling>
        <c:delete val="1"/>
        <c:axPos val="l"/>
        <c:numFmt formatCode="General" sourceLinked="1"/>
        <c:majorTickMark val="none"/>
        <c:minorTickMark val="none"/>
        <c:tickLblPos val="nextTo"/>
        <c:crossAx val="202863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68355</xdr:colOff>
      <xdr:row>1</xdr:row>
      <xdr:rowOff>53340</xdr:rowOff>
    </xdr:from>
    <xdr:to>
      <xdr:col>9</xdr:col>
      <xdr:colOff>205515</xdr:colOff>
      <xdr:row>15</xdr:row>
      <xdr:rowOff>15240</xdr:rowOff>
    </xdr:to>
    <xdr:graphicFrame macro="">
      <xdr:nvGraphicFramePr>
        <xdr:cNvPr id="14" name="Chart 13">
          <a:extLst>
            <a:ext uri="{FF2B5EF4-FFF2-40B4-BE49-F238E27FC236}">
              <a16:creationId xmlns:a16="http://schemas.microsoft.com/office/drawing/2014/main" id="{A6216339-AFEE-4E72-B23E-09E2B8564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68580</xdr:colOff>
      <xdr:row>15</xdr:row>
      <xdr:rowOff>53340</xdr:rowOff>
    </xdr:from>
    <xdr:to>
      <xdr:col>4</xdr:col>
      <xdr:colOff>533400</xdr:colOff>
      <xdr:row>28</xdr:row>
      <xdr:rowOff>141941</xdr:rowOff>
    </xdr:to>
    <xdr:graphicFrame macro="">
      <xdr:nvGraphicFramePr>
        <xdr:cNvPr id="15" name="Chart 14">
          <a:extLst>
            <a:ext uri="{FF2B5EF4-FFF2-40B4-BE49-F238E27FC236}">
              <a16:creationId xmlns:a16="http://schemas.microsoft.com/office/drawing/2014/main" id="{0E4D6CC7-461A-4E63-8F27-EC84429F2A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251835</xdr:colOff>
      <xdr:row>15</xdr:row>
      <xdr:rowOff>60959</xdr:rowOff>
    </xdr:from>
    <xdr:to>
      <xdr:col>17</xdr:col>
      <xdr:colOff>53715</xdr:colOff>
      <xdr:row>28</xdr:row>
      <xdr:rowOff>156882</xdr:rowOff>
    </xdr:to>
    <xdr:graphicFrame macro="">
      <xdr:nvGraphicFramePr>
        <xdr:cNvPr id="18" name="Chart 17">
          <a:extLst>
            <a:ext uri="{FF2B5EF4-FFF2-40B4-BE49-F238E27FC236}">
              <a16:creationId xmlns:a16="http://schemas.microsoft.com/office/drawing/2014/main" id="{77898488-EDEE-4FCC-97DF-DCF60588F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596169</xdr:colOff>
      <xdr:row>15</xdr:row>
      <xdr:rowOff>60960</xdr:rowOff>
    </xdr:from>
    <xdr:to>
      <xdr:col>11</xdr:col>
      <xdr:colOff>198420</xdr:colOff>
      <xdr:row>28</xdr:row>
      <xdr:rowOff>149411</xdr:rowOff>
    </xdr:to>
    <xdr:graphicFrame macro="">
      <xdr:nvGraphicFramePr>
        <xdr:cNvPr id="19" name="Chart 18">
          <a:extLst>
            <a:ext uri="{FF2B5EF4-FFF2-40B4-BE49-F238E27FC236}">
              <a16:creationId xmlns:a16="http://schemas.microsoft.com/office/drawing/2014/main" id="{A0880860-7892-41DC-8AFB-9CF33A98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175260</xdr:colOff>
      <xdr:row>1</xdr:row>
      <xdr:rowOff>45720</xdr:rowOff>
    </xdr:from>
    <xdr:to>
      <xdr:col>22</xdr:col>
      <xdr:colOff>533400</xdr:colOff>
      <xdr:row>15</xdr:row>
      <xdr:rowOff>7620</xdr:rowOff>
    </xdr:to>
    <xdr:graphicFrame macro="">
      <xdr:nvGraphicFramePr>
        <xdr:cNvPr id="20" name="Chart 19">
          <a:extLst>
            <a:ext uri="{FF2B5EF4-FFF2-40B4-BE49-F238E27FC236}">
              <a16:creationId xmlns:a16="http://schemas.microsoft.com/office/drawing/2014/main" id="{3F052CF6-AFA9-4261-86D1-256E7EEF3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190500</xdr:colOff>
      <xdr:row>15</xdr:row>
      <xdr:rowOff>60357</xdr:rowOff>
    </xdr:from>
    <xdr:to>
      <xdr:col>20</xdr:col>
      <xdr:colOff>30179</xdr:colOff>
      <xdr:row>28</xdr:row>
      <xdr:rowOff>150891</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CEAED2FF-1239-EEEB-C7CD-DA8BD7BC1A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579351" y="2829208"/>
              <a:ext cx="1673006" cy="24444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75445</xdr:colOff>
      <xdr:row>15</xdr:row>
      <xdr:rowOff>67900</xdr:rowOff>
    </xdr:from>
    <xdr:to>
      <xdr:col>22</xdr:col>
      <xdr:colOff>543208</xdr:colOff>
      <xdr:row>28</xdr:row>
      <xdr:rowOff>143347</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CED72275-004D-AB43-9E88-8ABC5E744A8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297623" y="2836751"/>
              <a:ext cx="1689981" cy="2429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350220</xdr:colOff>
      <xdr:row>1</xdr:row>
      <xdr:rowOff>53340</xdr:rowOff>
    </xdr:from>
    <xdr:to>
      <xdr:col>17</xdr:col>
      <xdr:colOff>45420</xdr:colOff>
      <xdr:row>15</xdr:row>
      <xdr:rowOff>15240</xdr:rowOff>
    </xdr:to>
    <xdr:graphicFrame macro="">
      <xdr:nvGraphicFramePr>
        <xdr:cNvPr id="2" name="Chart 1">
          <a:extLst>
            <a:ext uri="{FF2B5EF4-FFF2-40B4-BE49-F238E27FC236}">
              <a16:creationId xmlns:a16="http://schemas.microsoft.com/office/drawing/2014/main" id="{FF72DC73-6FBD-445A-B649-E43CEB474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1</xdr:row>
      <xdr:rowOff>137160</xdr:rowOff>
    </xdr:from>
    <xdr:to>
      <xdr:col>9</xdr:col>
      <xdr:colOff>7620</xdr:colOff>
      <xdr:row>16</xdr:row>
      <xdr:rowOff>137160</xdr:rowOff>
    </xdr:to>
    <xdr:graphicFrame macro="">
      <xdr:nvGraphicFramePr>
        <xdr:cNvPr id="2" name="Chart 1">
          <a:extLst>
            <a:ext uri="{FF2B5EF4-FFF2-40B4-BE49-F238E27FC236}">
              <a16:creationId xmlns:a16="http://schemas.microsoft.com/office/drawing/2014/main" id="{2A1CE1E6-EDFD-7E80-0A12-A85EFEF12E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510540</xdr:colOff>
      <xdr:row>1</xdr:row>
      <xdr:rowOff>15240</xdr:rowOff>
    </xdr:from>
    <xdr:to>
      <xdr:col>10</xdr:col>
      <xdr:colOff>205740</xdr:colOff>
      <xdr:row>16</xdr:row>
      <xdr:rowOff>15240</xdr:rowOff>
    </xdr:to>
    <xdr:graphicFrame macro="">
      <xdr:nvGraphicFramePr>
        <xdr:cNvPr id="2" name="Chart 1">
          <a:extLst>
            <a:ext uri="{FF2B5EF4-FFF2-40B4-BE49-F238E27FC236}">
              <a16:creationId xmlns:a16="http://schemas.microsoft.com/office/drawing/2014/main" id="{69077468-3101-F84A-CA2B-3E37A30FC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342900</xdr:colOff>
      <xdr:row>1</xdr:row>
      <xdr:rowOff>175260</xdr:rowOff>
    </xdr:from>
    <xdr:to>
      <xdr:col>8</xdr:col>
      <xdr:colOff>922020</xdr:colOff>
      <xdr:row>19</xdr:row>
      <xdr:rowOff>0</xdr:rowOff>
    </xdr:to>
    <xdr:graphicFrame macro="">
      <xdr:nvGraphicFramePr>
        <xdr:cNvPr id="3" name="Chart 2">
          <a:extLst>
            <a:ext uri="{FF2B5EF4-FFF2-40B4-BE49-F238E27FC236}">
              <a16:creationId xmlns:a16="http://schemas.microsoft.com/office/drawing/2014/main" id="{0B646300-E498-4D29-91DC-53EB56D91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312420</xdr:colOff>
      <xdr:row>2</xdr:row>
      <xdr:rowOff>30480</xdr:rowOff>
    </xdr:from>
    <xdr:to>
      <xdr:col>11</xdr:col>
      <xdr:colOff>7620</xdr:colOff>
      <xdr:row>20</xdr:row>
      <xdr:rowOff>121920</xdr:rowOff>
    </xdr:to>
    <xdr:graphicFrame macro="">
      <xdr:nvGraphicFramePr>
        <xdr:cNvPr id="3" name="Chart 2">
          <a:extLst>
            <a:ext uri="{FF2B5EF4-FFF2-40B4-BE49-F238E27FC236}">
              <a16:creationId xmlns:a16="http://schemas.microsoft.com/office/drawing/2014/main" id="{C211BC0F-6CE6-E8D3-8D5F-A96E8D57BD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259080</xdr:colOff>
      <xdr:row>1</xdr:row>
      <xdr:rowOff>160020</xdr:rowOff>
    </xdr:from>
    <xdr:to>
      <xdr:col>13</xdr:col>
      <xdr:colOff>533400</xdr:colOff>
      <xdr:row>15</xdr:row>
      <xdr:rowOff>144780</xdr:rowOff>
    </xdr:to>
    <xdr:graphicFrame macro="">
      <xdr:nvGraphicFramePr>
        <xdr:cNvPr id="2" name="Chart 1">
          <a:extLst>
            <a:ext uri="{FF2B5EF4-FFF2-40B4-BE49-F238E27FC236}">
              <a16:creationId xmlns:a16="http://schemas.microsoft.com/office/drawing/2014/main" id="{47EA5C79-CAAF-1C7C-7A2E-134735971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457200</xdr:colOff>
      <xdr:row>0</xdr:row>
      <xdr:rowOff>175260</xdr:rowOff>
    </xdr:from>
    <xdr:to>
      <xdr:col>6</xdr:col>
      <xdr:colOff>304800</xdr:colOff>
      <xdr:row>13</xdr:row>
      <xdr:rowOff>53340</xdr:rowOff>
    </xdr:to>
    <xdr:graphicFrame macro="">
      <xdr:nvGraphicFramePr>
        <xdr:cNvPr id="2" name="Chart 1">
          <a:extLst>
            <a:ext uri="{FF2B5EF4-FFF2-40B4-BE49-F238E27FC236}">
              <a16:creationId xmlns:a16="http://schemas.microsoft.com/office/drawing/2014/main" id="{5FFD4208-00FB-8F75-13D0-2F7DEDFC2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raj" refreshedDate="45338.73751875" createdVersion="8" refreshedVersion="8" minRefreshableVersion="3" recordCount="1000" xr:uid="{62B7DB21-61B3-48D2-8B6D-0D90453E2071}">
  <cacheSource type="worksheet">
    <worksheetSource ref="B1:J1001" sheet="Sales export-Sharma Multistores"/>
  </cacheSource>
  <cacheFields count="9">
    <cacheField name=" order_value_EUR " numFmtId="4">
      <sharedItems containsSemiMixedTypes="0" containsString="0" containsNumber="1" minValue="15100.57" maxValue="383996.76"/>
    </cacheField>
    <cacheField name=" cost " numFmtId="0">
      <sharedItems containsSemiMixedTypes="0" containsString="0" containsNumber="1" minValue="12113.68" maxValue="304701.43"/>
    </cacheField>
    <cacheField name="date" numFmtId="164">
      <sharedItems containsSemiMixedTypes="0" containsNonDate="0" containsDate="1" containsString="0" minDate="2019-01-02T00:00:00" maxDate="2020-12-31T00:00:00"/>
    </cacheField>
    <cacheField name="category" numFmtId="0">
      <sharedItems count="10">
        <s v="Books"/>
        <s v="Games"/>
        <s v="Clothing"/>
        <s v="Beauty"/>
        <s v="Accessories"/>
        <s v="Appliances"/>
        <s v="Smartphones"/>
        <s v="Outdoors"/>
        <s v="Electronics"/>
        <s v="Other"/>
      </sharedItems>
    </cacheField>
    <cacheField name="customer_name" numFmtId="0">
      <sharedItems/>
    </cacheField>
    <cacheField name="sales_manager" numFmtId="0">
      <sharedItems/>
    </cacheField>
    <cacheField name="sales_rep" numFmtId="0">
      <sharedItems count="35">
        <s v="Madelon Bront"/>
        <s v="Wat Bowkley"/>
        <s v="Smitty Culverhouse"/>
        <s v="Aurelie Wren"/>
        <s v="Bertha Walbrook"/>
        <s v="Perri Aldersley"/>
        <s v="Winny Agnolo"/>
        <s v="Maighdiln Upcraft"/>
        <s v="Genevra Charrisson"/>
        <s v="Anita Woakes"/>
        <s v="Amelina Piscopiello"/>
        <s v="Jay Morefield"/>
        <s v="Corene Shirer"/>
        <s v="Alyosha Meah"/>
        <s v="Nero Harbisher"/>
        <s v="Hortense Gerring"/>
        <s v="Collin Mackness"/>
        <s v="Shermy McGready"/>
        <s v="Jocelyn Laurentino"/>
        <s v="Caro Morfield"/>
        <s v="Crysta Halls"/>
        <s v="Ora Grennan"/>
        <s v="Joshua Prevost"/>
        <s v="Avrit Chanders"/>
        <s v="Bernadine Fullagar"/>
        <s v="Tarrah Castelletti"/>
        <s v="Bunnie Tonbridge"/>
        <s v="Palm Wetherald"/>
        <s v="Casie MacBain"/>
        <s v="Brynn Dempster"/>
        <s v="Case Desorts"/>
        <s v="Mellicent Mattys"/>
        <s v="Bank Coumbe"/>
        <s v="Manuel Goudie"/>
        <s v="Cobby Andersen"/>
      </sharedItems>
    </cacheField>
    <cacheField name="Purchase_on" numFmtId="0">
      <sharedItems count="3">
        <s v="Mobile"/>
        <s v="PC"/>
        <s v="Tablet"/>
      </sharedItems>
    </cacheField>
    <cacheField name="order_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raj" refreshedDate="45341.770488888891" createdVersion="8" refreshedVersion="8" minRefreshableVersion="3" recordCount="1000" xr:uid="{BB95D6B8-B00E-4605-B935-9D761DF4CB59}">
  <cacheSource type="worksheet">
    <worksheetSource ref="A1:J1001" sheet="Sales export-Sharma Multistores"/>
  </cacheSource>
  <cacheFields count="13">
    <cacheField name="country" numFmtId="0">
      <sharedItems count="15">
        <s v="Sweden"/>
        <s v="Finland"/>
        <s v="Portugal"/>
        <s v="Spain"/>
        <s v="UK"/>
        <s v="France"/>
        <s v="Netherlands"/>
        <s v="Belgium"/>
        <s v="Bulgaria"/>
        <s v="Luxembourg"/>
        <s v="Italy"/>
        <s v="Ireland"/>
        <s v="Germany"/>
        <s v="Denmark"/>
        <s v="Austria"/>
      </sharedItems>
    </cacheField>
    <cacheField name=" order_value_EUR " numFmtId="4">
      <sharedItems containsSemiMixedTypes="0" containsString="0" containsNumber="1" minValue="15100.57" maxValue="383996.76"/>
    </cacheField>
    <cacheField name=" cost " numFmtId="0">
      <sharedItems containsSemiMixedTypes="0" containsString="0" containsNumber="1" minValue="12113.68" maxValue="304701.43"/>
    </cacheField>
    <cacheField name="date" numFmtId="164">
      <sharedItems containsSemiMixedTypes="0" containsNonDate="0" containsDate="1" containsString="0" minDate="2019-01-02T00:00:00" maxDate="2020-12-31T00:00:00" count="536">
        <d v="2020-02-12T00:00:00"/>
        <d v="2019-09-26T00:00:00"/>
        <d v="2019-07-11T00:00:00"/>
        <d v="2020-04-02T00:00:00"/>
        <d v="2019-12-22T00:00:00"/>
        <d v="2020-07-14T00:00:00"/>
        <d v="2019-02-05T00:00:00"/>
        <d v="2020-08-30T00:00:00"/>
        <d v="2020-05-10T00:00:00"/>
        <d v="2019-01-20T00:00:00"/>
        <d v="2019-05-04T00:00:00"/>
        <d v="2019-02-23T00:00:00"/>
        <d v="2020-01-04T00:00:00"/>
        <d v="2019-07-20T00:00:00"/>
        <d v="2019-08-06T00:00:00"/>
        <d v="2020-11-08T00:00:00"/>
        <d v="2019-02-26T00:00:00"/>
        <d v="2019-11-22T00:00:00"/>
        <d v="2019-06-05T00:00:00"/>
        <d v="2020-05-11T00:00:00"/>
        <d v="2019-11-06T00:00:00"/>
        <d v="2019-03-10T00:00:00"/>
        <d v="2020-02-07T00:00:00"/>
        <d v="2020-12-23T00:00:00"/>
        <d v="2020-06-10T00:00:00"/>
        <d v="2020-08-14T00:00:00"/>
        <d v="2020-03-10T00:00:00"/>
        <d v="2020-04-03T00:00:00"/>
        <d v="2019-02-15T00:00:00"/>
        <d v="2019-07-08T00:00:00"/>
        <d v="2020-01-20T00:00:00"/>
        <d v="2019-06-25T00:00:00"/>
        <d v="2020-03-23T00:00:00"/>
        <d v="2019-10-28T00:00:00"/>
        <d v="2020-03-28T00:00:00"/>
        <d v="2019-05-07T00:00:00"/>
        <d v="2019-03-29T00:00:00"/>
        <d v="2019-06-13T00:00:00"/>
        <d v="2020-01-28T00:00:00"/>
        <d v="2020-11-03T00:00:00"/>
        <d v="2019-03-05T00:00:00"/>
        <d v="2019-11-18T00:00:00"/>
        <d v="2019-03-26T00:00:00"/>
        <d v="2019-02-03T00:00:00"/>
        <d v="2019-08-29T00:00:00"/>
        <d v="2020-11-05T00:00:00"/>
        <d v="2020-11-12T00:00:00"/>
        <d v="2020-03-12T00:00:00"/>
        <d v="2019-01-29T00:00:00"/>
        <d v="2019-01-18T00:00:00"/>
        <d v="2020-01-18T00:00:00"/>
        <d v="2020-11-02T00:00:00"/>
        <d v="2020-03-09T00:00:00"/>
        <d v="2019-10-29T00:00:00"/>
        <d v="2019-02-08T00:00:00"/>
        <d v="2020-07-21T00:00:00"/>
        <d v="2019-07-15T00:00:00"/>
        <d v="2019-10-13T00:00:00"/>
        <d v="2020-01-13T00:00:00"/>
        <d v="2019-03-15T00:00:00"/>
        <d v="2019-10-12T00:00:00"/>
        <d v="2019-11-25T00:00:00"/>
        <d v="2020-06-14T00:00:00"/>
        <d v="2020-04-15T00:00:00"/>
        <d v="2019-12-02T00:00:00"/>
        <d v="2019-10-19T00:00:00"/>
        <d v="2019-10-27T00:00:00"/>
        <d v="2020-11-13T00:00:00"/>
        <d v="2019-04-11T00:00:00"/>
        <d v="2019-12-27T00:00:00"/>
        <d v="2020-07-12T00:00:00"/>
        <d v="2019-10-25T00:00:00"/>
        <d v="2020-08-08T00:00:00"/>
        <d v="2019-06-11T00:00:00"/>
        <d v="2020-09-01T00:00:00"/>
        <d v="2019-03-22T00:00:00"/>
        <d v="2019-09-12T00:00:00"/>
        <d v="2020-01-06T00:00:00"/>
        <d v="2020-01-11T00:00:00"/>
        <d v="2020-05-18T00:00:00"/>
        <d v="2019-05-17T00:00:00"/>
        <d v="2020-04-01T00:00:00"/>
        <d v="2019-06-24T00:00:00"/>
        <d v="2019-09-15T00:00:00"/>
        <d v="2020-03-05T00:00:00"/>
        <d v="2019-04-26T00:00:00"/>
        <d v="2019-11-02T00:00:00"/>
        <d v="2020-06-07T00:00:00"/>
        <d v="2020-12-02T00:00:00"/>
        <d v="2020-01-15T00:00:00"/>
        <d v="2019-08-01T00:00:00"/>
        <d v="2020-03-30T00:00:00"/>
        <d v="2019-11-09T00:00:00"/>
        <d v="2020-11-14T00:00:00"/>
        <d v="2019-09-13T00:00:00"/>
        <d v="2019-11-24T00:00:00"/>
        <d v="2019-08-26T00:00:00"/>
        <d v="2020-09-16T00:00:00"/>
        <d v="2019-01-14T00:00:00"/>
        <d v="2020-08-18T00:00:00"/>
        <d v="2019-12-01T00:00:00"/>
        <d v="2019-01-13T00:00:00"/>
        <d v="2019-12-19T00:00:00"/>
        <d v="2019-10-07T00:00:00"/>
        <d v="2020-01-21T00:00:00"/>
        <d v="2020-07-27T00:00:00"/>
        <d v="2020-08-27T00:00:00"/>
        <d v="2019-03-28T00:00:00"/>
        <d v="2020-04-28T00:00:00"/>
        <d v="2020-10-09T00:00:00"/>
        <d v="2019-04-21T00:00:00"/>
        <d v="2019-12-08T00:00:00"/>
        <d v="2019-09-30T00:00:00"/>
        <d v="2020-01-23T00:00:00"/>
        <d v="2019-07-13T00:00:00"/>
        <d v="2020-01-25T00:00:00"/>
        <d v="2019-05-26T00:00:00"/>
        <d v="2020-05-07T00:00:00"/>
        <d v="2020-08-16T00:00:00"/>
        <d v="2020-06-15T00:00:00"/>
        <d v="2019-02-19T00:00:00"/>
        <d v="2019-08-28T00:00:00"/>
        <d v="2019-10-20T00:00:00"/>
        <d v="2020-05-17T00:00:00"/>
        <d v="2020-07-10T00:00:00"/>
        <d v="2020-11-18T00:00:00"/>
        <d v="2019-01-09T00:00:00"/>
        <d v="2020-05-29T00:00:00"/>
        <d v="2020-02-09T00:00:00"/>
        <d v="2019-10-23T00:00:00"/>
        <d v="2020-05-08T00:00:00"/>
        <d v="2020-08-29T00:00:00"/>
        <d v="2020-05-21T00:00:00"/>
        <d v="2020-12-12T00:00:00"/>
        <d v="2020-05-19T00:00:00"/>
        <d v="2019-06-01T00:00:00"/>
        <d v="2019-12-09T00:00:00"/>
        <d v="2019-04-30T00:00:00"/>
        <d v="2020-10-29T00:00:00"/>
        <d v="2019-02-01T00:00:00"/>
        <d v="2020-04-26T00:00:00"/>
        <d v="2020-03-11T00:00:00"/>
        <d v="2020-12-15T00:00:00"/>
        <d v="2019-05-24T00:00:00"/>
        <d v="2020-10-10T00:00:00"/>
        <d v="2020-12-26T00:00:00"/>
        <d v="2020-12-22T00:00:00"/>
        <d v="2019-06-15T00:00:00"/>
        <d v="2020-08-25T00:00:00"/>
        <d v="2019-05-30T00:00:00"/>
        <d v="2019-07-03T00:00:00"/>
        <d v="2020-09-27T00:00:00"/>
        <d v="2020-05-20T00:00:00"/>
        <d v="2019-08-03T00:00:00"/>
        <d v="2020-03-01T00:00:00"/>
        <d v="2019-02-20T00:00:00"/>
        <d v="2019-02-04T00:00:00"/>
        <d v="2019-12-28T00:00:00"/>
        <d v="2020-11-23T00:00:00"/>
        <d v="2020-12-06T00:00:00"/>
        <d v="2019-08-16T00:00:00"/>
        <d v="2019-12-24T00:00:00"/>
        <d v="2020-06-02T00:00:00"/>
        <d v="2020-09-05T00:00:00"/>
        <d v="2019-05-06T00:00:00"/>
        <d v="2019-01-21T00:00:00"/>
        <d v="2020-10-02T00:00:00"/>
        <d v="2019-04-19T00:00:00"/>
        <d v="2020-12-04T00:00:00"/>
        <d v="2020-04-27T00:00:00"/>
        <d v="2020-06-29T00:00:00"/>
        <d v="2020-10-23T00:00:00"/>
        <d v="2020-04-05T00:00:00"/>
        <d v="2020-06-09T00:00:00"/>
        <d v="2019-07-23T00:00:00"/>
        <d v="2019-06-08T00:00:00"/>
        <d v="2019-11-14T00:00:00"/>
        <d v="2020-07-15T00:00:00"/>
        <d v="2019-10-24T00:00:00"/>
        <d v="2019-12-11T00:00:00"/>
        <d v="2020-07-03T00:00:00"/>
        <d v="2019-03-14T00:00:00"/>
        <d v="2019-10-15T00:00:00"/>
        <d v="2020-07-24T00:00:00"/>
        <d v="2019-08-24T00:00:00"/>
        <d v="2020-10-22T00:00:00"/>
        <d v="2019-09-08T00:00:00"/>
        <d v="2020-09-30T00:00:00"/>
        <d v="2020-07-05T00:00:00"/>
        <d v="2020-03-19T00:00:00"/>
        <d v="2019-06-16T00:00:00"/>
        <d v="2019-01-05T00:00:00"/>
        <d v="2019-06-21T00:00:00"/>
        <d v="2020-02-13T00:00:00"/>
        <d v="2020-04-14T00:00:00"/>
        <d v="2020-03-21T00:00:00"/>
        <d v="2020-09-09T00:00:00"/>
        <d v="2020-03-25T00:00:00"/>
        <d v="2020-11-28T00:00:00"/>
        <d v="2019-11-03T00:00:00"/>
        <d v="2020-12-29T00:00:00"/>
        <d v="2019-07-24T00:00:00"/>
        <d v="2020-08-09T00:00:00"/>
        <d v="2020-11-24T00:00:00"/>
        <d v="2020-07-20T00:00:00"/>
        <d v="2019-04-23T00:00:00"/>
        <d v="2020-03-08T00:00:00"/>
        <d v="2019-12-05T00:00:00"/>
        <d v="2019-02-14T00:00:00"/>
        <d v="2020-09-15T00:00:00"/>
        <d v="2019-01-08T00:00:00"/>
        <d v="2020-03-27T00:00:00"/>
        <d v="2020-10-19T00:00:00"/>
        <d v="2020-05-28T00:00:00"/>
        <d v="2020-07-16T00:00:00"/>
        <d v="2020-10-12T00:00:00"/>
        <d v="2019-10-30T00:00:00"/>
        <d v="2019-04-06T00:00:00"/>
        <d v="2019-01-27T00:00:00"/>
        <d v="2019-11-30T00:00:00"/>
        <d v="2019-09-10T00:00:00"/>
        <d v="2020-01-14T00:00:00"/>
        <d v="2019-09-06T00:00:00"/>
        <d v="2020-12-16T00:00:00"/>
        <d v="2020-08-12T00:00:00"/>
        <d v="2020-09-24T00:00:00"/>
        <d v="2019-01-19T00:00:00"/>
        <d v="2019-12-20T00:00:00"/>
        <d v="2020-05-02T00:00:00"/>
        <d v="2020-06-22T00:00:00"/>
        <d v="2019-03-16T00:00:00"/>
        <d v="2020-04-25T00:00:00"/>
        <d v="2020-07-29T00:00:00"/>
        <d v="2019-07-22T00:00:00"/>
        <d v="2020-05-27T00:00:00"/>
        <d v="2019-04-09T00:00:00"/>
        <d v="2019-03-31T00:00:00"/>
        <d v="2020-06-12T00:00:00"/>
        <d v="2019-07-28T00:00:00"/>
        <d v="2020-06-01T00:00:00"/>
        <d v="2020-06-26T00:00:00"/>
        <d v="2019-07-05T00:00:00"/>
        <d v="2020-03-15T00:00:00"/>
        <d v="2019-04-15T00:00:00"/>
        <d v="2020-07-04T00:00:00"/>
        <d v="2019-03-04T00:00:00"/>
        <d v="2020-12-07T00:00:00"/>
        <d v="2020-05-14T00:00:00"/>
        <d v="2020-03-03T00:00:00"/>
        <d v="2020-01-22T00:00:00"/>
        <d v="2019-04-24T00:00:00"/>
        <d v="2020-11-20T00:00:00"/>
        <d v="2020-08-03T00:00:00"/>
        <d v="2019-10-22T00:00:00"/>
        <d v="2020-01-12T00:00:00"/>
        <d v="2020-02-08T00:00:00"/>
        <d v="2019-11-29T00:00:00"/>
        <d v="2020-01-19T00:00:00"/>
        <d v="2020-05-30T00:00:00"/>
        <d v="2019-06-04T00:00:00"/>
        <d v="2020-10-18T00:00:00"/>
        <d v="2020-08-04T00:00:00"/>
        <d v="2019-06-17T00:00:00"/>
        <d v="2019-09-21T00:00:00"/>
        <d v="2020-01-31T00:00:00"/>
        <d v="2020-03-18T00:00:00"/>
        <d v="2019-03-24T00:00:00"/>
        <d v="2020-12-14T00:00:00"/>
        <d v="2019-08-27T00:00:00"/>
        <d v="2020-11-19T00:00:00"/>
        <d v="2019-08-13T00:00:00"/>
        <d v="2019-02-22T00:00:00"/>
        <d v="2020-08-24T00:00:00"/>
        <d v="2020-11-22T00:00:00"/>
        <d v="2019-05-02T00:00:00"/>
        <d v="2020-12-27T00:00:00"/>
        <d v="2020-02-04T00:00:00"/>
        <d v="2019-04-18T00:00:00"/>
        <d v="2019-09-09T00:00:00"/>
        <d v="2020-10-17T00:00:00"/>
        <d v="2020-02-10T00:00:00"/>
        <d v="2020-08-05T00:00:00"/>
        <d v="2019-12-23T00:00:00"/>
        <d v="2019-09-03T00:00:00"/>
        <d v="2019-03-11T00:00:00"/>
        <d v="2019-04-22T00:00:00"/>
        <d v="2020-10-03T00:00:00"/>
        <d v="2019-02-07T00:00:00"/>
        <d v="2020-04-12T00:00:00"/>
        <d v="2020-02-24T00:00:00"/>
        <d v="2020-04-13T00:00:00"/>
        <d v="2020-05-26T00:00:00"/>
        <d v="2019-08-31T00:00:00"/>
        <d v="2019-05-21T00:00:00"/>
        <d v="2020-12-13T00:00:00"/>
        <d v="2019-10-18T00:00:00"/>
        <d v="2020-08-26T00:00:00"/>
        <d v="2019-02-11T00:00:00"/>
        <d v="2019-09-29T00:00:00"/>
        <d v="2020-09-22T00:00:00"/>
        <d v="2019-03-19T00:00:00"/>
        <d v="2020-08-01T00:00:00"/>
        <d v="2020-04-10T00:00:00"/>
        <d v="2020-12-09T00:00:00"/>
        <d v="2019-12-12T00:00:00"/>
        <d v="2019-08-20T00:00:00"/>
        <d v="2019-01-12T00:00:00"/>
        <d v="2019-12-26T00:00:00"/>
        <d v="2020-04-04T00:00:00"/>
        <d v="2019-11-10T00:00:00"/>
        <d v="2019-03-21T00:00:00"/>
        <d v="2019-07-18T00:00:00"/>
        <d v="2020-02-20T00:00:00"/>
        <d v="2019-01-17T00:00:00"/>
        <d v="2020-02-17T00:00:00"/>
        <d v="2020-10-04T00:00:00"/>
        <d v="2020-01-03T00:00:00"/>
        <d v="2020-08-31T00:00:00"/>
        <d v="2020-09-04T00:00:00"/>
        <d v="2020-04-07T00:00:00"/>
        <d v="2019-06-26T00:00:00"/>
        <d v="2019-11-01T00:00:00"/>
        <d v="2019-09-27T00:00:00"/>
        <d v="2019-09-22T00:00:00"/>
        <d v="2020-06-05T00:00:00"/>
        <d v="2019-09-11T00:00:00"/>
        <d v="2020-08-23T00:00:00"/>
        <d v="2019-08-22T00:00:00"/>
        <d v="2019-05-29T00:00:00"/>
        <d v="2020-01-24T00:00:00"/>
        <d v="2019-09-20T00:00:00"/>
        <d v="2020-04-29T00:00:00"/>
        <d v="2020-11-15T00:00:00"/>
        <d v="2020-10-28T00:00:00"/>
        <d v="2019-06-03T00:00:00"/>
        <d v="2020-05-16T00:00:00"/>
        <d v="2019-05-15T00:00:00"/>
        <d v="2020-09-23T00:00:00"/>
        <d v="2020-05-03T00:00:00"/>
        <d v="2019-02-09T00:00:00"/>
        <d v="2020-07-18T00:00:00"/>
        <d v="2020-01-07T00:00:00"/>
        <d v="2019-09-18T00:00:00"/>
        <d v="2019-01-15T00:00:00"/>
        <d v="2019-10-08T00:00:00"/>
        <d v="2020-09-03T00:00:00"/>
        <d v="2020-10-24T00:00:00"/>
        <d v="2019-07-02T00:00:00"/>
        <d v="2019-11-20T00:00:00"/>
        <d v="2020-05-15T00:00:00"/>
        <d v="2020-09-12T00:00:00"/>
        <d v="2019-10-04T00:00:00"/>
        <d v="2020-02-18T00:00:00"/>
        <d v="2020-09-08T00:00:00"/>
        <d v="2020-06-24T00:00:00"/>
        <d v="2020-02-21T00:00:00"/>
        <d v="2020-06-08T00:00:00"/>
        <d v="2020-05-05T00:00:00"/>
        <d v="2019-08-09T00:00:00"/>
        <d v="2019-07-07T00:00:00"/>
        <d v="2019-11-26T00:00:00"/>
        <d v="2020-11-11T00:00:00"/>
        <d v="2020-10-08T00:00:00"/>
        <d v="2020-07-25T00:00:00"/>
        <d v="2019-12-04T00:00:00"/>
        <d v="2019-06-28T00:00:00"/>
        <d v="2019-05-12T00:00:00"/>
        <d v="2019-04-08T00:00:00"/>
        <d v="2019-07-10T00:00:00"/>
        <d v="2019-01-25T00:00:00"/>
        <d v="2020-06-23T00:00:00"/>
        <d v="2019-03-20T00:00:00"/>
        <d v="2020-09-07T00:00:00"/>
        <d v="2020-01-30T00:00:00"/>
        <d v="2020-10-20T00:00:00"/>
        <d v="2019-09-23T00:00:00"/>
        <d v="2020-12-20T00:00:00"/>
        <d v="2019-03-01T00:00:00"/>
        <d v="2020-03-06T00:00:00"/>
        <d v="2020-06-30T00:00:00"/>
        <d v="2020-02-06T00:00:00"/>
        <d v="2020-10-11T00:00:00"/>
        <d v="2019-01-16T00:00:00"/>
        <d v="2020-02-15T00:00:00"/>
        <d v="2020-01-02T00:00:00"/>
        <d v="2019-10-10T00:00:00"/>
        <d v="2019-02-25T00:00:00"/>
        <d v="2020-09-19T00:00:00"/>
        <d v="2020-12-30T00:00:00"/>
        <d v="2019-03-09T00:00:00"/>
        <d v="2019-03-25T00:00:00"/>
        <d v="2019-05-27T00:00:00"/>
        <d v="2020-03-26T00:00:00"/>
        <d v="2020-10-06T00:00:00"/>
        <d v="2019-07-01T00:00:00"/>
        <d v="2020-07-31T00:00:00"/>
        <d v="2019-07-04T00:00:00"/>
        <d v="2019-10-03T00:00:00"/>
        <d v="2019-09-28T00:00:00"/>
        <d v="2020-11-29T00:00:00"/>
        <d v="2020-09-17T00:00:00"/>
        <d v="2019-04-25T00:00:00"/>
        <d v="2020-06-19T00:00:00"/>
        <d v="2019-03-13T00:00:00"/>
        <d v="2019-04-04T00:00:00"/>
        <d v="2019-02-12T00:00:00"/>
        <d v="2020-04-11T00:00:00"/>
        <d v="2019-09-17T00:00:00"/>
        <d v="2019-11-27T00:00:00"/>
        <d v="2020-12-24T00:00:00"/>
        <d v="2019-05-31T00:00:00"/>
        <d v="2019-01-02T00:00:00"/>
        <d v="2019-11-13T00:00:00"/>
        <d v="2020-04-30T00:00:00"/>
        <d v="2019-06-30T00:00:00"/>
        <d v="2020-05-06T00:00:00"/>
        <d v="2020-10-05T00:00:00"/>
        <d v="2020-07-23T00:00:00"/>
        <d v="2020-03-20T00:00:00"/>
        <d v="2020-02-28T00:00:00"/>
        <d v="2020-10-27T00:00:00"/>
        <d v="2019-02-10T00:00:00"/>
        <d v="2019-09-04T00:00:00"/>
        <d v="2020-03-02T00:00:00"/>
        <d v="2019-11-15T00:00:00"/>
        <d v="2019-12-07T00:00:00"/>
        <d v="2019-03-23T00:00:00"/>
        <d v="2019-09-25T00:00:00"/>
        <d v="2019-05-08T00:00:00"/>
        <d v="2020-02-16T00:00:00"/>
        <d v="2019-05-09T00:00:00"/>
        <d v="2019-05-16T00:00:00"/>
        <d v="2020-03-24T00:00:00"/>
        <d v="2020-05-09T00:00:00"/>
        <d v="2019-02-16T00:00:00"/>
        <d v="2019-04-05T00:00:00"/>
        <d v="2019-05-23T00:00:00"/>
        <d v="2020-07-17T00:00:00"/>
        <d v="2019-02-06T00:00:00"/>
        <d v="2020-11-16T00:00:00"/>
        <d v="2020-01-27T00:00:00"/>
        <d v="2019-10-17T00:00:00"/>
        <d v="2020-11-09T00:00:00"/>
        <d v="2019-08-15T00:00:00"/>
        <d v="2020-09-28T00:00:00"/>
        <d v="2019-08-05T00:00:00"/>
        <d v="2020-06-13T00:00:00"/>
        <d v="2020-05-23T00:00:00"/>
        <d v="2019-05-20T00:00:00"/>
        <d v="2019-12-18T00:00:00"/>
        <d v="2020-11-30T00:00:00"/>
        <d v="2019-07-30T00:00:00"/>
        <d v="2019-06-20T00:00:00"/>
        <d v="2020-08-21T00:00:00"/>
        <d v="2019-10-16T00:00:00"/>
        <d v="2019-06-02T00:00:00"/>
        <d v="2019-05-19T00:00:00"/>
        <d v="2019-08-12T00:00:00"/>
        <d v="2020-10-25T00:00:00"/>
        <d v="2019-05-13T00:00:00"/>
        <d v="2020-07-07T00:00:00"/>
        <d v="2019-07-31T00:00:00"/>
        <d v="2020-03-04T00:00:00"/>
        <d v="2020-12-08T00:00:00"/>
        <d v="2019-11-11T00:00:00"/>
        <d v="2019-08-23T00:00:00"/>
        <d v="2020-07-11T00:00:00"/>
        <d v="2019-11-28T00:00:00"/>
        <d v="2020-09-06T00:00:00"/>
        <d v="2019-12-13T00:00:00"/>
        <d v="2019-02-17T00:00:00"/>
        <d v="2019-10-09T00:00:00"/>
        <d v="2020-05-22T00:00:00"/>
        <d v="2019-01-11T00:00:00"/>
        <d v="2019-12-21T00:00:00"/>
        <d v="2019-08-08T00:00:00"/>
        <d v="2020-05-24T00:00:00"/>
        <d v="2020-12-11T00:00:00"/>
        <d v="2019-09-19T00:00:00"/>
        <d v="2020-10-30T00:00:00"/>
        <d v="2019-06-22T00:00:00"/>
        <d v="2019-09-01T00:00:00"/>
        <d v="2020-07-09T00:00:00"/>
        <d v="2020-07-06T00:00:00"/>
        <d v="2019-02-27T00:00:00"/>
        <d v="2020-03-13T00:00:00"/>
        <d v="2019-12-30T00:00:00"/>
        <d v="2020-06-21T00:00:00"/>
        <d v="2020-11-21T00:00:00"/>
        <d v="2019-11-21T00:00:00"/>
        <d v="2020-03-16T00:00:00"/>
        <d v="2020-02-26T00:00:00"/>
        <d v="2019-10-21T00:00:00"/>
        <d v="2020-06-20T00:00:00"/>
        <d v="2019-06-14T00:00:00"/>
        <d v="2020-03-17T00:00:00"/>
        <d v="2019-03-12T00:00:00"/>
        <d v="2019-07-19T00:00:00"/>
        <d v="2019-12-03T00:00:00"/>
        <d v="2020-07-22T00:00:00"/>
        <d v="2020-09-20T00:00:00"/>
        <d v="2019-09-24T00:00:00"/>
        <d v="2019-05-25T00:00:00"/>
        <d v="2019-05-22T00:00:00"/>
        <d v="2020-03-22T00:00:00"/>
        <d v="2020-10-15T00:00:00"/>
        <d v="2019-07-09T00:00:00"/>
        <d v="2020-07-30T00:00:00"/>
        <d v="2020-01-09T00:00:00"/>
        <d v="2020-02-03T00:00:00"/>
        <d v="2020-11-27T00:00:00"/>
        <d v="2019-11-04T00:00:00"/>
        <d v="2019-03-27T00:00:00"/>
        <d v="2019-09-02T00:00:00"/>
        <d v="2020-06-25T00:00:00"/>
        <d v="2019-02-02T00:00:00"/>
        <d v="2019-02-13T00:00:00"/>
        <d v="2020-04-09T00:00:00"/>
        <d v="2019-02-21T00:00:00"/>
        <d v="2020-10-31T00:00:00"/>
        <d v="2019-08-11T00:00:00"/>
        <d v="2019-06-12T00:00:00"/>
        <d v="2020-07-02T00:00:00"/>
        <d v="2020-09-11T00:00:00"/>
        <d v="2020-06-28T00:00:00"/>
        <d v="2020-09-18T00:00:00"/>
        <d v="2020-04-22T00:00:00"/>
        <d v="2019-12-25T00:00:00"/>
        <d v="2019-07-27T00:00:00"/>
        <d v="2020-11-07T00:00:00"/>
        <d v="2019-03-18T00:00:00"/>
        <d v="2019-09-16T00:00:00"/>
        <d v="2019-04-13T00:00:00"/>
        <d v="2019-01-07T00:00:00"/>
        <d v="2019-10-14T00:00:00"/>
        <d v="2020-06-18T00:00:00"/>
      </sharedItems>
      <fieldGroup par="12"/>
    </cacheField>
    <cacheField name="category" numFmtId="0">
      <sharedItems count="10">
        <s v="Books"/>
        <s v="Games"/>
        <s v="Clothing"/>
        <s v="Beauty"/>
        <s v="Accessories"/>
        <s v="Appliances"/>
        <s v="Smartphones"/>
        <s v="Outdoors"/>
        <s v="Electronics"/>
        <s v="Other"/>
      </sharedItems>
    </cacheField>
    <cacheField name="customer_name" numFmtId="0">
      <sharedItems/>
    </cacheField>
    <cacheField name="sales_manager" numFmtId="0">
      <sharedItems count="15">
        <s v="Maxie Marrow"/>
        <s v="Hube Corey"/>
        <s v="Celine Tumasian"/>
        <s v="Emalia Dinse"/>
        <s v="Jessamine Apark"/>
        <s v="Othello Bowes"/>
        <s v="Denice Amberg"/>
        <s v="Lambert Norheny"/>
        <s v="Charil Alpe"/>
        <s v="Ilsa Kob"/>
        <s v="Piggy Roscrigg"/>
        <s v="Glenine Suttaby"/>
        <s v="Rickard Doogood"/>
        <s v="Modestia Byfford"/>
        <s v="Orsa Geekin"/>
      </sharedItems>
    </cacheField>
    <cacheField name="sales_rep" numFmtId="0">
      <sharedItems count="35">
        <s v="Madelon Bront"/>
        <s v="Wat Bowkley"/>
        <s v="Smitty Culverhouse"/>
        <s v="Aurelie Wren"/>
        <s v="Bertha Walbrook"/>
        <s v="Perri Aldersley"/>
        <s v="Winny Agnolo"/>
        <s v="Maighdiln Upcraft"/>
        <s v="Genevra Charrisson"/>
        <s v="Anita Woakes"/>
        <s v="Amelina Piscopiello"/>
        <s v="Jay Morefield"/>
        <s v="Corene Shirer"/>
        <s v="Alyosha Meah"/>
        <s v="Nero Harbisher"/>
        <s v="Hortense Gerring"/>
        <s v="Collin Mackness"/>
        <s v="Shermy McGready"/>
        <s v="Jocelyn Laurentino"/>
        <s v="Caro Morfield"/>
        <s v="Crysta Halls"/>
        <s v="Ora Grennan"/>
        <s v="Joshua Prevost"/>
        <s v="Avrit Chanders"/>
        <s v="Bernadine Fullagar"/>
        <s v="Tarrah Castelletti"/>
        <s v="Bunnie Tonbridge"/>
        <s v="Palm Wetherald"/>
        <s v="Casie MacBain"/>
        <s v="Brynn Dempster"/>
        <s v="Case Desorts"/>
        <s v="Mellicent Mattys"/>
        <s v="Bank Coumbe"/>
        <s v="Manuel Goudie"/>
        <s v="Cobby Andersen"/>
      </sharedItems>
    </cacheField>
    <cacheField name="Purchase_on" numFmtId="0">
      <sharedItems count="3">
        <s v="Mobile"/>
        <s v="PC"/>
        <s v="Tablet"/>
      </sharedItems>
    </cacheField>
    <cacheField name="order_id" numFmtId="0">
      <sharedItems count="1000">
        <s v="70-0511466"/>
        <s v="28-6585323"/>
        <s v="58-7703341"/>
        <s v="14-6700183"/>
        <s v="15-8765160"/>
        <s v="60-6998932"/>
        <s v="69-6259390"/>
        <s v="64-5761908"/>
        <s v="91-4126746"/>
        <s v="62-3312495"/>
        <s v="85-6625096"/>
        <s v="25-6368157"/>
        <s v="15-3943365"/>
        <s v="32-3534634"/>
        <s v="02-3972649"/>
        <s v="08-7576451"/>
        <s v="68-3583935"/>
        <s v="53-7769693"/>
        <s v="85-4732103"/>
        <s v="27-9800293"/>
        <s v="67-3929836"/>
        <s v="13-0526029"/>
        <s v="38-5910704"/>
        <s v="41-6407014"/>
        <s v="22-6745595"/>
        <s v="96-3022721"/>
        <s v="48-0713329"/>
        <s v="50-0942872"/>
        <s v="78-2307905"/>
        <s v="63-0019978"/>
        <s v="26-9948924"/>
        <s v="72-7630507"/>
        <s v="36-3410564"/>
        <s v="82-4653018"/>
        <s v="29-1001593"/>
        <s v="59-5568557"/>
        <s v="12-1249283"/>
        <s v="96-0180648"/>
        <s v="51-9029547"/>
        <s v="84-2614836"/>
        <s v="57-6995715"/>
        <s v="27-4115444"/>
        <s v="34-3302340"/>
        <s v="25-6638623"/>
        <s v="11-5260310"/>
        <s v="68-5024232"/>
        <s v="90-2530115"/>
        <s v="23-8271333"/>
        <s v="99-7422044"/>
        <s v="67-6692861"/>
        <s v="20-3441688"/>
        <s v="80-8230605"/>
        <s v="18-0704377"/>
        <s v="47-5524071"/>
        <s v="76-2572347"/>
        <s v="74-4429133"/>
        <s v="69-1300467"/>
        <s v="99-8643527"/>
        <s v="14-1143584"/>
        <s v="62-4331197"/>
        <s v="02-3333733"/>
        <s v="09-3959499"/>
        <s v="55-7848276"/>
        <s v="98-1814878"/>
        <s v="83-9569509"/>
        <s v="44-1953194"/>
        <s v="50-0376562"/>
        <s v="06-9596696"/>
        <s v="46-2632808"/>
        <s v="77-7771177"/>
        <s v="13-0624842"/>
        <s v="71-4409662"/>
        <s v="46-0270404"/>
        <s v="70-7107956"/>
        <s v="84-5310661"/>
        <s v="75-6638402"/>
        <s v="53-0615558"/>
        <s v="00-2549549"/>
        <s v="23-1397222"/>
        <s v="00-4698524"/>
        <s v="76-3837496"/>
        <s v="61-7979087"/>
        <s v="52-8377955"/>
        <s v="87-6162387"/>
        <s v="11-8965256"/>
        <s v="16-9079414"/>
        <s v="15-9091881"/>
        <s v="07-3222085"/>
        <s v="20-3384992"/>
        <s v="09-3404706"/>
        <s v="97-8712680"/>
        <s v="43-4245267"/>
        <s v="58-8969119"/>
        <s v="88-8436664"/>
        <s v="35-6825112"/>
        <s v="24-4511396"/>
        <s v="99-0564964"/>
        <s v="47-9920494"/>
        <s v="82-9352154"/>
        <s v="74-6920956"/>
        <s v="16-8778373"/>
        <s v="85-4014655"/>
        <s v="25-2355172"/>
        <s v="31-7667796"/>
        <s v="39-2536155"/>
        <s v="30-8840089"/>
        <s v="93-8309926"/>
        <s v="42-7823733"/>
        <s v="03-9337803"/>
        <s v="42-1879788"/>
        <s v="42-8394841"/>
        <s v="84-5642889"/>
        <s v="92-7234550"/>
        <s v="98-5721101"/>
        <s v="32-9344186"/>
        <s v="40-7356336"/>
        <s v="94-1762263"/>
        <s v="26-5649751"/>
        <s v="88-5343320"/>
        <s v="09-6527060"/>
        <s v="85-3431441"/>
        <s v="78-3301264"/>
        <s v="02-9523107"/>
        <s v="19-9205287"/>
        <s v="94-1199389"/>
        <s v="88-4621939"/>
        <s v="68-9634139"/>
        <s v="44-5200140"/>
        <s v="98-6247105"/>
        <s v="24-6566439"/>
        <s v="52-9152387"/>
        <s v="26-9787272"/>
        <s v="12-2202467"/>
        <s v="82-0537890"/>
        <s v="15-6838362"/>
        <s v="51-0685379"/>
        <s v="76-5919033"/>
        <s v="34-7627348"/>
        <s v="32-1940437"/>
        <s v="25-9913528"/>
        <s v="73-3464233"/>
        <s v="04-2863062"/>
        <s v="18-7077174"/>
        <s v="64-8300193"/>
        <s v="84-2858993"/>
        <s v="72-2647440"/>
        <s v="68-1806238"/>
        <s v="87-0922827"/>
        <s v="33-8547717"/>
        <s v="15-5051694"/>
        <s v="37-2363680"/>
        <s v="92-4106004"/>
        <s v="39-1671087"/>
        <s v="77-9240051"/>
        <s v="79-8966057"/>
        <s v="75-0683725"/>
        <s v="55-5032186"/>
        <s v="31-8836719"/>
        <s v="64-4923214"/>
        <s v="98-2574776"/>
        <s v="33-0729966"/>
        <s v="07-3201531"/>
        <s v="21-3278349"/>
        <s v="50-1695443"/>
        <s v="52-3693331"/>
        <s v="98-3033030"/>
        <s v="34-5793997"/>
        <s v="52-7280101"/>
        <s v="55-3118263"/>
        <s v="58-9822844"/>
        <s v="51-5324396"/>
        <s v="99-5465830"/>
        <s v="01-8696189"/>
        <s v="20-7636879"/>
        <s v="85-8092784"/>
        <s v="97-5905883"/>
        <s v="74-6473826"/>
        <s v="91-0416047"/>
        <s v="34-0232219"/>
        <s v="34-0783331"/>
        <s v="30-8215510"/>
        <s v="95-3196761"/>
        <s v="99-3651863"/>
        <s v="94-8641337"/>
        <s v="36-2694099"/>
        <s v="40-5308505"/>
        <s v="68-8279682"/>
        <s v="50-2481520"/>
        <s v="46-1054213"/>
        <s v="40-9497268"/>
        <s v="54-5107115"/>
        <s v="15-7053450"/>
        <s v="36-2012010"/>
        <s v="61-7521706"/>
        <s v="17-0893784"/>
        <s v="23-5766200"/>
        <s v="24-3140242"/>
        <s v="81-0573181"/>
        <s v="13-1936536"/>
        <s v="94-8026718"/>
        <s v="81-5976459"/>
        <s v="28-6038070"/>
        <s v="81-7970957"/>
        <s v="60-8646184"/>
        <s v="32-2114915"/>
        <s v="58-7865136"/>
        <s v="98-9112505"/>
        <s v="03-0455038"/>
        <s v="71-0122842"/>
        <s v="55-1395838"/>
        <s v="95-7886861"/>
        <s v="19-3013452"/>
        <s v="54-5082146"/>
        <s v="69-4462108"/>
        <s v="68-3731565"/>
        <s v="82-2972108"/>
        <s v="15-2503493"/>
        <s v="37-0857161"/>
        <s v="71-2709641"/>
        <s v="10-5899580"/>
        <s v="10-9241948"/>
        <s v="68-0080728"/>
        <s v="47-0640313"/>
        <s v="37-6597365"/>
        <s v="13-0833129"/>
        <s v="15-2994585"/>
        <s v="85-7784608"/>
        <s v="22-3969127"/>
        <s v="80-2242820"/>
        <s v="35-1705563"/>
        <s v="93-9941140"/>
        <s v="36-2366573"/>
        <s v="10-9932801"/>
        <s v="70-8991739"/>
        <s v="97-4830372"/>
        <s v="95-8015610"/>
        <s v="84-1062113"/>
        <s v="05-5082715"/>
        <s v="35-6942653"/>
        <s v="79-6623911"/>
        <s v="48-7662634"/>
        <s v="46-5888587"/>
        <s v="17-3178991"/>
        <s v="18-8528486"/>
        <s v="55-4588115"/>
        <s v="19-9073616"/>
        <s v="96-0020600"/>
        <s v="88-7664123"/>
        <s v="17-8884817"/>
        <s v="45-5509135"/>
        <s v="81-4176165"/>
        <s v="24-9702599"/>
        <s v="24-4272786"/>
        <s v="77-3656041"/>
        <s v="47-7207206"/>
        <s v="65-2022928"/>
        <s v="16-5837761"/>
        <s v="80-7090422"/>
        <s v="66-8222460"/>
        <s v="44-0527427"/>
        <s v="75-9517276"/>
        <s v="24-2403756"/>
        <s v="50-1986322"/>
        <s v="75-9585763"/>
        <s v="86-6760202"/>
        <s v="66-7717800"/>
        <s v="89-8942175"/>
        <s v="38-0584273"/>
        <s v="38-8840357"/>
        <s v="82-4495901"/>
        <s v="81-2373308"/>
        <s v="15-0224516"/>
        <s v="95-6935153"/>
        <s v="60-8661261"/>
        <s v="56-2783503"/>
        <s v="95-1516475"/>
        <s v="32-5562588"/>
        <s v="70-7769332"/>
        <s v="07-6200800"/>
        <s v="11-2988171"/>
        <s v="38-3894304"/>
        <s v="33-6126082"/>
        <s v="25-4970452"/>
        <s v="34-8903845"/>
        <s v="32-2110689"/>
        <s v="37-8204282"/>
        <s v="46-1318487"/>
        <s v="99-3971751"/>
        <s v="24-7985425"/>
        <s v="30-9690927"/>
        <s v="37-5025811"/>
        <s v="21-6670877"/>
        <s v="34-3119010"/>
        <s v="54-7503816"/>
        <s v="96-1698894"/>
        <s v="92-0523700"/>
        <s v="15-3657248"/>
        <s v="16-3423161"/>
        <s v="67-2684209"/>
        <s v="21-7344983"/>
        <s v="47-9701762"/>
        <s v="86-3876359"/>
        <s v="34-4313860"/>
        <s v="71-4782689"/>
        <s v="85-3690127"/>
        <s v="66-5810051"/>
        <s v="81-9170157"/>
        <s v="24-7300640"/>
        <s v="97-1288901"/>
        <s v="81-9757849"/>
        <s v="44-9179070"/>
        <s v="55-2137809"/>
        <s v="56-1063618"/>
        <s v="01-8080546"/>
        <s v="29-5632797"/>
        <s v="20-1191256"/>
        <s v="33-4022317"/>
        <s v="59-5892824"/>
        <s v="52-3394023"/>
        <s v="89-5350599"/>
        <s v="92-6298656"/>
        <s v="91-7317758"/>
        <s v="60-6055725"/>
        <s v="33-2816759"/>
        <s v="05-2359767"/>
        <s v="73-9492768"/>
        <s v="31-6770318"/>
        <s v="52-0695511"/>
        <s v="45-8314773"/>
        <s v="53-0205940"/>
        <s v="53-1660551"/>
        <s v="70-5394452"/>
        <s v="10-0386535"/>
        <s v="56-8476539"/>
        <s v="04-7976277"/>
        <s v="21-2965409"/>
        <s v="04-2788693"/>
        <s v="20-6477396"/>
        <s v="22-7259031"/>
        <s v="44-9239029"/>
        <s v="77-4566105"/>
        <s v="29-3662564"/>
        <s v="73-8057834"/>
        <s v="87-9980890"/>
        <s v="98-8250897"/>
        <s v="98-3051699"/>
        <s v="75-7291972"/>
        <s v="67-3672347"/>
        <s v="75-1785229"/>
        <s v="53-1426071"/>
        <s v="49-7167664"/>
        <s v="07-7047482"/>
        <s v="57-1931933"/>
        <s v="15-5167065"/>
        <s v="98-9382686"/>
        <s v="47-5733147"/>
        <s v="98-2104934"/>
        <s v="30-6005742"/>
        <s v="21-7461655"/>
        <s v="96-7625873"/>
        <s v="53-2132479"/>
        <s v="70-4650708"/>
        <s v="53-3037652"/>
        <s v="76-0774122"/>
        <s v="72-3928347"/>
        <s v="87-1399932"/>
        <s v="25-1045028"/>
        <s v="70-0364033"/>
        <s v="35-9372764"/>
        <s v="36-1142710"/>
        <s v="75-6291395"/>
        <s v="00-3338378"/>
        <s v="55-1904761"/>
        <s v="70-9736399"/>
        <s v="20-3125420"/>
        <s v="57-2968987"/>
        <s v="76-2146784"/>
        <s v="19-3129154"/>
        <s v="79-0973971"/>
        <s v="65-5376517"/>
        <s v="80-5258827"/>
        <s v="98-5257166"/>
        <s v="19-5610175"/>
        <s v="94-3509391"/>
        <s v="43-5417299"/>
        <s v="68-6141868"/>
        <s v="29-8979189"/>
        <s v="58-9821508"/>
        <s v="49-1493117"/>
        <s v="51-5334556"/>
        <s v="79-3154360"/>
        <s v="11-6024248"/>
        <s v="61-4610981"/>
        <s v="12-4509008"/>
        <s v="46-5576111"/>
        <s v="44-6718687"/>
        <s v="67-7432229"/>
        <s v="17-4401585"/>
        <s v="56-9241023"/>
        <s v="90-2194359"/>
        <s v="89-2424262"/>
        <s v="30-2982340"/>
        <s v="10-4704941"/>
        <s v="48-3484986"/>
        <s v="84-4478396"/>
        <s v="28-0849652"/>
        <s v="74-0214938"/>
        <s v="89-0187996"/>
        <s v="65-8218141"/>
        <s v="49-8489293"/>
        <s v="91-8142232"/>
        <s v="75-5380350"/>
        <s v="35-4551515"/>
        <s v="73-2763209"/>
        <s v="56-0800364"/>
        <s v="42-7027181"/>
        <s v="29-0601002"/>
        <s v="90-2797129"/>
        <s v="27-3437546"/>
        <s v="78-3726363"/>
        <s v="78-8990131"/>
        <s v="85-2223377"/>
        <s v="73-9246627"/>
        <s v="56-7910696"/>
        <s v="91-4296427"/>
        <s v="70-8181545"/>
        <s v="94-0775004"/>
        <s v="89-3466746"/>
        <s v="11-5257937"/>
        <s v="22-7587128"/>
        <s v="36-7597839"/>
        <s v="16-2824654"/>
        <s v="49-1743669"/>
        <s v="48-7252604"/>
        <s v="07-1769568"/>
        <s v="57-5645459"/>
        <s v="13-0740797"/>
        <s v="34-9966345"/>
        <s v="91-6738094"/>
        <s v="32-9007470"/>
        <s v="68-6382353"/>
        <s v="88-5406813"/>
        <s v="42-2765593"/>
        <s v="76-0724533"/>
        <s v="45-3965395"/>
        <s v="46-6126203"/>
        <s v="27-7554919"/>
        <s v="59-1230573"/>
        <s v="45-2229786"/>
        <s v="62-7218897"/>
        <s v="55-4161787"/>
        <s v="56-2537757"/>
        <s v="20-0021649"/>
        <s v="93-2627296"/>
        <s v="56-2408571"/>
        <s v="80-3206606"/>
        <s v="48-3190394"/>
        <s v="38-6130023"/>
        <s v="38-2969743"/>
        <s v="48-8166416"/>
        <s v="33-4102367"/>
        <s v="44-5240815"/>
        <s v="70-9378988"/>
        <s v="84-9385946"/>
        <s v="00-1210718"/>
        <s v="92-7917751"/>
        <s v="91-3344544"/>
        <s v="28-1840061"/>
        <s v="20-7532198"/>
        <s v="96-7618409"/>
        <s v="47-8186791"/>
        <s v="61-8262308"/>
        <s v="39-1945268"/>
        <s v="70-1769929"/>
        <s v="65-0414599"/>
        <s v="44-0517932"/>
        <s v="74-1131921"/>
        <s v="74-8625042"/>
        <s v="36-0185776"/>
        <s v="98-4157323"/>
        <s v="36-8783637"/>
        <s v="34-0286364"/>
        <s v="82-0533747"/>
        <s v="59-9184649"/>
        <s v="03-3136289"/>
        <s v="79-6676714"/>
        <s v="82-1082124"/>
        <s v="79-1331359"/>
        <s v="84-7042200"/>
        <s v="42-5303223"/>
        <s v="04-6732680"/>
        <s v="84-9167618"/>
        <s v="47-5319780"/>
        <s v="20-1013432"/>
        <s v="87-5540520"/>
        <s v="59-3526945"/>
        <s v="33-4706706"/>
        <s v="51-9052860"/>
        <s v="99-9021526"/>
        <s v="87-0122224"/>
        <s v="88-1711226"/>
        <s v="59-5711012"/>
        <s v="65-0792739"/>
        <s v="75-7245546"/>
        <s v="05-0243828"/>
        <s v="14-9919657"/>
        <s v="47-9191500"/>
        <s v="51-3543971"/>
        <s v="14-4225824"/>
        <s v="88-1349718"/>
        <s v="62-5120016"/>
        <s v="19-4538571"/>
        <s v="01-1212783"/>
        <s v="58-8728288"/>
        <s v="95-2190016"/>
        <s v="95-4388709"/>
        <s v="57-8678621"/>
        <s v="22-4278602"/>
        <s v="98-3280428"/>
        <s v="61-4366487"/>
        <s v="55-2128150"/>
        <s v="60-0610487"/>
        <s v="02-9253490"/>
        <s v="65-2343846"/>
        <s v="20-0499139"/>
        <s v="32-3994860"/>
        <s v="72-7973717"/>
        <s v="77-0650807"/>
        <s v="34-5150360"/>
        <s v="73-4726386"/>
        <s v="78-6165949"/>
        <s v="74-0191565"/>
        <s v="02-3364199"/>
        <s v="39-8642490"/>
        <s v="50-8357453"/>
        <s v="68-6900528"/>
        <s v="92-5154775"/>
        <s v="60-7777080"/>
        <s v="54-1473475"/>
        <s v="51-4531731"/>
        <s v="20-6735303"/>
        <s v="97-5858605"/>
        <s v="02-2183787"/>
        <s v="65-5818172"/>
        <s v="03-8586261"/>
        <s v="86-0928074"/>
        <s v="77-1100434"/>
        <s v="70-7426559"/>
        <s v="45-5963143"/>
        <s v="94-3590580"/>
        <s v="52-5981325"/>
        <s v="74-7472724"/>
        <s v="03-3965480"/>
        <s v="64-4188827"/>
        <s v="66-5572109"/>
        <s v="44-2994974"/>
        <s v="30-7981953"/>
        <s v="82-9740062"/>
        <s v="28-7069317"/>
        <s v="65-0441590"/>
        <s v="60-1991659"/>
        <s v="15-2948501"/>
        <s v="02-6830973"/>
        <s v="70-0112393"/>
        <s v="04-6161825"/>
        <s v="57-4142025"/>
        <s v="84-9254695"/>
        <s v="17-1884075"/>
        <s v="49-6263811"/>
        <s v="78-6287811"/>
        <s v="75-1807214"/>
        <s v="72-1300449"/>
        <s v="22-4332301"/>
        <s v="42-2477150"/>
        <s v="18-5234470"/>
        <s v="74-4541594"/>
        <s v="16-6855831"/>
        <s v="46-5327740"/>
        <s v="06-4416964"/>
        <s v="46-6076582"/>
        <s v="38-1449694"/>
        <s v="39-3557596"/>
        <s v="26-9990483"/>
        <s v="31-7075495"/>
        <s v="98-5774102"/>
        <s v="46-5580805"/>
        <s v="39-6568658"/>
        <s v="85-1464621"/>
        <s v="86-6763776"/>
        <s v="03-7559332"/>
        <s v="36-7939842"/>
        <s v="38-7603760"/>
        <s v="11-5630090"/>
        <s v="97-6414953"/>
        <s v="64-9816105"/>
        <s v="59-0893568"/>
        <s v="18-0945763"/>
        <s v="26-1771681"/>
        <s v="57-6427586"/>
        <s v="73-3910940"/>
        <s v="34-8728117"/>
        <s v="53-7680732"/>
        <s v="86-6380587"/>
        <s v="95-1862126"/>
        <s v="41-6241712"/>
        <s v="32-3418936"/>
        <s v="10-1511807"/>
        <s v="66-6360568"/>
        <s v="63-4386955"/>
        <s v="77-3226391"/>
        <s v="74-9554997"/>
        <s v="37-0756560"/>
        <s v="19-9649739"/>
        <s v="91-4735064"/>
        <s v="82-1337530"/>
        <s v="39-3209780"/>
        <s v="18-0483044"/>
        <s v="70-0044622"/>
        <s v="43-1236055"/>
        <s v="25-6133000"/>
        <s v="78-7666796"/>
        <s v="45-1867999"/>
        <s v="97-5797169"/>
        <s v="31-6585710"/>
        <s v="84-0460695"/>
        <s v="20-4568650"/>
        <s v="29-9208067"/>
        <s v="21-2357660"/>
        <s v="16-3842379"/>
        <s v="58-5376153"/>
        <s v="04-1808253"/>
        <s v="44-9036885"/>
        <s v="35-0548738"/>
        <s v="64-0103144"/>
        <s v="48-7080069"/>
        <s v="05-2772504"/>
        <s v="42-2439801"/>
        <s v="82-8353642"/>
        <s v="16-5450021"/>
        <s v="80-1021367"/>
        <s v="03-3076058"/>
        <s v="92-4440351"/>
        <s v="15-3268783"/>
        <s v="44-7664180"/>
        <s v="92-7042708"/>
        <s v="21-8595718"/>
        <s v="06-4611284"/>
        <s v="04-4730440"/>
        <s v="89-7467187"/>
        <s v="37-7100862"/>
        <s v="20-9472915"/>
        <s v="82-8836162"/>
        <s v="38-8230515"/>
        <s v="46-8792953"/>
        <s v="93-0380487"/>
        <s v="44-2650716"/>
        <s v="78-7812852"/>
        <s v="11-2653878"/>
        <s v="74-9856135"/>
        <s v="22-8551804"/>
        <s v="76-2368068"/>
        <s v="83-0606533"/>
        <s v="84-1745028"/>
        <s v="63-2957047"/>
        <s v="90-3993986"/>
        <s v="00-1398218"/>
        <s v="09-9618844"/>
        <s v="96-5143420"/>
        <s v="99-0862667"/>
        <s v="79-6118087"/>
        <s v="07-5296371"/>
        <s v="93-9111830"/>
        <s v="47-0713476"/>
        <s v="92-2645259"/>
        <s v="93-4118211"/>
        <s v="90-7039701"/>
        <s v="64-1003834"/>
        <s v="24-2679038"/>
        <s v="06-4986886"/>
        <s v="63-5897834"/>
        <s v="45-6860897"/>
        <s v="40-9830607"/>
        <s v="09-8360520"/>
        <s v="55-6785409"/>
        <s v="12-4881666"/>
        <s v="86-7866497"/>
        <s v="12-2375671"/>
        <s v="56-6310976"/>
        <s v="08-4398900"/>
        <s v="23-3084772"/>
        <s v="33-8484080"/>
        <s v="28-0362135"/>
        <s v="53-4511393"/>
        <s v="50-0521963"/>
        <s v="75-6127722"/>
        <s v="99-3994854"/>
        <s v="45-5157875"/>
        <s v="97-8921759"/>
        <s v="43-6672888"/>
        <s v="28-6152726"/>
        <s v="26-1201622"/>
        <s v="18-3315246"/>
        <s v="40-9114557"/>
        <s v="34-8443139"/>
        <s v="79-0393736"/>
        <s v="58-2923511"/>
        <s v="84-1343954"/>
        <s v="43-9259516"/>
        <s v="53-0009701"/>
        <s v="50-2002828"/>
        <s v="90-6933957"/>
        <s v="98-4201877"/>
        <s v="86-2962836"/>
        <s v="76-5324325"/>
        <s v="36-3226083"/>
        <s v="00-8086430"/>
        <s v="98-0946281"/>
        <s v="82-4770311"/>
        <s v="34-0265266"/>
        <s v="47-9858688"/>
        <s v="24-9178520"/>
        <s v="17-5553034"/>
        <s v="03-5073152"/>
        <s v="19-8109416"/>
        <s v="16-5710075"/>
        <s v="78-5541691"/>
        <s v="69-8016438"/>
        <s v="43-7205800"/>
        <s v="84-2496865"/>
        <s v="13-4700827"/>
        <s v="10-5202864"/>
        <s v="29-6521179"/>
        <s v="30-9137723"/>
        <s v="55-4422832"/>
        <s v="12-1257338"/>
        <s v="66-6777720"/>
        <s v="53-3568171"/>
        <s v="77-6124790"/>
        <s v="09-3668672"/>
        <s v="00-5823706"/>
        <s v="67-8646070"/>
        <s v="58-1975365"/>
        <s v="99-7842298"/>
        <s v="80-8019337"/>
        <s v="76-8416893"/>
        <s v="19-3893110"/>
        <s v="17-3994138"/>
        <s v="29-8090560"/>
        <s v="75-5652593"/>
        <s v="84-5276032"/>
        <s v="01-4729172"/>
        <s v="70-3373325"/>
        <s v="73-6329299"/>
        <s v="74-6221213"/>
        <s v="53-1326953"/>
        <s v="56-7081196"/>
        <s v="85-9560144"/>
        <s v="35-9605742"/>
        <s v="30-0037690"/>
        <s v="75-6038587"/>
        <s v="45-8966277"/>
        <s v="23-0941629"/>
        <s v="44-2757396"/>
        <s v="21-4464304"/>
        <s v="02-8721192"/>
        <s v="46-9710750"/>
        <s v="26-1781486"/>
        <s v="57-7927520"/>
        <s v="95-4271285"/>
        <s v="66-4296261"/>
        <s v="24-8477374"/>
        <s v="96-1991854"/>
        <s v="54-3353166"/>
        <s v="44-6408586"/>
        <s v="86-6107692"/>
        <s v="89-7513050"/>
        <s v="54-2767741"/>
        <s v="24-6905998"/>
        <s v="35-0173281"/>
        <s v="93-5465623"/>
        <s v="67-2823354"/>
        <s v="28-0622425"/>
        <s v="84-0679518"/>
        <s v="95-1195568"/>
        <s v="57-2495984"/>
        <s v="77-5229094"/>
        <s v="09-3747816"/>
        <s v="62-9738356"/>
        <s v="22-6938537"/>
        <s v="11-0955383"/>
        <s v="80-1374023"/>
        <s v="66-7112079"/>
        <s v="31-2600204"/>
        <s v="00-7031798"/>
        <s v="20-1827241"/>
        <s v="80-5941460"/>
        <s v="17-3240628"/>
        <s v="22-5929243"/>
        <s v="35-7483371"/>
        <s v="71-1921602"/>
        <s v="22-9949979"/>
        <s v="06-8466490"/>
        <s v="34-6603897"/>
        <s v="92-3462655"/>
        <s v="26-9826298"/>
        <s v="39-5542863"/>
        <s v="18-1809309"/>
        <s v="51-0837613"/>
        <s v="46-0117523"/>
        <s v="58-1079558"/>
        <s v="49-9010863"/>
        <s v="58-2028009"/>
        <s v="03-4045721"/>
        <s v="80-3039005"/>
        <s v="90-4449856"/>
        <s v="82-2837449"/>
        <s v="21-4033151"/>
        <s v="98-6563368"/>
        <s v="21-2589548"/>
        <s v="52-7049356"/>
        <s v="35-1708827"/>
        <s v="22-1266257"/>
        <s v="44-9978904"/>
        <s v="63-1220717"/>
        <s v="40-0265810"/>
        <s v="56-6094665"/>
        <s v="75-3776704"/>
        <s v="55-1050582"/>
        <s v="78-8602908"/>
        <s v="30-3460885"/>
        <s v="59-0348389"/>
        <s v="91-7447818"/>
        <s v="37-6449638"/>
        <s v="38-2806168"/>
        <s v="09-7737652"/>
        <s v="29-1727395"/>
        <s v="92-4695001"/>
        <s v="51-2167412"/>
        <s v="27-7169008"/>
        <s v="96-5231814"/>
        <s v="03-2027170"/>
        <s v="99-9599677"/>
        <s v="22-0725785"/>
        <s v="37-6033123"/>
        <s v="29-5158368"/>
        <s v="95-4281933"/>
        <s v="61-0532585"/>
        <s v="99-9093075"/>
        <s v="65-2631885"/>
        <s v="03-4651559"/>
        <s v="91-6673445"/>
        <s v="62-1501210"/>
        <s v="29-0072186"/>
        <s v="06-5115020"/>
        <s v="22-6046651"/>
        <s v="71-6499815"/>
        <s v="81-1454737"/>
        <s v="26-0092767"/>
        <s v="74-6211038"/>
        <s v="85-5544928"/>
        <s v="00-6227453"/>
        <s v="70-5224180"/>
        <s v="40-8287610"/>
        <s v="49-7876403"/>
        <s v="01-6107437"/>
        <s v="13-6163562"/>
        <s v="41-0722740"/>
        <s v="65-4008552"/>
        <s v="72-4825752"/>
        <s v="18-2580592"/>
        <s v="14-1283254"/>
        <s v="79-4826735"/>
        <s v="82-2840501"/>
        <s v="19-0320558"/>
        <s v="57-0945292"/>
        <s v="01-6573793"/>
        <s v="63-0694419"/>
        <s v="24-2442637"/>
        <s v="04-8899739"/>
        <s v="48-2932903"/>
        <s v="66-0265458"/>
        <s v="57-6602854"/>
        <s v="47-6702070"/>
        <s v="99-9215178"/>
        <s v="39-5953116"/>
        <s v="71-3278650"/>
        <s v="38-6891011"/>
        <s v="06-5566367"/>
        <s v="30-9025281"/>
        <s v="80-4161102"/>
        <s v="96-1388247"/>
        <s v="21-2097342"/>
        <s v="30-4045249"/>
        <s v="31-9806848"/>
        <s v="09-7835975"/>
        <s v="16-9758497"/>
        <s v="54-1058965"/>
        <s v="84-0565956"/>
        <s v="85-6263705"/>
        <s v="46-4560578"/>
        <s v="08-5093310"/>
        <s v="21-8525376"/>
        <s v="60-0406937"/>
        <s v="61-4937643"/>
        <s v="94-3251589"/>
        <s v="48-2124998"/>
        <s v="19-1017922"/>
        <s v="51-1141675"/>
        <s v="94-2134593"/>
        <s v="82-0616982"/>
        <s v="22-5761330"/>
        <s v="62-1694462"/>
        <s v="66-2612057"/>
        <s v="01-7655863"/>
        <s v="06-2196763"/>
        <s v="84-4465649"/>
        <s v="63-6767584"/>
        <s v="75-7443241"/>
        <s v="34-8182639"/>
        <s v="53-3803984"/>
        <s v="68-0176456"/>
        <s v="63-7370049"/>
        <s v="03-3461826"/>
        <s v="76-5888381"/>
        <s v="43-7357498"/>
        <s v="88-8981595"/>
        <s v="95-6123269"/>
        <s v="60-6986682"/>
        <s v="29-5478106"/>
        <s v="49-2256360"/>
        <s v="59-2480731"/>
        <s v="63-6848448"/>
        <s v="14-5110197"/>
        <s v="42-2646312"/>
        <s v="60-8083173"/>
        <s v="76-1827989"/>
        <s v="36-4321653"/>
        <s v="18-7046062"/>
        <s v="73-4380400"/>
        <s v="47-5051773"/>
        <s v="92-3687989"/>
        <s v="60-9753536"/>
        <s v="39-5658730"/>
        <s v="73-8632957"/>
        <s v="16-0987104"/>
        <s v="76-0164425"/>
        <s v="87-7908481"/>
        <s v="30-7149594"/>
        <s v="75-7848944"/>
        <s v="72-2796883"/>
        <s v="32-3124563"/>
        <s v="83-7592334"/>
        <s v="61-3721294"/>
        <s v="43-8355995"/>
        <s v="49-2458036"/>
        <s v="13-9607758"/>
        <s v="61-0888460"/>
        <s v="25-2616039"/>
        <s v="46-2962443"/>
        <s v="44-9908550"/>
        <s v="52-3150154"/>
        <s v="37-9761957"/>
        <s v="67-6072579"/>
        <s v="89-0300778"/>
        <s v="80-1894360"/>
        <s v="58-2235320"/>
        <s v="68-9875936"/>
        <s v="75-8968627"/>
        <s v="86-9456489"/>
        <s v="02-1124101"/>
        <s v="85-9787047"/>
        <s v="60-7663173"/>
        <s v="34-1570975"/>
        <s v="57-9765345"/>
        <s v="31-8846200"/>
        <s v="48-6452102"/>
        <s v="85-9541179"/>
        <s v="93-2085046"/>
        <s v="03-6962760"/>
        <s v="15-3241183"/>
        <s v="54-5705354"/>
        <s v="29-1888759"/>
        <s v="12-3815754"/>
        <s v="30-4823900"/>
        <s v="72-9074281"/>
        <s v="52-0213558"/>
        <s v="19-6334792"/>
        <s v="35-4712641"/>
        <s v="03-3542738"/>
        <s v="81-9457605"/>
        <s v="63-0813030"/>
        <s v="00-7326184"/>
        <s v="22-0156233"/>
        <s v="94-0623186"/>
        <s v="08-0446109"/>
        <s v="77-3489084"/>
        <s v="59-2117058"/>
        <s v="31-1849120"/>
        <s v="45-3085595"/>
        <s v="61-3294149"/>
      </sharedItems>
    </cacheField>
    <cacheField name="Months (date)" numFmtId="0" databaseField="0">
      <fieldGroup base="3">
        <rangePr groupBy="months" startDate="2019-01-02T00:00:00" endDate="2020-12-31T00:00:00"/>
        <groupItems count="14">
          <s v="&lt;02-01-2019"/>
          <s v="Jan"/>
          <s v="Feb"/>
          <s v="Mar"/>
          <s v="Apr"/>
          <s v="May"/>
          <s v="Jun"/>
          <s v="Jul"/>
          <s v="Aug"/>
          <s v="Sep"/>
          <s v="Oct"/>
          <s v="Nov"/>
          <s v="Dec"/>
          <s v="&gt;31-12-2020"/>
        </groupItems>
      </fieldGroup>
    </cacheField>
    <cacheField name="Quarters (date)" numFmtId="0" databaseField="0">
      <fieldGroup base="3">
        <rangePr groupBy="quarters" startDate="2019-01-02T00:00:00" endDate="2020-12-31T00:00:00"/>
        <groupItems count="6">
          <s v="&lt;02-01-2019"/>
          <s v="Qtr1"/>
          <s v="Qtr2"/>
          <s v="Qtr3"/>
          <s v="Qtr4"/>
          <s v="&gt;31-12-2020"/>
        </groupItems>
      </fieldGroup>
    </cacheField>
    <cacheField name="Years (date)" numFmtId="0" databaseField="0">
      <fieldGroup base="3">
        <rangePr groupBy="years" startDate="2019-01-02T00:00:00" endDate="2020-12-31T00:00:00"/>
        <groupItems count="4">
          <s v="&lt;02-01-2019"/>
          <s v="2019"/>
          <s v="2020"/>
          <s v="&gt;31-12-2020"/>
        </groupItems>
      </fieldGroup>
    </cacheField>
  </cacheFields>
  <extLst>
    <ext xmlns:x14="http://schemas.microsoft.com/office/spreadsheetml/2009/9/main" uri="{725AE2AE-9491-48be-B2B4-4EB974FC3084}">
      <x14:pivotCacheDefinition pivotCacheId="20906126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7524.02"/>
    <n v="14122.61"/>
    <d v="2020-02-12T00:00:00"/>
    <x v="0"/>
    <s v="Goldner-Dibbert"/>
    <s v="Maxie Marrow"/>
    <x v="0"/>
    <x v="0"/>
    <s v="70-0511466"/>
  </r>
  <r>
    <n v="116563.4"/>
    <n v="92807.78"/>
    <d v="2019-09-26T00:00:00"/>
    <x v="1"/>
    <s v="Hilll-Vandervort"/>
    <s v="Hube Corey"/>
    <x v="1"/>
    <x v="0"/>
    <s v="28-6585323"/>
  </r>
  <r>
    <n v="296465.56"/>
    <n v="257480.34"/>
    <d v="2019-07-11T00:00:00"/>
    <x v="2"/>
    <s v="Larkin-Collier"/>
    <s v="Celine Tumasian"/>
    <x v="2"/>
    <x v="1"/>
    <s v="58-7703341"/>
  </r>
  <r>
    <n v="74532.02"/>
    <n v="59752.32"/>
    <d v="2020-04-02T00:00:00"/>
    <x v="3"/>
    <s v="Hessel-Stiedemann"/>
    <s v="Celine Tumasian"/>
    <x v="3"/>
    <x v="1"/>
    <s v="14-6700183"/>
  </r>
  <r>
    <n v="178763.42"/>
    <n v="146621.76000000001"/>
    <d v="2019-12-22T00:00:00"/>
    <x v="1"/>
    <s v="Johns and Sons"/>
    <s v="Emalia Dinse"/>
    <x v="4"/>
    <x v="2"/>
    <s v="15-8765160"/>
  </r>
  <r>
    <n v="84900.24"/>
    <n v="73701.899999999994"/>
    <d v="2020-07-14T00:00:00"/>
    <x v="2"/>
    <s v="Farrell, Swaniawski and Crist"/>
    <s v="Emalia Dinse"/>
    <x v="5"/>
    <x v="1"/>
    <s v="60-6998932"/>
  </r>
  <r>
    <n v="71620.08"/>
    <n v="62245.01"/>
    <d v="2019-02-05T00:00:00"/>
    <x v="0"/>
    <s v="Schoen-Keeling"/>
    <s v="Celine Tumasian"/>
    <x v="2"/>
    <x v="1"/>
    <s v="69-6259390"/>
  </r>
  <r>
    <n v="156585.22"/>
    <n v="126599.15"/>
    <d v="2020-08-30T00:00:00"/>
    <x v="4"/>
    <s v="Hermiston, Simonis and Wisoky"/>
    <s v="Jessamine Apark"/>
    <x v="6"/>
    <x v="1"/>
    <s v="64-5761908"/>
  </r>
  <r>
    <n v="78461.13"/>
    <n v="63537.82"/>
    <d v="2020-05-10T00:00:00"/>
    <x v="5"/>
    <s v="Hessel-Stiedemann"/>
    <s v="Celine Tumasian"/>
    <x v="2"/>
    <x v="0"/>
    <s v="91-4126746"/>
  </r>
  <r>
    <n v="64827.8"/>
    <n v="56043.63"/>
    <d v="2019-01-20T00:00:00"/>
    <x v="5"/>
    <s v="Gislason-Stanton"/>
    <s v="Othello Bowes"/>
    <x v="7"/>
    <x v="1"/>
    <s v="62-3312495"/>
  </r>
  <r>
    <n v="142664.34"/>
    <n v="120808.16"/>
    <d v="2019-05-04T00:00:00"/>
    <x v="5"/>
    <s v="Swaniawski, Runolfsson and Green"/>
    <s v="Maxie Marrow"/>
    <x v="0"/>
    <x v="1"/>
    <s v="85-6625096"/>
  </r>
  <r>
    <n v="66673.19"/>
    <n v="52811.83"/>
    <d v="2019-02-23T00:00:00"/>
    <x v="6"/>
    <s v="Gislason-Stanton"/>
    <s v="Jessamine Apark"/>
    <x v="6"/>
    <x v="1"/>
    <s v="25-6368157"/>
  </r>
  <r>
    <n v="136915.60999999999"/>
    <n v="114790.05"/>
    <d v="2020-01-04T00:00:00"/>
    <x v="7"/>
    <s v="Hessel-Stiedemann"/>
    <s v="Celine Tumasian"/>
    <x v="3"/>
    <x v="2"/>
    <s v="15-3943365"/>
  </r>
  <r>
    <n v="164971.70000000001"/>
    <n v="132686.74"/>
    <d v="2019-07-20T00:00:00"/>
    <x v="4"/>
    <s v="Wisoky Inc"/>
    <s v="Jessamine Apark"/>
    <x v="6"/>
    <x v="1"/>
    <s v="32-3534634"/>
  </r>
  <r>
    <n v="149486.26999999999"/>
    <n v="118662.2"/>
    <d v="2019-08-06T00:00:00"/>
    <x v="3"/>
    <s v="Johns and Sons"/>
    <s v="Jessamine Apark"/>
    <x v="8"/>
    <x v="1"/>
    <s v="02-3972649"/>
  </r>
  <r>
    <n v="54078.92"/>
    <n v="46102.28"/>
    <d v="2020-11-08T00:00:00"/>
    <x v="0"/>
    <s v="Tillman and Sons"/>
    <s v="Maxie Marrow"/>
    <x v="9"/>
    <x v="1"/>
    <s v="08-7576451"/>
  </r>
  <r>
    <n v="107499.78"/>
    <n v="91364.06"/>
    <d v="2019-02-26T00:00:00"/>
    <x v="6"/>
    <s v="Rowe, Hermiston and Kessler"/>
    <s v="Othello Bowes"/>
    <x v="10"/>
    <x v="1"/>
    <s v="68-3583935"/>
  </r>
  <r>
    <n v="29493.79"/>
    <n v="24285.19"/>
    <d v="2019-11-22T00:00:00"/>
    <x v="1"/>
    <s v="Tillman and Sons"/>
    <s v="Jessamine Apark"/>
    <x v="11"/>
    <x v="1"/>
    <s v="53-7769693"/>
  </r>
  <r>
    <n v="147656.51999999999"/>
    <n v="124193.9"/>
    <d v="2019-06-05T00:00:00"/>
    <x v="6"/>
    <s v="Goldner-Dibbert"/>
    <s v="Celine Tumasian"/>
    <x v="12"/>
    <x v="1"/>
    <s v="85-4732103"/>
  </r>
  <r>
    <n v="156839.31"/>
    <n v="134709.28"/>
    <d v="2020-05-11T00:00:00"/>
    <x v="6"/>
    <s v="Stamm Inc"/>
    <s v="Celine Tumasian"/>
    <x v="12"/>
    <x v="1"/>
    <s v="27-9800293"/>
  </r>
  <r>
    <n v="81412.100000000006"/>
    <n v="64747.040000000001"/>
    <d v="2019-11-06T00:00:00"/>
    <x v="8"/>
    <s v="Johns and Sons"/>
    <s v="Emalia Dinse"/>
    <x v="4"/>
    <x v="1"/>
    <s v="67-3929836"/>
  </r>
  <r>
    <n v="56717.53"/>
    <n v="45101.78"/>
    <d v="2019-03-10T00:00:00"/>
    <x v="2"/>
    <s v="Johns and Sons"/>
    <s v="Maxie Marrow"/>
    <x v="13"/>
    <x v="1"/>
    <s v="13-0526029"/>
  </r>
  <r>
    <n v="17028.189999999999"/>
    <n v="14102.75"/>
    <d v="2020-02-07T00:00:00"/>
    <x v="2"/>
    <s v="Johns and Sons"/>
    <s v="Denice Amberg"/>
    <x v="14"/>
    <x v="1"/>
    <s v="38-5910704"/>
  </r>
  <r>
    <n v="236462.3"/>
    <n v="205674.91"/>
    <d v="2020-12-23T00:00:00"/>
    <x v="2"/>
    <s v="Hessel-Stiedemann"/>
    <s v="Hube Corey"/>
    <x v="1"/>
    <x v="1"/>
    <s v="41-6407014"/>
  </r>
  <r>
    <n v="172989.17"/>
    <n v="142975.54999999999"/>
    <d v="2020-06-10T00:00:00"/>
    <x v="3"/>
    <s v="Romaguera-Dietrich"/>
    <s v="Celine Tumasian"/>
    <x v="15"/>
    <x v="1"/>
    <s v="22-6745595"/>
  </r>
  <r>
    <n v="48179.57"/>
    <n v="41405.519999999997"/>
    <d v="2020-08-14T00:00:00"/>
    <x v="0"/>
    <s v="Franecki-White"/>
    <s v="Maxie Marrow"/>
    <x v="9"/>
    <x v="1"/>
    <s v="96-3022721"/>
  </r>
  <r>
    <n v="121318.55"/>
    <n v="102890.26"/>
    <d v="2020-03-10T00:00:00"/>
    <x v="8"/>
    <s v="Jacobson, Marvin and Brown"/>
    <s v="Celine Tumasian"/>
    <x v="3"/>
    <x v="2"/>
    <s v="48-0713329"/>
  </r>
  <r>
    <n v="93153.98"/>
    <n v="79702.55"/>
    <d v="2020-04-03T00:00:00"/>
    <x v="5"/>
    <s v="Armstrong-Little"/>
    <s v="Lambert Norheny"/>
    <x v="16"/>
    <x v="0"/>
    <s v="50-0942872"/>
  </r>
  <r>
    <n v="98289.32"/>
    <n v="84116"/>
    <d v="2019-02-15T00:00:00"/>
    <x v="5"/>
    <s v="Murray, Reichel and Nolan"/>
    <s v="Charil Alpe"/>
    <x v="17"/>
    <x v="1"/>
    <s v="78-2307905"/>
  </r>
  <r>
    <n v="108920.56"/>
    <n v="94270.74"/>
    <d v="2019-07-08T00:00:00"/>
    <x v="0"/>
    <s v="Swaniawski, Runolfsson and Green"/>
    <s v="Ilsa Kob"/>
    <x v="18"/>
    <x v="1"/>
    <s v="63-0019978"/>
  </r>
  <r>
    <n v="37273.839999999997"/>
    <n v="31559.759999999998"/>
    <d v="2020-01-20T00:00:00"/>
    <x v="1"/>
    <s v="Considine-Fisher"/>
    <s v="Celine Tumasian"/>
    <x v="3"/>
    <x v="2"/>
    <s v="26-9948924"/>
  </r>
  <r>
    <n v="221745.05"/>
    <n v="190767.27"/>
    <d v="2019-06-25T00:00:00"/>
    <x v="5"/>
    <s v="Kirlin and Sons"/>
    <s v="Emalia Dinse"/>
    <x v="4"/>
    <x v="0"/>
    <s v="72-7630507"/>
  </r>
  <r>
    <n v="54566.99"/>
    <n v="43757.27"/>
    <d v="2020-03-23T00:00:00"/>
    <x v="6"/>
    <s v="Friesen-Rath"/>
    <s v="Denice Amberg"/>
    <x v="14"/>
    <x v="1"/>
    <s v="36-3410564"/>
  </r>
  <r>
    <n v="111639.29"/>
    <n v="97204.33"/>
    <d v="2019-10-28T00:00:00"/>
    <x v="6"/>
    <s v="Keeling, Monahan and Pollich"/>
    <s v="Celine Tumasian"/>
    <x v="15"/>
    <x v="1"/>
    <s v="82-4653018"/>
  </r>
  <r>
    <n v="74273.539999999994"/>
    <n v="61981.27"/>
    <d v="2020-03-28T00:00:00"/>
    <x v="3"/>
    <s v="Swaniawski, Runolfsson and Green"/>
    <s v="Maxie Marrow"/>
    <x v="19"/>
    <x v="1"/>
    <s v="29-1001593"/>
  </r>
  <r>
    <n v="95566.43"/>
    <n v="80342.7"/>
    <d v="2019-05-07T00:00:00"/>
    <x v="2"/>
    <s v="Hessel-Stiedemann"/>
    <s v="Celine Tumasian"/>
    <x v="15"/>
    <x v="1"/>
    <s v="59-5568557"/>
  </r>
  <r>
    <n v="28783.05"/>
    <n v="24776.45"/>
    <d v="2019-03-29T00:00:00"/>
    <x v="2"/>
    <s v="Dibbert Inc"/>
    <s v="Othello Bowes"/>
    <x v="7"/>
    <x v="1"/>
    <s v="12-1249283"/>
  </r>
  <r>
    <n v="124414.74"/>
    <n v="98959.48"/>
    <d v="2019-06-13T00:00:00"/>
    <x v="7"/>
    <s v="Labadie and Sons"/>
    <s v="Jessamine Apark"/>
    <x v="6"/>
    <x v="1"/>
    <s v="96-0180648"/>
  </r>
  <r>
    <n v="153029.72"/>
    <n v="125117.1"/>
    <d v="2020-01-28T00:00:00"/>
    <x v="1"/>
    <s v="Friesen-Rath"/>
    <s v="Celine Tumasian"/>
    <x v="12"/>
    <x v="1"/>
    <s v="51-9029547"/>
  </r>
  <r>
    <n v="174919.64"/>
    <n v="146845.04"/>
    <d v="2020-11-03T00:00:00"/>
    <x v="2"/>
    <s v="Wiza and Sons"/>
    <s v="Maxie Marrow"/>
    <x v="19"/>
    <x v="0"/>
    <s v="84-2614836"/>
  </r>
  <r>
    <n v="55804.05"/>
    <n v="46401.07"/>
    <d v="2019-03-05T00:00:00"/>
    <x v="8"/>
    <s v="Rowe, Hermiston and Kessler"/>
    <s v="Othello Bowes"/>
    <x v="20"/>
    <x v="1"/>
    <s v="57-6995715"/>
  </r>
  <r>
    <n v="89160.66"/>
    <n v="75367.509999999995"/>
    <d v="2019-11-18T00:00:00"/>
    <x v="3"/>
    <s v="Wiza and Sons"/>
    <s v="Othello Bowes"/>
    <x v="20"/>
    <x v="1"/>
    <s v="27-4115444"/>
  </r>
  <r>
    <n v="27987.13"/>
    <n v="24001.759999999998"/>
    <d v="2019-03-26T00:00:00"/>
    <x v="1"/>
    <s v="Labadie and Sons"/>
    <s v="Jessamine Apark"/>
    <x v="8"/>
    <x v="1"/>
    <s v="34-3302340"/>
  </r>
  <r>
    <n v="18326.41"/>
    <n v="15067.97"/>
    <d v="2019-02-03T00:00:00"/>
    <x v="1"/>
    <s v="Schmitt, Purdy and Johnson"/>
    <s v="Othello Bowes"/>
    <x v="21"/>
    <x v="1"/>
    <s v="25-6638623"/>
  </r>
  <r>
    <n v="62708.6"/>
    <n v="51414.78"/>
    <d v="2019-08-29T00:00:00"/>
    <x v="6"/>
    <s v="Hamill, Kulas and Roob"/>
    <s v="Denice Amberg"/>
    <x v="14"/>
    <x v="1"/>
    <s v="11-5260310"/>
  </r>
  <r>
    <n v="124668.36"/>
    <n v="103998.35"/>
    <d v="2020-11-05T00:00:00"/>
    <x v="1"/>
    <s v="Hessel-Stiedemann"/>
    <s v="Jessamine Apark"/>
    <x v="6"/>
    <x v="1"/>
    <s v="68-5024232"/>
  </r>
  <r>
    <n v="109390.57"/>
    <n v="87414"/>
    <d v="2020-11-12T00:00:00"/>
    <x v="9"/>
    <s v="Schoen-Keeling"/>
    <s v="Piggy Roscrigg"/>
    <x v="22"/>
    <x v="0"/>
    <s v="90-2530115"/>
  </r>
  <r>
    <n v="103279.79"/>
    <n v="82334.649999999994"/>
    <d v="2020-03-12T00:00:00"/>
    <x v="5"/>
    <s v="Johns and Sons"/>
    <s v="Celine Tumasian"/>
    <x v="3"/>
    <x v="1"/>
    <s v="23-8271333"/>
  </r>
  <r>
    <n v="173478.65"/>
    <n v="139650.31"/>
    <d v="2019-01-29T00:00:00"/>
    <x v="0"/>
    <s v="Johns and Sons"/>
    <s v="Othello Bowes"/>
    <x v="23"/>
    <x v="1"/>
    <s v="99-7422044"/>
  </r>
  <r>
    <n v="57927.54"/>
    <n v="48914.01"/>
    <d v="2019-01-18T00:00:00"/>
    <x v="1"/>
    <s v="Fisher, Morar and Skiles"/>
    <s v="Maxie Marrow"/>
    <x v="13"/>
    <x v="0"/>
    <s v="67-6692861"/>
  </r>
  <r>
    <n v="84767.77"/>
    <n v="68950.100000000006"/>
    <d v="2020-01-18T00:00:00"/>
    <x v="8"/>
    <s v="McGlynn-Bergstrom"/>
    <s v="Celine Tumasian"/>
    <x v="2"/>
    <x v="0"/>
    <s v="20-3441688"/>
  </r>
  <r>
    <n v="138175.53"/>
    <n v="116744.51"/>
    <d v="2020-11-03T00:00:00"/>
    <x v="9"/>
    <s v="Spencer, Rogahn and Muller"/>
    <s v="Othello Bowes"/>
    <x v="21"/>
    <x v="1"/>
    <s v="80-8230605"/>
  </r>
  <r>
    <n v="143107.89000000001"/>
    <n v="121241"/>
    <d v="2020-11-02T00:00:00"/>
    <x v="8"/>
    <s v="Kirlin and Sons"/>
    <s v="Celine Tumasian"/>
    <x v="15"/>
    <x v="0"/>
    <s v="18-0704377"/>
  </r>
  <r>
    <n v="54446.5"/>
    <n v="44989.14"/>
    <d v="2020-03-09T00:00:00"/>
    <x v="5"/>
    <s v="Wunsch LLC"/>
    <s v="Maxie Marrow"/>
    <x v="13"/>
    <x v="2"/>
    <s v="47-5524071"/>
  </r>
  <r>
    <n v="136324.9"/>
    <n v="110436.8"/>
    <d v="2019-10-29T00:00:00"/>
    <x v="8"/>
    <s v="Walter LLC"/>
    <s v="Celine Tumasian"/>
    <x v="15"/>
    <x v="2"/>
    <s v="76-2572347"/>
  </r>
  <r>
    <n v="43066.58"/>
    <n v="36154.39"/>
    <d v="2019-02-08T00:00:00"/>
    <x v="1"/>
    <s v="Hamill, Kulas and Roob"/>
    <s v="Celine Tumasian"/>
    <x v="15"/>
    <x v="0"/>
    <s v="74-4429133"/>
  </r>
  <r>
    <n v="224626.25"/>
    <n v="189988.88"/>
    <d v="2020-07-21T00:00:00"/>
    <x v="8"/>
    <s v="Christiansen, Donnelly and Bechtelar"/>
    <s v="Othello Bowes"/>
    <x v="21"/>
    <x v="1"/>
    <s v="69-1300467"/>
  </r>
  <r>
    <n v="115689.22"/>
    <n v="98127.6"/>
    <d v="2019-07-15T00:00:00"/>
    <x v="2"/>
    <s v="Altenwerth-Konopelski"/>
    <s v="Othello Bowes"/>
    <x v="23"/>
    <x v="1"/>
    <s v="99-8643527"/>
  </r>
  <r>
    <n v="78293.94"/>
    <n v="66236.67"/>
    <d v="2019-10-13T00:00:00"/>
    <x v="5"/>
    <s v="Rowe, Hermiston and Kessler"/>
    <s v="Charil Alpe"/>
    <x v="24"/>
    <x v="0"/>
    <s v="14-1143584"/>
  </r>
  <r>
    <n v="92698.45"/>
    <n v="73454.25"/>
    <d v="2020-01-13T00:00:00"/>
    <x v="2"/>
    <s v="Hessel-Stiedemann"/>
    <s v="Celine Tumasian"/>
    <x v="12"/>
    <x v="1"/>
    <s v="62-4331197"/>
  </r>
  <r>
    <n v="83141.47"/>
    <n v="72000.509999999995"/>
    <d v="2019-03-15T00:00:00"/>
    <x v="7"/>
    <s v="Wisoky Inc"/>
    <s v="Charil Alpe"/>
    <x v="17"/>
    <x v="0"/>
    <s v="02-3333733"/>
  </r>
  <r>
    <n v="38982.26"/>
    <n v="32854.25"/>
    <d v="2019-10-12T00:00:00"/>
    <x v="2"/>
    <s v="Hegmann Group"/>
    <s v="Celine Tumasian"/>
    <x v="2"/>
    <x v="0"/>
    <s v="09-3959499"/>
  </r>
  <r>
    <n v="57120.58"/>
    <n v="49654.92"/>
    <d v="2019-11-25T00:00:00"/>
    <x v="1"/>
    <s v="Leffler, Prohaska and Streich"/>
    <s v="Celine Tumasian"/>
    <x v="3"/>
    <x v="1"/>
    <s v="55-7848276"/>
  </r>
  <r>
    <n v="240759.07"/>
    <n v="205415.64"/>
    <d v="2020-06-14T00:00:00"/>
    <x v="5"/>
    <s v="Schmitt, Purdy and Johnson"/>
    <s v="Maxie Marrow"/>
    <x v="25"/>
    <x v="1"/>
    <s v="98-1814878"/>
  </r>
  <r>
    <n v="53849.120000000003"/>
    <n v="47354.92"/>
    <d v="2020-04-15T00:00:00"/>
    <x v="1"/>
    <s v="Rowe, Hermiston and Kessler"/>
    <s v="Maxie Marrow"/>
    <x v="13"/>
    <x v="1"/>
    <s v="83-9569509"/>
  </r>
  <r>
    <n v="361182.87"/>
    <n v="288368.40000000002"/>
    <d v="2019-12-02T00:00:00"/>
    <x v="0"/>
    <s v="Smith Group"/>
    <s v="Glenine Suttaby"/>
    <x v="26"/>
    <x v="1"/>
    <s v="44-1953194"/>
  </r>
  <r>
    <n v="97063.22"/>
    <n v="78067.95"/>
    <d v="2019-10-19T00:00:00"/>
    <x v="5"/>
    <s v="Zieme, Bailey and Herzog"/>
    <s v="Maxie Marrow"/>
    <x v="0"/>
    <x v="2"/>
    <s v="50-0376562"/>
  </r>
  <r>
    <n v="39110.97"/>
    <n v="34315.97"/>
    <d v="2019-10-27T00:00:00"/>
    <x v="2"/>
    <s v="Bashirian, Okuneva and Bechtelar"/>
    <s v="Emalia Dinse"/>
    <x v="5"/>
    <x v="1"/>
    <s v="06-9596696"/>
  </r>
  <r>
    <n v="123672.7"/>
    <n v="106036.97"/>
    <d v="2020-11-13T00:00:00"/>
    <x v="6"/>
    <s v="McGlynn-Prosacco"/>
    <s v="Othello Bowes"/>
    <x v="20"/>
    <x v="1"/>
    <s v="46-2632808"/>
  </r>
  <r>
    <n v="144640.79999999999"/>
    <n v="118345.1"/>
    <d v="2019-04-11T00:00:00"/>
    <x v="8"/>
    <s v="Murray, Reichel and Nolan"/>
    <s v="Othello Bowes"/>
    <x v="23"/>
    <x v="1"/>
    <s v="77-7771177"/>
  </r>
  <r>
    <n v="268779.03000000003"/>
    <n v="233676.49"/>
    <d v="2019-12-27T00:00:00"/>
    <x v="6"/>
    <s v="O'Connell-Mitchell"/>
    <s v="Othello Bowes"/>
    <x v="21"/>
    <x v="0"/>
    <s v="13-0624842"/>
  </r>
  <r>
    <n v="53593.86"/>
    <n v="45629.81"/>
    <d v="2020-07-12T00:00:00"/>
    <x v="8"/>
    <s v="Friesen-Rath"/>
    <s v="Maxie Marrow"/>
    <x v="19"/>
    <x v="1"/>
    <s v="71-4409662"/>
  </r>
  <r>
    <n v="155044.01999999999"/>
    <n v="134268.12"/>
    <d v="2019-10-25T00:00:00"/>
    <x v="3"/>
    <s v="West-Cummings"/>
    <s v="Othello Bowes"/>
    <x v="10"/>
    <x v="1"/>
    <s v="46-0270404"/>
  </r>
  <r>
    <n v="102495.13"/>
    <n v="85009.46"/>
    <d v="2020-08-08T00:00:00"/>
    <x v="6"/>
    <s v="Hermiston, Simonis and Wisoky"/>
    <s v="Celine Tumasian"/>
    <x v="15"/>
    <x v="2"/>
    <s v="70-7107956"/>
  </r>
  <r>
    <n v="294472.77"/>
    <n v="255572.92"/>
    <d v="2019-06-11T00:00:00"/>
    <x v="6"/>
    <s v="Gislason-Stanton"/>
    <s v="Celine Tumasian"/>
    <x v="2"/>
    <x v="2"/>
    <s v="84-5310661"/>
  </r>
  <r>
    <n v="64053.77"/>
    <n v="54733.95"/>
    <d v="2020-09-01T00:00:00"/>
    <x v="3"/>
    <s v="Armstrong-Little"/>
    <s v="Maxie Marrow"/>
    <x v="9"/>
    <x v="1"/>
    <s v="75-6638402"/>
  </r>
  <r>
    <n v="24543.72"/>
    <n v="19492.62"/>
    <d v="2019-03-22T00:00:00"/>
    <x v="2"/>
    <s v="Hessel-Stiedemann"/>
    <s v="Jessamine Apark"/>
    <x v="11"/>
    <x v="1"/>
    <s v="53-0615558"/>
  </r>
  <r>
    <n v="161544.06"/>
    <n v="132579.21"/>
    <d v="2019-09-12T00:00:00"/>
    <x v="2"/>
    <s v="Johns and Sons"/>
    <s v="Celine Tumasian"/>
    <x v="2"/>
    <x v="1"/>
    <s v="00-2549549"/>
  </r>
  <r>
    <n v="50303.66"/>
    <n v="41103.120000000003"/>
    <d v="2020-01-06T00:00:00"/>
    <x v="5"/>
    <s v="Christiansen, Donnelly and Bechtelar"/>
    <s v="Celine Tumasian"/>
    <x v="2"/>
    <x v="1"/>
    <s v="23-1397222"/>
  </r>
  <r>
    <n v="124593.04"/>
    <n v="109106.13"/>
    <d v="2020-01-11T00:00:00"/>
    <x v="5"/>
    <s v="Johns and Sons"/>
    <s v="Maxie Marrow"/>
    <x v="0"/>
    <x v="0"/>
    <s v="00-4698524"/>
  </r>
  <r>
    <n v="44147.92"/>
    <n v="37163.72"/>
    <d v="2020-05-18T00:00:00"/>
    <x v="3"/>
    <s v="Murray, Reichel and Nolan"/>
    <s v="Maxie Marrow"/>
    <x v="0"/>
    <x v="1"/>
    <s v="76-3837496"/>
  </r>
  <r>
    <n v="42239.66"/>
    <n v="37039.96"/>
    <d v="2019-05-17T00:00:00"/>
    <x v="6"/>
    <s v="Johns and Sons"/>
    <s v="Charil Alpe"/>
    <x v="17"/>
    <x v="1"/>
    <s v="61-7979087"/>
  </r>
  <r>
    <n v="113763.38"/>
    <n v="91158.6"/>
    <d v="2020-04-01T00:00:00"/>
    <x v="0"/>
    <s v="Christiansen, Donnelly and Bechtelar"/>
    <s v="Maxie Marrow"/>
    <x v="0"/>
    <x v="1"/>
    <s v="52-8377955"/>
  </r>
  <r>
    <n v="183363.6"/>
    <n v="155033.92000000001"/>
    <d v="2019-06-24T00:00:00"/>
    <x v="6"/>
    <s v="Johns and Sons"/>
    <s v="Celine Tumasian"/>
    <x v="15"/>
    <x v="1"/>
    <s v="87-6162387"/>
  </r>
  <r>
    <n v="85220.83"/>
    <n v="73767.149999999994"/>
    <d v="2019-09-15T00:00:00"/>
    <x v="3"/>
    <s v="Shanahan, Schaden and Parker"/>
    <s v="Othello Bowes"/>
    <x v="20"/>
    <x v="2"/>
    <s v="11-8965256"/>
  </r>
  <r>
    <n v="87513.27"/>
    <n v="72469.740000000005"/>
    <d v="2020-03-05T00:00:00"/>
    <x v="0"/>
    <s v="Lubowitz, McLaughlin and Erdman"/>
    <s v="Celine Tumasian"/>
    <x v="12"/>
    <x v="0"/>
    <s v="16-9079414"/>
  </r>
  <r>
    <n v="37073.910000000003"/>
    <n v="30274.55"/>
    <d v="2019-04-26T00:00:00"/>
    <x v="0"/>
    <s v="Rath-Schroeder"/>
    <s v="Charil Alpe"/>
    <x v="24"/>
    <x v="2"/>
    <s v="15-9091881"/>
  </r>
  <r>
    <n v="122139.94"/>
    <n v="103684.6"/>
    <d v="2019-11-02T00:00:00"/>
    <x v="6"/>
    <s v="Smith Group"/>
    <s v="Othello Bowes"/>
    <x v="21"/>
    <x v="1"/>
    <s v="07-3222085"/>
  </r>
  <r>
    <n v="107586.21"/>
    <n v="94525.24"/>
    <d v="2020-06-07T00:00:00"/>
    <x v="8"/>
    <s v="Spencer, Rogahn and Muller"/>
    <s v="Othello Bowes"/>
    <x v="10"/>
    <x v="1"/>
    <s v="20-3384992"/>
  </r>
  <r>
    <n v="203958.16"/>
    <n v="176444.2"/>
    <d v="2020-12-02T00:00:00"/>
    <x v="5"/>
    <s v="Larkin-Collier"/>
    <s v="Jessamine Apark"/>
    <x v="8"/>
    <x v="1"/>
    <s v="09-3404706"/>
  </r>
  <r>
    <n v="55132.39"/>
    <n v="47121.65"/>
    <d v="2019-06-11T00:00:00"/>
    <x v="2"/>
    <s v="Dickinson, Hyatt and Berge"/>
    <s v="Celine Tumasian"/>
    <x v="15"/>
    <x v="1"/>
    <s v="97-8712680"/>
  </r>
  <r>
    <n v="135424.06"/>
    <n v="116275.1"/>
    <d v="2020-01-15T00:00:00"/>
    <x v="8"/>
    <s v="Hamill, Kulas and Roob"/>
    <s v="Glenine Suttaby"/>
    <x v="27"/>
    <x v="1"/>
    <s v="43-4245267"/>
  </r>
  <r>
    <n v="167123.72"/>
    <n v="132946.92000000001"/>
    <d v="2019-08-01T00:00:00"/>
    <x v="6"/>
    <s v="Hegmann Group"/>
    <s v="Maxie Marrow"/>
    <x v="13"/>
    <x v="1"/>
    <s v="58-8969119"/>
  </r>
  <r>
    <n v="92868.37"/>
    <n v="79068.13"/>
    <d v="2020-03-30T00:00:00"/>
    <x v="8"/>
    <s v="Fisher, Morar and Skiles"/>
    <s v="Rickard Doogood"/>
    <x v="28"/>
    <x v="1"/>
    <s v="88-8436664"/>
  </r>
  <r>
    <n v="108689.45"/>
    <n v="91223.06"/>
    <d v="2019-11-09T00:00:00"/>
    <x v="5"/>
    <s v="Walter LLC"/>
    <s v="Celine Tumasian"/>
    <x v="29"/>
    <x v="0"/>
    <s v="35-6825112"/>
  </r>
  <r>
    <n v="79874.42"/>
    <n v="68132.88"/>
    <d v="2020-11-14T00:00:00"/>
    <x v="7"/>
    <s v="Farrell, Swaniawski and Crist"/>
    <s v="Celine Tumasian"/>
    <x v="2"/>
    <x v="1"/>
    <s v="24-4511396"/>
  </r>
  <r>
    <n v="153011.39000000001"/>
    <n v="131543.89000000001"/>
    <d v="2019-09-13T00:00:00"/>
    <x v="5"/>
    <s v="Johns and Sons"/>
    <s v="Rickard Doogood"/>
    <x v="28"/>
    <x v="1"/>
    <s v="99-0564964"/>
  </r>
  <r>
    <n v="72857.41"/>
    <n v="60442.51"/>
    <d v="2020-05-10T00:00:00"/>
    <x v="2"/>
    <s v="Armstrong-Little"/>
    <s v="Celine Tumasian"/>
    <x v="29"/>
    <x v="1"/>
    <s v="47-9920494"/>
  </r>
  <r>
    <n v="102771.44"/>
    <n v="83584.009999999995"/>
    <d v="2019-11-24T00:00:00"/>
    <x v="4"/>
    <s v="McClure Inc"/>
    <s v="Othello Bowes"/>
    <x v="7"/>
    <x v="1"/>
    <s v="82-9352154"/>
  </r>
  <r>
    <n v="90559.16"/>
    <n v="75318.05"/>
    <d v="2019-08-26T00:00:00"/>
    <x v="7"/>
    <s v="Dickinson, Hyatt and Berge"/>
    <s v="Jessamine Apark"/>
    <x v="8"/>
    <x v="1"/>
    <s v="74-6920956"/>
  </r>
  <r>
    <n v="141796.75"/>
    <n v="112317.21"/>
    <d v="2020-09-16T00:00:00"/>
    <x v="1"/>
    <s v="Johns and Sons"/>
    <s v="Celine Tumasian"/>
    <x v="12"/>
    <x v="1"/>
    <s v="16-8778373"/>
  </r>
  <r>
    <n v="103874.1"/>
    <n v="82112.479999999996"/>
    <d v="2019-01-14T00:00:00"/>
    <x v="7"/>
    <s v="Johns and Sons"/>
    <s v="Charil Alpe"/>
    <x v="17"/>
    <x v="1"/>
    <s v="85-4014655"/>
  </r>
  <r>
    <n v="134908.19"/>
    <n v="114388.65"/>
    <d v="2020-08-18T00:00:00"/>
    <x v="2"/>
    <s v="Romaguera-Dietrich"/>
    <s v="Emalia Dinse"/>
    <x v="5"/>
    <x v="1"/>
    <s v="25-2355172"/>
  </r>
  <r>
    <n v="45256.74"/>
    <n v="38975.1"/>
    <d v="2019-01-14T00:00:00"/>
    <x v="9"/>
    <s v="Spencer, Rogahn and Muller"/>
    <s v="Celine Tumasian"/>
    <x v="2"/>
    <x v="1"/>
    <s v="31-7667796"/>
  </r>
  <r>
    <n v="131018.65"/>
    <n v="107920.06"/>
    <d v="2020-04-02T00:00:00"/>
    <x v="2"/>
    <s v="Hane Inc"/>
    <s v="Celine Tumasian"/>
    <x v="29"/>
    <x v="1"/>
    <s v="39-2536155"/>
  </r>
  <r>
    <n v="84877.87"/>
    <n v="68454"/>
    <d v="2019-12-01T00:00:00"/>
    <x v="8"/>
    <s v="Zieme, Bailey and Herzog"/>
    <s v="Glenine Suttaby"/>
    <x v="26"/>
    <x v="1"/>
    <s v="30-8840089"/>
  </r>
  <r>
    <n v="168197.78"/>
    <n v="144246.42000000001"/>
    <d v="2019-01-13T00:00:00"/>
    <x v="6"/>
    <s v="Kihn Inc"/>
    <s v="Othello Bowes"/>
    <x v="20"/>
    <x v="1"/>
    <s v="93-8309926"/>
  </r>
  <r>
    <n v="383996.76"/>
    <n v="304701.43"/>
    <d v="2019-12-19T00:00:00"/>
    <x v="9"/>
    <s v="Johns and Sons"/>
    <s v="Jessamine Apark"/>
    <x v="6"/>
    <x v="1"/>
    <s v="42-7823733"/>
  </r>
  <r>
    <n v="56811.14"/>
    <n v="48221.3"/>
    <d v="2019-10-07T00:00:00"/>
    <x v="2"/>
    <s v="Schowalter, Lesch and Beahan"/>
    <s v="Othello Bowes"/>
    <x v="21"/>
    <x v="1"/>
    <s v="03-9337803"/>
  </r>
  <r>
    <n v="74364.460000000006"/>
    <n v="60145.98"/>
    <d v="2020-01-21T00:00:00"/>
    <x v="2"/>
    <s v="Altenwerth-Konopelski"/>
    <s v="Celine Tumasian"/>
    <x v="3"/>
    <x v="0"/>
    <s v="42-1879788"/>
  </r>
  <r>
    <n v="235608.66"/>
    <n v="201468.96"/>
    <d v="2020-07-27T00:00:00"/>
    <x v="1"/>
    <s v="Hegmann Group"/>
    <s v="Hube Corey"/>
    <x v="1"/>
    <x v="2"/>
    <s v="42-8394841"/>
  </r>
  <r>
    <n v="31627.37"/>
    <n v="25662.45"/>
    <d v="2020-08-27T00:00:00"/>
    <x v="3"/>
    <s v="Christiansen, Donnelly and Bechtelar"/>
    <s v="Maxie Marrow"/>
    <x v="19"/>
    <x v="0"/>
    <s v="84-5642889"/>
  </r>
  <r>
    <n v="57227.99"/>
    <n v="46331.78"/>
    <d v="2019-03-28T00:00:00"/>
    <x v="5"/>
    <s v="Johns and Sons"/>
    <s v="Maxie Marrow"/>
    <x v="13"/>
    <x v="1"/>
    <s v="92-7234550"/>
  </r>
  <r>
    <n v="84598.68"/>
    <n v="72391.09"/>
    <d v="2020-04-28T00:00:00"/>
    <x v="2"/>
    <s v="Hamill, Kulas and Roob"/>
    <s v="Celine Tumasian"/>
    <x v="29"/>
    <x v="1"/>
    <s v="98-5721101"/>
  </r>
  <r>
    <n v="98322.98"/>
    <n v="84872.4"/>
    <d v="2020-10-09T00:00:00"/>
    <x v="2"/>
    <s v="Hessel-Stiedemann"/>
    <s v="Maxie Marrow"/>
    <x v="25"/>
    <x v="1"/>
    <s v="32-9344186"/>
  </r>
  <r>
    <n v="62567.58"/>
    <n v="49916.42"/>
    <d v="2019-04-21T00:00:00"/>
    <x v="2"/>
    <s v="Hessel-Stiedemann"/>
    <s v="Denice Amberg"/>
    <x v="14"/>
    <x v="1"/>
    <s v="40-7356336"/>
  </r>
  <r>
    <n v="239423.57"/>
    <n v="199152.52"/>
    <d v="2019-12-08T00:00:00"/>
    <x v="8"/>
    <s v="Hamill, Kulas and Roob"/>
    <s v="Maxie Marrow"/>
    <x v="0"/>
    <x v="0"/>
    <s v="94-1762263"/>
  </r>
  <r>
    <n v="68773.03"/>
    <n v="59082.91"/>
    <d v="2019-09-30T00:00:00"/>
    <x v="1"/>
    <s v="Hessel-Stiedemann"/>
    <s v="Othello Bowes"/>
    <x v="10"/>
    <x v="1"/>
    <s v="26-5649751"/>
  </r>
  <r>
    <n v="102918.09"/>
    <n v="87480.38"/>
    <d v="2019-10-28T00:00:00"/>
    <x v="6"/>
    <s v="Swaniawski, Runolfsson and Green"/>
    <s v="Rickard Doogood"/>
    <x v="28"/>
    <x v="1"/>
    <s v="88-5343320"/>
  </r>
  <r>
    <n v="150313.19"/>
    <n v="118927.8"/>
    <d v="2020-01-23T00:00:00"/>
    <x v="3"/>
    <s v="Johns and Sons"/>
    <s v="Jessamine Apark"/>
    <x v="11"/>
    <x v="1"/>
    <s v="09-6527060"/>
  </r>
  <r>
    <n v="144072.9"/>
    <n v="123729.81"/>
    <d v="2019-07-13T00:00:00"/>
    <x v="3"/>
    <s v="Fisher, Morar and Skiles"/>
    <s v="Maxie Marrow"/>
    <x v="9"/>
    <x v="1"/>
    <s v="85-3431441"/>
  </r>
  <r>
    <n v="69681.429999999993"/>
    <n v="55529.13"/>
    <d v="2020-01-25T00:00:00"/>
    <x v="2"/>
    <s v="Romaguera-Dietrich"/>
    <s v="Maxie Marrow"/>
    <x v="13"/>
    <x v="1"/>
    <s v="78-3301264"/>
  </r>
  <r>
    <n v="78542.59"/>
    <n v="68010.03"/>
    <d v="2019-05-26T00:00:00"/>
    <x v="1"/>
    <s v="Kihn Inc"/>
    <s v="Maxie Marrow"/>
    <x v="19"/>
    <x v="1"/>
    <s v="02-9523107"/>
  </r>
  <r>
    <n v="37582.129999999997"/>
    <n v="31967.360000000001"/>
    <d v="2020-05-07T00:00:00"/>
    <x v="5"/>
    <s v="Hilll-Vandervort"/>
    <s v="Celine Tumasian"/>
    <x v="2"/>
    <x v="0"/>
    <s v="19-9205287"/>
  </r>
  <r>
    <n v="88329.48"/>
    <n v="73755.12"/>
    <d v="2020-08-16T00:00:00"/>
    <x v="2"/>
    <s v="Corwin and Sons"/>
    <s v="Maxie Marrow"/>
    <x v="19"/>
    <x v="0"/>
    <s v="94-1199389"/>
  </r>
  <r>
    <n v="249099.44"/>
    <n v="215695.2"/>
    <d v="2020-06-15T00:00:00"/>
    <x v="9"/>
    <s v="Johns and Sons"/>
    <s v="Celine Tumasian"/>
    <x v="12"/>
    <x v="1"/>
    <s v="88-4621939"/>
  </r>
  <r>
    <n v="28328.78"/>
    <n v="24408.080000000002"/>
    <d v="2019-02-19T00:00:00"/>
    <x v="2"/>
    <s v="Dickinson, Hyatt and Berge"/>
    <s v="Jessamine Apark"/>
    <x v="11"/>
    <x v="1"/>
    <s v="68-9634139"/>
  </r>
  <r>
    <n v="162246.76"/>
    <n v="142663.57999999999"/>
    <d v="2019-08-28T00:00:00"/>
    <x v="1"/>
    <s v="Hessel-Stiedemann"/>
    <s v="Celine Tumasian"/>
    <x v="12"/>
    <x v="1"/>
    <s v="44-5200140"/>
  </r>
  <r>
    <n v="161217.16"/>
    <n v="135696.48000000001"/>
    <d v="2019-10-20T00:00:00"/>
    <x v="1"/>
    <s v="Labadie and Sons"/>
    <s v="Rickard Doogood"/>
    <x v="28"/>
    <x v="1"/>
    <s v="98-6247105"/>
  </r>
  <r>
    <n v="37397.43"/>
    <n v="30837.919999999998"/>
    <d v="2020-05-17T00:00:00"/>
    <x v="1"/>
    <s v="Hegmann Group"/>
    <s v="Othello Bowes"/>
    <x v="23"/>
    <x v="1"/>
    <s v="24-6566439"/>
  </r>
  <r>
    <n v="99064.31"/>
    <n v="85393.44"/>
    <d v="2020-07-10T00:00:00"/>
    <x v="0"/>
    <s v="Johns and Sons"/>
    <s v="Jessamine Apark"/>
    <x v="6"/>
    <x v="1"/>
    <s v="52-9152387"/>
  </r>
  <r>
    <n v="15817.05"/>
    <n v="13743.44"/>
    <d v="2019-03-10T00:00:00"/>
    <x v="2"/>
    <s v="Kihn Inc"/>
    <s v="Maxie Marrow"/>
    <x v="9"/>
    <x v="1"/>
    <s v="26-9787272"/>
  </r>
  <r>
    <n v="38930.160000000003"/>
    <n v="32837.589999999997"/>
    <d v="2020-11-18T00:00:00"/>
    <x v="7"/>
    <s v="Spencer, Rogahn and Muller"/>
    <s v="Celine Tumasian"/>
    <x v="29"/>
    <x v="1"/>
    <s v="12-2202467"/>
  </r>
  <r>
    <n v="28859.73"/>
    <n v="23656.32"/>
    <d v="2019-01-09T00:00:00"/>
    <x v="8"/>
    <s v="Larkin-Collier"/>
    <s v="Celine Tumasian"/>
    <x v="12"/>
    <x v="0"/>
    <s v="82-0537890"/>
  </r>
  <r>
    <n v="54079.040000000001"/>
    <n v="45031.62"/>
    <d v="2020-05-29T00:00:00"/>
    <x v="1"/>
    <s v="Lueilwitz, Kerluke and Lesch"/>
    <s v="Othello Bowes"/>
    <x v="23"/>
    <x v="1"/>
    <s v="15-6838362"/>
  </r>
  <r>
    <n v="70596.7"/>
    <n v="60564.91"/>
    <d v="2020-02-09T00:00:00"/>
    <x v="8"/>
    <s v="Hilll-Vandervort"/>
    <s v="Maxie Marrow"/>
    <x v="13"/>
    <x v="1"/>
    <s v="51-0685379"/>
  </r>
  <r>
    <n v="169629.55"/>
    <n v="135347.42000000001"/>
    <d v="2019-10-23T00:00:00"/>
    <x v="7"/>
    <s v="Johns and Sons"/>
    <s v="Jessamine Apark"/>
    <x v="11"/>
    <x v="1"/>
    <s v="76-5919033"/>
  </r>
  <r>
    <n v="95387.89"/>
    <n v="76195.850000000006"/>
    <d v="2020-05-08T00:00:00"/>
    <x v="0"/>
    <s v="Gislason-Stanton"/>
    <s v="Celine Tumasian"/>
    <x v="3"/>
    <x v="1"/>
    <s v="34-7627348"/>
  </r>
  <r>
    <n v="50585.98"/>
    <n v="40999.94"/>
    <d v="2020-08-29T00:00:00"/>
    <x v="3"/>
    <s v="Bashirian, Okuneva and Bechtelar"/>
    <s v="Othello Bowes"/>
    <x v="7"/>
    <x v="2"/>
    <s v="32-1940437"/>
  </r>
  <r>
    <n v="103726.57"/>
    <n v="90231.74"/>
    <d v="2020-05-21T00:00:00"/>
    <x v="2"/>
    <s v="Dibbert Inc"/>
    <s v="Maxie Marrow"/>
    <x v="19"/>
    <x v="0"/>
    <s v="25-9913528"/>
  </r>
  <r>
    <n v="222700.23"/>
    <n v="194951.78"/>
    <d v="2020-12-12T00:00:00"/>
    <x v="5"/>
    <s v="Johns and Sons"/>
    <s v="Jessamine Apark"/>
    <x v="8"/>
    <x v="0"/>
    <s v="73-3464233"/>
  </r>
  <r>
    <n v="143322.47"/>
    <n v="114213.68"/>
    <d v="2020-05-19T00:00:00"/>
    <x v="0"/>
    <s v="Johns and Sons"/>
    <s v="Celine Tumasian"/>
    <x v="12"/>
    <x v="1"/>
    <s v="04-2863062"/>
  </r>
  <r>
    <n v="128227.36"/>
    <n v="106710.81"/>
    <d v="2019-06-01T00:00:00"/>
    <x v="4"/>
    <s v="Murray, Reichel and Nolan"/>
    <s v="Jessamine Apark"/>
    <x v="11"/>
    <x v="1"/>
    <s v="18-7077174"/>
  </r>
  <r>
    <n v="127939.8"/>
    <n v="112267.17"/>
    <d v="2019-12-09T00:00:00"/>
    <x v="2"/>
    <s v="Gislason-Stanton"/>
    <s v="Maxie Marrow"/>
    <x v="13"/>
    <x v="1"/>
    <s v="64-8300193"/>
  </r>
  <r>
    <n v="146540.75"/>
    <n v="120822.85"/>
    <d v="2019-04-30T00:00:00"/>
    <x v="6"/>
    <s v="Swaniawski, Runolfsson and Green"/>
    <s v="Maxie Marrow"/>
    <x v="9"/>
    <x v="1"/>
    <s v="84-2858993"/>
  </r>
  <r>
    <n v="36321.68"/>
    <n v="31581.7"/>
    <d v="2020-10-29T00:00:00"/>
    <x v="0"/>
    <s v="Kirlin and Sons"/>
    <s v="Celine Tumasian"/>
    <x v="2"/>
    <x v="1"/>
    <s v="72-2647440"/>
  </r>
  <r>
    <n v="42814.57"/>
    <n v="35356.269999999997"/>
    <d v="2019-02-01T00:00:00"/>
    <x v="3"/>
    <s v="Wiza and Sons"/>
    <s v="Emalia Dinse"/>
    <x v="5"/>
    <x v="1"/>
    <s v="68-1806238"/>
  </r>
  <r>
    <n v="169262.2"/>
    <n v="141080.04"/>
    <d v="2020-04-26T00:00:00"/>
    <x v="3"/>
    <s v="Considine-Fisher"/>
    <s v="Jessamine Apark"/>
    <x v="6"/>
    <x v="1"/>
    <s v="87-0922827"/>
  </r>
  <r>
    <n v="114427.36"/>
    <n v="93727.45"/>
    <d v="2020-03-11T00:00:00"/>
    <x v="9"/>
    <s v="Tillman and Sons"/>
    <s v="Maxie Marrow"/>
    <x v="0"/>
    <x v="1"/>
    <s v="33-8547717"/>
  </r>
  <r>
    <n v="126979.62"/>
    <n v="105113.73"/>
    <d v="2019-09-26T00:00:00"/>
    <x v="8"/>
    <s v="Dibbert Inc"/>
    <s v="Jessamine Apark"/>
    <x v="8"/>
    <x v="1"/>
    <s v="15-5051694"/>
  </r>
  <r>
    <n v="294874.74"/>
    <n v="259106.43"/>
    <d v="2020-12-15T00:00:00"/>
    <x v="0"/>
    <s v="Morissette Group"/>
    <s v="Ilsa Kob"/>
    <x v="18"/>
    <x v="1"/>
    <s v="37-2363680"/>
  </r>
  <r>
    <n v="173258.94"/>
    <n v="143198.51"/>
    <d v="2019-05-24T00:00:00"/>
    <x v="2"/>
    <s v="Johns and Sons"/>
    <s v="Jessamine Apark"/>
    <x v="11"/>
    <x v="1"/>
    <s v="92-4106004"/>
  </r>
  <r>
    <n v="158362.32999999999"/>
    <n v="133990.37"/>
    <d v="2020-08-14T00:00:00"/>
    <x v="0"/>
    <s v="Hessel-Stiedemann"/>
    <s v="Ilsa Kob"/>
    <x v="18"/>
    <x v="1"/>
    <s v="39-1671087"/>
  </r>
  <r>
    <n v="50689.19"/>
    <n v="43597.77"/>
    <d v="2020-11-18T00:00:00"/>
    <x v="2"/>
    <s v="Swaniawski, Runolfsson and Green"/>
    <s v="Jessamine Apark"/>
    <x v="11"/>
    <x v="1"/>
    <s v="77-9240051"/>
  </r>
  <r>
    <n v="117358.02"/>
    <n v="102664.8"/>
    <d v="2020-11-02T00:00:00"/>
    <x v="2"/>
    <s v="Goldner-Dibbert"/>
    <s v="Glenine Suttaby"/>
    <x v="27"/>
    <x v="1"/>
    <s v="79-8966057"/>
  </r>
  <r>
    <n v="93996.68"/>
    <n v="77171.27"/>
    <d v="2020-10-10T00:00:00"/>
    <x v="1"/>
    <s v="Swaniawski, Runolfsson and Green"/>
    <s v="Maxie Marrow"/>
    <x v="13"/>
    <x v="0"/>
    <s v="75-0683725"/>
  </r>
  <r>
    <n v="119769.22"/>
    <n v="98234.71"/>
    <d v="2020-01-11T00:00:00"/>
    <x v="0"/>
    <s v="Bashirian, Okuneva and Bechtelar"/>
    <s v="Jessamine Apark"/>
    <x v="11"/>
    <x v="1"/>
    <s v="55-5032186"/>
  </r>
  <r>
    <n v="84194.21"/>
    <n v="71885.02"/>
    <d v="2020-12-26T00:00:00"/>
    <x v="0"/>
    <s v="Zieme, Bailey and Herzog"/>
    <s v="Othello Bowes"/>
    <x v="23"/>
    <x v="0"/>
    <s v="31-8836719"/>
  </r>
  <r>
    <n v="205582.75"/>
    <n v="166748.17000000001"/>
    <d v="2020-12-22T00:00:00"/>
    <x v="3"/>
    <s v="Tromp LLC"/>
    <s v="Hube Corey"/>
    <x v="1"/>
    <x v="1"/>
    <s v="64-4923214"/>
  </r>
  <r>
    <n v="159793.46"/>
    <n v="139180.1"/>
    <d v="2019-06-15T00:00:00"/>
    <x v="6"/>
    <s v="Swaniawski, Runolfsson and Green"/>
    <s v="Maxie Marrow"/>
    <x v="13"/>
    <x v="2"/>
    <s v="98-2574776"/>
  </r>
  <r>
    <n v="104711.22"/>
    <n v="90868.4"/>
    <d v="2020-08-25T00:00:00"/>
    <x v="2"/>
    <s v="Marquardt-Kuvalis"/>
    <s v="Celine Tumasian"/>
    <x v="12"/>
    <x v="1"/>
    <s v="33-0729966"/>
  </r>
  <r>
    <n v="69126.5"/>
    <n v="55902.6"/>
    <d v="2019-12-08T00:00:00"/>
    <x v="8"/>
    <s v="Farrell, Swaniawski and Crist"/>
    <s v="Othello Bowes"/>
    <x v="23"/>
    <x v="1"/>
    <s v="07-3201531"/>
  </r>
  <r>
    <n v="20226.11"/>
    <n v="17408.61"/>
    <d v="2019-02-23T00:00:00"/>
    <x v="8"/>
    <s v="Larkin-Collier"/>
    <s v="Maxie Marrow"/>
    <x v="19"/>
    <x v="1"/>
    <s v="21-3278349"/>
  </r>
  <r>
    <n v="65036.81"/>
    <n v="52361.14"/>
    <d v="2019-05-30T00:00:00"/>
    <x v="9"/>
    <s v="Considine-Fisher"/>
    <s v="Othello Bowes"/>
    <x v="10"/>
    <x v="1"/>
    <s v="50-1695443"/>
  </r>
  <r>
    <n v="254021.98"/>
    <n v="205605.39"/>
    <d v="2019-07-03T00:00:00"/>
    <x v="2"/>
    <s v="McGlynn-Prosacco"/>
    <s v="Othello Bowes"/>
    <x v="7"/>
    <x v="1"/>
    <s v="52-3693331"/>
  </r>
  <r>
    <n v="160185.99"/>
    <n v="130487.51"/>
    <d v="2020-09-27T00:00:00"/>
    <x v="4"/>
    <s v="Zieme, Bailey and Herzog"/>
    <s v="Ilsa Kob"/>
    <x v="18"/>
    <x v="1"/>
    <s v="98-3033030"/>
  </r>
  <r>
    <n v="81219.67"/>
    <n v="70319.990000000005"/>
    <d v="2020-05-20T00:00:00"/>
    <x v="2"/>
    <s v="Hessel-Stiedemann"/>
    <s v="Jessamine Apark"/>
    <x v="8"/>
    <x v="1"/>
    <s v="34-5793997"/>
  </r>
  <r>
    <n v="108412.76"/>
    <n v="88594.91"/>
    <d v="2019-08-03T00:00:00"/>
    <x v="6"/>
    <s v="Romaguera-Haley"/>
    <s v="Celine Tumasian"/>
    <x v="12"/>
    <x v="0"/>
    <s v="52-7280101"/>
  </r>
  <r>
    <n v="42028.45"/>
    <n v="36299.97"/>
    <d v="2020-03-01T00:00:00"/>
    <x v="9"/>
    <s v="Hessel-Stiedemann"/>
    <s v="Emalia Dinse"/>
    <x v="5"/>
    <x v="1"/>
    <s v="55-3118263"/>
  </r>
  <r>
    <n v="62272.959999999999"/>
    <n v="54600.93"/>
    <d v="2019-02-20T00:00:00"/>
    <x v="3"/>
    <s v="Romaguera-Haley"/>
    <s v="Maxie Marrow"/>
    <x v="19"/>
    <x v="1"/>
    <s v="58-9822844"/>
  </r>
  <r>
    <n v="91350.76"/>
    <n v="75839.399999999994"/>
    <d v="2019-02-04T00:00:00"/>
    <x v="1"/>
    <s v="Tillman and Sons"/>
    <s v="Maxie Marrow"/>
    <x v="13"/>
    <x v="1"/>
    <s v="51-5324396"/>
  </r>
  <r>
    <n v="123272.44"/>
    <n v="101576.49"/>
    <d v="2019-01-20T00:00:00"/>
    <x v="2"/>
    <s v="Christiansen, Donnelly and Bechtelar"/>
    <s v="Jessamine Apark"/>
    <x v="8"/>
    <x v="2"/>
    <s v="99-5465830"/>
  </r>
  <r>
    <n v="182852.21"/>
    <n v="145440.65"/>
    <d v="2019-12-28T00:00:00"/>
    <x v="7"/>
    <s v="Johns and Sons"/>
    <s v="Ilsa Kob"/>
    <x v="18"/>
    <x v="1"/>
    <s v="01-8696189"/>
  </r>
  <r>
    <n v="118321.11"/>
    <n v="94822.54"/>
    <d v="2020-11-23T00:00:00"/>
    <x v="8"/>
    <s v="Tillman and Sons"/>
    <s v="Celine Tumasian"/>
    <x v="3"/>
    <x v="2"/>
    <s v="20-7636879"/>
  </r>
  <r>
    <n v="74295.81"/>
    <n v="63716.09"/>
    <d v="2019-04-11T00:00:00"/>
    <x v="1"/>
    <s v="Keeling, Monahan and Pollich"/>
    <s v="Jessamine Apark"/>
    <x v="8"/>
    <x v="1"/>
    <s v="85-8092784"/>
  </r>
  <r>
    <n v="152865.34"/>
    <n v="121130.5"/>
    <d v="2020-12-06T00:00:00"/>
    <x v="2"/>
    <s v="Konopelski LLC"/>
    <s v="Jessamine Apark"/>
    <x v="8"/>
    <x v="1"/>
    <s v="97-5905883"/>
  </r>
  <r>
    <n v="171458.64"/>
    <n v="148877.54"/>
    <d v="2019-08-16T00:00:00"/>
    <x v="0"/>
    <s v="McGlynn-Bergstrom"/>
    <s v="Othello Bowes"/>
    <x v="20"/>
    <x v="1"/>
    <s v="74-6473826"/>
  </r>
  <r>
    <n v="156177.76999999999"/>
    <n v="130096.08"/>
    <d v="2019-12-24T00:00:00"/>
    <x v="2"/>
    <s v="Johns and Sons"/>
    <s v="Jessamine Apark"/>
    <x v="6"/>
    <x v="1"/>
    <s v="91-0416047"/>
  </r>
  <r>
    <n v="116023.51"/>
    <n v="96566.37"/>
    <d v="2020-06-02T00:00:00"/>
    <x v="6"/>
    <s v="Tillman and Sons"/>
    <s v="Celine Tumasian"/>
    <x v="2"/>
    <x v="1"/>
    <s v="34-0232219"/>
  </r>
  <r>
    <n v="70657.259999999995"/>
    <n v="61330.5"/>
    <d v="2020-09-05T00:00:00"/>
    <x v="9"/>
    <s v="Rowe, Hermiston and Kessler"/>
    <s v="Othello Bowes"/>
    <x v="7"/>
    <x v="1"/>
    <s v="34-0783331"/>
  </r>
  <r>
    <n v="104152.15"/>
    <n v="85696.39"/>
    <d v="2019-05-06T00:00:00"/>
    <x v="6"/>
    <s v="Swaniawski, Runolfsson and Green"/>
    <s v="Denice Amberg"/>
    <x v="14"/>
    <x v="0"/>
    <s v="30-8215510"/>
  </r>
  <r>
    <n v="84224.98"/>
    <n v="68239.08"/>
    <d v="2019-01-21T00:00:00"/>
    <x v="5"/>
    <s v="Hessel-Stiedemann"/>
    <s v="Celine Tumasian"/>
    <x v="3"/>
    <x v="0"/>
    <s v="95-3196761"/>
  </r>
  <r>
    <n v="172505.24"/>
    <n v="139125.48000000001"/>
    <d v="2020-10-02T00:00:00"/>
    <x v="4"/>
    <s v="Romaguera-Haley"/>
    <s v="Celine Tumasian"/>
    <x v="29"/>
    <x v="1"/>
    <s v="99-3651863"/>
  </r>
  <r>
    <n v="89830.34"/>
    <n v="76795.960000000006"/>
    <d v="2019-04-19T00:00:00"/>
    <x v="1"/>
    <s v="Johns and Sons"/>
    <s v="Celine Tumasian"/>
    <x v="3"/>
    <x v="2"/>
    <s v="94-8641337"/>
  </r>
  <r>
    <n v="353925.06"/>
    <n v="287528.71999999997"/>
    <d v="2020-12-04T00:00:00"/>
    <x v="2"/>
    <s v="Corwin and Sons"/>
    <s v="Denice Amberg"/>
    <x v="14"/>
    <x v="1"/>
    <s v="36-2694099"/>
  </r>
  <r>
    <n v="141436.98000000001"/>
    <n v="114691.25"/>
    <d v="2019-05-26T00:00:00"/>
    <x v="7"/>
    <s v="Walter LLC"/>
    <s v="Othello Bowes"/>
    <x v="7"/>
    <x v="1"/>
    <s v="40-5308505"/>
  </r>
  <r>
    <n v="178465.4"/>
    <n v="156282.15"/>
    <d v="2020-04-27T00:00:00"/>
    <x v="4"/>
    <s v="Romaguera-Haley"/>
    <s v="Jessamine Apark"/>
    <x v="6"/>
    <x v="1"/>
    <s v="68-8279682"/>
  </r>
  <r>
    <n v="110092.84"/>
    <n v="92797.25"/>
    <d v="2020-06-29T00:00:00"/>
    <x v="9"/>
    <s v="Rowe, Hermiston and Kessler"/>
    <s v="Maxie Marrow"/>
    <x v="9"/>
    <x v="2"/>
    <s v="50-2481520"/>
  </r>
  <r>
    <n v="154715.49"/>
    <n v="126572.74"/>
    <d v="2020-10-23T00:00:00"/>
    <x v="8"/>
    <s v="Smith Group"/>
    <s v="Jessamine Apark"/>
    <x v="8"/>
    <x v="1"/>
    <s v="46-1054213"/>
  </r>
  <r>
    <n v="92877.57"/>
    <n v="75936.7"/>
    <d v="2020-04-05T00:00:00"/>
    <x v="8"/>
    <s v="Wisoky Inc"/>
    <s v="Maxie Marrow"/>
    <x v="0"/>
    <x v="0"/>
    <s v="40-9497268"/>
  </r>
  <r>
    <n v="66141.13"/>
    <n v="53435.42"/>
    <d v="2019-05-26T00:00:00"/>
    <x v="2"/>
    <s v="Stehr LLC"/>
    <s v="Othello Bowes"/>
    <x v="21"/>
    <x v="1"/>
    <s v="54-5107115"/>
  </r>
  <r>
    <n v="241782.39"/>
    <n v="196544.91"/>
    <d v="2020-06-09T00:00:00"/>
    <x v="5"/>
    <s v="Johns and Sons"/>
    <s v="Rickard Doogood"/>
    <x v="28"/>
    <x v="1"/>
    <s v="15-7053450"/>
  </r>
  <r>
    <n v="211872.69"/>
    <n v="177930.69"/>
    <d v="2019-07-23T00:00:00"/>
    <x v="1"/>
    <s v="Johns and Sons"/>
    <s v="Celine Tumasian"/>
    <x v="15"/>
    <x v="0"/>
    <s v="36-2012010"/>
  </r>
  <r>
    <n v="170408.23"/>
    <n v="143432.60999999999"/>
    <d v="2020-11-03T00:00:00"/>
    <x v="2"/>
    <s v="Romaguera-Haley"/>
    <s v="Celine Tumasian"/>
    <x v="3"/>
    <x v="0"/>
    <s v="61-7521706"/>
  </r>
  <r>
    <n v="157683.41"/>
    <n v="130624.94"/>
    <d v="2019-06-08T00:00:00"/>
    <x v="8"/>
    <s v="Hegmann Group"/>
    <s v="Maxie Marrow"/>
    <x v="13"/>
    <x v="2"/>
    <s v="17-0893784"/>
  </r>
  <r>
    <n v="116157.89"/>
    <n v="97166.07"/>
    <d v="2019-11-14T00:00:00"/>
    <x v="1"/>
    <s v="Parisian, Steuber and Satterfield"/>
    <s v="Celine Tumasian"/>
    <x v="15"/>
    <x v="1"/>
    <s v="23-5766200"/>
  </r>
  <r>
    <n v="56106.13"/>
    <n v="45081.27"/>
    <d v="2020-03-12T00:00:00"/>
    <x v="8"/>
    <s v="Rowe, Hermiston and Kessler"/>
    <s v="Othello Bowes"/>
    <x v="10"/>
    <x v="1"/>
    <s v="24-3140242"/>
  </r>
  <r>
    <n v="40385.449999999997"/>
    <n v="32591.06"/>
    <d v="2020-07-15T00:00:00"/>
    <x v="6"/>
    <s v="Armstrong-Little"/>
    <s v="Maxie Marrow"/>
    <x v="25"/>
    <x v="1"/>
    <s v="81-0573181"/>
  </r>
  <r>
    <n v="112491.58"/>
    <n v="92254.34"/>
    <d v="2019-10-24T00:00:00"/>
    <x v="5"/>
    <s v="Hessel-Stiedemann"/>
    <s v="Jessamine Apark"/>
    <x v="8"/>
    <x v="0"/>
    <s v="13-1936536"/>
  </r>
  <r>
    <n v="200635.57"/>
    <n v="172245.64"/>
    <d v="2019-12-11T00:00:00"/>
    <x v="2"/>
    <s v="Larkin-Collier"/>
    <s v="Hube Corey"/>
    <x v="1"/>
    <x v="1"/>
    <s v="94-8026718"/>
  </r>
  <r>
    <n v="243176.92"/>
    <n v="202250.23999999999"/>
    <d v="2020-07-03T00:00:00"/>
    <x v="5"/>
    <s v="Gislason-Stanton"/>
    <s v="Celine Tumasian"/>
    <x v="15"/>
    <x v="1"/>
    <s v="81-5976459"/>
  </r>
  <r>
    <n v="52227.07"/>
    <n v="45124.19"/>
    <d v="2019-03-14T00:00:00"/>
    <x v="0"/>
    <s v="Farrell, Swaniawski and Crist"/>
    <s v="Celine Tumasian"/>
    <x v="12"/>
    <x v="1"/>
    <s v="28-6038070"/>
  </r>
  <r>
    <n v="147672.87"/>
    <n v="129110.39"/>
    <d v="2019-10-15T00:00:00"/>
    <x v="8"/>
    <s v="Homenick-Marvin"/>
    <s v="Charil Alpe"/>
    <x v="24"/>
    <x v="1"/>
    <s v="81-7970957"/>
  </r>
  <r>
    <n v="149500.60999999999"/>
    <n v="125401.11"/>
    <d v="2020-07-24T00:00:00"/>
    <x v="1"/>
    <s v="McGlynn-Bergstrom"/>
    <s v="Othello Bowes"/>
    <x v="20"/>
    <x v="1"/>
    <s v="60-8646184"/>
  </r>
  <r>
    <n v="53089.52"/>
    <n v="44812.86"/>
    <d v="2019-08-24T00:00:00"/>
    <x v="3"/>
    <s v="Goldner-Dibbert"/>
    <s v="Othello Bowes"/>
    <x v="20"/>
    <x v="1"/>
    <s v="32-2114915"/>
  </r>
  <r>
    <n v="85223.07"/>
    <n v="73002.080000000002"/>
    <d v="2019-09-15T00:00:00"/>
    <x v="3"/>
    <s v="Hamill, Kulas and Roob"/>
    <s v="Othello Bowes"/>
    <x v="7"/>
    <x v="1"/>
    <s v="58-7865136"/>
  </r>
  <r>
    <n v="58948.52"/>
    <n v="49416.54"/>
    <d v="2020-05-20T00:00:00"/>
    <x v="2"/>
    <s v="Wisoky Inc"/>
    <s v="Modestia Byfford"/>
    <x v="30"/>
    <x v="1"/>
    <s v="98-9112505"/>
  </r>
  <r>
    <n v="165696.9"/>
    <n v="132275.84"/>
    <d v="2020-10-22T00:00:00"/>
    <x v="8"/>
    <s v="Franecki-White"/>
    <s v="Celine Tumasian"/>
    <x v="3"/>
    <x v="1"/>
    <s v="03-0455038"/>
  </r>
  <r>
    <n v="177993.88"/>
    <n v="145029.41"/>
    <d v="2019-12-02T00:00:00"/>
    <x v="7"/>
    <s v="Johns and Sons"/>
    <s v="Maxie Marrow"/>
    <x v="13"/>
    <x v="2"/>
    <s v="71-0122842"/>
  </r>
  <r>
    <n v="108713.83"/>
    <n v="90341.19"/>
    <d v="2020-03-09T00:00:00"/>
    <x v="2"/>
    <s v="Hessel-Stiedemann"/>
    <s v="Othello Bowes"/>
    <x v="10"/>
    <x v="1"/>
    <s v="55-1395838"/>
  </r>
  <r>
    <n v="25816.05"/>
    <n v="21447.97"/>
    <d v="2019-09-08T00:00:00"/>
    <x v="2"/>
    <s v="Smith Group"/>
    <s v="Hube Corey"/>
    <x v="31"/>
    <x v="0"/>
    <s v="95-7886861"/>
  </r>
  <r>
    <n v="154072.89000000001"/>
    <n v="121887.06"/>
    <d v="2020-09-30T00:00:00"/>
    <x v="3"/>
    <s v="Rowe, Hermiston and Kessler"/>
    <s v="Celine Tumasian"/>
    <x v="2"/>
    <x v="1"/>
    <s v="19-3013452"/>
  </r>
  <r>
    <n v="194962.05"/>
    <n v="154975.32999999999"/>
    <d v="2020-07-05T00:00:00"/>
    <x v="5"/>
    <s v="Rowe, Hermiston and Kessler"/>
    <s v="Hube Corey"/>
    <x v="31"/>
    <x v="1"/>
    <s v="54-5082146"/>
  </r>
  <r>
    <n v="60744.83"/>
    <n v="52805.48"/>
    <d v="2020-03-19T00:00:00"/>
    <x v="6"/>
    <s v="Gislason-Stanton"/>
    <s v="Celine Tumasian"/>
    <x v="29"/>
    <x v="1"/>
    <s v="69-4462108"/>
  </r>
  <r>
    <n v="39313.39"/>
    <n v="34273.410000000003"/>
    <d v="2020-10-10T00:00:00"/>
    <x v="3"/>
    <s v="Corwin and Sons"/>
    <s v="Maxie Marrow"/>
    <x v="9"/>
    <x v="0"/>
    <s v="68-3731565"/>
  </r>
  <r>
    <n v="119820.82"/>
    <n v="98289.02"/>
    <d v="2019-06-16T00:00:00"/>
    <x v="5"/>
    <s v="Considine-Fisher"/>
    <s v="Othello Bowes"/>
    <x v="10"/>
    <x v="1"/>
    <s v="82-2972108"/>
  </r>
  <r>
    <n v="129485.51"/>
    <n v="112794.83"/>
    <d v="2019-01-05T00:00:00"/>
    <x v="5"/>
    <s v="McGlynn-Prosacco"/>
    <s v="Jessamine Apark"/>
    <x v="11"/>
    <x v="1"/>
    <s v="15-2503493"/>
  </r>
  <r>
    <n v="163203.64000000001"/>
    <n v="140893.70000000001"/>
    <d v="2019-06-21T00:00:00"/>
    <x v="6"/>
    <s v="Swaniawski, Runolfsson and Green"/>
    <s v="Piggy Roscrigg"/>
    <x v="22"/>
    <x v="1"/>
    <s v="37-0857161"/>
  </r>
  <r>
    <n v="62788.04"/>
    <n v="53049.61"/>
    <d v="2020-02-13T00:00:00"/>
    <x v="5"/>
    <s v="Altenwerth-Konopelski"/>
    <s v="Othello Bowes"/>
    <x v="23"/>
    <x v="1"/>
    <s v="71-2709641"/>
  </r>
  <r>
    <n v="148037.71"/>
    <n v="117867.62"/>
    <d v="2020-04-14T00:00:00"/>
    <x v="8"/>
    <s v="Romaguera-Dietrich"/>
    <s v="Celine Tumasian"/>
    <x v="12"/>
    <x v="1"/>
    <s v="10-5899580"/>
  </r>
  <r>
    <n v="55539.67"/>
    <n v="45620.29"/>
    <d v="2020-03-21T00:00:00"/>
    <x v="8"/>
    <s v="Altenwerth-Konopelski"/>
    <s v="Glenine Suttaby"/>
    <x v="27"/>
    <x v="1"/>
    <s v="10-9241948"/>
  </r>
  <r>
    <n v="150135"/>
    <n v="131067.85"/>
    <d v="2020-09-09T00:00:00"/>
    <x v="6"/>
    <s v="Larkin-Collier"/>
    <s v="Othello Bowes"/>
    <x v="23"/>
    <x v="1"/>
    <s v="68-0080728"/>
  </r>
  <r>
    <n v="85294.3"/>
    <n v="72662.210000000006"/>
    <d v="2020-03-25T00:00:00"/>
    <x v="3"/>
    <s v="Zieme, Bailey and Herzog"/>
    <s v="Glenine Suttaby"/>
    <x v="26"/>
    <x v="1"/>
    <s v="47-0640313"/>
  </r>
  <r>
    <n v="136079.62"/>
    <n v="119178.53"/>
    <d v="2019-08-29T00:00:00"/>
    <x v="1"/>
    <s v="West-Cummings"/>
    <s v="Ilsa Kob"/>
    <x v="18"/>
    <x v="1"/>
    <s v="37-6597365"/>
  </r>
  <r>
    <n v="186397.6"/>
    <n v="161233.92000000001"/>
    <d v="2020-12-04T00:00:00"/>
    <x v="5"/>
    <s v="Friesen and Sons"/>
    <s v="Hube Corey"/>
    <x v="31"/>
    <x v="0"/>
    <s v="13-0833129"/>
  </r>
  <r>
    <n v="32695.37"/>
    <n v="26375.35"/>
    <d v="2020-11-28T00:00:00"/>
    <x v="4"/>
    <s v="Johns and Sons"/>
    <s v="Rickard Doogood"/>
    <x v="28"/>
    <x v="0"/>
    <s v="15-2994585"/>
  </r>
  <r>
    <n v="86077.83"/>
    <n v="72288.160000000003"/>
    <d v="2019-11-03T00:00:00"/>
    <x v="5"/>
    <s v="Johns and Sons"/>
    <s v="Othello Bowes"/>
    <x v="10"/>
    <x v="1"/>
    <s v="85-7784608"/>
  </r>
  <r>
    <n v="72885.55"/>
    <n v="59773.440000000002"/>
    <d v="2020-12-29T00:00:00"/>
    <x v="2"/>
    <s v="Johns and Sons"/>
    <s v="Maxie Marrow"/>
    <x v="9"/>
    <x v="1"/>
    <s v="22-3969127"/>
  </r>
  <r>
    <n v="100469.75"/>
    <n v="82566.039999999994"/>
    <d v="2019-05-17T00:00:00"/>
    <x v="8"/>
    <s v="Johns and Sons"/>
    <s v="Celine Tumasian"/>
    <x v="3"/>
    <x v="1"/>
    <s v="80-2242820"/>
  </r>
  <r>
    <n v="40831.519999999997"/>
    <n v="34192.31"/>
    <d v="2019-04-26T00:00:00"/>
    <x v="5"/>
    <s v="Labadie and Sons"/>
    <s v="Maxie Marrow"/>
    <x v="0"/>
    <x v="1"/>
    <s v="35-1705563"/>
  </r>
  <r>
    <n v="142353.07"/>
    <n v="116046.22"/>
    <d v="2019-07-24T00:00:00"/>
    <x v="0"/>
    <s v="Dibbert Inc"/>
    <s v="Piggy Roscrigg"/>
    <x v="22"/>
    <x v="1"/>
    <s v="93-9941140"/>
  </r>
  <r>
    <n v="250315.06"/>
    <n v="218825.43"/>
    <d v="2019-07-08T00:00:00"/>
    <x v="3"/>
    <s v="McGlynn-Prosacco"/>
    <s v="Maxie Marrow"/>
    <x v="13"/>
    <x v="1"/>
    <s v="36-2366573"/>
  </r>
  <r>
    <n v="100094.97"/>
    <n v="84690.35"/>
    <d v="2020-11-08T00:00:00"/>
    <x v="1"/>
    <s v="Swaniawski, Runolfsson and Green"/>
    <s v="Jessamine Apark"/>
    <x v="8"/>
    <x v="1"/>
    <s v="10-9932801"/>
  </r>
  <r>
    <n v="77128.75"/>
    <n v="65536.3"/>
    <d v="2020-08-09T00:00:00"/>
    <x v="0"/>
    <s v="Dickinson, Hyatt and Berge"/>
    <s v="Jessamine Apark"/>
    <x v="11"/>
    <x v="0"/>
    <s v="70-8991739"/>
  </r>
  <r>
    <n v="176114.73"/>
    <n v="149257.23000000001"/>
    <d v="2020-11-24T00:00:00"/>
    <x v="8"/>
    <s v="Johns and Sons"/>
    <s v="Othello Bowes"/>
    <x v="7"/>
    <x v="1"/>
    <s v="97-4830372"/>
  </r>
  <r>
    <n v="146325.53"/>
    <n v="118333.46"/>
    <d v="2020-08-09T00:00:00"/>
    <x v="1"/>
    <s v="Stehr-Bogan"/>
    <s v="Othello Bowes"/>
    <x v="20"/>
    <x v="1"/>
    <s v="95-8015610"/>
  </r>
  <r>
    <n v="161823.46"/>
    <n v="130494.44"/>
    <d v="2020-07-20T00:00:00"/>
    <x v="2"/>
    <s v="Friesen-Rath"/>
    <s v="Rickard Doogood"/>
    <x v="28"/>
    <x v="1"/>
    <s v="84-1062113"/>
  </r>
  <r>
    <n v="132632.97"/>
    <n v="112035.07"/>
    <d v="2019-04-23T00:00:00"/>
    <x v="8"/>
    <s v="Keeling, Monahan and Pollich"/>
    <s v="Maxie Marrow"/>
    <x v="9"/>
    <x v="1"/>
    <s v="05-5082715"/>
  </r>
  <r>
    <n v="107232.99"/>
    <n v="85207.33"/>
    <d v="2020-03-08T00:00:00"/>
    <x v="5"/>
    <s v="Hessel-Stiedemann"/>
    <s v="Celine Tumasian"/>
    <x v="2"/>
    <x v="1"/>
    <s v="35-6942653"/>
  </r>
  <r>
    <n v="120763.23"/>
    <n v="96719.27"/>
    <d v="2020-04-14T00:00:00"/>
    <x v="2"/>
    <s v="Murray, Reichel and Nolan"/>
    <s v="Maxie Marrow"/>
    <x v="9"/>
    <x v="1"/>
    <s v="79-6623911"/>
  </r>
  <r>
    <n v="278731.90000000002"/>
    <n v="221591.86"/>
    <d v="2019-12-05T00:00:00"/>
    <x v="5"/>
    <s v="West-Cummings"/>
    <s v="Charil Alpe"/>
    <x v="24"/>
    <x v="1"/>
    <s v="48-7662634"/>
  </r>
  <r>
    <n v="138153.70000000001"/>
    <n v="112926.83"/>
    <d v="2019-02-14T00:00:00"/>
    <x v="1"/>
    <s v="McGlynn-Bergstrom"/>
    <s v="Charil Alpe"/>
    <x v="24"/>
    <x v="1"/>
    <s v="46-5888587"/>
  </r>
  <r>
    <n v="68802.13"/>
    <n v="54635.77"/>
    <d v="2020-09-15T00:00:00"/>
    <x v="3"/>
    <s v="Kirlin and Sons"/>
    <s v="Glenine Suttaby"/>
    <x v="26"/>
    <x v="1"/>
    <s v="17-3178991"/>
  </r>
  <r>
    <n v="35619.279999999999"/>
    <n v="28192.66"/>
    <d v="2019-01-08T00:00:00"/>
    <x v="8"/>
    <s v="Murray, Reichel and Nolan"/>
    <s v="Hube Corey"/>
    <x v="1"/>
    <x v="1"/>
    <s v="18-8528486"/>
  </r>
  <r>
    <n v="65014.84"/>
    <n v="53669.75"/>
    <d v="2020-03-27T00:00:00"/>
    <x v="7"/>
    <s v="Dickinson, Hyatt and Berge"/>
    <s v="Jessamine Apark"/>
    <x v="8"/>
    <x v="0"/>
    <s v="55-4588115"/>
  </r>
  <r>
    <n v="48922.42"/>
    <n v="39387.440000000002"/>
    <d v="2020-10-19T00:00:00"/>
    <x v="7"/>
    <s v="Murray, Reichel and Nolan"/>
    <s v="Rickard Doogood"/>
    <x v="28"/>
    <x v="2"/>
    <s v="19-9073616"/>
  </r>
  <r>
    <n v="165262.34"/>
    <n v="142621.4"/>
    <d v="2020-05-19T00:00:00"/>
    <x v="8"/>
    <s v="Altenwerth-Konopelski"/>
    <s v="Othello Bowes"/>
    <x v="10"/>
    <x v="0"/>
    <s v="96-0020600"/>
  </r>
  <r>
    <n v="164117.24"/>
    <n v="133509.37"/>
    <d v="2020-05-28T00:00:00"/>
    <x v="8"/>
    <s v="Zieme, Bailey and Herzog"/>
    <s v="Celine Tumasian"/>
    <x v="12"/>
    <x v="1"/>
    <s v="88-7664123"/>
  </r>
  <r>
    <n v="238085.99"/>
    <n v="193587.72"/>
    <d v="2020-07-16T00:00:00"/>
    <x v="2"/>
    <s v="Rowe, Hermiston and Kessler"/>
    <s v="Celine Tumasian"/>
    <x v="15"/>
    <x v="1"/>
    <s v="17-8884817"/>
  </r>
  <r>
    <n v="117733.51"/>
    <n v="97294.97"/>
    <d v="2019-07-13T00:00:00"/>
    <x v="8"/>
    <s v="Connelly-Mohr"/>
    <s v="Maxie Marrow"/>
    <x v="25"/>
    <x v="1"/>
    <s v="45-5509135"/>
  </r>
  <r>
    <n v="26713.46"/>
    <n v="22043.95"/>
    <d v="2020-10-12T00:00:00"/>
    <x v="3"/>
    <s v="Wisoky Inc"/>
    <s v="Othello Bowes"/>
    <x v="21"/>
    <x v="1"/>
    <s v="81-4176165"/>
  </r>
  <r>
    <n v="49664.17"/>
    <n v="39244.629999999997"/>
    <d v="2019-10-30T00:00:00"/>
    <x v="0"/>
    <s v="Swaniawski, Runolfsson and Green"/>
    <s v="Othello Bowes"/>
    <x v="10"/>
    <x v="1"/>
    <s v="24-9702599"/>
  </r>
  <r>
    <n v="162101.93"/>
    <n v="133912.4"/>
    <d v="2019-12-19T00:00:00"/>
    <x v="6"/>
    <s v="Rowe, Hermiston and Kessler"/>
    <s v="Maxie Marrow"/>
    <x v="25"/>
    <x v="1"/>
    <s v="24-4272786"/>
  </r>
  <r>
    <n v="118027.37"/>
    <n v="96050.67"/>
    <d v="2019-04-06T00:00:00"/>
    <x v="3"/>
    <s v="Johns and Sons"/>
    <s v="Othello Bowes"/>
    <x v="21"/>
    <x v="1"/>
    <s v="77-3656041"/>
  </r>
  <r>
    <n v="147994.63"/>
    <n v="129643.3"/>
    <d v="2019-01-27T00:00:00"/>
    <x v="1"/>
    <s v="Stamm Inc"/>
    <s v="Maxie Marrow"/>
    <x v="13"/>
    <x v="1"/>
    <s v="47-7207206"/>
  </r>
  <r>
    <n v="48946.74"/>
    <n v="38765.82"/>
    <d v="2019-04-19T00:00:00"/>
    <x v="4"/>
    <s v="Swaniawski, Runolfsson and Green"/>
    <s v="Hube Corey"/>
    <x v="31"/>
    <x v="1"/>
    <s v="65-2022928"/>
  </r>
  <r>
    <n v="73860.570000000007"/>
    <n v="60336.7"/>
    <d v="2020-11-13T00:00:00"/>
    <x v="2"/>
    <s v="McGlynn-Prosacco"/>
    <s v="Maxie Marrow"/>
    <x v="0"/>
    <x v="1"/>
    <s v="16-5837761"/>
  </r>
  <r>
    <n v="86083.27"/>
    <n v="72309.95"/>
    <d v="2019-11-30T00:00:00"/>
    <x v="8"/>
    <s v="Connelly-Mohr"/>
    <s v="Celine Tumasian"/>
    <x v="15"/>
    <x v="1"/>
    <s v="80-7090422"/>
  </r>
  <r>
    <n v="72385.53"/>
    <n v="60181.33"/>
    <d v="2019-09-10T00:00:00"/>
    <x v="2"/>
    <s v="Johns and Sons"/>
    <s v="Hube Corey"/>
    <x v="1"/>
    <x v="1"/>
    <s v="66-8222460"/>
  </r>
  <r>
    <n v="120332.26"/>
    <n v="102282.42"/>
    <d v="2020-01-14T00:00:00"/>
    <x v="2"/>
    <s v="Parisian, Steuber and Satterfield"/>
    <s v="Celine Tumasian"/>
    <x v="15"/>
    <x v="2"/>
    <s v="44-0527427"/>
  </r>
  <r>
    <n v="81262.34"/>
    <n v="65326.8"/>
    <d v="2019-09-06T00:00:00"/>
    <x v="0"/>
    <s v="Johns and Sons"/>
    <s v="Maxie Marrow"/>
    <x v="9"/>
    <x v="0"/>
    <s v="75-9517276"/>
  </r>
  <r>
    <n v="139075.59"/>
    <n v="113708.2"/>
    <d v="2020-12-16T00:00:00"/>
    <x v="1"/>
    <s v="Murray, Reichel and Nolan"/>
    <s v="Orsa Geekin"/>
    <x v="32"/>
    <x v="1"/>
    <s v="24-2403756"/>
  </r>
  <r>
    <n v="50516.2"/>
    <n v="43918.78"/>
    <d v="2019-03-22T00:00:00"/>
    <x v="8"/>
    <s v="Wiza and Sons"/>
    <s v="Othello Bowes"/>
    <x v="7"/>
    <x v="1"/>
    <s v="50-1986322"/>
  </r>
  <r>
    <n v="112228.82"/>
    <n v="97470.73"/>
    <d v="2019-09-15T00:00:00"/>
    <x v="7"/>
    <s v="Gislason-Stanton"/>
    <s v="Maxie Marrow"/>
    <x v="0"/>
    <x v="1"/>
    <s v="75-9585763"/>
  </r>
  <r>
    <n v="79833.600000000006"/>
    <n v="63411.83"/>
    <d v="2019-06-15T00:00:00"/>
    <x v="5"/>
    <s v="McGlynn-Bergstrom"/>
    <s v="Othello Bowes"/>
    <x v="23"/>
    <x v="1"/>
    <s v="86-6760202"/>
  </r>
  <r>
    <n v="135629.35999999999"/>
    <n v="118526.5"/>
    <d v="2020-08-12T00:00:00"/>
    <x v="1"/>
    <s v="Tillman and Sons"/>
    <s v="Hube Corey"/>
    <x v="31"/>
    <x v="1"/>
    <s v="66-7717800"/>
  </r>
  <r>
    <n v="175332.04"/>
    <n v="144999.6"/>
    <d v="2020-09-24T00:00:00"/>
    <x v="4"/>
    <s v="Hegmann Group"/>
    <s v="Ilsa Kob"/>
    <x v="18"/>
    <x v="1"/>
    <s v="89-8942175"/>
  </r>
  <r>
    <n v="101923.36"/>
    <n v="86115.05"/>
    <d v="2019-01-19T00:00:00"/>
    <x v="3"/>
    <s v="Shanahan, Schaden and Parker"/>
    <s v="Celine Tumasian"/>
    <x v="29"/>
    <x v="0"/>
    <s v="38-0584273"/>
  </r>
  <r>
    <n v="190100.96"/>
    <n v="160749.37"/>
    <d v="2019-12-20T00:00:00"/>
    <x v="8"/>
    <s v="Walter LLC"/>
    <s v="Rickard Doogood"/>
    <x v="28"/>
    <x v="1"/>
    <s v="38-8840357"/>
  </r>
  <r>
    <n v="152771.9"/>
    <n v="134423.99"/>
    <d v="2020-05-02T00:00:00"/>
    <x v="2"/>
    <s v="McClure Inc"/>
    <s v="Denice Amberg"/>
    <x v="14"/>
    <x v="1"/>
    <s v="82-4495901"/>
  </r>
  <r>
    <n v="52805.94"/>
    <n v="43791.97"/>
    <d v="2020-06-22T00:00:00"/>
    <x v="6"/>
    <s v="Kihn Inc"/>
    <s v="Othello Bowes"/>
    <x v="10"/>
    <x v="1"/>
    <s v="81-2373308"/>
  </r>
  <r>
    <n v="51416.24"/>
    <n v="43338.75"/>
    <d v="2020-04-15T00:00:00"/>
    <x v="6"/>
    <s v="Spencer, Rogahn and Muller"/>
    <s v="Celine Tumasian"/>
    <x v="3"/>
    <x v="1"/>
    <s v="15-0224516"/>
  </r>
  <r>
    <n v="76426.539999999994"/>
    <n v="66116.600000000006"/>
    <d v="2019-03-16T00:00:00"/>
    <x v="2"/>
    <s v="O'Connell-Mitchell"/>
    <s v="Ilsa Kob"/>
    <x v="18"/>
    <x v="1"/>
    <s v="95-6935153"/>
  </r>
  <r>
    <n v="118021.59"/>
    <n v="98229.37"/>
    <d v="2019-04-21T00:00:00"/>
    <x v="3"/>
    <s v="Lubowitz, McLaughlin and Erdman"/>
    <s v="Othello Bowes"/>
    <x v="7"/>
    <x v="1"/>
    <s v="60-8661261"/>
  </r>
  <r>
    <n v="59378.97"/>
    <n v="52176.3"/>
    <d v="2020-04-25T00:00:00"/>
    <x v="5"/>
    <s v="Schoen-Keeling"/>
    <s v="Celine Tumasian"/>
    <x v="12"/>
    <x v="1"/>
    <s v="56-2783503"/>
  </r>
  <r>
    <n v="61325.25"/>
    <n v="49379.09"/>
    <d v="2020-07-29T00:00:00"/>
    <x v="3"/>
    <s v="Hessel-Stiedemann"/>
    <s v="Emalia Dinse"/>
    <x v="33"/>
    <x v="2"/>
    <s v="95-1516475"/>
  </r>
  <r>
    <n v="80431.34"/>
    <n v="69774.19"/>
    <d v="2019-07-22T00:00:00"/>
    <x v="3"/>
    <s v="Hessel-Stiedemann"/>
    <s v="Othello Bowes"/>
    <x v="20"/>
    <x v="1"/>
    <s v="32-5562588"/>
  </r>
  <r>
    <n v="177919.14"/>
    <n v="147370.42000000001"/>
    <d v="2020-06-07T00:00:00"/>
    <x v="3"/>
    <s v="Walter LLC"/>
    <s v="Celine Tumasian"/>
    <x v="3"/>
    <x v="1"/>
    <s v="70-7769332"/>
  </r>
  <r>
    <n v="37520.089999999997"/>
    <n v="32781.300000000003"/>
    <d v="2020-05-27T00:00:00"/>
    <x v="2"/>
    <s v="Kihn Inc"/>
    <s v="Glenine Suttaby"/>
    <x v="26"/>
    <x v="0"/>
    <s v="07-6200800"/>
  </r>
  <r>
    <n v="68745.86"/>
    <n v="58014.63"/>
    <d v="2019-04-09T00:00:00"/>
    <x v="8"/>
    <s v="Labadie and Sons"/>
    <s v="Emalia Dinse"/>
    <x v="33"/>
    <x v="1"/>
    <s v="11-2988171"/>
  </r>
  <r>
    <n v="69017.42"/>
    <n v="55897.21"/>
    <d v="2020-04-02T00:00:00"/>
    <x v="8"/>
    <s v="Hegmann Group"/>
    <s v="Modestia Byfford"/>
    <x v="30"/>
    <x v="1"/>
    <s v="38-3894304"/>
  </r>
  <r>
    <n v="48850.38"/>
    <n v="39788.629999999997"/>
    <d v="2019-03-31T00:00:00"/>
    <x v="5"/>
    <s v="Spencer, Rogahn and Muller"/>
    <s v="Othello Bowes"/>
    <x v="20"/>
    <x v="1"/>
    <s v="33-6126082"/>
  </r>
  <r>
    <n v="253291.55"/>
    <n v="219502.46"/>
    <d v="2020-06-12T00:00:00"/>
    <x v="0"/>
    <s v="Altenwerth-Konopelski"/>
    <s v="Denice Amberg"/>
    <x v="14"/>
    <x v="1"/>
    <s v="25-4970452"/>
  </r>
  <r>
    <n v="47186.74"/>
    <n v="38112.730000000003"/>
    <d v="2019-07-28T00:00:00"/>
    <x v="8"/>
    <s v="Hartmann, Hane and Pfannerstill"/>
    <s v="Celine Tumasian"/>
    <x v="3"/>
    <x v="1"/>
    <s v="34-8903845"/>
  </r>
  <r>
    <n v="59670.68"/>
    <n v="51269.05"/>
    <d v="2019-09-10T00:00:00"/>
    <x v="5"/>
    <s v="Shanahan, Schaden and Parker"/>
    <s v="Celine Tumasian"/>
    <x v="3"/>
    <x v="1"/>
    <s v="32-2110689"/>
  </r>
  <r>
    <n v="228961.3"/>
    <n v="183764.34"/>
    <d v="2020-06-01T00:00:00"/>
    <x v="5"/>
    <s v="Johns and Sons"/>
    <s v="Celine Tumasian"/>
    <x v="15"/>
    <x v="1"/>
    <s v="37-8204282"/>
  </r>
  <r>
    <n v="165259.57999999999"/>
    <n v="130703.8"/>
    <d v="2020-06-26T00:00:00"/>
    <x v="7"/>
    <s v="Armstrong-Little"/>
    <s v="Othello Bowes"/>
    <x v="20"/>
    <x v="1"/>
    <s v="46-1318487"/>
  </r>
  <r>
    <n v="219911.81"/>
    <n v="179426.05"/>
    <d v="2019-07-05T00:00:00"/>
    <x v="2"/>
    <s v="Smith Group"/>
    <s v="Othello Bowes"/>
    <x v="20"/>
    <x v="1"/>
    <s v="99-3971751"/>
  </r>
  <r>
    <n v="55882.12"/>
    <n v="48561.56"/>
    <d v="2020-05-20T00:00:00"/>
    <x v="2"/>
    <s v="Murray, Reichel and Nolan"/>
    <s v="Hube Corey"/>
    <x v="31"/>
    <x v="1"/>
    <s v="24-7985425"/>
  </r>
  <r>
    <n v="16388.900000000001"/>
    <n v="13430.7"/>
    <d v="2020-03-15T00:00:00"/>
    <x v="8"/>
    <s v="West-Cummings"/>
    <s v="Othello Bowes"/>
    <x v="20"/>
    <x v="1"/>
    <s v="30-9690927"/>
  </r>
  <r>
    <n v="85927.37"/>
    <n v="74490.44"/>
    <d v="2019-04-15T00:00:00"/>
    <x v="2"/>
    <s v="Hartmann, Hane and Pfannerstill"/>
    <s v="Emalia Dinse"/>
    <x v="5"/>
    <x v="1"/>
    <s v="37-5025811"/>
  </r>
  <r>
    <n v="161212.39000000001"/>
    <n v="138046.17000000001"/>
    <d v="2020-07-04T00:00:00"/>
    <x v="4"/>
    <s v="Hilll-Vandervort"/>
    <s v="Othello Bowes"/>
    <x v="20"/>
    <x v="1"/>
    <s v="21-6670877"/>
  </r>
  <r>
    <n v="66678.38"/>
    <n v="53009.31"/>
    <d v="2019-03-04T00:00:00"/>
    <x v="6"/>
    <s v="Walter LLC"/>
    <s v="Othello Bowes"/>
    <x v="10"/>
    <x v="1"/>
    <s v="34-3119010"/>
  </r>
  <r>
    <n v="148243.04999999999"/>
    <n v="120566.07"/>
    <d v="2020-12-07T00:00:00"/>
    <x v="3"/>
    <s v="Johns and Sons"/>
    <s v="Maxie Marrow"/>
    <x v="0"/>
    <x v="1"/>
    <s v="54-7503816"/>
  </r>
  <r>
    <n v="126523.36"/>
    <n v="106368.19"/>
    <d v="2020-05-14T00:00:00"/>
    <x v="1"/>
    <s v="Gleichner-Green"/>
    <s v="Glenine Suttaby"/>
    <x v="26"/>
    <x v="1"/>
    <s v="96-1698894"/>
  </r>
  <r>
    <n v="63373.72"/>
    <n v="55572.41"/>
    <d v="2020-03-03T00:00:00"/>
    <x v="2"/>
    <s v="Dickinson, Hyatt and Berge"/>
    <s v="Glenine Suttaby"/>
    <x v="26"/>
    <x v="1"/>
    <s v="92-0523700"/>
  </r>
  <r>
    <n v="76767.77"/>
    <n v="64500.28"/>
    <d v="2020-01-22T00:00:00"/>
    <x v="1"/>
    <s v="Spencer, Rogahn and Muller"/>
    <s v="Glenine Suttaby"/>
    <x v="26"/>
    <x v="1"/>
    <s v="15-3657248"/>
  </r>
  <r>
    <n v="78938.820000000007"/>
    <n v="65471.86"/>
    <d v="2019-04-24T00:00:00"/>
    <x v="1"/>
    <s v="Fisher, Morar and Skiles"/>
    <s v="Celine Tumasian"/>
    <x v="29"/>
    <x v="1"/>
    <s v="16-3423161"/>
  </r>
  <r>
    <n v="131864.04"/>
    <n v="110277.9"/>
    <d v="2019-04-09T00:00:00"/>
    <x v="5"/>
    <s v="Murray, Reichel and Nolan"/>
    <s v="Othello Bowes"/>
    <x v="21"/>
    <x v="1"/>
    <s v="67-2684209"/>
  </r>
  <r>
    <n v="116774.43"/>
    <n v="98954.65"/>
    <d v="2019-04-21T00:00:00"/>
    <x v="4"/>
    <s v="Labadie and Sons"/>
    <s v="Celine Tumasian"/>
    <x v="15"/>
    <x v="0"/>
    <s v="21-7344983"/>
  </r>
  <r>
    <n v="141112.84"/>
    <n v="120044.69"/>
    <d v="2020-08-08T00:00:00"/>
    <x v="8"/>
    <s v="Gislason-Stanton"/>
    <s v="Othello Bowes"/>
    <x v="23"/>
    <x v="0"/>
    <s v="47-9701762"/>
  </r>
  <r>
    <n v="33210.559999999998"/>
    <n v="29109.06"/>
    <d v="2020-11-20T00:00:00"/>
    <x v="0"/>
    <s v="Hessel-Stiedemann"/>
    <s v="Charil Alpe"/>
    <x v="24"/>
    <x v="1"/>
    <s v="86-3876359"/>
  </r>
  <r>
    <n v="174392.33"/>
    <n v="141449.62"/>
    <d v="2020-08-03T00:00:00"/>
    <x v="6"/>
    <s v="Labadie and Sons"/>
    <s v="Othello Bowes"/>
    <x v="21"/>
    <x v="1"/>
    <s v="34-4313860"/>
  </r>
  <r>
    <n v="204484.61"/>
    <n v="177308.61"/>
    <d v="2019-06-16T00:00:00"/>
    <x v="1"/>
    <s v="Hermiston, Simonis and Wisoky"/>
    <s v="Maxie Marrow"/>
    <x v="19"/>
    <x v="2"/>
    <s v="71-4782689"/>
  </r>
  <r>
    <n v="80986.100000000006"/>
    <n v="64124.79"/>
    <d v="2019-12-02T00:00:00"/>
    <x v="5"/>
    <s v="Dickinson, Hyatt and Berge"/>
    <s v="Rickard Doogood"/>
    <x v="28"/>
    <x v="0"/>
    <s v="85-3690127"/>
  </r>
  <r>
    <n v="179179.73"/>
    <n v="154936.71"/>
    <d v="2019-10-22T00:00:00"/>
    <x v="0"/>
    <s v="Zieme, Bailey and Herzog"/>
    <s v="Maxie Marrow"/>
    <x v="9"/>
    <x v="1"/>
    <s v="66-5810051"/>
  </r>
  <r>
    <n v="99731.4"/>
    <n v="84731.8"/>
    <d v="2020-01-12T00:00:00"/>
    <x v="8"/>
    <s v="Smith Group"/>
    <s v="Denice Amberg"/>
    <x v="14"/>
    <x v="1"/>
    <s v="81-9170157"/>
  </r>
  <r>
    <n v="32661.62"/>
    <n v="27922.42"/>
    <d v="2020-02-08T00:00:00"/>
    <x v="8"/>
    <s v="Zieme, Bailey and Herzog"/>
    <s v="Othello Bowes"/>
    <x v="10"/>
    <x v="1"/>
    <s v="24-7300640"/>
  </r>
  <r>
    <n v="30166.93"/>
    <n v="24658.45"/>
    <d v="2019-11-29T00:00:00"/>
    <x v="5"/>
    <s v="Corwin and Sons"/>
    <s v="Maxie Marrow"/>
    <x v="25"/>
    <x v="1"/>
    <s v="97-1288901"/>
  </r>
  <r>
    <n v="36747.24"/>
    <n v="31900.28"/>
    <d v="2019-01-19T00:00:00"/>
    <x v="4"/>
    <s v="Johns and Sons"/>
    <s v="Rickard Doogood"/>
    <x v="28"/>
    <x v="1"/>
    <s v="81-9757849"/>
  </r>
  <r>
    <n v="66884.7"/>
    <n v="58544.18"/>
    <d v="2020-01-19T00:00:00"/>
    <x v="6"/>
    <s v="Wisoky Inc"/>
    <s v="Othello Bowes"/>
    <x v="20"/>
    <x v="1"/>
    <s v="44-9179070"/>
  </r>
  <r>
    <n v="165305.70000000001"/>
    <n v="134757.21"/>
    <d v="2019-07-13T00:00:00"/>
    <x v="1"/>
    <s v="Christiansen, Donnelly and Bechtelar"/>
    <s v="Celine Tumasian"/>
    <x v="3"/>
    <x v="1"/>
    <s v="55-2137809"/>
  </r>
  <r>
    <n v="50618.21"/>
    <n v="41835.949999999997"/>
    <d v="2019-03-05T00:00:00"/>
    <x v="3"/>
    <s v="Hegmann Group"/>
    <s v="Maxie Marrow"/>
    <x v="25"/>
    <x v="1"/>
    <s v="56-1063618"/>
  </r>
  <r>
    <n v="82116.31"/>
    <n v="70652.87"/>
    <d v="2020-05-30T00:00:00"/>
    <x v="3"/>
    <s v="Zieme, Bailey and Herzog"/>
    <s v="Maxie Marrow"/>
    <x v="19"/>
    <x v="2"/>
    <s v="01-8080546"/>
  </r>
  <r>
    <n v="106142.65"/>
    <n v="88151.47"/>
    <d v="2019-06-04T00:00:00"/>
    <x v="1"/>
    <s v="Baumbach Group"/>
    <s v="Maxie Marrow"/>
    <x v="9"/>
    <x v="1"/>
    <s v="29-5632797"/>
  </r>
  <r>
    <n v="149514"/>
    <n v="122646.33"/>
    <d v="2020-10-18T00:00:00"/>
    <x v="1"/>
    <s v="Bashirian, Okuneva and Bechtelar"/>
    <s v="Celine Tumasian"/>
    <x v="2"/>
    <x v="0"/>
    <s v="20-1191256"/>
  </r>
  <r>
    <n v="30975.79"/>
    <n v="27072.84"/>
    <d v="2020-03-15T00:00:00"/>
    <x v="2"/>
    <s v="McGlynn-Bergstrom"/>
    <s v="Maxie Marrow"/>
    <x v="25"/>
    <x v="1"/>
    <s v="33-4022317"/>
  </r>
  <r>
    <n v="165118.74"/>
    <n v="137527.4"/>
    <d v="2019-11-02T00:00:00"/>
    <x v="2"/>
    <s v="Smith Group"/>
    <s v="Othello Bowes"/>
    <x v="10"/>
    <x v="1"/>
    <s v="59-5892824"/>
  </r>
  <r>
    <n v="76652.73"/>
    <n v="64311.64"/>
    <d v="2020-08-04T00:00:00"/>
    <x v="4"/>
    <s v="Farrell, Swaniawski and Crist"/>
    <s v="Rickard Doogood"/>
    <x v="28"/>
    <x v="1"/>
    <s v="52-3394023"/>
  </r>
  <r>
    <n v="151632.32999999999"/>
    <n v="120744.82"/>
    <d v="2020-07-14T00:00:00"/>
    <x v="2"/>
    <s v="Armstrong-Little"/>
    <s v="Jessamine Apark"/>
    <x v="6"/>
    <x v="1"/>
    <s v="89-5350599"/>
  </r>
  <r>
    <n v="35289.75"/>
    <n v="29424.59"/>
    <d v="2019-02-26T00:00:00"/>
    <x v="6"/>
    <s v="Armstrong-Little"/>
    <s v="Othello Bowes"/>
    <x v="7"/>
    <x v="1"/>
    <s v="92-6298656"/>
  </r>
  <r>
    <n v="77043.839999999997"/>
    <n v="63245.29"/>
    <d v="2020-02-08T00:00:00"/>
    <x v="7"/>
    <s v="Armstrong-Little"/>
    <s v="Othello Bowes"/>
    <x v="23"/>
    <x v="1"/>
    <s v="91-7317758"/>
  </r>
  <r>
    <n v="59691.71"/>
    <n v="49239.69"/>
    <d v="2019-06-17T00:00:00"/>
    <x v="9"/>
    <s v="Walter LLC"/>
    <s v="Celine Tumasian"/>
    <x v="15"/>
    <x v="1"/>
    <s v="60-6055725"/>
  </r>
  <r>
    <n v="181882.43"/>
    <n v="149834.75"/>
    <d v="2019-07-28T00:00:00"/>
    <x v="0"/>
    <s v="McClure Inc"/>
    <s v="Celine Tumasian"/>
    <x v="12"/>
    <x v="1"/>
    <s v="33-2816759"/>
  </r>
  <r>
    <n v="50796.04"/>
    <n v="44090.96"/>
    <d v="2019-09-21T00:00:00"/>
    <x v="0"/>
    <s v="Farrell, Swaniawski and Crist"/>
    <s v="Celine Tumasian"/>
    <x v="15"/>
    <x v="1"/>
    <s v="05-2359767"/>
  </r>
  <r>
    <n v="73981.77"/>
    <n v="61959.73"/>
    <d v="2019-11-18T00:00:00"/>
    <x v="2"/>
    <s v="Hamill, Kulas and Roob"/>
    <s v="Denice Amberg"/>
    <x v="14"/>
    <x v="1"/>
    <s v="73-9492768"/>
  </r>
  <r>
    <n v="105686.13"/>
    <n v="86694.33"/>
    <d v="2019-10-13T00:00:00"/>
    <x v="7"/>
    <s v="Johns and Sons"/>
    <s v="Jessamine Apark"/>
    <x v="8"/>
    <x v="1"/>
    <s v="31-6770318"/>
  </r>
  <r>
    <n v="149376.26"/>
    <n v="123653.67"/>
    <d v="2020-01-31T00:00:00"/>
    <x v="9"/>
    <s v="Fisher, Morar and Skiles"/>
    <s v="Maxie Marrow"/>
    <x v="13"/>
    <x v="1"/>
    <s v="52-0695511"/>
  </r>
  <r>
    <n v="85237.91"/>
    <n v="72384.03"/>
    <d v="2020-03-18T00:00:00"/>
    <x v="6"/>
    <s v="Armstrong-Little"/>
    <s v="Denice Amberg"/>
    <x v="14"/>
    <x v="1"/>
    <s v="45-8314773"/>
  </r>
  <r>
    <n v="104743.22"/>
    <n v="83281.33"/>
    <d v="2019-03-24T00:00:00"/>
    <x v="8"/>
    <s v="Johns and Sons"/>
    <s v="Ilsa Kob"/>
    <x v="18"/>
    <x v="0"/>
    <s v="53-0205940"/>
  </r>
  <r>
    <n v="290551.74"/>
    <n v="239530.86"/>
    <d v="2020-12-14T00:00:00"/>
    <x v="9"/>
    <s v="Hessel-Stiedemann"/>
    <s v="Celine Tumasian"/>
    <x v="29"/>
    <x v="1"/>
    <s v="53-1660551"/>
  </r>
  <r>
    <n v="72314.73"/>
    <n v="57309.42"/>
    <d v="2019-08-27T00:00:00"/>
    <x v="5"/>
    <s v="Johns and Sons"/>
    <s v="Othello Bowes"/>
    <x v="21"/>
    <x v="1"/>
    <s v="70-5394452"/>
  </r>
  <r>
    <n v="119858.15"/>
    <n v="99997.65"/>
    <d v="2020-11-19T00:00:00"/>
    <x v="8"/>
    <s v="McGlynn-Prosacco"/>
    <s v="Denice Amberg"/>
    <x v="14"/>
    <x v="1"/>
    <s v="10-0386535"/>
  </r>
  <r>
    <n v="119937.47"/>
    <n v="98720.53"/>
    <d v="2019-08-13T00:00:00"/>
    <x v="1"/>
    <s v="Hartmann, Hane and Pfannerstill"/>
    <s v="Celine Tumasian"/>
    <x v="3"/>
    <x v="1"/>
    <s v="56-8476539"/>
  </r>
  <r>
    <n v="60592.4"/>
    <n v="52363.95"/>
    <d v="2019-02-22T00:00:00"/>
    <x v="4"/>
    <s v="Rowe, Hermiston and Kessler"/>
    <s v="Othello Bowes"/>
    <x v="20"/>
    <x v="1"/>
    <s v="04-7976277"/>
  </r>
  <r>
    <n v="31966.82"/>
    <n v="26593.200000000001"/>
    <d v="2020-08-24T00:00:00"/>
    <x v="5"/>
    <s v="Johns and Sons"/>
    <s v="Glenine Suttaby"/>
    <x v="27"/>
    <x v="1"/>
    <s v="21-2965409"/>
  </r>
  <r>
    <n v="83226.45"/>
    <n v="71699.59"/>
    <d v="2020-11-22T00:00:00"/>
    <x v="3"/>
    <s v="Swaniawski, Runolfsson and Green"/>
    <s v="Celine Tumasian"/>
    <x v="12"/>
    <x v="1"/>
    <s v="04-2788693"/>
  </r>
  <r>
    <n v="51407.3"/>
    <n v="44292.53"/>
    <d v="2019-05-02T00:00:00"/>
    <x v="2"/>
    <s v="Altenwerth-Konopelski"/>
    <s v="Rickard Doogood"/>
    <x v="28"/>
    <x v="2"/>
    <s v="20-6477396"/>
  </r>
  <r>
    <n v="61968.26"/>
    <n v="50690.04"/>
    <d v="2020-12-27T00:00:00"/>
    <x v="8"/>
    <s v="Romaguera-Dietrich"/>
    <s v="Rickard Doogood"/>
    <x v="28"/>
    <x v="1"/>
    <s v="22-7259031"/>
  </r>
  <r>
    <n v="271465.15000000002"/>
    <n v="217959.37"/>
    <d v="2019-07-03T00:00:00"/>
    <x v="8"/>
    <s v="Corwin and Sons"/>
    <s v="Glenine Suttaby"/>
    <x v="26"/>
    <x v="0"/>
    <s v="44-9239029"/>
  </r>
  <r>
    <n v="86854.64"/>
    <n v="72219.63"/>
    <d v="2020-02-04T00:00:00"/>
    <x v="0"/>
    <s v="Tillman and Sons"/>
    <s v="Maxie Marrow"/>
    <x v="25"/>
    <x v="1"/>
    <s v="77-4566105"/>
  </r>
  <r>
    <n v="119819.37"/>
    <n v="105441.05"/>
    <d v="2020-12-07T00:00:00"/>
    <x v="6"/>
    <s v="Dibbert Inc"/>
    <s v="Glenine Suttaby"/>
    <x v="27"/>
    <x v="1"/>
    <s v="29-3662564"/>
  </r>
  <r>
    <n v="160763.9"/>
    <n v="131102.96"/>
    <d v="2019-04-18T00:00:00"/>
    <x v="5"/>
    <s v="McGlynn-Prosacco"/>
    <s v="Jessamine Apark"/>
    <x v="8"/>
    <x v="1"/>
    <s v="73-8057834"/>
  </r>
  <r>
    <n v="44029.07"/>
    <n v="38344.92"/>
    <d v="2019-09-09T00:00:00"/>
    <x v="9"/>
    <s v="McGlynn-Bergstrom"/>
    <s v="Maxie Marrow"/>
    <x v="13"/>
    <x v="1"/>
    <s v="87-9980890"/>
  </r>
  <r>
    <n v="86628.32"/>
    <n v="72464.59"/>
    <d v="2019-11-06T00:00:00"/>
    <x v="5"/>
    <s v="Kihn Inc"/>
    <s v="Othello Bowes"/>
    <x v="20"/>
    <x v="1"/>
    <s v="98-8250897"/>
  </r>
  <r>
    <n v="97641.25"/>
    <n v="83414.92"/>
    <d v="2020-10-17T00:00:00"/>
    <x v="0"/>
    <s v="Morissette Group"/>
    <s v="Celine Tumasian"/>
    <x v="29"/>
    <x v="1"/>
    <s v="98-3051699"/>
  </r>
  <r>
    <n v="98746.66"/>
    <n v="80399.53"/>
    <d v="2020-02-10T00:00:00"/>
    <x v="5"/>
    <s v="Considine-Fisher"/>
    <s v="Celine Tumasian"/>
    <x v="2"/>
    <x v="1"/>
    <s v="75-7291972"/>
  </r>
  <r>
    <n v="109562.5"/>
    <n v="89917.94"/>
    <d v="2020-08-05T00:00:00"/>
    <x v="5"/>
    <s v="Dickinson, Hyatt and Berge"/>
    <s v="Othello Bowes"/>
    <x v="7"/>
    <x v="1"/>
    <s v="67-3672347"/>
  </r>
  <r>
    <n v="60301.96"/>
    <n v="48820.47"/>
    <d v="2019-02-08T00:00:00"/>
    <x v="3"/>
    <s v="Wiza and Sons"/>
    <s v="Jessamine Apark"/>
    <x v="11"/>
    <x v="1"/>
    <s v="75-1785229"/>
  </r>
  <r>
    <n v="80781.62"/>
    <n v="68971.350000000006"/>
    <d v="2019-01-19T00:00:00"/>
    <x v="6"/>
    <s v="McGlynn-Prosacco"/>
    <s v="Othello Bowes"/>
    <x v="21"/>
    <x v="0"/>
    <s v="53-1426071"/>
  </r>
  <r>
    <n v="238659.41"/>
    <n v="204507.25"/>
    <d v="2019-12-23T00:00:00"/>
    <x v="5"/>
    <s v="Corwin and Sons"/>
    <s v="Othello Bowes"/>
    <x v="10"/>
    <x v="2"/>
    <s v="49-7167664"/>
  </r>
  <r>
    <n v="165631.75"/>
    <n v="139114.10999999999"/>
    <d v="2019-09-03T00:00:00"/>
    <x v="5"/>
    <s v="Johns and Sons"/>
    <s v="Jessamine Apark"/>
    <x v="11"/>
    <x v="1"/>
    <s v="07-7047482"/>
  </r>
  <r>
    <n v="126682.79"/>
    <n v="106514.89"/>
    <d v="2019-06-11T00:00:00"/>
    <x v="6"/>
    <s v="Murray, Reichel and Nolan"/>
    <s v="Maxie Marrow"/>
    <x v="0"/>
    <x v="1"/>
    <s v="57-1931933"/>
  </r>
  <r>
    <n v="145558"/>
    <n v="116257.18"/>
    <d v="2019-12-20T00:00:00"/>
    <x v="2"/>
    <s v="Konopelski LLC"/>
    <s v="Maxie Marrow"/>
    <x v="25"/>
    <x v="2"/>
    <s v="15-5167065"/>
  </r>
  <r>
    <n v="59163.79"/>
    <n v="50419.38"/>
    <d v="2019-03-11T00:00:00"/>
    <x v="6"/>
    <s v="McClure Inc"/>
    <s v="Emalia Dinse"/>
    <x v="5"/>
    <x v="0"/>
    <s v="98-9382686"/>
  </r>
  <r>
    <n v="140352.81"/>
    <n v="122303.44"/>
    <d v="2019-12-01T00:00:00"/>
    <x v="6"/>
    <s v="Hilll-Vandervort"/>
    <s v="Maxie Marrow"/>
    <x v="19"/>
    <x v="1"/>
    <s v="47-5733147"/>
  </r>
  <r>
    <n v="163401.23000000001"/>
    <n v="139413.93"/>
    <d v="2019-04-22T00:00:00"/>
    <x v="2"/>
    <s v="Wisoky Inc"/>
    <s v="Othello Bowes"/>
    <x v="23"/>
    <x v="1"/>
    <s v="98-2104934"/>
  </r>
  <r>
    <n v="177867.3"/>
    <n v="140675.25"/>
    <d v="2020-10-03T00:00:00"/>
    <x v="6"/>
    <s v="Walter LLC"/>
    <s v="Maxie Marrow"/>
    <x v="9"/>
    <x v="1"/>
    <s v="30-6005742"/>
  </r>
  <r>
    <n v="58416.81"/>
    <n v="46745.13"/>
    <d v="2019-02-07T00:00:00"/>
    <x v="2"/>
    <s v="Morissette Group"/>
    <s v="Rickard Doogood"/>
    <x v="28"/>
    <x v="1"/>
    <s v="21-7461655"/>
  </r>
  <r>
    <n v="169544.95"/>
    <n v="137568.76999999999"/>
    <d v="2020-04-12T00:00:00"/>
    <x v="5"/>
    <s v="Keeling, Monahan and Pollich"/>
    <s v="Rickard Doogood"/>
    <x v="28"/>
    <x v="0"/>
    <s v="96-7625873"/>
  </r>
  <r>
    <n v="74732.789999999994"/>
    <n v="64098.31"/>
    <d v="2020-02-24T00:00:00"/>
    <x v="3"/>
    <s v="McClure Inc"/>
    <s v="Ilsa Kob"/>
    <x v="18"/>
    <x v="1"/>
    <s v="53-2132479"/>
  </r>
  <r>
    <n v="55166.78"/>
    <n v="47443.43"/>
    <d v="2020-04-13T00:00:00"/>
    <x v="0"/>
    <s v="Gislason-Stanton"/>
    <s v="Celine Tumasian"/>
    <x v="15"/>
    <x v="1"/>
    <s v="70-4650708"/>
  </r>
  <r>
    <n v="99319.33"/>
    <n v="79127.710000000006"/>
    <d v="2020-05-26T00:00:00"/>
    <x v="1"/>
    <s v="Hessel-Stiedemann"/>
    <s v="Othello Bowes"/>
    <x v="10"/>
    <x v="1"/>
    <s v="53-3037652"/>
  </r>
  <r>
    <n v="118982.14"/>
    <n v="95506.96"/>
    <d v="2020-01-15T00:00:00"/>
    <x v="2"/>
    <s v="Stehr-Bogan"/>
    <s v="Maxie Marrow"/>
    <x v="19"/>
    <x v="0"/>
    <s v="76-0774122"/>
  </r>
  <r>
    <n v="157007.51999999999"/>
    <n v="126940.58"/>
    <d v="2019-08-31T00:00:00"/>
    <x v="3"/>
    <s v="Friesen-Rath"/>
    <s v="Glenine Suttaby"/>
    <x v="26"/>
    <x v="1"/>
    <s v="72-3928347"/>
  </r>
  <r>
    <n v="49374.25"/>
    <n v="39208.089999999997"/>
    <d v="2019-05-21T00:00:00"/>
    <x v="0"/>
    <s v="Stehr LLC"/>
    <s v="Othello Bowes"/>
    <x v="21"/>
    <x v="1"/>
    <s v="87-1399932"/>
  </r>
  <r>
    <n v="123891.6"/>
    <n v="104118.5"/>
    <d v="2019-07-23T00:00:00"/>
    <x v="1"/>
    <s v="Hegmann Group"/>
    <s v="Celine Tumasian"/>
    <x v="2"/>
    <x v="1"/>
    <s v="25-1045028"/>
  </r>
  <r>
    <n v="234340.31"/>
    <n v="204438.49"/>
    <d v="2020-12-13T00:00:00"/>
    <x v="2"/>
    <s v="Hessel-Stiedemann"/>
    <s v="Othello Bowes"/>
    <x v="23"/>
    <x v="1"/>
    <s v="70-0364033"/>
  </r>
  <r>
    <n v="95575.75"/>
    <n v="75504.84"/>
    <d v="2020-12-23T00:00:00"/>
    <x v="0"/>
    <s v="Hessel-Stiedemann"/>
    <s v="Denice Amberg"/>
    <x v="14"/>
    <x v="1"/>
    <s v="35-9372764"/>
  </r>
  <r>
    <n v="125280.28"/>
    <n v="99372.32"/>
    <d v="2019-10-18T00:00:00"/>
    <x v="3"/>
    <s v="Romaguera-Dietrich"/>
    <s v="Hube Corey"/>
    <x v="1"/>
    <x v="1"/>
    <s v="36-1142710"/>
  </r>
  <r>
    <n v="127482.28"/>
    <n v="108614.9"/>
    <d v="2020-08-26T00:00:00"/>
    <x v="3"/>
    <s v="Hilll-Vandervort"/>
    <s v="Celine Tumasian"/>
    <x v="3"/>
    <x v="1"/>
    <s v="75-6291395"/>
  </r>
  <r>
    <n v="120453.52"/>
    <n v="97218.04"/>
    <d v="2019-02-11T00:00:00"/>
    <x v="3"/>
    <s v="Schowalter, Lesch and Beahan"/>
    <s v="Celine Tumasian"/>
    <x v="29"/>
    <x v="1"/>
    <s v="00-3338378"/>
  </r>
  <r>
    <n v="120152.33"/>
    <n v="97527.65"/>
    <d v="2019-09-29T00:00:00"/>
    <x v="7"/>
    <s v="Romaguera-Dietrich"/>
    <s v="Celine Tumasian"/>
    <x v="2"/>
    <x v="1"/>
    <s v="55-1904761"/>
  </r>
  <r>
    <n v="95410.97"/>
    <n v="80593.649999999994"/>
    <d v="2020-09-22T00:00:00"/>
    <x v="0"/>
    <s v="Murray, Reichel and Nolan"/>
    <s v="Celine Tumasian"/>
    <x v="15"/>
    <x v="0"/>
    <s v="70-9736399"/>
  </r>
  <r>
    <n v="128804.51"/>
    <n v="105709.86"/>
    <d v="2019-09-13T00:00:00"/>
    <x v="5"/>
    <s v="Connelly-Mohr"/>
    <s v="Othello Bowes"/>
    <x v="10"/>
    <x v="2"/>
    <s v="20-3125420"/>
  </r>
  <r>
    <n v="26899.97"/>
    <n v="23198.53"/>
    <d v="2019-03-19T00:00:00"/>
    <x v="1"/>
    <s v="Hessel-Stiedemann"/>
    <s v="Piggy Roscrigg"/>
    <x v="22"/>
    <x v="1"/>
    <s v="57-2968987"/>
  </r>
  <r>
    <n v="123751.91"/>
    <n v="102590.33"/>
    <d v="2019-11-18T00:00:00"/>
    <x v="6"/>
    <s v="Johns and Sons"/>
    <s v="Jessamine Apark"/>
    <x v="11"/>
    <x v="1"/>
    <s v="76-2146784"/>
  </r>
  <r>
    <n v="37081.31"/>
    <n v="31304.04"/>
    <d v="2019-03-11T00:00:00"/>
    <x v="3"/>
    <s v="McGlynn-Prosacco"/>
    <s v="Maxie Marrow"/>
    <x v="9"/>
    <x v="1"/>
    <s v="19-3129154"/>
  </r>
  <r>
    <n v="133905.54999999999"/>
    <n v="116886.15"/>
    <d v="2020-08-01T00:00:00"/>
    <x v="0"/>
    <s v="Keeling, Monahan and Pollich"/>
    <s v="Othello Bowes"/>
    <x v="23"/>
    <x v="0"/>
    <s v="79-0973971"/>
  </r>
  <r>
    <n v="63298.61"/>
    <n v="53645.57"/>
    <d v="2020-04-10T00:00:00"/>
    <x v="5"/>
    <s v="Schowalter, Lesch and Beahan"/>
    <s v="Othello Bowes"/>
    <x v="23"/>
    <x v="0"/>
    <s v="65-5376517"/>
  </r>
  <r>
    <n v="274242.36"/>
    <n v="227950.25"/>
    <d v="2020-12-09T00:00:00"/>
    <x v="7"/>
    <s v="Hessel-Stiedemann"/>
    <s v="Othello Bowes"/>
    <x v="10"/>
    <x v="0"/>
    <s v="80-5258827"/>
  </r>
  <r>
    <n v="312928.71999999997"/>
    <n v="270401.71000000002"/>
    <d v="2019-12-12T00:00:00"/>
    <x v="3"/>
    <s v="Altenwerth-Konopelski"/>
    <s v="Ilsa Kob"/>
    <x v="18"/>
    <x v="2"/>
    <s v="98-5257166"/>
  </r>
  <r>
    <n v="119156.18"/>
    <n v="100710.8"/>
    <d v="2019-08-20T00:00:00"/>
    <x v="3"/>
    <s v="Johns and Sons"/>
    <s v="Othello Bowes"/>
    <x v="21"/>
    <x v="1"/>
    <s v="19-5610175"/>
  </r>
  <r>
    <n v="162123.74"/>
    <n v="133979.06"/>
    <d v="2020-04-14T00:00:00"/>
    <x v="3"/>
    <s v="Johns and Sons"/>
    <s v="Othello Bowes"/>
    <x v="7"/>
    <x v="1"/>
    <s v="94-3509391"/>
  </r>
  <r>
    <n v="65831.42"/>
    <n v="52487.39"/>
    <d v="2019-01-12T00:00:00"/>
    <x v="8"/>
    <s v="Christiansen, Donnelly and Bechtelar"/>
    <s v="Glenine Suttaby"/>
    <x v="27"/>
    <x v="1"/>
    <s v="43-5417299"/>
  </r>
  <r>
    <n v="180515.09"/>
    <n v="148852.74"/>
    <d v="2019-12-26T00:00:00"/>
    <x v="0"/>
    <s v="Franecki-White"/>
    <s v="Othello Bowes"/>
    <x v="10"/>
    <x v="1"/>
    <s v="68-6141868"/>
  </r>
  <r>
    <n v="99114.91"/>
    <n v="84217.94"/>
    <d v="2020-04-04T00:00:00"/>
    <x v="2"/>
    <s v="Johns and Sons"/>
    <s v="Jessamine Apark"/>
    <x v="6"/>
    <x v="1"/>
    <s v="29-8979189"/>
  </r>
  <r>
    <n v="171884"/>
    <n v="146702.99"/>
    <d v="2019-10-13T00:00:00"/>
    <x v="1"/>
    <s v="Johns and Sons"/>
    <s v="Celine Tumasian"/>
    <x v="2"/>
    <x v="1"/>
    <s v="58-9821508"/>
  </r>
  <r>
    <n v="26745.94"/>
    <n v="22600.32"/>
    <d v="2019-11-10T00:00:00"/>
    <x v="5"/>
    <s v="Larkin-Collier"/>
    <s v="Modestia Byfford"/>
    <x v="30"/>
    <x v="1"/>
    <s v="49-1493117"/>
  </r>
  <r>
    <n v="77087.839999999997"/>
    <n v="65894.69"/>
    <d v="2020-05-17T00:00:00"/>
    <x v="9"/>
    <s v="Rowe, Hermiston and Kessler"/>
    <s v="Celine Tumasian"/>
    <x v="3"/>
    <x v="1"/>
    <s v="51-5334556"/>
  </r>
  <r>
    <n v="87404"/>
    <n v="69363.81"/>
    <d v="2019-12-26T00:00:00"/>
    <x v="8"/>
    <s v="Johns and Sons"/>
    <s v="Othello Bowes"/>
    <x v="7"/>
    <x v="1"/>
    <s v="79-3154360"/>
  </r>
  <r>
    <n v="47680.2"/>
    <n v="40575.85"/>
    <d v="2019-07-08T00:00:00"/>
    <x v="2"/>
    <s v="Dibbert Inc"/>
    <s v="Othello Bowes"/>
    <x v="20"/>
    <x v="1"/>
    <s v="11-6024248"/>
  </r>
  <r>
    <n v="27824.83"/>
    <n v="23517.55"/>
    <d v="2019-09-06T00:00:00"/>
    <x v="1"/>
    <s v="McClure Inc"/>
    <s v="Hube Corey"/>
    <x v="1"/>
    <x v="1"/>
    <s v="61-4610981"/>
  </r>
  <r>
    <n v="106516.4"/>
    <n v="86928.03"/>
    <d v="2019-03-21T00:00:00"/>
    <x v="2"/>
    <s v="Hartmann, Hane and Pfannerstill"/>
    <s v="Celine Tumasian"/>
    <x v="2"/>
    <x v="1"/>
    <s v="12-4509008"/>
  </r>
  <r>
    <n v="141948.10999999999"/>
    <n v="112948.11"/>
    <d v="2020-04-25T00:00:00"/>
    <x v="0"/>
    <s v="Stehr LLC"/>
    <s v="Othello Bowes"/>
    <x v="7"/>
    <x v="1"/>
    <s v="46-5576111"/>
  </r>
  <r>
    <n v="226021.18"/>
    <n v="180455.31"/>
    <d v="2019-07-18T00:00:00"/>
    <x v="4"/>
    <s v="Schowalter, Lesch and Beahan"/>
    <s v="Glenine Suttaby"/>
    <x v="27"/>
    <x v="1"/>
    <s v="44-6718687"/>
  </r>
  <r>
    <n v="44232.84"/>
    <n v="38880.67"/>
    <d v="2020-02-20T00:00:00"/>
    <x v="0"/>
    <s v="Johns and Sons"/>
    <s v="Piggy Roscrigg"/>
    <x v="22"/>
    <x v="2"/>
    <s v="67-7432229"/>
  </r>
  <r>
    <n v="135344.51999999999"/>
    <n v="117492.58"/>
    <d v="2019-01-17T00:00:00"/>
    <x v="1"/>
    <s v="Tillman and Sons"/>
    <s v="Glenine Suttaby"/>
    <x v="27"/>
    <x v="1"/>
    <s v="17-4401585"/>
  </r>
  <r>
    <n v="271411.92"/>
    <n v="231514.37"/>
    <d v="2019-12-09T00:00:00"/>
    <x v="2"/>
    <s v="Hessel-Stiedemann"/>
    <s v="Othello Bowes"/>
    <x v="10"/>
    <x v="2"/>
    <s v="56-9241023"/>
  </r>
  <r>
    <n v="125253.59"/>
    <n v="108269.2"/>
    <d v="2020-02-17T00:00:00"/>
    <x v="6"/>
    <s v="Murray, Reichel and Nolan"/>
    <s v="Celine Tumasian"/>
    <x v="12"/>
    <x v="1"/>
    <s v="90-2194359"/>
  </r>
  <r>
    <n v="15100.57"/>
    <n v="12113.68"/>
    <d v="2019-02-20T00:00:00"/>
    <x v="1"/>
    <s v="Murray, Reichel and Nolan"/>
    <s v="Maxie Marrow"/>
    <x v="25"/>
    <x v="1"/>
    <s v="89-2424262"/>
  </r>
  <r>
    <n v="157932.84"/>
    <n v="134148.15"/>
    <d v="2020-01-31T00:00:00"/>
    <x v="1"/>
    <s v="Schowalter, Lesch and Beahan"/>
    <s v="Othello Bowes"/>
    <x v="10"/>
    <x v="1"/>
    <s v="30-2982340"/>
  </r>
  <r>
    <n v="64192.86"/>
    <n v="52837.14"/>
    <d v="2020-04-12T00:00:00"/>
    <x v="5"/>
    <s v="Johns and Sons"/>
    <s v="Celine Tumasian"/>
    <x v="29"/>
    <x v="1"/>
    <s v="10-4704941"/>
  </r>
  <r>
    <n v="156453.01"/>
    <n v="128494.86"/>
    <d v="2020-10-04T00:00:00"/>
    <x v="2"/>
    <s v="Johns and Sons"/>
    <s v="Maxie Marrow"/>
    <x v="0"/>
    <x v="1"/>
    <s v="48-3484986"/>
  </r>
  <r>
    <n v="53616.06"/>
    <n v="45589.74"/>
    <d v="2020-01-03T00:00:00"/>
    <x v="5"/>
    <s v="Kihn Inc"/>
    <s v="Hube Corey"/>
    <x v="1"/>
    <x v="1"/>
    <s v="84-4478396"/>
  </r>
  <r>
    <n v="163967.89000000001"/>
    <n v="138208.53"/>
    <d v="2019-05-30T00:00:00"/>
    <x v="5"/>
    <s v="Friesen-Rath"/>
    <s v="Hube Corey"/>
    <x v="1"/>
    <x v="2"/>
    <s v="28-0849652"/>
  </r>
  <r>
    <n v="171748.56"/>
    <n v="136574.45000000001"/>
    <d v="2020-11-20T00:00:00"/>
    <x v="1"/>
    <s v="Walter LLC"/>
    <s v="Maxie Marrow"/>
    <x v="0"/>
    <x v="1"/>
    <s v="74-0214938"/>
  </r>
  <r>
    <n v="26103.94"/>
    <n v="22339.75"/>
    <d v="2020-08-31T00:00:00"/>
    <x v="5"/>
    <s v="Fisher, Morar and Skiles"/>
    <s v="Othello Bowes"/>
    <x v="21"/>
    <x v="2"/>
    <s v="89-0187996"/>
  </r>
  <r>
    <n v="140337.34"/>
    <n v="115708.14"/>
    <d v="2020-09-04T00:00:00"/>
    <x v="5"/>
    <s v="Hegmann Group"/>
    <s v="Celine Tumasian"/>
    <x v="12"/>
    <x v="1"/>
    <s v="65-8218141"/>
  </r>
  <r>
    <n v="33617.03"/>
    <n v="26614.6"/>
    <d v="2020-04-07T00:00:00"/>
    <x v="5"/>
    <s v="Altenwerth-Konopelski"/>
    <s v="Maxie Marrow"/>
    <x v="0"/>
    <x v="1"/>
    <s v="49-8489293"/>
  </r>
  <r>
    <n v="187874.45"/>
    <n v="160031.46"/>
    <d v="2019-06-26T00:00:00"/>
    <x v="4"/>
    <s v="Johns and Sons"/>
    <s v="Celine Tumasian"/>
    <x v="15"/>
    <x v="1"/>
    <s v="91-8142232"/>
  </r>
  <r>
    <n v="41675.01"/>
    <n v="33765.089999999997"/>
    <d v="2019-06-25T00:00:00"/>
    <x v="3"/>
    <s v="Hamill, Kulas and Roob"/>
    <s v="Hube Corey"/>
    <x v="1"/>
    <x v="1"/>
    <s v="75-5380350"/>
  </r>
  <r>
    <n v="34930.080000000002"/>
    <n v="28017.42"/>
    <d v="2019-11-01T00:00:00"/>
    <x v="5"/>
    <s v="Kihn Inc"/>
    <s v="Celine Tumasian"/>
    <x v="2"/>
    <x v="1"/>
    <s v="35-4551515"/>
  </r>
  <r>
    <n v="127994.87"/>
    <n v="105800.56"/>
    <d v="2020-09-01T00:00:00"/>
    <x v="0"/>
    <s v="Hegmann Group"/>
    <s v="Hube Corey"/>
    <x v="31"/>
    <x v="1"/>
    <s v="73-2763209"/>
  </r>
  <r>
    <n v="162637.68"/>
    <n v="130402.89"/>
    <d v="2019-09-27T00:00:00"/>
    <x v="2"/>
    <s v="Larkin-Collier"/>
    <s v="Celine Tumasian"/>
    <x v="12"/>
    <x v="1"/>
    <s v="56-0800364"/>
  </r>
  <r>
    <n v="40728.28"/>
    <n v="35669.83"/>
    <d v="2019-09-22T00:00:00"/>
    <x v="3"/>
    <s v="Romaguera-Haley"/>
    <s v="Celine Tumasian"/>
    <x v="15"/>
    <x v="0"/>
    <s v="42-7027181"/>
  </r>
  <r>
    <n v="293767.28000000003"/>
    <n v="254079.32"/>
    <d v="2020-06-05T00:00:00"/>
    <x v="1"/>
    <s v="West-Cummings"/>
    <s v="Hube Corey"/>
    <x v="1"/>
    <x v="1"/>
    <s v="29-0601002"/>
  </r>
  <r>
    <n v="57913.36"/>
    <n v="48693.55"/>
    <d v="2019-09-11T00:00:00"/>
    <x v="1"/>
    <s v="Murray, Reichel and Nolan"/>
    <s v="Maxie Marrow"/>
    <x v="13"/>
    <x v="1"/>
    <s v="90-2797129"/>
  </r>
  <r>
    <n v="63979.040000000001"/>
    <n v="56032.84"/>
    <d v="2019-10-22T00:00:00"/>
    <x v="1"/>
    <s v="Schoen-Keeling"/>
    <s v="Jessamine Apark"/>
    <x v="8"/>
    <x v="1"/>
    <s v="27-3437546"/>
  </r>
  <r>
    <n v="102255.86"/>
    <n v="83379.429999999993"/>
    <d v="2020-11-12T00:00:00"/>
    <x v="6"/>
    <s v="Rath-Schroeder"/>
    <s v="Othello Bowes"/>
    <x v="23"/>
    <x v="1"/>
    <s v="78-3726363"/>
  </r>
  <r>
    <n v="107271.94"/>
    <n v="86665"/>
    <d v="2020-08-23T00:00:00"/>
    <x v="1"/>
    <s v="Johns and Sons"/>
    <s v="Hube Corey"/>
    <x v="1"/>
    <x v="1"/>
    <s v="78-8990131"/>
  </r>
  <r>
    <n v="51090.76"/>
    <n v="40739.769999999997"/>
    <d v="2020-03-12T00:00:00"/>
    <x v="8"/>
    <s v="Smith Group"/>
    <s v="Orsa Geekin"/>
    <x v="32"/>
    <x v="1"/>
    <s v="85-2223377"/>
  </r>
  <r>
    <n v="102299.92"/>
    <n v="81706.95"/>
    <d v="2019-08-22T00:00:00"/>
    <x v="3"/>
    <s v="Rowe, Hermiston and Kessler"/>
    <s v="Maxie Marrow"/>
    <x v="13"/>
    <x v="1"/>
    <s v="73-9246627"/>
  </r>
  <r>
    <n v="144204.85999999999"/>
    <n v="115262.94"/>
    <d v="2020-11-08T00:00:00"/>
    <x v="0"/>
    <s v="McClure Inc"/>
    <s v="Othello Bowes"/>
    <x v="10"/>
    <x v="1"/>
    <s v="56-7910696"/>
  </r>
  <r>
    <n v="36183.97"/>
    <n v="30579.07"/>
    <d v="2020-08-09T00:00:00"/>
    <x v="0"/>
    <s v="Bashirian, Okuneva and Bechtelar"/>
    <s v="Othello Bowes"/>
    <x v="23"/>
    <x v="0"/>
    <s v="91-4296427"/>
  </r>
  <r>
    <n v="47771.76"/>
    <n v="39234.949999999997"/>
    <d v="2019-05-29T00:00:00"/>
    <x v="3"/>
    <s v="Dibbert Inc"/>
    <s v="Jessamine Apark"/>
    <x v="8"/>
    <x v="1"/>
    <s v="70-8181545"/>
  </r>
  <r>
    <n v="44038.31"/>
    <n v="36252.339999999997"/>
    <d v="2020-01-24T00:00:00"/>
    <x v="8"/>
    <s v="Corwin and Sons"/>
    <s v="Emalia Dinse"/>
    <x v="33"/>
    <x v="1"/>
    <s v="94-0775004"/>
  </r>
  <r>
    <n v="116469.33"/>
    <n v="95190.38"/>
    <d v="2020-01-31T00:00:00"/>
    <x v="7"/>
    <s v="Hermiston, Simonis and Wisoky"/>
    <s v="Maxie Marrow"/>
    <x v="19"/>
    <x v="1"/>
    <s v="89-3466746"/>
  </r>
  <r>
    <n v="227856.66"/>
    <n v="199010.01"/>
    <d v="2020-07-20T00:00:00"/>
    <x v="8"/>
    <s v="Keeling, Monahan and Pollich"/>
    <s v="Jessamine Apark"/>
    <x v="11"/>
    <x v="1"/>
    <s v="11-5257937"/>
  </r>
  <r>
    <n v="67161.990000000005"/>
    <n v="55764.6"/>
    <d v="2019-09-20T00:00:00"/>
    <x v="8"/>
    <s v="Lubowitz, McLaughlin and Erdman"/>
    <s v="Maxie Marrow"/>
    <x v="25"/>
    <x v="1"/>
    <s v="22-7587128"/>
  </r>
  <r>
    <n v="168178.03"/>
    <n v="142665.42000000001"/>
    <d v="2020-04-29T00:00:00"/>
    <x v="2"/>
    <s v="Walter LLC"/>
    <s v="Glenine Suttaby"/>
    <x v="26"/>
    <x v="1"/>
    <s v="36-7597839"/>
  </r>
  <r>
    <n v="42611.78"/>
    <n v="35755.54"/>
    <d v="2020-03-12T00:00:00"/>
    <x v="2"/>
    <s v="Walter LLC"/>
    <s v="Maxie Marrow"/>
    <x v="25"/>
    <x v="0"/>
    <s v="16-2824654"/>
  </r>
  <r>
    <n v="166507.76"/>
    <n v="143896.01"/>
    <d v="2020-08-27T00:00:00"/>
    <x v="4"/>
    <s v="Labadie and Sons"/>
    <s v="Maxie Marrow"/>
    <x v="0"/>
    <x v="1"/>
    <s v="49-1743669"/>
  </r>
  <r>
    <n v="131409.9"/>
    <n v="115325.33"/>
    <d v="2020-11-15T00:00:00"/>
    <x v="8"/>
    <s v="McClure Inc"/>
    <s v="Emalia Dinse"/>
    <x v="4"/>
    <x v="1"/>
    <s v="48-7252604"/>
  </r>
  <r>
    <n v="133072"/>
    <n v="108600.06"/>
    <d v="2020-10-28T00:00:00"/>
    <x v="7"/>
    <s v="O'Connell-Mitchell"/>
    <s v="Celine Tumasian"/>
    <x v="12"/>
    <x v="1"/>
    <s v="07-1769568"/>
  </r>
  <r>
    <n v="180250.02"/>
    <n v="147354.39000000001"/>
    <d v="2019-06-03T00:00:00"/>
    <x v="8"/>
    <s v="Hartmann, Hane and Pfannerstill"/>
    <s v="Hube Corey"/>
    <x v="31"/>
    <x v="1"/>
    <s v="57-5645459"/>
  </r>
  <r>
    <n v="48090.78"/>
    <n v="42040.959999999999"/>
    <d v="2020-03-19T00:00:00"/>
    <x v="0"/>
    <s v="Kihn Inc"/>
    <s v="Celine Tumasian"/>
    <x v="12"/>
    <x v="1"/>
    <s v="13-0740797"/>
  </r>
  <r>
    <n v="168530.22"/>
    <n v="136981.35999999999"/>
    <d v="2020-05-16T00:00:00"/>
    <x v="5"/>
    <s v="West-Cummings"/>
    <s v="Maxie Marrow"/>
    <x v="25"/>
    <x v="1"/>
    <s v="34-9966345"/>
  </r>
  <r>
    <n v="36785.279999999999"/>
    <n v="30546.5"/>
    <d v="2019-08-31T00:00:00"/>
    <x v="5"/>
    <s v="Johns and Sons"/>
    <s v="Maxie Marrow"/>
    <x v="9"/>
    <x v="1"/>
    <s v="91-6738094"/>
  </r>
  <r>
    <n v="126409.18"/>
    <n v="104692.08"/>
    <d v="2020-10-04T00:00:00"/>
    <x v="6"/>
    <s v="Dibbert Inc"/>
    <s v="Glenine Suttaby"/>
    <x v="26"/>
    <x v="1"/>
    <s v="32-9007470"/>
  </r>
  <r>
    <n v="49990.720000000001"/>
    <n v="42927.03"/>
    <d v="2020-01-04T00:00:00"/>
    <x v="8"/>
    <s v="Rowe, Hermiston and Kessler"/>
    <s v="Celine Tumasian"/>
    <x v="2"/>
    <x v="1"/>
    <s v="68-6382353"/>
  </r>
  <r>
    <n v="36644.050000000003"/>
    <n v="30491.51"/>
    <d v="2020-11-20T00:00:00"/>
    <x v="2"/>
    <s v="Larkin-Collier"/>
    <s v="Maxie Marrow"/>
    <x v="19"/>
    <x v="1"/>
    <s v="88-5406813"/>
  </r>
  <r>
    <n v="115226.8"/>
    <n v="94336.18"/>
    <d v="2019-05-15T00:00:00"/>
    <x v="3"/>
    <s v="Wisoky Inc"/>
    <s v="Maxie Marrow"/>
    <x v="25"/>
    <x v="1"/>
    <s v="42-2765593"/>
  </r>
  <r>
    <n v="154078.75"/>
    <n v="131336.73000000001"/>
    <d v="2020-09-05T00:00:00"/>
    <x v="0"/>
    <s v="Lueilwitz, Kerluke and Lesch"/>
    <s v="Hube Corey"/>
    <x v="1"/>
    <x v="1"/>
    <s v="76-0724533"/>
  </r>
  <r>
    <n v="80328.160000000003"/>
    <n v="65836.960000000006"/>
    <d v="2020-09-23T00:00:00"/>
    <x v="1"/>
    <s v="Hermiston, Simonis and Wisoky"/>
    <s v="Charil Alpe"/>
    <x v="24"/>
    <x v="1"/>
    <s v="45-3965395"/>
  </r>
  <r>
    <n v="99832.12"/>
    <n v="84128.53"/>
    <d v="2019-05-15T00:00:00"/>
    <x v="5"/>
    <s v="Romaguera-Haley"/>
    <s v="Celine Tumasian"/>
    <x v="3"/>
    <x v="1"/>
    <s v="46-6126203"/>
  </r>
  <r>
    <n v="133057.07"/>
    <n v="113351.32"/>
    <d v="2020-05-03T00:00:00"/>
    <x v="9"/>
    <s v="Romaguera-Dietrich"/>
    <s v="Hube Corey"/>
    <x v="1"/>
    <x v="1"/>
    <s v="27-7554919"/>
  </r>
  <r>
    <n v="80719.44"/>
    <n v="64422.19"/>
    <d v="2019-02-09T00:00:00"/>
    <x v="5"/>
    <s v="Johns and Sons"/>
    <s v="Glenine Suttaby"/>
    <x v="26"/>
    <x v="1"/>
    <s v="59-1230573"/>
  </r>
  <r>
    <n v="124534.96"/>
    <n v="107012.89"/>
    <d v="2020-07-18T00:00:00"/>
    <x v="0"/>
    <s v="Dickinson, Hyatt and Berge"/>
    <s v="Othello Bowes"/>
    <x v="7"/>
    <x v="1"/>
    <s v="45-2229786"/>
  </r>
  <r>
    <n v="67611.539999999994"/>
    <n v="56191.95"/>
    <d v="2019-10-30T00:00:00"/>
    <x v="2"/>
    <s v="Kihn Inc"/>
    <s v="Maxie Marrow"/>
    <x v="19"/>
    <x v="1"/>
    <s v="62-7218897"/>
  </r>
  <r>
    <n v="132760.25"/>
    <n v="105039.91"/>
    <d v="2020-01-07T00:00:00"/>
    <x v="3"/>
    <s v="Swaniawski, Runolfsson and Green"/>
    <s v="Othello Bowes"/>
    <x v="20"/>
    <x v="1"/>
    <s v="55-4161787"/>
  </r>
  <r>
    <n v="177802.7"/>
    <n v="155079.51"/>
    <d v="2019-07-18T00:00:00"/>
    <x v="9"/>
    <s v="Larkin-Collier"/>
    <s v="Othello Bowes"/>
    <x v="10"/>
    <x v="1"/>
    <s v="56-2537757"/>
  </r>
  <r>
    <n v="98963.03"/>
    <n v="80367.88"/>
    <d v="2020-10-12T00:00:00"/>
    <x v="4"/>
    <s v="Wyman Group"/>
    <s v="Charil Alpe"/>
    <x v="24"/>
    <x v="1"/>
    <s v="20-0021649"/>
  </r>
  <r>
    <n v="126582.5"/>
    <n v="103683.73"/>
    <d v="2020-02-17T00:00:00"/>
    <x v="3"/>
    <s v="Rowe, Hermiston and Kessler"/>
    <s v="Charil Alpe"/>
    <x v="24"/>
    <x v="1"/>
    <s v="93-2627296"/>
  </r>
  <r>
    <n v="141965.10999999999"/>
    <n v="119193.91"/>
    <d v="2019-09-18T00:00:00"/>
    <x v="3"/>
    <s v="Friesen and Sons"/>
    <s v="Celine Tumasian"/>
    <x v="15"/>
    <x v="1"/>
    <s v="56-2408571"/>
  </r>
  <r>
    <n v="167301.51999999999"/>
    <n v="147074.76999999999"/>
    <d v="2019-05-06T00:00:00"/>
    <x v="7"/>
    <s v="Christiansen, Donnelly and Bechtelar"/>
    <s v="Glenine Suttaby"/>
    <x v="26"/>
    <x v="1"/>
    <s v="80-3206606"/>
  </r>
  <r>
    <n v="133985.91"/>
    <n v="116741.92"/>
    <d v="2019-01-15T00:00:00"/>
    <x v="2"/>
    <s v="Kihn Inc"/>
    <s v="Othello Bowes"/>
    <x v="10"/>
    <x v="1"/>
    <s v="48-3190394"/>
  </r>
  <r>
    <n v="91540.03"/>
    <n v="74916.36"/>
    <d v="2019-09-09T00:00:00"/>
    <x v="2"/>
    <s v="Kihn Inc"/>
    <s v="Othello Bowes"/>
    <x v="21"/>
    <x v="1"/>
    <s v="38-6130023"/>
  </r>
  <r>
    <n v="146055.04999999999"/>
    <n v="117822.61"/>
    <d v="2019-10-07T00:00:00"/>
    <x v="2"/>
    <s v="Hartmann, Hane and Pfannerstill"/>
    <s v="Jessamine Apark"/>
    <x v="6"/>
    <x v="2"/>
    <s v="38-2969743"/>
  </r>
  <r>
    <n v="113586.11"/>
    <n v="91641.27"/>
    <d v="2019-02-19T00:00:00"/>
    <x v="7"/>
    <s v="Labadie and Sons"/>
    <s v="Maxie Marrow"/>
    <x v="25"/>
    <x v="0"/>
    <s v="48-8166416"/>
  </r>
  <r>
    <n v="135662.46"/>
    <n v="116764.68"/>
    <d v="2020-05-02T00:00:00"/>
    <x v="3"/>
    <s v="Corwin and Sons"/>
    <s v="Glenine Suttaby"/>
    <x v="27"/>
    <x v="1"/>
    <s v="33-4102367"/>
  </r>
  <r>
    <n v="113781.45"/>
    <n v="91104.81"/>
    <d v="2019-10-08T00:00:00"/>
    <x v="0"/>
    <s v="Bashirian, Okuneva and Bechtelar"/>
    <s v="Celine Tumasian"/>
    <x v="3"/>
    <x v="1"/>
    <s v="44-5240815"/>
  </r>
  <r>
    <n v="111462.88"/>
    <n v="94130.4"/>
    <d v="2020-09-03T00:00:00"/>
    <x v="7"/>
    <s v="Romaguera-Dietrich"/>
    <s v="Othello Bowes"/>
    <x v="23"/>
    <x v="2"/>
    <s v="70-9378988"/>
  </r>
  <r>
    <n v="34748.75"/>
    <n v="27475.84"/>
    <d v="2020-09-27T00:00:00"/>
    <x v="6"/>
    <s v="Wiza and Sons"/>
    <s v="Jessamine Apark"/>
    <x v="8"/>
    <x v="2"/>
    <s v="84-9385946"/>
  </r>
  <r>
    <n v="137306.45000000001"/>
    <n v="108732.98"/>
    <d v="2020-09-04T00:00:00"/>
    <x v="0"/>
    <s v="Gislason-Stanton"/>
    <s v="Jessamine Apark"/>
    <x v="6"/>
    <x v="1"/>
    <s v="00-1210718"/>
  </r>
  <r>
    <n v="148212.23000000001"/>
    <n v="123030.97"/>
    <d v="2019-09-10T00:00:00"/>
    <x v="2"/>
    <s v="Corwin and Sons"/>
    <s v="Celine Tumasian"/>
    <x v="29"/>
    <x v="1"/>
    <s v="92-7917751"/>
  </r>
  <r>
    <n v="159057.92000000001"/>
    <n v="139923.25"/>
    <d v="2020-10-24T00:00:00"/>
    <x v="6"/>
    <s v="Johns and Sons"/>
    <s v="Celine Tumasian"/>
    <x v="29"/>
    <x v="1"/>
    <s v="91-3344544"/>
  </r>
  <r>
    <n v="146226.35999999999"/>
    <n v="117916.94"/>
    <d v="2020-10-18T00:00:00"/>
    <x v="6"/>
    <s v="Farrell, Swaniawski and Crist"/>
    <s v="Maxie Marrow"/>
    <x v="13"/>
    <x v="1"/>
    <s v="28-1840061"/>
  </r>
  <r>
    <n v="201537.12"/>
    <n v="166127.04999999999"/>
    <d v="2020-06-10T00:00:00"/>
    <x v="7"/>
    <s v="Connelly-Mohr"/>
    <s v="Celine Tumasian"/>
    <x v="29"/>
    <x v="1"/>
    <s v="20-7532198"/>
  </r>
  <r>
    <n v="242192.19"/>
    <n v="213104.91"/>
    <d v="2019-07-02T00:00:00"/>
    <x v="4"/>
    <s v="Schowalter, Lesch and Beahan"/>
    <s v="Celine Tumasian"/>
    <x v="2"/>
    <x v="1"/>
    <s v="96-7618409"/>
  </r>
  <r>
    <n v="172397.66"/>
    <n v="139986.9"/>
    <d v="2019-01-27T00:00:00"/>
    <x v="2"/>
    <s v="Johns and Sons"/>
    <s v="Ilsa Kob"/>
    <x v="18"/>
    <x v="1"/>
    <s v="47-8186791"/>
  </r>
  <r>
    <n v="152370.57"/>
    <n v="128478.86"/>
    <d v="2019-11-20T00:00:00"/>
    <x v="1"/>
    <s v="Swaniawski, Runolfsson and Green"/>
    <s v="Lambert Norheny"/>
    <x v="16"/>
    <x v="1"/>
    <s v="61-8262308"/>
  </r>
  <r>
    <n v="137419.29999999999"/>
    <n v="117658.4"/>
    <d v="2020-05-15T00:00:00"/>
    <x v="1"/>
    <s v="Hane Inc"/>
    <s v="Celine Tumasian"/>
    <x v="2"/>
    <x v="0"/>
    <s v="39-1945268"/>
  </r>
  <r>
    <n v="67594.100000000006"/>
    <n v="54920.21"/>
    <d v="2019-09-26T00:00:00"/>
    <x v="9"/>
    <s v="Rowe, Hermiston and Kessler"/>
    <s v="Othello Bowes"/>
    <x v="10"/>
    <x v="1"/>
    <s v="70-1769929"/>
  </r>
  <r>
    <n v="72002.259999999995"/>
    <n v="56996.99"/>
    <d v="2019-01-17T00:00:00"/>
    <x v="5"/>
    <s v="McGlynn-Prosacco"/>
    <s v="Ilsa Kob"/>
    <x v="18"/>
    <x v="1"/>
    <s v="65-0414599"/>
  </r>
  <r>
    <n v="159926.16"/>
    <n v="126453.61"/>
    <d v="2020-09-12T00:00:00"/>
    <x v="3"/>
    <s v="McGlynn-Prosacco"/>
    <s v="Othello Bowes"/>
    <x v="21"/>
    <x v="0"/>
    <s v="44-0517932"/>
  </r>
  <r>
    <n v="65193.88"/>
    <n v="53113.45"/>
    <d v="2019-10-04T00:00:00"/>
    <x v="3"/>
    <s v="Friesen and Sons"/>
    <s v="Othello Bowes"/>
    <x v="7"/>
    <x v="1"/>
    <s v="74-1131921"/>
  </r>
  <r>
    <n v="105374.44"/>
    <n v="89779.02"/>
    <d v="2020-02-18T00:00:00"/>
    <x v="8"/>
    <s v="Stehr LLC"/>
    <s v="Celine Tumasian"/>
    <x v="29"/>
    <x v="1"/>
    <s v="74-8625042"/>
  </r>
  <r>
    <n v="83097.399999999994"/>
    <n v="68148.179999999993"/>
    <d v="2019-03-22T00:00:00"/>
    <x v="2"/>
    <s v="Corwin and Sons"/>
    <s v="Jessamine Apark"/>
    <x v="11"/>
    <x v="2"/>
    <s v="36-0185776"/>
  </r>
  <r>
    <n v="139682.07"/>
    <n v="113212.32"/>
    <d v="2020-01-18T00:00:00"/>
    <x v="1"/>
    <s v="Tromp LLC"/>
    <s v="Maxie Marrow"/>
    <x v="9"/>
    <x v="1"/>
    <s v="98-4157323"/>
  </r>
  <r>
    <n v="81095.39"/>
    <n v="64316.75"/>
    <d v="2020-09-08T00:00:00"/>
    <x v="1"/>
    <s v="Murray, Reichel and Nolan"/>
    <s v="Othello Bowes"/>
    <x v="23"/>
    <x v="1"/>
    <s v="36-8783637"/>
  </r>
  <r>
    <n v="91108.56"/>
    <n v="74089.48"/>
    <d v="2020-06-24T00:00:00"/>
    <x v="5"/>
    <s v="Stehr LLC"/>
    <s v="Charil Alpe"/>
    <x v="17"/>
    <x v="1"/>
    <s v="34-0286364"/>
  </r>
  <r>
    <n v="47182.43"/>
    <n v="40576.89"/>
    <d v="2020-02-21T00:00:00"/>
    <x v="6"/>
    <s v="Kirlin and Sons"/>
    <s v="Ilsa Kob"/>
    <x v="18"/>
    <x v="1"/>
    <s v="82-0533747"/>
  </r>
  <r>
    <n v="161984.91"/>
    <n v="138237.92000000001"/>
    <d v="2020-06-08T00:00:00"/>
    <x v="5"/>
    <s v="Romaguera-Dietrich"/>
    <s v="Hube Corey"/>
    <x v="31"/>
    <x v="1"/>
    <s v="59-9184649"/>
  </r>
  <r>
    <n v="116548.17"/>
    <n v="92119.67"/>
    <d v="2020-05-05T00:00:00"/>
    <x v="2"/>
    <s v="Johns and Sons"/>
    <s v="Maxie Marrow"/>
    <x v="9"/>
    <x v="1"/>
    <s v="03-3136289"/>
  </r>
  <r>
    <n v="138764.6"/>
    <n v="111414.1"/>
    <d v="2020-05-10T00:00:00"/>
    <x v="5"/>
    <s v="Johns and Sons"/>
    <s v="Celine Tumasian"/>
    <x v="29"/>
    <x v="1"/>
    <s v="79-6676714"/>
  </r>
  <r>
    <n v="148405.47"/>
    <n v="128845.63"/>
    <d v="2019-10-27T00:00:00"/>
    <x v="8"/>
    <s v="Johns and Sons"/>
    <s v="Othello Bowes"/>
    <x v="10"/>
    <x v="1"/>
    <s v="82-1082124"/>
  </r>
  <r>
    <n v="138249.76999999999"/>
    <n v="120277.3"/>
    <d v="2019-08-09T00:00:00"/>
    <x v="1"/>
    <s v="Hessel-Stiedemann"/>
    <s v="Denice Amberg"/>
    <x v="14"/>
    <x v="1"/>
    <s v="79-1331359"/>
  </r>
  <r>
    <n v="115718.87"/>
    <n v="100640.7"/>
    <d v="2019-04-24T00:00:00"/>
    <x v="8"/>
    <s v="Hilll-Vandervort"/>
    <s v="Celine Tumasian"/>
    <x v="3"/>
    <x v="1"/>
    <s v="84-7042200"/>
  </r>
  <r>
    <n v="194326.7"/>
    <n v="169005.93"/>
    <d v="2019-07-07T00:00:00"/>
    <x v="0"/>
    <s v="Johns and Sons"/>
    <s v="Celine Tumasian"/>
    <x v="15"/>
    <x v="0"/>
    <s v="42-5303223"/>
  </r>
  <r>
    <n v="38648.720000000001"/>
    <n v="32368.3"/>
    <d v="2020-12-04T00:00:00"/>
    <x v="3"/>
    <s v="Leffler, Prohaska and Streich"/>
    <s v="Othello Bowes"/>
    <x v="20"/>
    <x v="2"/>
    <s v="04-6732680"/>
  </r>
  <r>
    <n v="58010.14"/>
    <n v="46089.06"/>
    <d v="2019-09-11T00:00:00"/>
    <x v="5"/>
    <s v="Bashirian, Okuneva and Bechtelar"/>
    <s v="Maxie Marrow"/>
    <x v="25"/>
    <x v="1"/>
    <s v="84-9167618"/>
  </r>
  <r>
    <n v="82697.53"/>
    <n v="69548.62"/>
    <d v="2020-08-12T00:00:00"/>
    <x v="1"/>
    <s v="Kihn Inc"/>
    <s v="Othello Bowes"/>
    <x v="23"/>
    <x v="1"/>
    <s v="47-5319780"/>
  </r>
  <r>
    <n v="68086.960000000006"/>
    <n v="58759.05"/>
    <d v="2019-11-26T00:00:00"/>
    <x v="8"/>
    <s v="Stamm-Zulauf"/>
    <s v="Maxie Marrow"/>
    <x v="25"/>
    <x v="1"/>
    <s v="20-1013432"/>
  </r>
  <r>
    <n v="111106.06"/>
    <n v="93195.76"/>
    <d v="2020-11-11T00:00:00"/>
    <x v="1"/>
    <s v="Hermiston, Simonis and Wisoky"/>
    <s v="Charil Alpe"/>
    <x v="24"/>
    <x v="1"/>
    <s v="87-5540520"/>
  </r>
  <r>
    <n v="227830.33"/>
    <n v="182173.13"/>
    <d v="2020-06-10T00:00:00"/>
    <x v="0"/>
    <s v="O'Connell-Mitchell"/>
    <s v="Celine Tumasian"/>
    <x v="3"/>
    <x v="1"/>
    <s v="59-3526945"/>
  </r>
  <r>
    <n v="87355.7"/>
    <n v="74584.3"/>
    <d v="2019-02-03T00:00:00"/>
    <x v="6"/>
    <s v="Smith Group"/>
    <s v="Othello Bowes"/>
    <x v="20"/>
    <x v="1"/>
    <s v="33-4706706"/>
  </r>
  <r>
    <n v="164267.72"/>
    <n v="139069.04999999999"/>
    <d v="2020-10-08T00:00:00"/>
    <x v="5"/>
    <s v="Hilll-Vandervort"/>
    <s v="Othello Bowes"/>
    <x v="20"/>
    <x v="1"/>
    <s v="51-9052860"/>
  </r>
  <r>
    <n v="92179.76"/>
    <n v="74794.66"/>
    <d v="2020-07-25T00:00:00"/>
    <x v="3"/>
    <s v="Dickinson, Hyatt and Berge"/>
    <s v="Jessamine Apark"/>
    <x v="11"/>
    <x v="2"/>
    <s v="99-9021526"/>
  </r>
  <r>
    <n v="124093.75999999999"/>
    <n v="105231.51"/>
    <d v="2019-10-15T00:00:00"/>
    <x v="8"/>
    <s v="Armstrong-Little"/>
    <s v="Maxie Marrow"/>
    <x v="9"/>
    <x v="1"/>
    <s v="87-0122224"/>
  </r>
  <r>
    <n v="66391.58"/>
    <n v="52635.24"/>
    <d v="2019-12-04T00:00:00"/>
    <x v="2"/>
    <s v="Friesen and Sons"/>
    <s v="Jessamine Apark"/>
    <x v="6"/>
    <x v="0"/>
    <s v="88-1711226"/>
  </r>
  <r>
    <n v="197471.1"/>
    <n v="162577.96"/>
    <d v="2019-06-28T00:00:00"/>
    <x v="5"/>
    <s v="Johns and Sons"/>
    <s v="Othello Bowes"/>
    <x v="20"/>
    <x v="1"/>
    <s v="59-5711012"/>
  </r>
  <r>
    <n v="122627.2"/>
    <n v="100284.52"/>
    <d v="2019-05-12T00:00:00"/>
    <x v="2"/>
    <s v="Wiza and Sons"/>
    <s v="Jessamine Apark"/>
    <x v="6"/>
    <x v="1"/>
    <s v="65-0792739"/>
  </r>
  <r>
    <n v="159052.70000000001"/>
    <n v="127926.09"/>
    <d v="2019-06-01T00:00:00"/>
    <x v="1"/>
    <s v="Stamm Inc"/>
    <s v="Jessamine Apark"/>
    <x v="8"/>
    <x v="1"/>
    <s v="75-7245546"/>
  </r>
  <r>
    <n v="85515.6"/>
    <n v="67959.25"/>
    <d v="2019-10-13T00:00:00"/>
    <x v="1"/>
    <s v="Larkin-Collier"/>
    <s v="Celine Tumasian"/>
    <x v="29"/>
    <x v="1"/>
    <s v="05-0243828"/>
  </r>
  <r>
    <n v="42847.46"/>
    <n v="34757.86"/>
    <d v="2020-10-22T00:00:00"/>
    <x v="4"/>
    <s v="Morissette Group"/>
    <s v="Celine Tumasian"/>
    <x v="3"/>
    <x v="1"/>
    <s v="14-9919657"/>
  </r>
  <r>
    <n v="125499.82"/>
    <n v="100977.16"/>
    <d v="2019-04-08T00:00:00"/>
    <x v="3"/>
    <s v="Spencer, Rogahn and Muller"/>
    <s v="Othello Bowes"/>
    <x v="21"/>
    <x v="1"/>
    <s v="47-9191500"/>
  </r>
  <r>
    <n v="222379.49"/>
    <n v="192869.73"/>
    <d v="2019-07-10T00:00:00"/>
    <x v="3"/>
    <s v="Labadie and Sons"/>
    <s v="Hube Corey"/>
    <x v="31"/>
    <x v="0"/>
    <s v="51-3543971"/>
  </r>
  <r>
    <n v="85390.17"/>
    <n v="74400.460000000006"/>
    <d v="2019-01-25T00:00:00"/>
    <x v="8"/>
    <s v="Stamm-Zulauf"/>
    <s v="Celine Tumasian"/>
    <x v="29"/>
    <x v="1"/>
    <s v="14-4225824"/>
  </r>
  <r>
    <n v="97514.7"/>
    <n v="80790.929999999993"/>
    <d v="2020-02-12T00:00:00"/>
    <x v="5"/>
    <s v="Tillman and Sons"/>
    <s v="Celine Tumasian"/>
    <x v="15"/>
    <x v="1"/>
    <s v="88-1349718"/>
  </r>
  <r>
    <n v="87321.89"/>
    <n v="69254.990000000005"/>
    <d v="2019-01-17T00:00:00"/>
    <x v="8"/>
    <s v="Tillman and Sons"/>
    <s v="Jessamine Apark"/>
    <x v="6"/>
    <x v="0"/>
    <s v="62-5120016"/>
  </r>
  <r>
    <n v="205059.8"/>
    <n v="173029.46"/>
    <d v="2020-06-23T00:00:00"/>
    <x v="8"/>
    <s v="Stehr-Bogan"/>
    <s v="Maxie Marrow"/>
    <x v="19"/>
    <x v="1"/>
    <s v="19-4538571"/>
  </r>
  <r>
    <n v="105833.52"/>
    <n v="85312.4"/>
    <d v="2019-03-20T00:00:00"/>
    <x v="6"/>
    <s v="McGlynn-Prosacco"/>
    <s v="Celine Tumasian"/>
    <x v="12"/>
    <x v="1"/>
    <s v="01-1212783"/>
  </r>
  <r>
    <n v="40043.11"/>
    <n v="35109.800000000003"/>
    <d v="2020-09-07T00:00:00"/>
    <x v="5"/>
    <s v="Romaguera-Haley"/>
    <s v="Othello Bowes"/>
    <x v="21"/>
    <x v="1"/>
    <s v="58-8728288"/>
  </r>
  <r>
    <n v="57859.08"/>
    <n v="47756.88"/>
    <d v="2019-12-08T00:00:00"/>
    <x v="0"/>
    <s v="Hessel-Stiedemann"/>
    <s v="Celine Tumasian"/>
    <x v="3"/>
    <x v="0"/>
    <s v="95-2190016"/>
  </r>
  <r>
    <n v="132235.46"/>
    <n v="114132.43"/>
    <d v="2020-06-01T00:00:00"/>
    <x v="0"/>
    <s v="Zieme, Bailey and Herzog"/>
    <s v="Othello Bowes"/>
    <x v="21"/>
    <x v="1"/>
    <s v="95-4388709"/>
  </r>
  <r>
    <n v="33724.53"/>
    <n v="26770.53"/>
    <d v="2020-01-30T00:00:00"/>
    <x v="3"/>
    <s v="Gorczany-Lehner"/>
    <s v="Jessamine Apark"/>
    <x v="6"/>
    <x v="0"/>
    <s v="57-8678621"/>
  </r>
  <r>
    <n v="36070.76"/>
    <n v="29339.96"/>
    <d v="2019-05-17T00:00:00"/>
    <x v="9"/>
    <s v="Friesen-Rath"/>
    <s v="Glenine Suttaby"/>
    <x v="26"/>
    <x v="0"/>
    <s v="22-4278602"/>
  </r>
  <r>
    <n v="39457.339999999997"/>
    <n v="32793"/>
    <d v="2020-10-20T00:00:00"/>
    <x v="3"/>
    <s v="Morissette Group"/>
    <s v="Maxie Marrow"/>
    <x v="9"/>
    <x v="1"/>
    <s v="98-3280428"/>
  </r>
  <r>
    <n v="38536.92"/>
    <n v="32001.06"/>
    <d v="2020-05-28T00:00:00"/>
    <x v="0"/>
    <s v="Spencer, Rogahn and Muller"/>
    <s v="Piggy Roscrigg"/>
    <x v="22"/>
    <x v="0"/>
    <s v="61-4366487"/>
  </r>
  <r>
    <n v="173829.96"/>
    <n v="149824.04"/>
    <d v="2019-09-23T00:00:00"/>
    <x v="3"/>
    <s v="Dibbert Inc"/>
    <s v="Othello Bowes"/>
    <x v="10"/>
    <x v="1"/>
    <s v="55-2128150"/>
  </r>
  <r>
    <n v="37521.39"/>
    <n v="29701.93"/>
    <d v="2020-01-18T00:00:00"/>
    <x v="3"/>
    <s v="Friesen-Rath"/>
    <s v="Celine Tumasian"/>
    <x v="15"/>
    <x v="1"/>
    <s v="60-0610487"/>
  </r>
  <r>
    <n v="119409.43"/>
    <n v="102656.29"/>
    <d v="2019-06-25T00:00:00"/>
    <x v="8"/>
    <s v="Spencer, Rogahn and Muller"/>
    <s v="Celine Tumasian"/>
    <x v="15"/>
    <x v="1"/>
    <s v="02-9253490"/>
  </r>
  <r>
    <n v="248261.86"/>
    <n v="206727.65"/>
    <d v="2019-12-22T00:00:00"/>
    <x v="6"/>
    <s v="Gleichner-Green"/>
    <s v="Modestia Byfford"/>
    <x v="30"/>
    <x v="1"/>
    <s v="65-2343846"/>
  </r>
  <r>
    <n v="96669.92"/>
    <n v="76475.570000000007"/>
    <d v="2020-12-27T00:00:00"/>
    <x v="5"/>
    <s v="Johns and Sons"/>
    <s v="Jessamine Apark"/>
    <x v="6"/>
    <x v="0"/>
    <s v="20-0499139"/>
  </r>
  <r>
    <n v="264149.90999999997"/>
    <n v="208757.67"/>
    <d v="2020-12-20T00:00:00"/>
    <x v="6"/>
    <s v="Schmitt, Purdy and Johnson"/>
    <s v="Othello Bowes"/>
    <x v="23"/>
    <x v="1"/>
    <s v="32-3994860"/>
  </r>
  <r>
    <n v="216863.04"/>
    <n v="175355.45"/>
    <d v="2019-07-24T00:00:00"/>
    <x v="3"/>
    <s v="Dickinson, Hyatt and Berge"/>
    <s v="Celine Tumasian"/>
    <x v="12"/>
    <x v="2"/>
    <s v="72-7973717"/>
  </r>
  <r>
    <n v="140943.88"/>
    <n v="120633.87"/>
    <d v="2020-05-28T00:00:00"/>
    <x v="5"/>
    <s v="Armstrong-Little"/>
    <s v="Othello Bowes"/>
    <x v="23"/>
    <x v="2"/>
    <s v="77-0650807"/>
  </r>
  <r>
    <n v="82525.61"/>
    <n v="68446.740000000005"/>
    <d v="2019-03-01T00:00:00"/>
    <x v="2"/>
    <s v="Johns and Sons"/>
    <s v="Ilsa Kob"/>
    <x v="18"/>
    <x v="1"/>
    <s v="34-5150360"/>
  </r>
  <r>
    <n v="19622.59"/>
    <n v="17148.18"/>
    <d v="2020-03-06T00:00:00"/>
    <x v="2"/>
    <s v="Fisher, Morar and Skiles"/>
    <s v="Celine Tumasian"/>
    <x v="3"/>
    <x v="1"/>
    <s v="73-4726386"/>
  </r>
  <r>
    <n v="263713.12"/>
    <n v="216165.64"/>
    <d v="2020-06-30T00:00:00"/>
    <x v="8"/>
    <s v="Schmitt, Purdy and Johnson"/>
    <s v="Maxie Marrow"/>
    <x v="25"/>
    <x v="1"/>
    <s v="78-6165949"/>
  </r>
  <r>
    <n v="284298.56"/>
    <n v="229656.38"/>
    <d v="2020-07-03T00:00:00"/>
    <x v="2"/>
    <s v="Stehr LLC"/>
    <s v="Celine Tumasian"/>
    <x v="12"/>
    <x v="1"/>
    <s v="74-0191565"/>
  </r>
  <r>
    <n v="98320.37"/>
    <n v="77722.25"/>
    <d v="2020-08-23T00:00:00"/>
    <x v="1"/>
    <s v="Konopelski LLC"/>
    <s v="Maxie Marrow"/>
    <x v="25"/>
    <x v="2"/>
    <s v="02-3364199"/>
  </r>
  <r>
    <n v="128112.26"/>
    <n v="104975.19"/>
    <d v="2020-12-09T00:00:00"/>
    <x v="0"/>
    <s v="Hessel-Stiedemann"/>
    <s v="Jessamine Apark"/>
    <x v="11"/>
    <x v="1"/>
    <s v="39-8642490"/>
  </r>
  <r>
    <n v="110878.97"/>
    <n v="90588.12"/>
    <d v="2020-02-06T00:00:00"/>
    <x v="5"/>
    <s v="Konopelski LLC"/>
    <s v="Othello Bowes"/>
    <x v="10"/>
    <x v="1"/>
    <s v="50-8357453"/>
  </r>
  <r>
    <n v="66225.710000000006"/>
    <n v="52437.52"/>
    <d v="2020-09-05T00:00:00"/>
    <x v="0"/>
    <s v="Larkin-Collier"/>
    <s v="Maxie Marrow"/>
    <x v="13"/>
    <x v="1"/>
    <s v="68-6900528"/>
  </r>
  <r>
    <n v="73727.91"/>
    <n v="64047.44"/>
    <d v="2020-10-11T00:00:00"/>
    <x v="0"/>
    <s v="Romaguera-Haley"/>
    <s v="Jessamine Apark"/>
    <x v="6"/>
    <x v="1"/>
    <s v="92-5154775"/>
  </r>
  <r>
    <n v="22164.959999999999"/>
    <n v="17938.099999999999"/>
    <d v="2019-03-14T00:00:00"/>
    <x v="0"/>
    <s v="Wyman Group"/>
    <s v="Modestia Byfford"/>
    <x v="30"/>
    <x v="1"/>
    <s v="60-7777080"/>
  </r>
  <r>
    <n v="151855.04000000001"/>
    <n v="129486.79"/>
    <d v="2019-01-16T00:00:00"/>
    <x v="8"/>
    <s v="Considine-Fisher"/>
    <s v="Othello Bowes"/>
    <x v="10"/>
    <x v="1"/>
    <s v="54-1473475"/>
  </r>
  <r>
    <n v="106115.85"/>
    <n v="93063.6"/>
    <d v="2020-02-15T00:00:00"/>
    <x v="8"/>
    <s v="Johns and Sons"/>
    <s v="Hube Corey"/>
    <x v="31"/>
    <x v="2"/>
    <s v="51-4531731"/>
  </r>
  <r>
    <n v="89369"/>
    <n v="72889.36"/>
    <d v="2020-01-02T00:00:00"/>
    <x v="6"/>
    <s v="Swaniawski, Runolfsson and Green"/>
    <s v="Othello Bowes"/>
    <x v="21"/>
    <x v="1"/>
    <s v="20-6735303"/>
  </r>
  <r>
    <n v="106076.67"/>
    <n v="84765.87"/>
    <d v="2019-10-10T00:00:00"/>
    <x v="8"/>
    <s v="Romaguera-Haley"/>
    <s v="Maxie Marrow"/>
    <x v="0"/>
    <x v="0"/>
    <s v="97-5858605"/>
  </r>
  <r>
    <n v="23290.84"/>
    <n v="19147.400000000001"/>
    <d v="2019-02-25T00:00:00"/>
    <x v="8"/>
    <s v="Konopelski LLC"/>
    <s v="Denice Amberg"/>
    <x v="14"/>
    <x v="1"/>
    <s v="02-2183787"/>
  </r>
  <r>
    <n v="83340.039999999994"/>
    <n v="73264.23"/>
    <d v="2020-05-18T00:00:00"/>
    <x v="2"/>
    <s v="Johns and Sons"/>
    <s v="Othello Bowes"/>
    <x v="10"/>
    <x v="1"/>
    <s v="65-5818172"/>
  </r>
  <r>
    <n v="39287.29"/>
    <n v="31708.77"/>
    <d v="2019-03-15T00:00:00"/>
    <x v="1"/>
    <s v="Tillman and Sons"/>
    <s v="Modestia Byfford"/>
    <x v="34"/>
    <x v="1"/>
    <s v="03-8586261"/>
  </r>
  <r>
    <n v="124611.61"/>
    <n v="107776.58"/>
    <d v="2020-09-19T00:00:00"/>
    <x v="8"/>
    <s v="Wiza and Sons"/>
    <s v="Charil Alpe"/>
    <x v="17"/>
    <x v="1"/>
    <s v="86-0928074"/>
  </r>
  <r>
    <n v="147055.1"/>
    <n v="126114.45"/>
    <d v="2019-04-15T00:00:00"/>
    <x v="1"/>
    <s v="Friesen-Rath"/>
    <s v="Othello Bowes"/>
    <x v="20"/>
    <x v="1"/>
    <s v="77-1100434"/>
  </r>
  <r>
    <n v="130242.41"/>
    <n v="113050.41"/>
    <d v="2020-12-30T00:00:00"/>
    <x v="6"/>
    <s v="Johns and Sons"/>
    <s v="Glenine Suttaby"/>
    <x v="27"/>
    <x v="1"/>
    <s v="70-7426559"/>
  </r>
  <r>
    <n v="34771.79"/>
    <n v="28509.39"/>
    <d v="2020-03-19T00:00:00"/>
    <x v="6"/>
    <s v="Rowe, Hermiston and Kessler"/>
    <s v="Othello Bowes"/>
    <x v="7"/>
    <x v="1"/>
    <s v="45-5963143"/>
  </r>
  <r>
    <n v="201573.23"/>
    <n v="166116.5"/>
    <d v="2019-12-05T00:00:00"/>
    <x v="1"/>
    <s v="Schuster Inc"/>
    <s v="Celine Tumasian"/>
    <x v="12"/>
    <x v="0"/>
    <s v="94-3590580"/>
  </r>
  <r>
    <n v="71119.23"/>
    <n v="59220.98"/>
    <d v="2019-03-09T00:00:00"/>
    <x v="0"/>
    <s v="Johns and Sons"/>
    <s v="Maxie Marrow"/>
    <x v="13"/>
    <x v="1"/>
    <s v="52-5981325"/>
  </r>
  <r>
    <n v="115538.34"/>
    <n v="99686.48"/>
    <d v="2020-01-28T00:00:00"/>
    <x v="1"/>
    <s v="Larkin-Collier"/>
    <s v="Celine Tumasian"/>
    <x v="2"/>
    <x v="1"/>
    <s v="74-7472724"/>
  </r>
  <r>
    <n v="144237.38"/>
    <n v="116111.09"/>
    <d v="2020-11-05T00:00:00"/>
    <x v="0"/>
    <s v="Johns and Sons"/>
    <s v="Celine Tumasian"/>
    <x v="15"/>
    <x v="1"/>
    <s v="03-3965480"/>
  </r>
  <r>
    <n v="91561.49"/>
    <n v="78266.759999999995"/>
    <d v="2019-03-25T00:00:00"/>
    <x v="0"/>
    <s v="Armstrong-Little"/>
    <s v="Jessamine Apark"/>
    <x v="6"/>
    <x v="1"/>
    <s v="64-4188827"/>
  </r>
  <r>
    <n v="233858.47"/>
    <n v="185543.31"/>
    <d v="2020-06-02T00:00:00"/>
    <x v="3"/>
    <s v="Romaguera-Dietrich"/>
    <s v="Maxie Marrow"/>
    <x v="13"/>
    <x v="1"/>
    <s v="66-5572109"/>
  </r>
  <r>
    <n v="256388.08"/>
    <n v="212058.58"/>
    <d v="2019-12-05T00:00:00"/>
    <x v="5"/>
    <s v="Tromp LLC"/>
    <s v="Jessamine Apark"/>
    <x v="11"/>
    <x v="0"/>
    <s v="44-2994974"/>
  </r>
  <r>
    <n v="125099.05"/>
    <n v="108473.39"/>
    <d v="2020-03-05T00:00:00"/>
    <x v="0"/>
    <s v="Dibbert Inc"/>
    <s v="Jessamine Apark"/>
    <x v="8"/>
    <x v="1"/>
    <s v="30-7981953"/>
  </r>
  <r>
    <n v="121246.32"/>
    <n v="104005.09"/>
    <d v="2020-05-30T00:00:00"/>
    <x v="0"/>
    <s v="Altenwerth-Konopelski"/>
    <s v="Jessamine Apark"/>
    <x v="6"/>
    <x v="1"/>
    <s v="82-9740062"/>
  </r>
  <r>
    <n v="28538.19"/>
    <n v="24970.92"/>
    <d v="2019-05-27T00:00:00"/>
    <x v="1"/>
    <s v="Hilll-Vandervort"/>
    <s v="Hube Corey"/>
    <x v="1"/>
    <x v="1"/>
    <s v="28-7069317"/>
  </r>
  <r>
    <n v="89930.18"/>
    <n v="78005.440000000002"/>
    <d v="2020-03-26T00:00:00"/>
    <x v="9"/>
    <s v="Hessel-Stiedemann"/>
    <s v="Othello Bowes"/>
    <x v="7"/>
    <x v="1"/>
    <s v="65-0441590"/>
  </r>
  <r>
    <n v="170457.8"/>
    <n v="142809.54"/>
    <d v="2020-08-14T00:00:00"/>
    <x v="4"/>
    <s v="Shanahan, Schaden and Parker"/>
    <s v="Maxie Marrow"/>
    <x v="9"/>
    <x v="1"/>
    <s v="60-1991659"/>
  </r>
  <r>
    <n v="166380.74"/>
    <n v="146049.01"/>
    <d v="2020-06-23T00:00:00"/>
    <x v="6"/>
    <s v="Labadie and Sons"/>
    <s v="Jessamine Apark"/>
    <x v="8"/>
    <x v="1"/>
    <s v="15-2948501"/>
  </r>
  <r>
    <n v="116328.75"/>
    <n v="93365.45"/>
    <d v="2019-09-27T00:00:00"/>
    <x v="5"/>
    <s v="Schowalter, Lesch and Beahan"/>
    <s v="Othello Bowes"/>
    <x v="20"/>
    <x v="1"/>
    <s v="02-6830973"/>
  </r>
  <r>
    <n v="230765.62"/>
    <n v="195435.4"/>
    <d v="2019-07-18T00:00:00"/>
    <x v="3"/>
    <s v="Johns and Sons"/>
    <s v="Rickard Doogood"/>
    <x v="28"/>
    <x v="1"/>
    <s v="70-0112393"/>
  </r>
  <r>
    <n v="152442.32"/>
    <n v="122258.74"/>
    <d v="2020-10-06T00:00:00"/>
    <x v="8"/>
    <s v="Johns and Sons"/>
    <s v="Celine Tumasian"/>
    <x v="3"/>
    <x v="1"/>
    <s v="04-6161825"/>
  </r>
  <r>
    <n v="325331.99"/>
    <n v="264592.51"/>
    <d v="2019-12-23T00:00:00"/>
    <x v="1"/>
    <s v="Altenwerth-Konopelski"/>
    <s v="Maxie Marrow"/>
    <x v="19"/>
    <x v="0"/>
    <s v="57-4142025"/>
  </r>
  <r>
    <n v="56768.43"/>
    <n v="47384.61"/>
    <d v="2019-04-22T00:00:00"/>
    <x v="1"/>
    <s v="Kihn Inc"/>
    <s v="Jessamine Apark"/>
    <x v="6"/>
    <x v="1"/>
    <s v="84-9254695"/>
  </r>
  <r>
    <n v="147895.45000000001"/>
    <n v="120416.48"/>
    <d v="2019-07-01T00:00:00"/>
    <x v="2"/>
    <s v="Wisoky Inc"/>
    <s v="Celine Tumasian"/>
    <x v="15"/>
    <x v="0"/>
    <s v="17-1884075"/>
  </r>
  <r>
    <n v="57107.26"/>
    <n v="48232.79"/>
    <d v="2020-02-13T00:00:00"/>
    <x v="7"/>
    <s v="Altenwerth-Konopelski"/>
    <s v="Glenine Suttaby"/>
    <x v="26"/>
    <x v="0"/>
    <s v="49-6263811"/>
  </r>
  <r>
    <n v="85337.78"/>
    <n v="72306.7"/>
    <d v="2020-02-04T00:00:00"/>
    <x v="5"/>
    <s v="Lubowitz, McLaughlin and Erdman"/>
    <s v="Othello Bowes"/>
    <x v="20"/>
    <x v="0"/>
    <s v="78-6287811"/>
  </r>
  <r>
    <n v="162199.24"/>
    <n v="130878.57"/>
    <d v="2020-06-22T00:00:00"/>
    <x v="5"/>
    <s v="West-Cummings"/>
    <s v="Othello Bowes"/>
    <x v="23"/>
    <x v="1"/>
    <s v="75-1807214"/>
  </r>
  <r>
    <n v="128208.95"/>
    <n v="111746.92"/>
    <d v="2020-07-31T00:00:00"/>
    <x v="5"/>
    <s v="Dibbert Inc"/>
    <s v="Maxie Marrow"/>
    <x v="13"/>
    <x v="1"/>
    <s v="72-1300449"/>
  </r>
  <r>
    <n v="86669.23"/>
    <n v="71580.12"/>
    <d v="2020-03-18T00:00:00"/>
    <x v="5"/>
    <s v="Hessel-Stiedemann"/>
    <s v="Rickard Doogood"/>
    <x v="28"/>
    <x v="1"/>
    <s v="22-4332301"/>
  </r>
  <r>
    <n v="117288.29"/>
    <n v="94546.09"/>
    <d v="2019-07-04T00:00:00"/>
    <x v="2"/>
    <s v="Johns and Sons"/>
    <s v="Glenine Suttaby"/>
    <x v="27"/>
    <x v="1"/>
    <s v="42-2477150"/>
  </r>
  <r>
    <n v="57292.84"/>
    <n v="45908.75"/>
    <d v="2019-10-03T00:00:00"/>
    <x v="8"/>
    <s v="Zieme, Bailey and Herzog"/>
    <s v="Othello Bowes"/>
    <x v="21"/>
    <x v="1"/>
    <s v="18-5234470"/>
  </r>
  <r>
    <n v="110441.89"/>
    <n v="90970.98"/>
    <d v="2020-01-04T00:00:00"/>
    <x v="3"/>
    <s v="Heaney, Gulgowski and Kshlerin"/>
    <s v="Celine Tumasian"/>
    <x v="15"/>
    <x v="2"/>
    <s v="74-4541594"/>
  </r>
  <r>
    <n v="53801.73"/>
    <n v="46785.98"/>
    <d v="2019-09-28T00:00:00"/>
    <x v="1"/>
    <s v="Johns and Sons"/>
    <s v="Jessamine Apark"/>
    <x v="11"/>
    <x v="1"/>
    <s v="16-6855831"/>
  </r>
  <r>
    <n v="308763.51"/>
    <n v="245714"/>
    <d v="2020-12-04T00:00:00"/>
    <x v="7"/>
    <s v="Kihn Inc"/>
    <s v="Jessamine Apark"/>
    <x v="6"/>
    <x v="1"/>
    <s v="46-5327740"/>
  </r>
  <r>
    <n v="87409.49"/>
    <n v="70548.2"/>
    <d v="2020-11-29T00:00:00"/>
    <x v="1"/>
    <s v="Hessel-Stiedemann"/>
    <s v="Celine Tumasian"/>
    <x v="29"/>
    <x v="1"/>
    <s v="06-4416964"/>
  </r>
  <r>
    <n v="31936.44"/>
    <n v="27708.06"/>
    <d v="2020-09-17T00:00:00"/>
    <x v="0"/>
    <s v="Hartmann, Hane and Pfannerstill"/>
    <s v="Modestia Byfford"/>
    <x v="34"/>
    <x v="1"/>
    <s v="46-6076582"/>
  </r>
  <r>
    <n v="45463.65"/>
    <n v="36907.39"/>
    <d v="2020-08-29T00:00:00"/>
    <x v="2"/>
    <s v="Schuster Inc"/>
    <s v="Maxie Marrow"/>
    <x v="13"/>
    <x v="1"/>
    <s v="38-1449694"/>
  </r>
  <r>
    <n v="112909.4"/>
    <n v="93940.62"/>
    <d v="2019-04-25T00:00:00"/>
    <x v="2"/>
    <s v="Johns and Sons"/>
    <s v="Maxie Marrow"/>
    <x v="0"/>
    <x v="1"/>
    <s v="39-3557596"/>
  </r>
  <r>
    <n v="126346.44"/>
    <n v="103970.49"/>
    <d v="2019-04-08T00:00:00"/>
    <x v="6"/>
    <s v="Johns and Sons"/>
    <s v="Celine Tumasian"/>
    <x v="12"/>
    <x v="1"/>
    <s v="26-9990483"/>
  </r>
  <r>
    <n v="109713.84"/>
    <n v="95769.21"/>
    <d v="2020-05-07T00:00:00"/>
    <x v="6"/>
    <s v="Bashirian, Okuneva and Bechtelar"/>
    <s v="Celine Tumasian"/>
    <x v="3"/>
    <x v="1"/>
    <s v="31-7075495"/>
  </r>
  <r>
    <n v="200472.46"/>
    <n v="170181.07"/>
    <d v="2020-06-19T00:00:00"/>
    <x v="8"/>
    <s v="Wiza and Sons"/>
    <s v="Denice Amberg"/>
    <x v="14"/>
    <x v="1"/>
    <s v="98-5774102"/>
  </r>
  <r>
    <n v="35214.85"/>
    <n v="27985.24"/>
    <d v="2019-03-13T00:00:00"/>
    <x v="8"/>
    <s v="Lueilwitz, Kerluke and Lesch"/>
    <s v="Othello Bowes"/>
    <x v="21"/>
    <x v="1"/>
    <s v="46-5580805"/>
  </r>
  <r>
    <n v="161630.62"/>
    <n v="133991.78"/>
    <d v="2019-04-04T00:00:00"/>
    <x v="5"/>
    <s v="Friesen-Rath"/>
    <s v="Glenine Suttaby"/>
    <x v="27"/>
    <x v="1"/>
    <s v="39-6568658"/>
  </r>
  <r>
    <n v="179184.12"/>
    <n v="142433.46"/>
    <d v="2020-05-08T00:00:00"/>
    <x v="5"/>
    <s v="Hamill, Kulas and Roob"/>
    <s v="Celine Tumasian"/>
    <x v="29"/>
    <x v="1"/>
    <s v="85-1464621"/>
  </r>
  <r>
    <n v="80867.179999999993"/>
    <n v="63982.11"/>
    <d v="2019-02-12T00:00:00"/>
    <x v="0"/>
    <s v="Dibbert Inc"/>
    <s v="Maxie Marrow"/>
    <x v="9"/>
    <x v="1"/>
    <s v="86-6763776"/>
  </r>
  <r>
    <n v="96613.06"/>
    <n v="79242.03"/>
    <d v="2019-04-24T00:00:00"/>
    <x v="0"/>
    <s v="Johns and Sons"/>
    <s v="Othello Bowes"/>
    <x v="21"/>
    <x v="1"/>
    <s v="03-7559332"/>
  </r>
  <r>
    <n v="89600.45"/>
    <n v="70811.240000000005"/>
    <d v="2020-01-21T00:00:00"/>
    <x v="1"/>
    <s v="Wisoky Inc"/>
    <s v="Celine Tumasian"/>
    <x v="2"/>
    <x v="1"/>
    <s v="36-7939842"/>
  </r>
  <r>
    <n v="41921.61"/>
    <n v="34773.980000000003"/>
    <d v="2020-11-28T00:00:00"/>
    <x v="1"/>
    <s v="Gislason-Stanton"/>
    <s v="Celine Tumasian"/>
    <x v="15"/>
    <x v="2"/>
    <s v="38-7603760"/>
  </r>
  <r>
    <n v="151012.12"/>
    <n v="126080.02"/>
    <d v="2020-08-25T00:00:00"/>
    <x v="4"/>
    <s v="Johns and Sons"/>
    <s v="Jessamine Apark"/>
    <x v="11"/>
    <x v="1"/>
    <s v="11-5630090"/>
  </r>
  <r>
    <n v="112481.44"/>
    <n v="96700.29"/>
    <d v="2020-04-11T00:00:00"/>
    <x v="8"/>
    <s v="Dickinson, Hyatt and Berge"/>
    <s v="Celine Tumasian"/>
    <x v="15"/>
    <x v="0"/>
    <s v="97-6414953"/>
  </r>
  <r>
    <n v="90228.68"/>
    <n v="77966.600000000006"/>
    <d v="2019-01-27T00:00:00"/>
    <x v="8"/>
    <s v="Wiza and Sons"/>
    <s v="Othello Bowes"/>
    <x v="23"/>
    <x v="1"/>
    <s v="64-9816105"/>
  </r>
  <r>
    <n v="141552.4"/>
    <n v="122994.88"/>
    <d v="2019-09-17T00:00:00"/>
    <x v="3"/>
    <s v="Dickinson, Hyatt and Berge"/>
    <s v="Jessamine Apark"/>
    <x v="6"/>
    <x v="1"/>
    <s v="59-0893568"/>
  </r>
  <r>
    <n v="29783.39"/>
    <n v="23719.49"/>
    <d v="2019-11-27T00:00:00"/>
    <x v="0"/>
    <s v="Schmitt, Purdy and Johnson"/>
    <s v="Jessamine Apark"/>
    <x v="6"/>
    <x v="1"/>
    <s v="18-0945763"/>
  </r>
  <r>
    <n v="149938.71"/>
    <n v="131541.23000000001"/>
    <d v="2020-12-24T00:00:00"/>
    <x v="0"/>
    <s v="Walter LLC"/>
    <s v="Maxie Marrow"/>
    <x v="0"/>
    <x v="1"/>
    <s v="26-1771681"/>
  </r>
  <r>
    <n v="103839.74"/>
    <n v="90683.24"/>
    <d v="2020-08-23T00:00:00"/>
    <x v="0"/>
    <s v="Schoen-Keeling"/>
    <s v="Maxie Marrow"/>
    <x v="25"/>
    <x v="1"/>
    <s v="57-6427586"/>
  </r>
  <r>
    <n v="30550.32"/>
    <n v="25457.58"/>
    <d v="2019-05-31T00:00:00"/>
    <x v="3"/>
    <s v="Farrell, Swaniawski and Crist"/>
    <s v="Celine Tumasian"/>
    <x v="2"/>
    <x v="0"/>
    <s v="73-3910940"/>
  </r>
  <r>
    <n v="24787.65"/>
    <n v="20454.77"/>
    <d v="2019-02-12T00:00:00"/>
    <x v="9"/>
    <s v="Lueilwitz, Kerluke and Lesch"/>
    <s v="Maxie Marrow"/>
    <x v="19"/>
    <x v="1"/>
    <s v="34-8728117"/>
  </r>
  <r>
    <n v="122468.33"/>
    <n v="103032.61"/>
    <d v="2020-09-08T00:00:00"/>
    <x v="8"/>
    <s v="Johns and Sons"/>
    <s v="Othello Bowes"/>
    <x v="23"/>
    <x v="0"/>
    <s v="53-7680732"/>
  </r>
  <r>
    <n v="137026.71"/>
    <n v="120117.61"/>
    <d v="2020-08-26T00:00:00"/>
    <x v="6"/>
    <s v="McGlynn-Bergstrom"/>
    <s v="Maxie Marrow"/>
    <x v="9"/>
    <x v="1"/>
    <s v="86-6380587"/>
  </r>
  <r>
    <n v="132246.48000000001"/>
    <n v="106841.93"/>
    <d v="2019-01-02T00:00:00"/>
    <x v="1"/>
    <s v="Friesen-Rath"/>
    <s v="Hube Corey"/>
    <x v="31"/>
    <x v="1"/>
    <s v="95-1862126"/>
  </r>
  <r>
    <n v="111551.96"/>
    <n v="89420.05"/>
    <d v="2020-01-06T00:00:00"/>
    <x v="2"/>
    <s v="Wunsch LLC"/>
    <s v="Celine Tumasian"/>
    <x v="3"/>
    <x v="1"/>
    <s v="41-6241712"/>
  </r>
  <r>
    <n v="127946.33"/>
    <n v="111850.68"/>
    <d v="2019-09-09T00:00:00"/>
    <x v="3"/>
    <s v="Hamill, Kulas and Roob"/>
    <s v="Othello Bowes"/>
    <x v="20"/>
    <x v="1"/>
    <s v="32-3418936"/>
  </r>
  <r>
    <n v="78679.600000000006"/>
    <n v="62416.53"/>
    <d v="2019-10-12T00:00:00"/>
    <x v="1"/>
    <s v="Stehr LLC"/>
    <s v="Maxie Marrow"/>
    <x v="25"/>
    <x v="1"/>
    <s v="10-1511807"/>
  </r>
  <r>
    <n v="86071.63"/>
    <n v="71198.45"/>
    <d v="2019-11-13T00:00:00"/>
    <x v="8"/>
    <s v="Gislason-Stanton"/>
    <s v="Jessamine Apark"/>
    <x v="8"/>
    <x v="2"/>
    <s v="66-6360568"/>
  </r>
  <r>
    <n v="134120.38"/>
    <n v="105981.92"/>
    <d v="2020-04-30T00:00:00"/>
    <x v="1"/>
    <s v="McGlynn-Bergstrom"/>
    <s v="Celine Tumasian"/>
    <x v="29"/>
    <x v="1"/>
    <s v="63-4386955"/>
  </r>
  <r>
    <n v="77855.47"/>
    <n v="63545.63"/>
    <d v="2019-08-13T00:00:00"/>
    <x v="7"/>
    <s v="Goldner-Dibbert"/>
    <s v="Emalia Dinse"/>
    <x v="4"/>
    <x v="1"/>
    <s v="77-3226391"/>
  </r>
  <r>
    <n v="176080.36"/>
    <n v="153401.21"/>
    <d v="2019-11-13T00:00:00"/>
    <x v="3"/>
    <s v="Tillman and Sons"/>
    <s v="Jessamine Apark"/>
    <x v="11"/>
    <x v="1"/>
    <s v="74-9554997"/>
  </r>
  <r>
    <n v="159514.03"/>
    <n v="138872.91"/>
    <d v="2020-09-23T00:00:00"/>
    <x v="2"/>
    <s v="Hessel-Stiedemann"/>
    <s v="Celine Tumasian"/>
    <x v="3"/>
    <x v="1"/>
    <s v="37-0756560"/>
  </r>
  <r>
    <n v="238850.25"/>
    <n v="199607.15"/>
    <d v="2019-06-30T00:00:00"/>
    <x v="5"/>
    <s v="Rowe, Hermiston and Kessler"/>
    <s v="Othello Bowes"/>
    <x v="21"/>
    <x v="1"/>
    <s v="19-9649739"/>
  </r>
  <r>
    <n v="240940.97"/>
    <n v="195138.09"/>
    <d v="2019-12-27T00:00:00"/>
    <x v="4"/>
    <s v="Wunsch LLC"/>
    <s v="Maxie Marrow"/>
    <x v="25"/>
    <x v="1"/>
    <s v="91-4735064"/>
  </r>
  <r>
    <n v="109892.92"/>
    <n v="89441.85"/>
    <d v="2020-05-06T00:00:00"/>
    <x v="0"/>
    <s v="Lubowitz, McLaughlin and Erdman"/>
    <s v="Modestia Byfford"/>
    <x v="34"/>
    <x v="1"/>
    <s v="82-1337530"/>
  </r>
  <r>
    <n v="86704.08"/>
    <n v="75380.53"/>
    <d v="2020-10-05T00:00:00"/>
    <x v="0"/>
    <s v="Tillman and Sons"/>
    <s v="Rickard Doogood"/>
    <x v="28"/>
    <x v="1"/>
    <s v="39-3209780"/>
  </r>
  <r>
    <n v="292124.64"/>
    <n v="245822.88"/>
    <d v="2019-12-09T00:00:00"/>
    <x v="3"/>
    <s v="Christiansen, Donnelly and Bechtelar"/>
    <s v="Glenine Suttaby"/>
    <x v="27"/>
    <x v="1"/>
    <s v="18-0483044"/>
  </r>
  <r>
    <n v="122998.65"/>
    <n v="97476.43"/>
    <d v="2020-01-28T00:00:00"/>
    <x v="1"/>
    <s v="Armstrong-Little"/>
    <s v="Charil Alpe"/>
    <x v="24"/>
    <x v="1"/>
    <s v="70-0044622"/>
  </r>
  <r>
    <n v="50646.66"/>
    <n v="43039.53"/>
    <d v="2020-04-01T00:00:00"/>
    <x v="2"/>
    <s v="Johns and Sons"/>
    <s v="Maxie Marrow"/>
    <x v="0"/>
    <x v="1"/>
    <s v="43-1236055"/>
  </r>
  <r>
    <n v="89639.28"/>
    <n v="77788.97"/>
    <d v="2019-01-25T00:00:00"/>
    <x v="2"/>
    <s v="Altenwerth-Konopelski"/>
    <s v="Maxie Marrow"/>
    <x v="0"/>
    <x v="1"/>
    <s v="25-6133000"/>
  </r>
  <r>
    <n v="107359.01"/>
    <n v="90868.67"/>
    <d v="2019-10-29T00:00:00"/>
    <x v="8"/>
    <s v="Kirlin and Sons"/>
    <s v="Emalia Dinse"/>
    <x v="5"/>
    <x v="1"/>
    <s v="78-7666796"/>
  </r>
  <r>
    <n v="148359.67999999999"/>
    <n v="118480.04"/>
    <d v="2020-07-23T00:00:00"/>
    <x v="1"/>
    <s v="Dickinson, Hyatt and Berge"/>
    <s v="Ilsa Kob"/>
    <x v="18"/>
    <x v="1"/>
    <s v="45-1867999"/>
  </r>
  <r>
    <n v="177464.83"/>
    <n v="142717.22"/>
    <d v="2020-01-25T00:00:00"/>
    <x v="7"/>
    <s v="Gislason-Stanton"/>
    <s v="Hube Corey"/>
    <x v="31"/>
    <x v="1"/>
    <s v="97-5797169"/>
  </r>
  <r>
    <n v="168757.23"/>
    <n v="136895.85999999999"/>
    <d v="2020-08-24T00:00:00"/>
    <x v="5"/>
    <s v="Labadie and Sons"/>
    <s v="Celine Tumasian"/>
    <x v="3"/>
    <x v="1"/>
    <s v="31-6585710"/>
  </r>
  <r>
    <n v="19814.86"/>
    <n v="16787.150000000001"/>
    <d v="2020-03-20T00:00:00"/>
    <x v="5"/>
    <s v="Murray, Reichel and Nolan"/>
    <s v="Othello Bowes"/>
    <x v="23"/>
    <x v="1"/>
    <s v="84-0460695"/>
  </r>
  <r>
    <n v="46311.34"/>
    <n v="40564.1"/>
    <d v="2020-03-01T00:00:00"/>
    <x v="4"/>
    <s v="Heaney, Gulgowski and Kshlerin"/>
    <s v="Lambert Norheny"/>
    <x v="16"/>
    <x v="1"/>
    <s v="20-4568650"/>
  </r>
  <r>
    <n v="144927.17000000001"/>
    <n v="122260.56"/>
    <d v="2020-09-07T00:00:00"/>
    <x v="5"/>
    <s v="Romaguera-Dietrich"/>
    <s v="Othello Bowes"/>
    <x v="20"/>
    <x v="1"/>
    <s v="29-9208067"/>
  </r>
  <r>
    <n v="203231.73"/>
    <n v="163052.82"/>
    <d v="2019-12-23T00:00:00"/>
    <x v="0"/>
    <s v="Schuster Inc"/>
    <s v="Denice Amberg"/>
    <x v="14"/>
    <x v="1"/>
    <s v="21-2357660"/>
  </r>
  <r>
    <n v="40467.85"/>
    <n v="34656.67"/>
    <d v="2020-02-28T00:00:00"/>
    <x v="6"/>
    <s v="Swaniawski, Runolfsson and Green"/>
    <s v="Celine Tumasian"/>
    <x v="12"/>
    <x v="2"/>
    <s v="16-3842379"/>
  </r>
  <r>
    <n v="85156.7"/>
    <n v="69479.350000000006"/>
    <d v="2020-05-19T00:00:00"/>
    <x v="3"/>
    <s v="Lubowitz, McLaughlin and Erdman"/>
    <s v="Maxie Marrow"/>
    <x v="19"/>
    <x v="1"/>
    <s v="58-5376153"/>
  </r>
  <r>
    <n v="66146.570000000007"/>
    <n v="56145.21"/>
    <d v="2020-04-07T00:00:00"/>
    <x v="8"/>
    <s v="Hessel-Stiedemann"/>
    <s v="Celine Tumasian"/>
    <x v="29"/>
    <x v="1"/>
    <s v="04-1808253"/>
  </r>
  <r>
    <n v="230669.37"/>
    <n v="182321.07"/>
    <d v="2019-06-05T00:00:00"/>
    <x v="0"/>
    <s v="Altenwerth-Konopelski"/>
    <s v="Charil Alpe"/>
    <x v="24"/>
    <x v="1"/>
    <s v="44-9036885"/>
  </r>
  <r>
    <n v="59043.39"/>
    <n v="48876.12"/>
    <d v="2020-10-27T00:00:00"/>
    <x v="6"/>
    <s v="Murray, Reichel and Nolan"/>
    <s v="Jessamine Apark"/>
    <x v="8"/>
    <x v="1"/>
    <s v="35-0548738"/>
  </r>
  <r>
    <n v="99887.86"/>
    <n v="84045.65"/>
    <d v="2020-03-10T00:00:00"/>
    <x v="8"/>
    <s v="Friesen-Rath"/>
    <s v="Glenine Suttaby"/>
    <x v="26"/>
    <x v="1"/>
    <s v="64-0103144"/>
  </r>
  <r>
    <n v="214983.15"/>
    <n v="180413.86"/>
    <d v="2019-06-11T00:00:00"/>
    <x v="3"/>
    <s v="McClure Inc"/>
    <s v="Denice Amberg"/>
    <x v="14"/>
    <x v="2"/>
    <s v="48-7080069"/>
  </r>
  <r>
    <n v="52209.31"/>
    <n v="41480.300000000003"/>
    <d v="2019-03-26T00:00:00"/>
    <x v="3"/>
    <s v="McClure Inc"/>
    <s v="Celine Tumasian"/>
    <x v="12"/>
    <x v="1"/>
    <s v="05-2772504"/>
  </r>
  <r>
    <n v="83782.11"/>
    <n v="67310.55"/>
    <d v="2019-02-10T00:00:00"/>
    <x v="8"/>
    <s v="Christiansen, Donnelly and Bechtelar"/>
    <s v="Maxie Marrow"/>
    <x v="0"/>
    <x v="1"/>
    <s v="42-2439801"/>
  </r>
  <r>
    <n v="166367.16"/>
    <n v="135788.88"/>
    <d v="2020-11-02T00:00:00"/>
    <x v="3"/>
    <s v="Wisoky Inc"/>
    <s v="Celine Tumasian"/>
    <x v="2"/>
    <x v="1"/>
    <s v="82-8353642"/>
  </r>
  <r>
    <n v="167615.14000000001"/>
    <n v="135567.12"/>
    <d v="2020-12-30T00:00:00"/>
    <x v="6"/>
    <s v="Johns and Sons"/>
    <s v="Jessamine Apark"/>
    <x v="6"/>
    <x v="1"/>
    <s v="16-5450021"/>
  </r>
  <r>
    <n v="118030.7"/>
    <n v="97304.51"/>
    <d v="2019-09-04T00:00:00"/>
    <x v="8"/>
    <s v="Dickinson, Hyatt and Berge"/>
    <s v="Maxie Marrow"/>
    <x v="0"/>
    <x v="1"/>
    <s v="80-1021367"/>
  </r>
  <r>
    <n v="102073.04"/>
    <n v="81770.710000000006"/>
    <d v="2020-03-02T00:00:00"/>
    <x v="7"/>
    <s v="Farrell, Swaniawski and Crist"/>
    <s v="Denice Amberg"/>
    <x v="14"/>
    <x v="0"/>
    <s v="03-3076058"/>
  </r>
  <r>
    <n v="99989.89"/>
    <n v="81191.789999999994"/>
    <d v="2019-11-15T00:00:00"/>
    <x v="5"/>
    <s v="Corwin and Sons"/>
    <s v="Hube Corey"/>
    <x v="1"/>
    <x v="1"/>
    <s v="92-4440351"/>
  </r>
  <r>
    <n v="79407.28"/>
    <n v="64383.42"/>
    <d v="2020-07-21T00:00:00"/>
    <x v="4"/>
    <s v="Jacobson, Marvin and Brown"/>
    <s v="Maxie Marrow"/>
    <x v="13"/>
    <x v="1"/>
    <s v="15-3268783"/>
  </r>
  <r>
    <n v="184431.48"/>
    <n v="153059.69"/>
    <d v="2019-12-07T00:00:00"/>
    <x v="0"/>
    <s v="Johns and Sons"/>
    <s v="Othello Bowes"/>
    <x v="21"/>
    <x v="0"/>
    <s v="44-7664180"/>
  </r>
  <r>
    <n v="144725.34"/>
    <n v="115056.65"/>
    <d v="2019-01-15T00:00:00"/>
    <x v="6"/>
    <s v="Wisoky Inc"/>
    <s v="Celine Tumasian"/>
    <x v="3"/>
    <x v="1"/>
    <s v="92-7042708"/>
  </r>
  <r>
    <n v="21921.66"/>
    <n v="18802.21"/>
    <d v="2020-03-05T00:00:00"/>
    <x v="6"/>
    <s v="Swaniawski, Runolfsson and Green"/>
    <s v="Jessamine Apark"/>
    <x v="11"/>
    <x v="2"/>
    <s v="21-8595718"/>
  </r>
  <r>
    <n v="21341.66"/>
    <n v="16930.34"/>
    <d v="2019-03-28T00:00:00"/>
    <x v="1"/>
    <s v="Romaguera-Haley"/>
    <s v="Celine Tumasian"/>
    <x v="2"/>
    <x v="1"/>
    <s v="06-4611284"/>
  </r>
  <r>
    <n v="84537.2"/>
    <n v="69405.039999999994"/>
    <d v="2020-01-19T00:00:00"/>
    <x v="1"/>
    <s v="Keeling, Monahan and Pollich"/>
    <s v="Maxie Marrow"/>
    <x v="25"/>
    <x v="0"/>
    <s v="04-4730440"/>
  </r>
  <r>
    <n v="40544.43"/>
    <n v="32666.65"/>
    <d v="2020-08-01T00:00:00"/>
    <x v="0"/>
    <s v="Johns and Sons"/>
    <s v="Othello Bowes"/>
    <x v="21"/>
    <x v="1"/>
    <s v="89-7467187"/>
  </r>
  <r>
    <n v="178189.57"/>
    <n v="153421.22"/>
    <d v="2019-08-09T00:00:00"/>
    <x v="1"/>
    <s v="Johns and Sons"/>
    <s v="Hube Corey"/>
    <x v="31"/>
    <x v="1"/>
    <s v="37-7100862"/>
  </r>
  <r>
    <n v="36276.11"/>
    <n v="28748.82"/>
    <d v="2019-03-23T00:00:00"/>
    <x v="1"/>
    <s v="Johns and Sons"/>
    <s v="Othello Bowes"/>
    <x v="21"/>
    <x v="1"/>
    <s v="20-9472915"/>
  </r>
  <r>
    <n v="36181.81"/>
    <n v="29698.03"/>
    <d v="2020-10-27T00:00:00"/>
    <x v="5"/>
    <s v="Altenwerth-Konopelski"/>
    <s v="Maxie Marrow"/>
    <x v="0"/>
    <x v="2"/>
    <s v="82-8836162"/>
  </r>
  <r>
    <n v="66613.31"/>
    <n v="55462.239999999998"/>
    <d v="2019-09-25T00:00:00"/>
    <x v="8"/>
    <s v="Labadie and Sons"/>
    <s v="Jessamine Apark"/>
    <x v="8"/>
    <x v="1"/>
    <s v="38-8230515"/>
  </r>
  <r>
    <n v="77278.679999999993"/>
    <n v="62951.21"/>
    <d v="2020-10-02T00:00:00"/>
    <x v="6"/>
    <s v="Dibbert Inc"/>
    <s v="Glenine Suttaby"/>
    <x v="27"/>
    <x v="1"/>
    <s v="46-8792953"/>
  </r>
  <r>
    <n v="149938.35999999999"/>
    <n v="123579.2"/>
    <d v="2020-11-14T00:00:00"/>
    <x v="5"/>
    <s v="Johns and Sons"/>
    <s v="Jessamine Apark"/>
    <x v="11"/>
    <x v="1"/>
    <s v="93-0380487"/>
  </r>
  <r>
    <n v="123953.65"/>
    <n v="101939.48"/>
    <d v="2019-05-08T00:00:00"/>
    <x v="3"/>
    <s v="Wiza and Sons"/>
    <s v="Emalia Dinse"/>
    <x v="5"/>
    <x v="1"/>
    <s v="44-2650716"/>
  </r>
  <r>
    <n v="73773.600000000006"/>
    <n v="58421.31"/>
    <d v="2020-01-21T00:00:00"/>
    <x v="0"/>
    <s v="Tromp LLC"/>
    <s v="Maxie Marrow"/>
    <x v="19"/>
    <x v="0"/>
    <s v="78-7812852"/>
  </r>
  <r>
    <n v="206869.73"/>
    <n v="180928.27"/>
    <d v="2020-07-20T00:00:00"/>
    <x v="8"/>
    <s v="Spencer, Rogahn and Muller"/>
    <s v="Celine Tumasian"/>
    <x v="12"/>
    <x v="1"/>
    <s v="11-2653878"/>
  </r>
  <r>
    <n v="63690.720000000001"/>
    <n v="53455.62"/>
    <d v="2020-08-27T00:00:00"/>
    <x v="8"/>
    <s v="Hegmann Group"/>
    <s v="Othello Bowes"/>
    <x v="20"/>
    <x v="0"/>
    <s v="74-9856135"/>
  </r>
  <r>
    <n v="18897.97"/>
    <n v="16469.580000000002"/>
    <d v="2020-02-16T00:00:00"/>
    <x v="9"/>
    <s v="Hessel-Stiedemann"/>
    <s v="Jessamine Apark"/>
    <x v="6"/>
    <x v="0"/>
    <s v="22-8551804"/>
  </r>
  <r>
    <n v="134807.18"/>
    <n v="108047.95"/>
    <d v="2020-12-29T00:00:00"/>
    <x v="3"/>
    <s v="Zieme, Bailey and Herzog"/>
    <s v="Celine Tumasian"/>
    <x v="12"/>
    <x v="1"/>
    <s v="76-2368068"/>
  </r>
  <r>
    <n v="47082.67"/>
    <n v="37882.720000000001"/>
    <d v="2020-06-30T00:00:00"/>
    <x v="1"/>
    <s v="Schowalter, Lesch and Beahan"/>
    <s v="Jessamine Apark"/>
    <x v="6"/>
    <x v="1"/>
    <s v="83-0606533"/>
  </r>
  <r>
    <n v="41016.31"/>
    <n v="32985.32"/>
    <d v="2019-05-09T00:00:00"/>
    <x v="3"/>
    <s v="Homenick-Marvin"/>
    <s v="Celine Tumasian"/>
    <x v="12"/>
    <x v="2"/>
    <s v="84-1745028"/>
  </r>
  <r>
    <n v="43243.45"/>
    <n v="37764.5"/>
    <d v="2019-05-16T00:00:00"/>
    <x v="2"/>
    <s v="Johns and Sons"/>
    <s v="Maxie Marrow"/>
    <x v="13"/>
    <x v="1"/>
    <s v="63-2957047"/>
  </r>
  <r>
    <n v="88832.28"/>
    <n v="71501.100000000006"/>
    <d v="2019-12-23T00:00:00"/>
    <x v="8"/>
    <s v="Murray, Reichel and Nolan"/>
    <s v="Maxie Marrow"/>
    <x v="25"/>
    <x v="1"/>
    <s v="90-3993986"/>
  </r>
  <r>
    <n v="173456.4"/>
    <n v="149866.32999999999"/>
    <d v="2019-09-25T00:00:00"/>
    <x v="0"/>
    <s v="Johns and Sons"/>
    <s v="Othello Bowes"/>
    <x v="23"/>
    <x v="0"/>
    <s v="00-1398218"/>
  </r>
  <r>
    <n v="90926.92"/>
    <n v="73050.69"/>
    <d v="2020-03-24T00:00:00"/>
    <x v="6"/>
    <s v="Leffler, Prohaska and Streich"/>
    <s v="Emalia Dinse"/>
    <x v="5"/>
    <x v="1"/>
    <s v="09-9618844"/>
  </r>
  <r>
    <n v="72757.009999999995"/>
    <n v="63378.63"/>
    <d v="2020-03-05T00:00:00"/>
    <x v="9"/>
    <s v="Hessel-Stiedemann"/>
    <s v="Maxie Marrow"/>
    <x v="13"/>
    <x v="1"/>
    <s v="96-5143420"/>
  </r>
  <r>
    <n v="60068.71"/>
    <n v="47688.55"/>
    <d v="2020-05-09T00:00:00"/>
    <x v="9"/>
    <s v="Friesen-Rath"/>
    <s v="Othello Bowes"/>
    <x v="20"/>
    <x v="1"/>
    <s v="99-0862667"/>
  </r>
  <r>
    <n v="105522.72"/>
    <n v="86581.39"/>
    <d v="2019-02-16T00:00:00"/>
    <x v="2"/>
    <s v="Gislason-Stanton"/>
    <s v="Othello Bowes"/>
    <x v="10"/>
    <x v="1"/>
    <s v="79-6118087"/>
  </r>
  <r>
    <n v="61374.06"/>
    <n v="49099.25"/>
    <d v="2020-02-20T00:00:00"/>
    <x v="1"/>
    <s v="Murray, Reichel and Nolan"/>
    <s v="Ilsa Kob"/>
    <x v="18"/>
    <x v="1"/>
    <s v="07-5296371"/>
  </r>
  <r>
    <n v="76856.570000000007"/>
    <n v="65535.6"/>
    <d v="2019-05-31T00:00:00"/>
    <x v="2"/>
    <s v="Schowalter, Lesch and Beahan"/>
    <s v="Celine Tumasian"/>
    <x v="15"/>
    <x v="1"/>
    <s v="93-9111830"/>
  </r>
  <r>
    <n v="174262.11"/>
    <n v="143278.31"/>
    <d v="2019-04-05T00:00:00"/>
    <x v="1"/>
    <s v="Hessel-Stiedemann"/>
    <s v="Emalia Dinse"/>
    <x v="5"/>
    <x v="1"/>
    <s v="47-0713476"/>
  </r>
  <r>
    <n v="151315.26"/>
    <n v="121173.26"/>
    <d v="2019-05-23T00:00:00"/>
    <x v="3"/>
    <s v="Wiza and Sons"/>
    <s v="Maxie Marrow"/>
    <x v="19"/>
    <x v="1"/>
    <s v="92-2645259"/>
  </r>
  <r>
    <n v="50495.53"/>
    <n v="40749.89"/>
    <d v="2020-08-31T00:00:00"/>
    <x v="6"/>
    <s v="Heaney, Gulgowski and Kshlerin"/>
    <s v="Glenine Suttaby"/>
    <x v="27"/>
    <x v="0"/>
    <s v="93-4118211"/>
  </r>
  <r>
    <n v="36534.089999999997"/>
    <n v="31138"/>
    <d v="2020-07-17T00:00:00"/>
    <x v="5"/>
    <s v="Wunsch LLC"/>
    <s v="Jessamine Apark"/>
    <x v="6"/>
    <x v="1"/>
    <s v="90-7039701"/>
  </r>
  <r>
    <n v="134243.39000000001"/>
    <n v="113019.51"/>
    <d v="2019-01-21T00:00:00"/>
    <x v="3"/>
    <s v="Kihn Inc"/>
    <s v="Othello Bowes"/>
    <x v="7"/>
    <x v="1"/>
    <s v="64-1003834"/>
  </r>
  <r>
    <n v="56068.7"/>
    <n v="47378.05"/>
    <d v="2019-02-06T00:00:00"/>
    <x v="1"/>
    <s v="Dickinson, Hyatt and Berge"/>
    <s v="Othello Bowes"/>
    <x v="21"/>
    <x v="1"/>
    <s v="24-2679038"/>
  </r>
  <r>
    <n v="31161.759999999998"/>
    <n v="27300.82"/>
    <d v="2020-05-09T00:00:00"/>
    <x v="3"/>
    <s v="Hermiston, Simonis and Wisoky"/>
    <s v="Othello Bowes"/>
    <x v="7"/>
    <x v="0"/>
    <s v="06-4986886"/>
  </r>
  <r>
    <n v="98915.41"/>
    <n v="85176.06"/>
    <d v="2020-04-02T00:00:00"/>
    <x v="8"/>
    <s v="Schoen-Keeling"/>
    <s v="Othello Bowes"/>
    <x v="21"/>
    <x v="0"/>
    <s v="63-5897834"/>
  </r>
  <r>
    <n v="114232.68"/>
    <n v="95795.520000000004"/>
    <d v="2019-03-23T00:00:00"/>
    <x v="2"/>
    <s v="Johns and Sons"/>
    <s v="Glenine Suttaby"/>
    <x v="26"/>
    <x v="2"/>
    <s v="45-6860897"/>
  </r>
  <r>
    <n v="71360.36"/>
    <n v="59750.03"/>
    <d v="2019-01-02T00:00:00"/>
    <x v="8"/>
    <s v="Tillman and Sons"/>
    <s v="Ilsa Kob"/>
    <x v="18"/>
    <x v="1"/>
    <s v="40-9830607"/>
  </r>
  <r>
    <n v="87459.79"/>
    <n v="69967.83"/>
    <d v="2020-11-16T00:00:00"/>
    <x v="3"/>
    <s v="Romaguera-Haley"/>
    <s v="Celine Tumasian"/>
    <x v="29"/>
    <x v="0"/>
    <s v="09-8360520"/>
  </r>
  <r>
    <n v="52388.85"/>
    <n v="45641.17"/>
    <d v="2020-07-31T00:00:00"/>
    <x v="8"/>
    <s v="Johns and Sons"/>
    <s v="Hube Corey"/>
    <x v="31"/>
    <x v="1"/>
    <s v="55-6785409"/>
  </r>
  <r>
    <n v="178304.35"/>
    <n v="153573.54"/>
    <d v="2020-12-09T00:00:00"/>
    <x v="8"/>
    <s v="Dibbert Inc"/>
    <s v="Maxie Marrow"/>
    <x v="25"/>
    <x v="1"/>
    <s v="12-4881666"/>
  </r>
  <r>
    <n v="80013.81"/>
    <n v="65587.320000000007"/>
    <d v="2020-01-27T00:00:00"/>
    <x v="8"/>
    <s v="Romaguera-Dietrich"/>
    <s v="Jessamine Apark"/>
    <x v="6"/>
    <x v="1"/>
    <s v="86-7866497"/>
  </r>
  <r>
    <n v="88684.7"/>
    <n v="75337.649999999994"/>
    <d v="2020-01-23T00:00:00"/>
    <x v="9"/>
    <s v="Leffler, Prohaska and Streich"/>
    <s v="Glenine Suttaby"/>
    <x v="27"/>
    <x v="1"/>
    <s v="12-2375671"/>
  </r>
  <r>
    <n v="161773.31"/>
    <n v="138283.82999999999"/>
    <d v="2019-04-30T00:00:00"/>
    <x v="0"/>
    <s v="Johns and Sons"/>
    <s v="Jessamine Apark"/>
    <x v="11"/>
    <x v="1"/>
    <s v="56-6310976"/>
  </r>
  <r>
    <n v="108968.67"/>
    <n v="88395.39"/>
    <d v="2019-10-17T00:00:00"/>
    <x v="0"/>
    <s v="Johns and Sons"/>
    <s v="Othello Bowes"/>
    <x v="21"/>
    <x v="1"/>
    <s v="08-4398900"/>
  </r>
  <r>
    <n v="50374.22"/>
    <n v="44047.22"/>
    <d v="2019-10-07T00:00:00"/>
    <x v="1"/>
    <s v="Armstrong-Little"/>
    <s v="Jessamine Apark"/>
    <x v="8"/>
    <x v="1"/>
    <s v="23-3084772"/>
  </r>
  <r>
    <n v="174380.2"/>
    <n v="151518.96"/>
    <d v="2019-01-02T00:00:00"/>
    <x v="5"/>
    <s v="Larkin-Collier"/>
    <s v="Maxie Marrow"/>
    <x v="25"/>
    <x v="1"/>
    <s v="33-8484080"/>
  </r>
  <r>
    <n v="81482.69"/>
    <n v="64721.7"/>
    <d v="2019-02-09T00:00:00"/>
    <x v="8"/>
    <s v="Johns and Sons"/>
    <s v="Charil Alpe"/>
    <x v="17"/>
    <x v="1"/>
    <s v="28-0362135"/>
  </r>
  <r>
    <n v="108158.8"/>
    <n v="89328.35"/>
    <d v="2020-10-09T00:00:00"/>
    <x v="5"/>
    <s v="Altenwerth-Konopelski"/>
    <s v="Othello Bowes"/>
    <x v="20"/>
    <x v="1"/>
    <s v="53-4511393"/>
  </r>
  <r>
    <n v="76943.740000000005"/>
    <n v="62870.73"/>
    <d v="2019-06-01T00:00:00"/>
    <x v="8"/>
    <s v="Johns and Sons"/>
    <s v="Celine Tumasian"/>
    <x v="2"/>
    <x v="1"/>
    <s v="50-0521963"/>
  </r>
  <r>
    <n v="57345.79"/>
    <n v="45716.06"/>
    <d v="2020-11-09T00:00:00"/>
    <x v="2"/>
    <s v="Walter LLC"/>
    <s v="Celine Tumasian"/>
    <x v="15"/>
    <x v="1"/>
    <s v="75-6127722"/>
  </r>
  <r>
    <n v="71049.09"/>
    <n v="58842.86"/>
    <d v="2019-08-15T00:00:00"/>
    <x v="7"/>
    <s v="Corwin and Sons"/>
    <s v="Maxie Marrow"/>
    <x v="0"/>
    <x v="1"/>
    <s v="99-3994854"/>
  </r>
  <r>
    <n v="79205.19"/>
    <n v="65423.49"/>
    <d v="2019-05-07T00:00:00"/>
    <x v="1"/>
    <s v="Christiansen, Donnelly and Bechtelar"/>
    <s v="Othello Bowes"/>
    <x v="23"/>
    <x v="2"/>
    <s v="45-5157875"/>
  </r>
  <r>
    <n v="42290.45"/>
    <n v="34255.26"/>
    <d v="2019-11-10T00:00:00"/>
    <x v="2"/>
    <s v="Walter LLC"/>
    <s v="Othello Bowes"/>
    <x v="23"/>
    <x v="2"/>
    <s v="97-8921759"/>
  </r>
  <r>
    <n v="110090.36"/>
    <n v="93433.69"/>
    <d v="2019-02-01T00:00:00"/>
    <x v="2"/>
    <s v="Leffler, Prohaska and Streich"/>
    <s v="Othello Bowes"/>
    <x v="7"/>
    <x v="1"/>
    <s v="43-6672888"/>
  </r>
  <r>
    <n v="121043.69"/>
    <n v="96750.22"/>
    <d v="2020-09-28T00:00:00"/>
    <x v="0"/>
    <s v="Hessel-Stiedemann"/>
    <s v="Othello Bowes"/>
    <x v="20"/>
    <x v="1"/>
    <s v="28-6152726"/>
  </r>
  <r>
    <n v="130251.55"/>
    <n v="105386.53"/>
    <d v="2019-08-05T00:00:00"/>
    <x v="3"/>
    <s v="Johns and Sons"/>
    <s v="Hube Corey"/>
    <x v="31"/>
    <x v="1"/>
    <s v="26-1201622"/>
  </r>
  <r>
    <n v="156110.39999999999"/>
    <n v="132584.56"/>
    <d v="2019-07-22T00:00:00"/>
    <x v="3"/>
    <s v="Stehr LLC"/>
    <s v="Othello Bowes"/>
    <x v="7"/>
    <x v="1"/>
    <s v="18-3315246"/>
  </r>
  <r>
    <n v="122273"/>
    <n v="104531.19"/>
    <d v="2020-01-07T00:00:00"/>
    <x v="5"/>
    <s v="Romaguera-Haley"/>
    <s v="Maxie Marrow"/>
    <x v="19"/>
    <x v="1"/>
    <s v="40-9114557"/>
  </r>
  <r>
    <n v="126021.1"/>
    <n v="101762.04"/>
    <d v="2020-06-13T00:00:00"/>
    <x v="3"/>
    <s v="Johns and Sons"/>
    <s v="Celine Tumasian"/>
    <x v="15"/>
    <x v="0"/>
    <s v="34-8443139"/>
  </r>
  <r>
    <n v="69565.47"/>
    <n v="57808.91"/>
    <d v="2020-05-23T00:00:00"/>
    <x v="3"/>
    <s v="Johns and Sons"/>
    <s v="Maxie Marrow"/>
    <x v="9"/>
    <x v="1"/>
    <s v="79-0393736"/>
  </r>
  <r>
    <n v="174271.91"/>
    <n v="142083.89000000001"/>
    <d v="2019-05-20T00:00:00"/>
    <x v="2"/>
    <s v="Hessel-Stiedemann"/>
    <s v="Charil Alpe"/>
    <x v="17"/>
    <x v="1"/>
    <s v="58-2923511"/>
  </r>
  <r>
    <n v="61994.02"/>
    <n v="54250.97"/>
    <d v="2019-02-19T00:00:00"/>
    <x v="0"/>
    <s v="Friesen-Rath"/>
    <s v="Celine Tumasian"/>
    <x v="12"/>
    <x v="1"/>
    <s v="84-1343954"/>
  </r>
  <r>
    <n v="207379.28"/>
    <n v="166442.60999999999"/>
    <d v="2019-12-18T00:00:00"/>
    <x v="4"/>
    <s v="Franecki-White"/>
    <s v="Maxie Marrow"/>
    <x v="9"/>
    <x v="1"/>
    <s v="43-9259516"/>
  </r>
  <r>
    <n v="153823.74"/>
    <n v="129258.09"/>
    <d v="2020-11-30T00:00:00"/>
    <x v="8"/>
    <s v="West-Cummings"/>
    <s v="Maxie Marrow"/>
    <x v="9"/>
    <x v="0"/>
    <s v="53-0009701"/>
  </r>
  <r>
    <n v="251003.51"/>
    <n v="214105.99"/>
    <d v="2019-07-30T00:00:00"/>
    <x v="2"/>
    <s v="Hilll-Vandervort"/>
    <s v="Celine Tumasian"/>
    <x v="15"/>
    <x v="1"/>
    <s v="50-2002828"/>
  </r>
  <r>
    <n v="78013.63"/>
    <n v="64509.47"/>
    <d v="2020-04-04T00:00:00"/>
    <x v="2"/>
    <s v="Keeling, Monahan and Pollich"/>
    <s v="Jessamine Apark"/>
    <x v="8"/>
    <x v="1"/>
    <s v="90-6933957"/>
  </r>
  <r>
    <n v="204138.34"/>
    <n v="165617.44"/>
    <d v="2019-06-20T00:00:00"/>
    <x v="2"/>
    <s v="Hartmann, Hane and Pfannerstill"/>
    <s v="Hube Corey"/>
    <x v="1"/>
    <x v="2"/>
    <s v="98-4201877"/>
  </r>
  <r>
    <n v="81358.58"/>
    <n v="68918.850000000006"/>
    <d v="2020-08-21T00:00:00"/>
    <x v="0"/>
    <s v="Tillman and Sons"/>
    <s v="Glenine Suttaby"/>
    <x v="27"/>
    <x v="0"/>
    <s v="86-2962836"/>
  </r>
  <r>
    <n v="81458.94"/>
    <n v="64434.02"/>
    <d v="2019-11-14T00:00:00"/>
    <x v="0"/>
    <s v="Johns and Sons"/>
    <s v="Celine Tumasian"/>
    <x v="3"/>
    <x v="1"/>
    <s v="76-5324325"/>
  </r>
  <r>
    <n v="79313.86"/>
    <n v="63316.25"/>
    <d v="2020-03-01T00:00:00"/>
    <x v="5"/>
    <s v="Dickinson, Hyatt and Berge"/>
    <s v="Maxie Marrow"/>
    <x v="0"/>
    <x v="1"/>
    <s v="36-3226083"/>
  </r>
  <r>
    <n v="100978.49"/>
    <n v="86568.86"/>
    <d v="2019-08-09T00:00:00"/>
    <x v="5"/>
    <s v="Johns and Sons"/>
    <s v="Hube Corey"/>
    <x v="1"/>
    <x v="1"/>
    <s v="00-8086430"/>
  </r>
  <r>
    <n v="172444.09"/>
    <n v="149681.47"/>
    <d v="2019-01-05T00:00:00"/>
    <x v="6"/>
    <s v="Larkin-Collier"/>
    <s v="Celine Tumasian"/>
    <x v="15"/>
    <x v="1"/>
    <s v="98-0946281"/>
  </r>
  <r>
    <n v="111523.01"/>
    <n v="98017.57"/>
    <d v="2020-03-02T00:00:00"/>
    <x v="7"/>
    <s v="Kihn Inc"/>
    <s v="Jessamine Apark"/>
    <x v="6"/>
    <x v="1"/>
    <s v="82-4770311"/>
  </r>
  <r>
    <n v="62947.82"/>
    <n v="49967.98"/>
    <d v="2019-10-16T00:00:00"/>
    <x v="4"/>
    <s v="Schowalter, Lesch and Beahan"/>
    <s v="Jessamine Apark"/>
    <x v="8"/>
    <x v="1"/>
    <s v="34-0265266"/>
  </r>
  <r>
    <n v="80294.559999999998"/>
    <n v="65295.54"/>
    <d v="2019-10-04T00:00:00"/>
    <x v="0"/>
    <s v="Considine-Fisher"/>
    <s v="Othello Bowes"/>
    <x v="23"/>
    <x v="1"/>
    <s v="47-9858688"/>
  </r>
  <r>
    <n v="234961.46"/>
    <n v="199388.3"/>
    <d v="2019-06-02T00:00:00"/>
    <x v="4"/>
    <s v="Heaney, Gulgowski and Kshlerin"/>
    <s v="Othello Bowes"/>
    <x v="7"/>
    <x v="0"/>
    <s v="24-9178520"/>
  </r>
  <r>
    <n v="214615.79"/>
    <n v="177637.49"/>
    <d v="2019-06-30T00:00:00"/>
    <x v="1"/>
    <s v="Bashirian, Okuneva and Bechtelar"/>
    <s v="Othello Bowes"/>
    <x v="10"/>
    <x v="1"/>
    <s v="17-5553034"/>
  </r>
  <r>
    <n v="173418.59"/>
    <n v="140746.53"/>
    <d v="2019-05-19T00:00:00"/>
    <x v="8"/>
    <s v="Hessel-Stiedemann"/>
    <s v="Othello Bowes"/>
    <x v="7"/>
    <x v="1"/>
    <s v="03-5073152"/>
  </r>
  <r>
    <n v="27400.69"/>
    <n v="22832.99"/>
    <d v="2019-09-18T00:00:00"/>
    <x v="8"/>
    <s v="Friesen and Sons"/>
    <s v="Othello Bowes"/>
    <x v="7"/>
    <x v="1"/>
    <s v="19-8109416"/>
  </r>
  <r>
    <n v="179323.22"/>
    <n v="150739.1"/>
    <d v="2020-08-08T00:00:00"/>
    <x v="6"/>
    <s v="Homenick-Marvin"/>
    <s v="Celine Tumasian"/>
    <x v="29"/>
    <x v="2"/>
    <s v="16-5710075"/>
  </r>
  <r>
    <n v="135211.42000000001"/>
    <n v="108534.21"/>
    <d v="2019-08-12T00:00:00"/>
    <x v="2"/>
    <s v="Larkin-Collier"/>
    <s v="Celine Tumasian"/>
    <x v="12"/>
    <x v="1"/>
    <s v="78-5541691"/>
  </r>
  <r>
    <n v="186209.44"/>
    <n v="148818.57999999999"/>
    <d v="2019-06-24T00:00:00"/>
    <x v="2"/>
    <s v="Friesen-Rath"/>
    <s v="Othello Bowes"/>
    <x v="23"/>
    <x v="0"/>
    <s v="69-8016438"/>
  </r>
  <r>
    <n v="127591.73"/>
    <n v="108988.86"/>
    <d v="2020-04-30T00:00:00"/>
    <x v="1"/>
    <s v="Swaniawski, Runolfsson and Green"/>
    <s v="Glenine Suttaby"/>
    <x v="27"/>
    <x v="0"/>
    <s v="43-7205800"/>
  </r>
  <r>
    <n v="53093.47"/>
    <n v="42533.18"/>
    <d v="2020-10-25T00:00:00"/>
    <x v="2"/>
    <s v="Romaguera-Haley"/>
    <s v="Maxie Marrow"/>
    <x v="9"/>
    <x v="1"/>
    <s v="84-2496865"/>
  </r>
  <r>
    <n v="28787.17"/>
    <n v="24610.15"/>
    <d v="2019-08-06T00:00:00"/>
    <x v="1"/>
    <s v="McGlynn-Prosacco"/>
    <s v="Denice Amberg"/>
    <x v="14"/>
    <x v="1"/>
    <s v="13-4700827"/>
  </r>
  <r>
    <n v="49930.87"/>
    <n v="40174.379999999997"/>
    <d v="2020-02-21T00:00:00"/>
    <x v="7"/>
    <s v="Labadie and Sons"/>
    <s v="Jessamine Apark"/>
    <x v="8"/>
    <x v="1"/>
    <s v="10-5202864"/>
  </r>
  <r>
    <n v="48763.58"/>
    <n v="39435.11"/>
    <d v="2020-07-14T00:00:00"/>
    <x v="6"/>
    <s v="Labadie and Sons"/>
    <s v="Celine Tumasian"/>
    <x v="2"/>
    <x v="1"/>
    <s v="29-6521179"/>
  </r>
  <r>
    <n v="71079.8"/>
    <n v="56778.54"/>
    <d v="2019-11-15T00:00:00"/>
    <x v="8"/>
    <s v="Swaniawski, Runolfsson and Green"/>
    <s v="Othello Bowes"/>
    <x v="23"/>
    <x v="1"/>
    <s v="30-9137723"/>
  </r>
  <r>
    <n v="43158.94"/>
    <n v="36244.879999999997"/>
    <d v="2019-05-13T00:00:00"/>
    <x v="8"/>
    <s v="West-Cummings"/>
    <s v="Maxie Marrow"/>
    <x v="9"/>
    <x v="1"/>
    <s v="55-4422832"/>
  </r>
  <r>
    <n v="117538.82"/>
    <n v="100719.02"/>
    <d v="2019-07-03T00:00:00"/>
    <x v="3"/>
    <s v="Wisoky Inc"/>
    <s v="Othello Bowes"/>
    <x v="23"/>
    <x v="1"/>
    <s v="12-1257338"/>
  </r>
  <r>
    <n v="45725.53"/>
    <n v="36571.279999999999"/>
    <d v="2020-07-07T00:00:00"/>
    <x v="9"/>
    <s v="Schoen-Keeling"/>
    <s v="Celine Tumasian"/>
    <x v="3"/>
    <x v="0"/>
    <s v="66-6777720"/>
  </r>
  <r>
    <n v="77522.570000000007"/>
    <n v="64227.45"/>
    <d v="2019-07-31T00:00:00"/>
    <x v="7"/>
    <s v="Bashirian, Okuneva and Bechtelar"/>
    <s v="Celine Tumasian"/>
    <x v="3"/>
    <x v="0"/>
    <s v="53-3568171"/>
  </r>
  <r>
    <n v="44118.5"/>
    <n v="38250.74"/>
    <d v="2020-03-04T00:00:00"/>
    <x v="8"/>
    <s v="Romaguera-Dietrich"/>
    <s v="Rickard Doogood"/>
    <x v="28"/>
    <x v="0"/>
    <s v="77-6124790"/>
  </r>
  <r>
    <n v="242526"/>
    <n v="212113.24"/>
    <d v="2019-06-03T00:00:00"/>
    <x v="2"/>
    <s v="Hegmann Group"/>
    <s v="Jessamine Apark"/>
    <x v="6"/>
    <x v="1"/>
    <s v="09-3668672"/>
  </r>
  <r>
    <n v="140635.94"/>
    <n v="115194.9"/>
    <d v="2020-12-08T00:00:00"/>
    <x v="6"/>
    <s v="Johns and Sons"/>
    <s v="Othello Bowes"/>
    <x v="10"/>
    <x v="1"/>
    <s v="00-5823706"/>
  </r>
  <r>
    <n v="157754.35999999999"/>
    <n v="132166.6"/>
    <d v="2019-08-09T00:00:00"/>
    <x v="0"/>
    <s v="Bashirian, Okuneva and Bechtelar"/>
    <s v="Celine Tumasian"/>
    <x v="3"/>
    <x v="0"/>
    <s v="67-8646070"/>
  </r>
  <r>
    <n v="88977.22"/>
    <n v="72534.23"/>
    <d v="2020-10-03T00:00:00"/>
    <x v="0"/>
    <s v="Franecki-White"/>
    <s v="Othello Bowes"/>
    <x v="21"/>
    <x v="1"/>
    <s v="58-1975365"/>
  </r>
  <r>
    <n v="74231.25"/>
    <n v="61604.51"/>
    <d v="2019-11-11T00:00:00"/>
    <x v="3"/>
    <s v="Gislason-Stanton"/>
    <s v="Celine Tumasian"/>
    <x v="29"/>
    <x v="0"/>
    <s v="99-7842298"/>
  </r>
  <r>
    <n v="131402.37"/>
    <n v="106383.36"/>
    <d v="2019-10-03T00:00:00"/>
    <x v="3"/>
    <s v="Johns and Sons"/>
    <s v="Maxie Marrow"/>
    <x v="9"/>
    <x v="1"/>
    <s v="80-8019337"/>
  </r>
  <r>
    <n v="156505.37"/>
    <n v="128647.41"/>
    <d v="2019-05-04T00:00:00"/>
    <x v="8"/>
    <s v="Schmitt, Purdy and Johnson"/>
    <s v="Maxie Marrow"/>
    <x v="13"/>
    <x v="1"/>
    <s v="76-8416893"/>
  </r>
  <r>
    <n v="139200.81"/>
    <n v="120172.06"/>
    <d v="2019-08-23T00:00:00"/>
    <x v="1"/>
    <s v="Johns and Sons"/>
    <s v="Celine Tumasian"/>
    <x v="29"/>
    <x v="1"/>
    <s v="19-3893110"/>
  </r>
  <r>
    <n v="121292.94"/>
    <n v="104384.7"/>
    <d v="2019-03-23T00:00:00"/>
    <x v="3"/>
    <s v="Schoen-Keeling"/>
    <s v="Maxie Marrow"/>
    <x v="25"/>
    <x v="1"/>
    <s v="17-3994138"/>
  </r>
  <r>
    <n v="84712.13"/>
    <n v="73004.91"/>
    <d v="2020-07-11T00:00:00"/>
    <x v="0"/>
    <s v="Altenwerth-Konopelski"/>
    <s v="Othello Bowes"/>
    <x v="21"/>
    <x v="1"/>
    <s v="29-8090560"/>
  </r>
  <r>
    <n v="172202.38"/>
    <n v="149816.07"/>
    <d v="2019-04-09T00:00:00"/>
    <x v="5"/>
    <s v="Morissette Group"/>
    <s v="Celine Tumasian"/>
    <x v="15"/>
    <x v="2"/>
    <s v="75-5652593"/>
  </r>
  <r>
    <n v="108978.79"/>
    <n v="95432.73"/>
    <d v="2019-11-28T00:00:00"/>
    <x v="1"/>
    <s v="Bashirian, Okuneva and Bechtelar"/>
    <s v="Maxie Marrow"/>
    <x v="0"/>
    <x v="1"/>
    <s v="84-5276032"/>
  </r>
  <r>
    <n v="69871.92"/>
    <n v="58014.66"/>
    <d v="2020-09-06T00:00:00"/>
    <x v="1"/>
    <s v="Johns and Sons"/>
    <s v="Celine Tumasian"/>
    <x v="2"/>
    <x v="1"/>
    <s v="01-4729172"/>
  </r>
  <r>
    <n v="184221.2"/>
    <n v="150324.5"/>
    <d v="2019-06-15T00:00:00"/>
    <x v="8"/>
    <s v="Hessel-Stiedemann"/>
    <s v="Othello Bowes"/>
    <x v="10"/>
    <x v="1"/>
    <s v="70-3373325"/>
  </r>
  <r>
    <n v="57348.43"/>
    <n v="47587.73"/>
    <d v="2019-01-12T00:00:00"/>
    <x v="2"/>
    <s v="Hessel-Stiedemann"/>
    <s v="Othello Bowes"/>
    <x v="20"/>
    <x v="1"/>
    <s v="73-6329299"/>
  </r>
  <r>
    <n v="197581.29"/>
    <n v="169485.23"/>
    <d v="2019-12-13T00:00:00"/>
    <x v="8"/>
    <s v="Christiansen, Donnelly and Bechtelar"/>
    <s v="Othello Bowes"/>
    <x v="21"/>
    <x v="1"/>
    <s v="74-6221213"/>
  </r>
  <r>
    <n v="101321.52"/>
    <n v="86710.96"/>
    <d v="2019-02-17T00:00:00"/>
    <x v="1"/>
    <s v="Dibbert Inc"/>
    <s v="Celine Tumasian"/>
    <x v="29"/>
    <x v="1"/>
    <s v="53-1326953"/>
  </r>
  <r>
    <n v="124234.91"/>
    <n v="98244.97"/>
    <d v="2020-09-19T00:00:00"/>
    <x v="7"/>
    <s v="Johns and Sons"/>
    <s v="Jessamine Apark"/>
    <x v="8"/>
    <x v="1"/>
    <s v="56-7081196"/>
  </r>
  <r>
    <n v="254883.03"/>
    <n v="213413.56"/>
    <d v="2019-12-12T00:00:00"/>
    <x v="5"/>
    <s v="Dickinson, Hyatt and Berge"/>
    <s v="Celine Tumasian"/>
    <x v="12"/>
    <x v="1"/>
    <s v="85-9560144"/>
  </r>
  <r>
    <n v="57333.85"/>
    <n v="46308.55"/>
    <d v="2020-10-24T00:00:00"/>
    <x v="9"/>
    <s v="Goldner-Dibbert"/>
    <s v="Othello Bowes"/>
    <x v="10"/>
    <x v="1"/>
    <s v="35-9605742"/>
  </r>
  <r>
    <n v="65760.39"/>
    <n v="56672.3"/>
    <d v="2020-10-09T00:00:00"/>
    <x v="6"/>
    <s v="Schowalter, Lesch and Beahan"/>
    <s v="Celine Tumasian"/>
    <x v="3"/>
    <x v="1"/>
    <s v="30-0037690"/>
  </r>
  <r>
    <n v="53485"/>
    <n v="46713.8"/>
    <d v="2020-02-18T00:00:00"/>
    <x v="2"/>
    <s v="Johns and Sons"/>
    <s v="Celine Tumasian"/>
    <x v="12"/>
    <x v="1"/>
    <s v="75-6038587"/>
  </r>
  <r>
    <n v="154950.74"/>
    <n v="133195.66"/>
    <d v="2019-10-09T00:00:00"/>
    <x v="6"/>
    <s v="Kihn Inc"/>
    <s v="Othello Bowes"/>
    <x v="20"/>
    <x v="2"/>
    <s v="45-8966277"/>
  </r>
  <r>
    <n v="19949.11"/>
    <n v="16364.25"/>
    <d v="2019-02-25T00:00:00"/>
    <x v="3"/>
    <s v="Smith Group"/>
    <s v="Jessamine Apark"/>
    <x v="6"/>
    <x v="2"/>
    <s v="23-0941629"/>
  </r>
  <r>
    <n v="124784.67"/>
    <n v="106853.11"/>
    <d v="2020-05-22T00:00:00"/>
    <x v="8"/>
    <s v="Swaniawski, Runolfsson and Green"/>
    <s v="Othello Bowes"/>
    <x v="21"/>
    <x v="2"/>
    <s v="44-2757396"/>
  </r>
  <r>
    <n v="120831.28"/>
    <n v="95746.71"/>
    <d v="2020-05-22T00:00:00"/>
    <x v="7"/>
    <s v="Stamm-Zulauf"/>
    <s v="Ilsa Kob"/>
    <x v="18"/>
    <x v="1"/>
    <s v="21-4464304"/>
  </r>
  <r>
    <n v="127631.89"/>
    <n v="110963.17"/>
    <d v="2019-11-24T00:00:00"/>
    <x v="2"/>
    <s v="Schowalter, Lesch and Beahan"/>
    <s v="Celine Tumasian"/>
    <x v="12"/>
    <x v="1"/>
    <s v="02-8721192"/>
  </r>
  <r>
    <n v="68984.17"/>
    <n v="59560.93"/>
    <d v="2019-01-11T00:00:00"/>
    <x v="3"/>
    <s v="Schmitt, Purdy and Johnson"/>
    <s v="Ilsa Kob"/>
    <x v="18"/>
    <x v="1"/>
    <s v="46-9710750"/>
  </r>
  <r>
    <n v="56823.17"/>
    <n v="46583.63"/>
    <d v="2019-12-21T00:00:00"/>
    <x v="3"/>
    <s v="Rowe, Hermiston and Kessler"/>
    <s v="Othello Bowes"/>
    <x v="21"/>
    <x v="0"/>
    <s v="26-1781486"/>
  </r>
  <r>
    <n v="126974.92"/>
    <n v="101516.45"/>
    <d v="2019-01-13T00:00:00"/>
    <x v="1"/>
    <s v="Larkin-Collier"/>
    <s v="Celine Tumasian"/>
    <x v="15"/>
    <x v="1"/>
    <s v="57-7927520"/>
  </r>
  <r>
    <n v="121736.23"/>
    <n v="106214.86"/>
    <d v="2020-05-06T00:00:00"/>
    <x v="4"/>
    <s v="Zieme, Bailey and Herzog"/>
    <s v="Celine Tumasian"/>
    <x v="2"/>
    <x v="1"/>
    <s v="95-4271285"/>
  </r>
  <r>
    <n v="150287.47"/>
    <n v="123611.44"/>
    <d v="2020-08-05T00:00:00"/>
    <x v="0"/>
    <s v="Fisher, Morar and Skiles"/>
    <s v="Othello Bowes"/>
    <x v="23"/>
    <x v="1"/>
    <s v="66-4296261"/>
  </r>
  <r>
    <n v="93007.22"/>
    <n v="81837.05"/>
    <d v="2020-11-09T00:00:00"/>
    <x v="7"/>
    <s v="McGlynn-Prosacco"/>
    <s v="Hube Corey"/>
    <x v="1"/>
    <x v="1"/>
    <s v="24-8477374"/>
  </r>
  <r>
    <n v="165747.20000000001"/>
    <n v="132912.68"/>
    <d v="2020-01-21T00:00:00"/>
    <x v="0"/>
    <s v="Farrell, Swaniawski and Crist"/>
    <s v="Glenine Suttaby"/>
    <x v="26"/>
    <x v="1"/>
    <s v="96-1991854"/>
  </r>
  <r>
    <n v="177215.51"/>
    <n v="155807.88"/>
    <d v="2019-05-07T00:00:00"/>
    <x v="2"/>
    <s v="Schmitt, Purdy and Johnson"/>
    <s v="Maxie Marrow"/>
    <x v="13"/>
    <x v="1"/>
    <s v="54-3353166"/>
  </r>
  <r>
    <n v="99132.04"/>
    <n v="78819.89"/>
    <d v="2020-03-21T00:00:00"/>
    <x v="6"/>
    <s v="Kirlin and Sons"/>
    <s v="Othello Bowes"/>
    <x v="23"/>
    <x v="1"/>
    <s v="44-6408586"/>
  </r>
  <r>
    <n v="180519.86"/>
    <n v="145968.35999999999"/>
    <d v="2019-07-04T00:00:00"/>
    <x v="1"/>
    <s v="Jacobson, Marvin and Brown"/>
    <s v="Rickard Doogood"/>
    <x v="28"/>
    <x v="1"/>
    <s v="86-6107692"/>
  </r>
  <r>
    <n v="68173.22"/>
    <n v="54040.91"/>
    <d v="2020-11-14T00:00:00"/>
    <x v="6"/>
    <s v="Larkin-Collier"/>
    <s v="Othello Bowes"/>
    <x v="10"/>
    <x v="1"/>
    <s v="89-7513050"/>
  </r>
  <r>
    <n v="97439.360000000001"/>
    <n v="79773.600000000006"/>
    <d v="2019-08-08T00:00:00"/>
    <x v="1"/>
    <s v="Labadie and Sons"/>
    <s v="Celine Tumasian"/>
    <x v="29"/>
    <x v="1"/>
    <s v="54-2767741"/>
  </r>
  <r>
    <n v="103638.67"/>
    <n v="84030.23"/>
    <d v="2020-10-22T00:00:00"/>
    <x v="8"/>
    <s v="Leffler, Prohaska and Streich"/>
    <s v="Maxie Marrow"/>
    <x v="9"/>
    <x v="1"/>
    <s v="24-6905998"/>
  </r>
  <r>
    <n v="169810.63"/>
    <n v="145952.24"/>
    <d v="2020-11-28T00:00:00"/>
    <x v="6"/>
    <s v="Schowalter, Lesch and Beahan"/>
    <s v="Maxie Marrow"/>
    <x v="19"/>
    <x v="1"/>
    <s v="35-0173281"/>
  </r>
  <r>
    <n v="75264.84"/>
    <n v="61694.59"/>
    <d v="2020-09-16T00:00:00"/>
    <x v="2"/>
    <s v="Tillman and Sons"/>
    <s v="Othello Bowes"/>
    <x v="21"/>
    <x v="0"/>
    <s v="93-5465623"/>
  </r>
  <r>
    <n v="58933.16"/>
    <n v="51855.29"/>
    <d v="2019-09-20T00:00:00"/>
    <x v="8"/>
    <s v="Schowalter, Lesch and Beahan"/>
    <s v="Emalia Dinse"/>
    <x v="4"/>
    <x v="0"/>
    <s v="67-2823354"/>
  </r>
  <r>
    <n v="168773.6"/>
    <n v="137398.59"/>
    <d v="2019-08-22T00:00:00"/>
    <x v="1"/>
    <s v="Tillman and Sons"/>
    <s v="Celine Tumasian"/>
    <x v="12"/>
    <x v="1"/>
    <s v="28-0622425"/>
  </r>
  <r>
    <n v="152676.76999999999"/>
    <n v="122385.7"/>
    <d v="2020-07-07T00:00:00"/>
    <x v="7"/>
    <s v="Spencer, Rogahn and Muller"/>
    <s v="Celine Tumasian"/>
    <x v="2"/>
    <x v="1"/>
    <s v="84-0679518"/>
  </r>
  <r>
    <n v="116556.81"/>
    <n v="95448.37"/>
    <d v="2020-05-24T00:00:00"/>
    <x v="7"/>
    <s v="Hermiston, Simonis and Wisoky"/>
    <s v="Celine Tumasian"/>
    <x v="15"/>
    <x v="1"/>
    <s v="95-1195568"/>
  </r>
  <r>
    <n v="310539"/>
    <n v="248275.93"/>
    <d v="2020-12-11T00:00:00"/>
    <x v="8"/>
    <s v="Johns and Sons"/>
    <s v="Othello Bowes"/>
    <x v="21"/>
    <x v="1"/>
    <s v="57-2495984"/>
  </r>
  <r>
    <n v="106325.72"/>
    <n v="92705.4"/>
    <d v="2019-09-19T00:00:00"/>
    <x v="1"/>
    <s v="Goldner-Dibbert"/>
    <s v="Celine Tumasian"/>
    <x v="3"/>
    <x v="0"/>
    <s v="77-5229094"/>
  </r>
  <r>
    <n v="90602.07"/>
    <n v="71630"/>
    <d v="2020-03-05T00:00:00"/>
    <x v="8"/>
    <s v="McGlynn-Bergstrom"/>
    <s v="Maxie Marrow"/>
    <x v="25"/>
    <x v="1"/>
    <s v="09-3747816"/>
  </r>
  <r>
    <n v="120012.56"/>
    <n v="97762.23"/>
    <d v="2020-05-11T00:00:00"/>
    <x v="1"/>
    <s v="Schmitt, Purdy and Johnson"/>
    <s v="Emalia Dinse"/>
    <x v="4"/>
    <x v="0"/>
    <s v="62-9738356"/>
  </r>
  <r>
    <n v="143658.22"/>
    <n v="123158.19"/>
    <d v="2020-10-30T00:00:00"/>
    <x v="5"/>
    <s v="Wisoky Inc"/>
    <s v="Othello Bowes"/>
    <x v="10"/>
    <x v="1"/>
    <s v="22-6938537"/>
  </r>
  <r>
    <n v="263571.82"/>
    <n v="216155.25"/>
    <d v="2020-06-08T00:00:00"/>
    <x v="7"/>
    <s v="Dickinson, Hyatt and Berge"/>
    <s v="Celine Tumasian"/>
    <x v="3"/>
    <x v="1"/>
    <s v="11-0955383"/>
  </r>
  <r>
    <n v="131097.04999999999"/>
    <n v="109203.84"/>
    <d v="2020-06-26T00:00:00"/>
    <x v="3"/>
    <s v="Larkin-Collier"/>
    <s v="Othello Bowes"/>
    <x v="7"/>
    <x v="1"/>
    <s v="80-1374023"/>
  </r>
  <r>
    <n v="127830.38"/>
    <n v="103874.97"/>
    <d v="2020-05-21T00:00:00"/>
    <x v="1"/>
    <s v="Romaguera-Dietrich"/>
    <s v="Piggy Roscrigg"/>
    <x v="22"/>
    <x v="1"/>
    <s v="66-7112079"/>
  </r>
  <r>
    <n v="129353.22"/>
    <n v="111593.02"/>
    <d v="2019-01-18T00:00:00"/>
    <x v="1"/>
    <s v="Kihn Inc"/>
    <s v="Celine Tumasian"/>
    <x v="12"/>
    <x v="0"/>
    <s v="31-2600204"/>
  </r>
  <r>
    <n v="176473.32"/>
    <n v="139413.92000000001"/>
    <d v="2019-06-22T00:00:00"/>
    <x v="1"/>
    <s v="Wisoky Inc"/>
    <s v="Maxie Marrow"/>
    <x v="9"/>
    <x v="1"/>
    <s v="00-7031798"/>
  </r>
  <r>
    <n v="43609.57"/>
    <n v="34634.720000000001"/>
    <d v="2020-03-01T00:00:00"/>
    <x v="5"/>
    <s v="Walter LLC"/>
    <s v="Modestia Byfford"/>
    <x v="34"/>
    <x v="1"/>
    <s v="20-1827241"/>
  </r>
  <r>
    <n v="137562.42000000001"/>
    <n v="112140.88"/>
    <d v="2020-04-14T00:00:00"/>
    <x v="2"/>
    <s v="Dibbert Inc"/>
    <s v="Celine Tumasian"/>
    <x v="15"/>
    <x v="1"/>
    <s v="80-5941460"/>
  </r>
  <r>
    <n v="51504.5"/>
    <n v="44592.6"/>
    <d v="2019-09-22T00:00:00"/>
    <x v="5"/>
    <s v="Dibbert Inc"/>
    <s v="Othello Bowes"/>
    <x v="10"/>
    <x v="1"/>
    <s v="17-3240628"/>
  </r>
  <r>
    <n v="38750.53"/>
    <n v="31298.799999999999"/>
    <d v="2019-09-01T00:00:00"/>
    <x v="7"/>
    <s v="Johns and Sons"/>
    <s v="Othello Bowes"/>
    <x v="10"/>
    <x v="1"/>
    <s v="22-5929243"/>
  </r>
  <r>
    <n v="111676.46"/>
    <n v="92791.97"/>
    <d v="2019-06-08T00:00:00"/>
    <x v="3"/>
    <s v="Armstrong-Little"/>
    <s v="Othello Bowes"/>
    <x v="21"/>
    <x v="1"/>
    <s v="35-7483371"/>
  </r>
  <r>
    <n v="46849.71"/>
    <n v="39630.17"/>
    <d v="2019-08-26T00:00:00"/>
    <x v="3"/>
    <s v="Leffler, Prohaska and Streich"/>
    <s v="Maxie Marrow"/>
    <x v="9"/>
    <x v="1"/>
    <s v="71-1921602"/>
  </r>
  <r>
    <n v="296844.24"/>
    <n v="244926.18"/>
    <d v="2019-06-08T00:00:00"/>
    <x v="9"/>
    <s v="Walter LLC"/>
    <s v="Maxie Marrow"/>
    <x v="25"/>
    <x v="1"/>
    <s v="22-9949979"/>
  </r>
  <r>
    <n v="163492.16"/>
    <n v="134178.01999999999"/>
    <d v="2020-08-12T00:00:00"/>
    <x v="5"/>
    <s v="Shanahan, Schaden and Parker"/>
    <s v="Celine Tumasian"/>
    <x v="12"/>
    <x v="1"/>
    <s v="06-8466490"/>
  </r>
  <r>
    <n v="116206.87"/>
    <n v="93104.94"/>
    <d v="2019-04-15T00:00:00"/>
    <x v="1"/>
    <s v="Keeling, Monahan and Pollich"/>
    <s v="Othello Bowes"/>
    <x v="10"/>
    <x v="1"/>
    <s v="34-6603897"/>
  </r>
  <r>
    <n v="195214.72"/>
    <n v="154649.1"/>
    <d v="2019-06-26T00:00:00"/>
    <x v="0"/>
    <s v="Keeling, Monahan and Pollich"/>
    <s v="Othello Bowes"/>
    <x v="7"/>
    <x v="1"/>
    <s v="92-3462655"/>
  </r>
  <r>
    <n v="168226.52"/>
    <n v="136818.63"/>
    <d v="2020-01-25T00:00:00"/>
    <x v="6"/>
    <s v="Altenwerth-Konopelski"/>
    <s v="Othello Bowes"/>
    <x v="23"/>
    <x v="1"/>
    <s v="26-9826298"/>
  </r>
  <r>
    <n v="249842.77"/>
    <n v="218737.35"/>
    <d v="2020-07-09T00:00:00"/>
    <x v="0"/>
    <s v="Hessel-Stiedemann"/>
    <s v="Maxie Marrow"/>
    <x v="13"/>
    <x v="1"/>
    <s v="39-5542863"/>
  </r>
  <r>
    <n v="105678.39"/>
    <n v="89720.95"/>
    <d v="2020-05-07T00:00:00"/>
    <x v="1"/>
    <s v="Hegmann Group"/>
    <s v="Denice Amberg"/>
    <x v="14"/>
    <x v="0"/>
    <s v="18-1809309"/>
  </r>
  <r>
    <n v="253580.08"/>
    <n v="212449.39"/>
    <d v="2020-07-06T00:00:00"/>
    <x v="1"/>
    <s v="Wyman Group"/>
    <s v="Celine Tumasian"/>
    <x v="29"/>
    <x v="1"/>
    <s v="51-0837613"/>
  </r>
  <r>
    <n v="56705.66"/>
    <n v="46986.31"/>
    <d v="2019-02-01T00:00:00"/>
    <x v="7"/>
    <s v="Johns and Sons"/>
    <s v="Othello Bowes"/>
    <x v="20"/>
    <x v="1"/>
    <s v="46-0117523"/>
  </r>
  <r>
    <n v="35354.22"/>
    <n v="30517.759999999998"/>
    <d v="2019-02-27T00:00:00"/>
    <x v="6"/>
    <s v="Dickinson, Hyatt and Berge"/>
    <s v="Maxie Marrow"/>
    <x v="19"/>
    <x v="1"/>
    <s v="58-1079558"/>
  </r>
  <r>
    <n v="25834.34"/>
    <n v="22450.04"/>
    <d v="2020-03-13T00:00:00"/>
    <x v="8"/>
    <s v="Romaguera-Dietrich"/>
    <s v="Celine Tumasian"/>
    <x v="29"/>
    <x v="0"/>
    <s v="49-9010863"/>
  </r>
  <r>
    <n v="121928.48"/>
    <n v="98408.48"/>
    <d v="2019-09-19T00:00:00"/>
    <x v="2"/>
    <s v="Altenwerth-Konopelski"/>
    <s v="Celine Tumasian"/>
    <x v="29"/>
    <x v="0"/>
    <s v="58-2028009"/>
  </r>
  <r>
    <n v="167935.31"/>
    <n v="137942.06"/>
    <d v="2019-04-18T00:00:00"/>
    <x v="1"/>
    <s v="Romaguera-Haley"/>
    <s v="Othello Bowes"/>
    <x v="10"/>
    <x v="1"/>
    <s v="03-4045721"/>
  </r>
  <r>
    <n v="151151.76999999999"/>
    <n v="124035.14"/>
    <d v="2019-12-30T00:00:00"/>
    <x v="5"/>
    <s v="Rowe, Hermiston and Kessler"/>
    <s v="Celine Tumasian"/>
    <x v="3"/>
    <x v="1"/>
    <s v="80-3039005"/>
  </r>
  <r>
    <n v="95966.17"/>
    <n v="75976.42"/>
    <d v="2019-08-24T00:00:00"/>
    <x v="8"/>
    <s v="Littel-Blick"/>
    <s v="Othello Bowes"/>
    <x v="10"/>
    <x v="1"/>
    <s v="90-4449856"/>
  </r>
  <r>
    <n v="123424.43"/>
    <n v="98171.79"/>
    <d v="2019-04-11T00:00:00"/>
    <x v="2"/>
    <s v="Spencer, Rogahn and Muller"/>
    <s v="Celine Tumasian"/>
    <x v="12"/>
    <x v="1"/>
    <s v="82-2837449"/>
  </r>
  <r>
    <n v="128221.13"/>
    <n v="102217.88"/>
    <d v="2020-06-21T00:00:00"/>
    <x v="2"/>
    <s v="Johns and Sons"/>
    <s v="Othello Bowes"/>
    <x v="10"/>
    <x v="1"/>
    <s v="21-4033151"/>
  </r>
  <r>
    <n v="204133.95"/>
    <n v="167553.15"/>
    <d v="2020-06-13T00:00:00"/>
    <x v="1"/>
    <s v="Leffler, Prohaska and Streich"/>
    <s v="Celine Tumasian"/>
    <x v="12"/>
    <x v="1"/>
    <s v="98-6563368"/>
  </r>
  <r>
    <n v="89376.84"/>
    <n v="73646.52"/>
    <d v="2019-02-17T00:00:00"/>
    <x v="3"/>
    <s v="Johns and Sons"/>
    <s v="Maxie Marrow"/>
    <x v="13"/>
    <x v="1"/>
    <s v="21-2589548"/>
  </r>
  <r>
    <n v="110837.96"/>
    <n v="92106.34"/>
    <d v="2019-02-25T00:00:00"/>
    <x v="8"/>
    <s v="Dickinson, Hyatt and Berge"/>
    <s v="Maxie Marrow"/>
    <x v="13"/>
    <x v="1"/>
    <s v="52-7049356"/>
  </r>
  <r>
    <n v="118026.37"/>
    <n v="99873.91"/>
    <d v="2020-07-04T00:00:00"/>
    <x v="5"/>
    <s v="Hessel-Stiedemann"/>
    <s v="Denice Amberg"/>
    <x v="14"/>
    <x v="1"/>
    <s v="35-1708827"/>
  </r>
  <r>
    <n v="177208.76"/>
    <n v="151779.29999999999"/>
    <d v="2019-01-02T00:00:00"/>
    <x v="5"/>
    <s v="Romaguera-Dietrich"/>
    <s v="Celine Tumasian"/>
    <x v="2"/>
    <x v="0"/>
    <s v="22-1266257"/>
  </r>
  <r>
    <n v="97148.34"/>
    <n v="77806.11"/>
    <d v="2020-04-29T00:00:00"/>
    <x v="0"/>
    <s v="Romaguera-Dietrich"/>
    <s v="Maxie Marrow"/>
    <x v="25"/>
    <x v="1"/>
    <s v="44-9978904"/>
  </r>
  <r>
    <n v="144530.35"/>
    <n v="115407.48"/>
    <d v="2020-08-04T00:00:00"/>
    <x v="9"/>
    <s v="Swaniawski, Runolfsson and Green"/>
    <s v="Emalia Dinse"/>
    <x v="33"/>
    <x v="1"/>
    <s v="63-1220717"/>
  </r>
  <r>
    <n v="45261.84"/>
    <n v="37816.269999999997"/>
    <d v="2020-11-21T00:00:00"/>
    <x v="3"/>
    <s v="Tillman and Sons"/>
    <s v="Maxie Marrow"/>
    <x v="0"/>
    <x v="1"/>
    <s v="40-0265810"/>
  </r>
  <r>
    <n v="105277.2"/>
    <n v="90759.47"/>
    <d v="2019-11-21T00:00:00"/>
    <x v="0"/>
    <s v="Spencer, Rogahn and Muller"/>
    <s v="Charil Alpe"/>
    <x v="17"/>
    <x v="1"/>
    <s v="56-6094665"/>
  </r>
  <r>
    <n v="65822.05"/>
    <n v="54790.27"/>
    <d v="2020-11-11T00:00:00"/>
    <x v="2"/>
    <s v="Keeling, Monahan and Pollich"/>
    <s v="Modestia Byfford"/>
    <x v="30"/>
    <x v="1"/>
    <s v="75-3776704"/>
  </r>
  <r>
    <n v="78540.62"/>
    <n v="63987.040000000001"/>
    <d v="2019-10-08T00:00:00"/>
    <x v="2"/>
    <s v="Considine-Fisher"/>
    <s v="Othello Bowes"/>
    <x v="20"/>
    <x v="1"/>
    <s v="55-1050582"/>
  </r>
  <r>
    <n v="37636.910000000003"/>
    <n v="30847.21"/>
    <d v="2020-03-16T00:00:00"/>
    <x v="5"/>
    <s v="West-Cummings"/>
    <s v="Piggy Roscrigg"/>
    <x v="22"/>
    <x v="0"/>
    <s v="78-8602908"/>
  </r>
  <r>
    <n v="138127.81"/>
    <n v="115240.03"/>
    <d v="2020-05-24T00:00:00"/>
    <x v="5"/>
    <s v="Hamill, Kulas and Roob"/>
    <s v="Celine Tumasian"/>
    <x v="12"/>
    <x v="1"/>
    <s v="30-3460885"/>
  </r>
  <r>
    <n v="37892.58"/>
    <n v="30010.92"/>
    <d v="2019-01-21T00:00:00"/>
    <x v="8"/>
    <s v="Johns and Sons"/>
    <s v="Glenine Suttaby"/>
    <x v="27"/>
    <x v="1"/>
    <s v="59-0348389"/>
  </r>
  <r>
    <n v="65329.65"/>
    <n v="53237.13"/>
    <d v="2020-02-26T00:00:00"/>
    <x v="2"/>
    <s v="Christiansen, Donnelly and Bechtelar"/>
    <s v="Charil Alpe"/>
    <x v="17"/>
    <x v="0"/>
    <s v="91-7447818"/>
  </r>
  <r>
    <n v="167072.72"/>
    <n v="135044.88"/>
    <d v="2019-10-21T00:00:00"/>
    <x v="2"/>
    <s v="O'Connell-Mitchell"/>
    <s v="Othello Bowes"/>
    <x v="21"/>
    <x v="1"/>
    <s v="37-6449638"/>
  </r>
  <r>
    <n v="164243.32"/>
    <n v="134121.1"/>
    <d v="2019-05-20T00:00:00"/>
    <x v="6"/>
    <s v="Kirlin and Sons"/>
    <s v="Othello Bowes"/>
    <x v="10"/>
    <x v="1"/>
    <s v="38-2806168"/>
  </r>
  <r>
    <n v="174951.18"/>
    <n v="142690.18"/>
    <d v="2019-09-18T00:00:00"/>
    <x v="2"/>
    <s v="Tillman and Sons"/>
    <s v="Othello Bowes"/>
    <x v="10"/>
    <x v="0"/>
    <s v="09-7737652"/>
  </r>
  <r>
    <n v="98521.87"/>
    <n v="84571.17"/>
    <d v="2020-01-02T00:00:00"/>
    <x v="2"/>
    <s v="Johns and Sons"/>
    <s v="Celine Tumasian"/>
    <x v="29"/>
    <x v="1"/>
    <s v="29-1727395"/>
  </r>
  <r>
    <n v="69750.570000000007"/>
    <n v="60731.82"/>
    <d v="2019-03-19T00:00:00"/>
    <x v="1"/>
    <s v="Johns and Sons"/>
    <s v="Celine Tumasian"/>
    <x v="15"/>
    <x v="1"/>
    <s v="92-4695001"/>
  </r>
  <r>
    <n v="129022.02"/>
    <n v="104585.25"/>
    <d v="2020-06-20T00:00:00"/>
    <x v="8"/>
    <s v="Walter LLC"/>
    <s v="Celine Tumasian"/>
    <x v="12"/>
    <x v="1"/>
    <s v="51-2167412"/>
  </r>
  <r>
    <n v="41805.53"/>
    <n v="33352.449999999997"/>
    <d v="2019-03-23T00:00:00"/>
    <x v="5"/>
    <s v="Abbott, Roberts and Torp"/>
    <s v="Celine Tumasian"/>
    <x v="29"/>
    <x v="2"/>
    <s v="27-7169008"/>
  </r>
  <r>
    <n v="145809.65"/>
    <n v="123136.25"/>
    <d v="2019-07-30T00:00:00"/>
    <x v="5"/>
    <s v="O'Connell-Mitchell"/>
    <s v="Hube Corey"/>
    <x v="31"/>
    <x v="1"/>
    <s v="96-5231814"/>
  </r>
  <r>
    <n v="29443.71"/>
    <n v="23958.35"/>
    <d v="2020-10-29T00:00:00"/>
    <x v="5"/>
    <s v="Johns and Sons"/>
    <s v="Othello Bowes"/>
    <x v="21"/>
    <x v="1"/>
    <s v="03-2027170"/>
  </r>
  <r>
    <n v="138443.23000000001"/>
    <n v="115101.7"/>
    <d v="2019-06-14T00:00:00"/>
    <x v="2"/>
    <s v="Wyman Group"/>
    <s v="Maxie Marrow"/>
    <x v="13"/>
    <x v="0"/>
    <s v="99-9599677"/>
  </r>
  <r>
    <n v="102000.57"/>
    <n v="87261.49"/>
    <d v="2020-03-17T00:00:00"/>
    <x v="1"/>
    <s v="Franecki-White"/>
    <s v="Jessamine Apark"/>
    <x v="8"/>
    <x v="1"/>
    <s v="22-0725785"/>
  </r>
  <r>
    <n v="53181.88"/>
    <n v="42316.82"/>
    <d v="2020-01-06T00:00:00"/>
    <x v="6"/>
    <s v="Christiansen, Donnelly and Bechtelar"/>
    <s v="Celine Tumasian"/>
    <x v="15"/>
    <x v="1"/>
    <s v="37-6033123"/>
  </r>
  <r>
    <n v="99518.86"/>
    <n v="81854.259999999995"/>
    <d v="2019-03-12T00:00:00"/>
    <x v="0"/>
    <s v="Dickinson, Hyatt and Berge"/>
    <s v="Celine Tumasian"/>
    <x v="12"/>
    <x v="1"/>
    <s v="29-5158368"/>
  </r>
  <r>
    <n v="79288.03"/>
    <n v="68536.570000000007"/>
    <d v="2019-07-08T00:00:00"/>
    <x v="2"/>
    <s v="Johns and Sons"/>
    <s v="Celine Tumasian"/>
    <x v="15"/>
    <x v="1"/>
    <s v="95-4281933"/>
  </r>
  <r>
    <n v="111557.68"/>
    <n v="92470.16"/>
    <d v="2020-02-15T00:00:00"/>
    <x v="0"/>
    <s v="Hessel-Stiedemann"/>
    <s v="Othello Bowes"/>
    <x v="20"/>
    <x v="1"/>
    <s v="61-0532585"/>
  </r>
  <r>
    <n v="43008.69"/>
    <n v="34458.559999999998"/>
    <d v="2019-07-19T00:00:00"/>
    <x v="5"/>
    <s v="Stamm-Zulauf"/>
    <s v="Denice Amberg"/>
    <x v="14"/>
    <x v="1"/>
    <s v="99-9093075"/>
  </r>
  <r>
    <n v="154936.24"/>
    <n v="135739.64000000001"/>
    <d v="2020-06-29T00:00:00"/>
    <x v="0"/>
    <s v="Friesen-Rath"/>
    <s v="Othello Bowes"/>
    <x v="21"/>
    <x v="1"/>
    <s v="65-2631885"/>
  </r>
  <r>
    <n v="115339.49"/>
    <n v="100691.37"/>
    <d v="2019-09-03T00:00:00"/>
    <x v="7"/>
    <s v="Farrell, Swaniawski and Crist"/>
    <s v="Maxie Marrow"/>
    <x v="0"/>
    <x v="0"/>
    <s v="03-4651559"/>
  </r>
  <r>
    <n v="65254.5"/>
    <n v="53919.79"/>
    <d v="2019-06-17T00:00:00"/>
    <x v="1"/>
    <s v="Rowe, Hermiston and Kessler"/>
    <s v="Othello Bowes"/>
    <x v="7"/>
    <x v="1"/>
    <s v="91-6673445"/>
  </r>
  <r>
    <n v="50241.47"/>
    <n v="43443.8"/>
    <d v="2020-10-17T00:00:00"/>
    <x v="0"/>
    <s v="Schmitt, Purdy and Johnson"/>
    <s v="Denice Amberg"/>
    <x v="14"/>
    <x v="2"/>
    <s v="62-1501210"/>
  </r>
  <r>
    <n v="304337.49"/>
    <n v="261730.24"/>
    <d v="2019-12-04T00:00:00"/>
    <x v="2"/>
    <s v="Wunsch LLC"/>
    <s v="Jessamine Apark"/>
    <x v="8"/>
    <x v="1"/>
    <s v="29-0072186"/>
  </r>
  <r>
    <n v="95960.77"/>
    <n v="76519.12"/>
    <d v="2020-10-11T00:00:00"/>
    <x v="0"/>
    <s v="Hessel-Stiedemann"/>
    <s v="Charil Alpe"/>
    <x v="24"/>
    <x v="1"/>
    <s v="06-5115020"/>
  </r>
  <r>
    <n v="152522.94"/>
    <n v="122399.66"/>
    <d v="2020-04-11T00:00:00"/>
    <x v="7"/>
    <s v="Hane Inc"/>
    <s v="Maxie Marrow"/>
    <x v="0"/>
    <x v="1"/>
    <s v="22-6046651"/>
  </r>
  <r>
    <n v="63196.98"/>
    <n v="54671.71"/>
    <d v="2019-04-18T00:00:00"/>
    <x v="6"/>
    <s v="Spencer, Rogahn and Muller"/>
    <s v="Maxie Marrow"/>
    <x v="19"/>
    <x v="1"/>
    <s v="71-6499815"/>
  </r>
  <r>
    <n v="83119.87"/>
    <n v="69604.58"/>
    <d v="2019-01-29T00:00:00"/>
    <x v="2"/>
    <s v="O'Connell-Mitchell"/>
    <s v="Maxie Marrow"/>
    <x v="13"/>
    <x v="1"/>
    <s v="81-1454737"/>
  </r>
  <r>
    <n v="75483.45"/>
    <n v="60077.279999999999"/>
    <d v="2019-12-03T00:00:00"/>
    <x v="5"/>
    <s v="Johns and Sons"/>
    <s v="Othello Bowes"/>
    <x v="21"/>
    <x v="1"/>
    <s v="26-0092767"/>
  </r>
  <r>
    <n v="65397.279999999999"/>
    <n v="53920.06"/>
    <d v="2020-03-20T00:00:00"/>
    <x v="7"/>
    <s v="Baumbach Group"/>
    <s v="Glenine Suttaby"/>
    <x v="26"/>
    <x v="0"/>
    <s v="74-6211038"/>
  </r>
  <r>
    <n v="48890.14"/>
    <n v="41180.160000000003"/>
    <d v="2019-05-20T00:00:00"/>
    <x v="2"/>
    <s v="Johns and Sons"/>
    <s v="Othello Bowes"/>
    <x v="21"/>
    <x v="1"/>
    <s v="85-5544928"/>
  </r>
  <r>
    <n v="80839.75"/>
    <n v="63936.160000000003"/>
    <d v="2020-05-21T00:00:00"/>
    <x v="1"/>
    <s v="Goldner-Dibbert"/>
    <s v="Othello Bowes"/>
    <x v="20"/>
    <x v="1"/>
    <s v="00-6227453"/>
  </r>
  <r>
    <n v="79375.17"/>
    <n v="64532.01"/>
    <d v="2020-02-09T00:00:00"/>
    <x v="3"/>
    <s v="Hessel-Stiedemann"/>
    <s v="Glenine Suttaby"/>
    <x v="26"/>
    <x v="0"/>
    <s v="70-5224180"/>
  </r>
  <r>
    <n v="158011.29999999999"/>
    <n v="137390.82999999999"/>
    <d v="2019-11-27T00:00:00"/>
    <x v="3"/>
    <s v="Jacobson, Marvin and Brown"/>
    <s v="Charil Alpe"/>
    <x v="24"/>
    <x v="1"/>
    <s v="40-8287610"/>
  </r>
  <r>
    <n v="155766.23000000001"/>
    <n v="131529"/>
    <d v="2020-05-27T00:00:00"/>
    <x v="1"/>
    <s v="Romaguera-Haley"/>
    <s v="Celine Tumasian"/>
    <x v="3"/>
    <x v="1"/>
    <s v="49-7876403"/>
  </r>
  <r>
    <n v="19366.75"/>
    <n v="15857.49"/>
    <d v="2020-03-28T00:00:00"/>
    <x v="1"/>
    <s v="Wisoky Inc"/>
    <s v="Othello Bowes"/>
    <x v="23"/>
    <x v="1"/>
    <s v="01-6107437"/>
  </r>
  <r>
    <n v="45481.24"/>
    <n v="37317.360000000001"/>
    <d v="2019-10-25T00:00:00"/>
    <x v="6"/>
    <s v="Wiza and Sons"/>
    <s v="Othello Bowes"/>
    <x v="20"/>
    <x v="1"/>
    <s v="13-6163562"/>
  </r>
  <r>
    <n v="152747.92000000001"/>
    <n v="130614.75"/>
    <d v="2020-05-03T00:00:00"/>
    <x v="5"/>
    <s v="Armstrong-Little"/>
    <s v="Maxie Marrow"/>
    <x v="9"/>
    <x v="1"/>
    <s v="41-0722740"/>
  </r>
  <r>
    <n v="255216"/>
    <n v="211446.46"/>
    <d v="2019-12-28T00:00:00"/>
    <x v="2"/>
    <s v="Jacobson, Marvin and Brown"/>
    <s v="Maxie Marrow"/>
    <x v="25"/>
    <x v="1"/>
    <s v="65-4008552"/>
  </r>
  <r>
    <n v="154858"/>
    <n v="135376.85999999999"/>
    <d v="2020-07-22T00:00:00"/>
    <x v="1"/>
    <s v="Dickinson, Hyatt and Berge"/>
    <s v="Celine Tumasian"/>
    <x v="2"/>
    <x v="1"/>
    <s v="72-4825752"/>
  </r>
  <r>
    <n v="250488.42"/>
    <n v="214142.55"/>
    <d v="2020-06-13T00:00:00"/>
    <x v="5"/>
    <s v="Goldner-Dibbert"/>
    <s v="Othello Bowes"/>
    <x v="10"/>
    <x v="1"/>
    <s v="18-2580592"/>
  </r>
  <r>
    <n v="115151.22"/>
    <n v="91430.07"/>
    <d v="2020-10-25T00:00:00"/>
    <x v="5"/>
    <s v="Farrell, Swaniawski and Crist"/>
    <s v="Maxie Marrow"/>
    <x v="0"/>
    <x v="1"/>
    <s v="14-1283254"/>
  </r>
  <r>
    <n v="57347.48"/>
    <n v="50041.41"/>
    <d v="2020-08-12T00:00:00"/>
    <x v="3"/>
    <s v="Johns and Sons"/>
    <s v="Maxie Marrow"/>
    <x v="0"/>
    <x v="1"/>
    <s v="79-4826735"/>
  </r>
  <r>
    <n v="74790.02"/>
    <n v="64992.53"/>
    <d v="2020-06-19T00:00:00"/>
    <x v="3"/>
    <s v="Corwin and Sons"/>
    <s v="Celine Tumasian"/>
    <x v="12"/>
    <x v="1"/>
    <s v="82-2840501"/>
  </r>
  <r>
    <n v="72749.070000000007"/>
    <n v="59108.62"/>
    <d v="2019-01-20T00:00:00"/>
    <x v="6"/>
    <s v="Johns and Sons"/>
    <s v="Othello Bowes"/>
    <x v="10"/>
    <x v="1"/>
    <s v="19-0320558"/>
  </r>
  <r>
    <n v="128235.65"/>
    <n v="103024.52"/>
    <d v="2020-09-20T00:00:00"/>
    <x v="0"/>
    <s v="Dickinson, Hyatt and Berge"/>
    <s v="Charil Alpe"/>
    <x v="17"/>
    <x v="1"/>
    <s v="57-0945292"/>
  </r>
  <r>
    <n v="79088.7"/>
    <n v="67415.210000000006"/>
    <d v="2020-05-24T00:00:00"/>
    <x v="3"/>
    <s v="McGlynn-Prosacco"/>
    <s v="Maxie Marrow"/>
    <x v="25"/>
    <x v="1"/>
    <s v="01-6573793"/>
  </r>
  <r>
    <n v="124537.47"/>
    <n v="105881.76"/>
    <d v="2019-09-24T00:00:00"/>
    <x v="2"/>
    <s v="Hilll-Vandervort"/>
    <s v="Jessamine Apark"/>
    <x v="6"/>
    <x v="1"/>
    <s v="63-0694419"/>
  </r>
  <r>
    <n v="161192.45000000001"/>
    <n v="135965.82999999999"/>
    <d v="2019-07-04T00:00:00"/>
    <x v="2"/>
    <s v="Wisoky Inc"/>
    <s v="Maxie Marrow"/>
    <x v="25"/>
    <x v="1"/>
    <s v="24-2442637"/>
  </r>
  <r>
    <n v="109697.86"/>
    <n v="89853.52"/>
    <d v="2019-07-24T00:00:00"/>
    <x v="3"/>
    <s v="Considine-Fisher"/>
    <s v="Othello Bowes"/>
    <x v="20"/>
    <x v="1"/>
    <s v="04-8899739"/>
  </r>
  <r>
    <n v="57276.26"/>
    <n v="49223.22"/>
    <d v="2020-04-04T00:00:00"/>
    <x v="5"/>
    <s v="Johns and Sons"/>
    <s v="Othello Bowes"/>
    <x v="10"/>
    <x v="1"/>
    <s v="48-2932903"/>
  </r>
  <r>
    <n v="149956.93"/>
    <n v="130087.64"/>
    <d v="2020-10-08T00:00:00"/>
    <x v="1"/>
    <s v="Spencer, Rogahn and Muller"/>
    <s v="Denice Amberg"/>
    <x v="14"/>
    <x v="1"/>
    <s v="66-0265458"/>
  </r>
  <r>
    <n v="127075.41"/>
    <n v="110924.13"/>
    <d v="2019-09-24T00:00:00"/>
    <x v="2"/>
    <s v="Labadie and Sons"/>
    <s v="Piggy Roscrigg"/>
    <x v="22"/>
    <x v="1"/>
    <s v="57-6602854"/>
  </r>
  <r>
    <n v="28755.32"/>
    <n v="23938.799999999999"/>
    <d v="2019-10-10T00:00:00"/>
    <x v="0"/>
    <s v="Murray, Reichel and Nolan"/>
    <s v="Maxie Marrow"/>
    <x v="0"/>
    <x v="1"/>
    <s v="47-6702070"/>
  </r>
  <r>
    <n v="178027.46"/>
    <n v="144985.56"/>
    <d v="2020-01-04T00:00:00"/>
    <x v="5"/>
    <s v="Wisoky Inc"/>
    <s v="Celine Tumasian"/>
    <x v="12"/>
    <x v="1"/>
    <s v="99-9215178"/>
  </r>
  <r>
    <n v="152231.85999999999"/>
    <n v="122303.08"/>
    <d v="2019-05-08T00:00:00"/>
    <x v="6"/>
    <s v="Smith Group"/>
    <s v="Charil Alpe"/>
    <x v="17"/>
    <x v="1"/>
    <s v="39-5953116"/>
  </r>
  <r>
    <n v="53957.42"/>
    <n v="46905.19"/>
    <d v="2019-05-25T00:00:00"/>
    <x v="6"/>
    <s v="Johns and Sons"/>
    <s v="Maxie Marrow"/>
    <x v="19"/>
    <x v="1"/>
    <s v="71-3278650"/>
  </r>
  <r>
    <n v="80474.78"/>
    <n v="66568.740000000005"/>
    <d v="2019-05-22T00:00:00"/>
    <x v="2"/>
    <s v="Farrell, Swaniawski and Crist"/>
    <s v="Celine Tumasian"/>
    <x v="15"/>
    <x v="1"/>
    <s v="38-6891011"/>
  </r>
  <r>
    <n v="145439.65"/>
    <n v="123710.97"/>
    <d v="2020-10-03T00:00:00"/>
    <x v="6"/>
    <s v="Friesen and Sons"/>
    <s v="Charil Alpe"/>
    <x v="24"/>
    <x v="1"/>
    <s v="06-5566367"/>
  </r>
  <r>
    <n v="84035.82"/>
    <n v="71329.600000000006"/>
    <d v="2020-10-27T00:00:00"/>
    <x v="0"/>
    <s v="Johns and Sons"/>
    <s v="Othello Bowes"/>
    <x v="7"/>
    <x v="2"/>
    <s v="30-9025281"/>
  </r>
  <r>
    <n v="68288.679999999993"/>
    <n v="56754.720000000001"/>
    <d v="2020-09-27T00:00:00"/>
    <x v="3"/>
    <s v="Johns and Sons"/>
    <s v="Emalia Dinse"/>
    <x v="4"/>
    <x v="1"/>
    <s v="80-4161102"/>
  </r>
  <r>
    <n v="100578.6"/>
    <n v="83208.679999999993"/>
    <d v="2019-01-14T00:00:00"/>
    <x v="8"/>
    <s v="Labadie and Sons"/>
    <s v="Maxie Marrow"/>
    <x v="19"/>
    <x v="1"/>
    <s v="96-1388247"/>
  </r>
  <r>
    <n v="94925"/>
    <n v="77572.710000000006"/>
    <d v="2019-09-30T00:00:00"/>
    <x v="4"/>
    <s v="Schoen-Keeling"/>
    <s v="Othello Bowes"/>
    <x v="23"/>
    <x v="0"/>
    <s v="21-2097342"/>
  </r>
  <r>
    <n v="105464.41"/>
    <n v="84761.75"/>
    <d v="2019-08-27T00:00:00"/>
    <x v="0"/>
    <s v="Schmitt, Purdy and Johnson"/>
    <s v="Othello Bowes"/>
    <x v="23"/>
    <x v="1"/>
    <s v="30-4045249"/>
  </r>
  <r>
    <n v="155827.29999999999"/>
    <n v="126360.36"/>
    <d v="2019-04-30T00:00:00"/>
    <x v="5"/>
    <s v="Hilll-Vandervort"/>
    <s v="Othello Bowes"/>
    <x v="23"/>
    <x v="2"/>
    <s v="31-9806848"/>
  </r>
  <r>
    <n v="90994.31"/>
    <n v="72540.66"/>
    <d v="2020-05-09T00:00:00"/>
    <x v="8"/>
    <s v="Zieme, Bailey and Herzog"/>
    <s v="Celine Tumasian"/>
    <x v="29"/>
    <x v="1"/>
    <s v="09-7835975"/>
  </r>
  <r>
    <n v="32779.67"/>
    <n v="26800.66"/>
    <d v="2020-03-22T00:00:00"/>
    <x v="7"/>
    <s v="Kihn Inc"/>
    <s v="Celine Tumasian"/>
    <x v="3"/>
    <x v="1"/>
    <s v="16-9758497"/>
  </r>
  <r>
    <n v="40187.99"/>
    <n v="32508.07"/>
    <d v="2020-05-22T00:00:00"/>
    <x v="1"/>
    <s v="Friesen-Rath"/>
    <s v="Charil Alpe"/>
    <x v="17"/>
    <x v="1"/>
    <s v="54-1058965"/>
  </r>
  <r>
    <n v="91842.59"/>
    <n v="73979.210000000006"/>
    <d v="2019-03-29T00:00:00"/>
    <x v="1"/>
    <s v="Marquardt-Kuvalis"/>
    <s v="Jessamine Apark"/>
    <x v="8"/>
    <x v="1"/>
    <s v="84-0565956"/>
  </r>
  <r>
    <n v="38494.71"/>
    <n v="33113.15"/>
    <d v="2019-02-04T00:00:00"/>
    <x v="1"/>
    <s v="Wisoky Inc"/>
    <s v="Celine Tumasian"/>
    <x v="15"/>
    <x v="1"/>
    <s v="85-6263705"/>
  </r>
  <r>
    <n v="86050.61"/>
    <n v="75569.649999999994"/>
    <d v="2020-09-03T00:00:00"/>
    <x v="2"/>
    <s v="McClure Inc"/>
    <s v="Othello Bowes"/>
    <x v="20"/>
    <x v="1"/>
    <s v="46-4560578"/>
  </r>
  <r>
    <n v="36749.51"/>
    <n v="30101.52"/>
    <d v="2020-10-15T00:00:00"/>
    <x v="1"/>
    <s v="Hilll-Vandervort"/>
    <s v="Maxie Marrow"/>
    <x v="0"/>
    <x v="1"/>
    <s v="08-5093310"/>
  </r>
  <r>
    <n v="194531.02"/>
    <n v="158970.75"/>
    <d v="2019-07-09T00:00:00"/>
    <x v="2"/>
    <s v="Farrell, Swaniawski and Crist"/>
    <s v="Hube Corey"/>
    <x v="31"/>
    <x v="2"/>
    <s v="21-8525376"/>
  </r>
  <r>
    <n v="106730.16"/>
    <n v="89503.91"/>
    <d v="2020-07-30T00:00:00"/>
    <x v="3"/>
    <s v="Farrell, Swaniawski and Crist"/>
    <s v="Othello Bowes"/>
    <x v="21"/>
    <x v="1"/>
    <s v="60-0406937"/>
  </r>
  <r>
    <n v="30177.8"/>
    <n v="23924.959999999999"/>
    <d v="2020-10-06T00:00:00"/>
    <x v="8"/>
    <s v="Leffler, Prohaska and Streich"/>
    <s v="Rickard Doogood"/>
    <x v="28"/>
    <x v="0"/>
    <s v="61-4937643"/>
  </r>
  <r>
    <n v="93902.04"/>
    <n v="80793.31"/>
    <d v="2020-03-01T00:00:00"/>
    <x v="2"/>
    <s v="Tillman and Sons"/>
    <s v="Celine Tumasian"/>
    <x v="3"/>
    <x v="1"/>
    <s v="94-3251589"/>
  </r>
  <r>
    <n v="250483.63"/>
    <n v="217269.5"/>
    <d v="2020-07-03T00:00:00"/>
    <x v="4"/>
    <s v="Considine-Fisher"/>
    <s v="Rickard Doogood"/>
    <x v="28"/>
    <x v="0"/>
    <s v="48-2124998"/>
  </r>
  <r>
    <n v="162142.74"/>
    <n v="136037.76000000001"/>
    <d v="2019-01-29T00:00:00"/>
    <x v="2"/>
    <s v="Kirlin and Sons"/>
    <s v="Maxie Marrow"/>
    <x v="13"/>
    <x v="1"/>
    <s v="19-1017922"/>
  </r>
  <r>
    <n v="47516.54"/>
    <n v="38987.32"/>
    <d v="2020-01-09T00:00:00"/>
    <x v="0"/>
    <s v="Johns and Sons"/>
    <s v="Modestia Byfford"/>
    <x v="34"/>
    <x v="1"/>
    <s v="51-1141675"/>
  </r>
  <r>
    <n v="163546.81"/>
    <n v="133307"/>
    <d v="2019-05-07T00:00:00"/>
    <x v="8"/>
    <s v="Lueilwitz, Kerluke and Lesch"/>
    <s v="Rickard Doogood"/>
    <x v="28"/>
    <x v="1"/>
    <s v="94-2134593"/>
  </r>
  <r>
    <n v="35437.89"/>
    <n v="30412.799999999999"/>
    <d v="2020-02-03T00:00:00"/>
    <x v="2"/>
    <s v="Homenick-Marvin"/>
    <s v="Othello Bowes"/>
    <x v="21"/>
    <x v="1"/>
    <s v="82-0616982"/>
  </r>
  <r>
    <n v="122889.28"/>
    <n v="103042.66"/>
    <d v="2020-11-27T00:00:00"/>
    <x v="6"/>
    <s v="Labadie and Sons"/>
    <s v="Lambert Norheny"/>
    <x v="16"/>
    <x v="1"/>
    <s v="22-5761330"/>
  </r>
  <r>
    <n v="26490.47"/>
    <n v="21168.53"/>
    <d v="2019-11-04T00:00:00"/>
    <x v="5"/>
    <s v="Hessel-Stiedemann"/>
    <s v="Ilsa Kob"/>
    <x v="18"/>
    <x v="1"/>
    <s v="62-1694462"/>
  </r>
  <r>
    <n v="173722.59"/>
    <n v="148063.76"/>
    <d v="2019-04-09T00:00:00"/>
    <x v="1"/>
    <s v="Schowalter, Lesch and Beahan"/>
    <s v="Jessamine Apark"/>
    <x v="11"/>
    <x v="1"/>
    <s v="66-2612057"/>
  </r>
  <r>
    <n v="76543.360000000001"/>
    <n v="65819.64"/>
    <d v="2019-03-21T00:00:00"/>
    <x v="4"/>
    <s v="Hermiston, Simonis and Wisoky"/>
    <s v="Othello Bowes"/>
    <x v="21"/>
    <x v="1"/>
    <s v="01-7655863"/>
  </r>
  <r>
    <n v="69626.39"/>
    <n v="57295.56"/>
    <d v="2019-06-15T00:00:00"/>
    <x v="8"/>
    <s v="Hamill, Kulas and Roob"/>
    <s v="Maxie Marrow"/>
    <x v="0"/>
    <x v="1"/>
    <s v="06-2196763"/>
  </r>
  <r>
    <n v="249915.21"/>
    <n v="215326.95"/>
    <d v="2020-12-15T00:00:00"/>
    <x v="5"/>
    <s v="Armstrong-Little"/>
    <s v="Othello Bowes"/>
    <x v="20"/>
    <x v="1"/>
    <s v="84-4465649"/>
  </r>
  <r>
    <n v="55790.71"/>
    <n v="48783.4"/>
    <d v="2020-10-08T00:00:00"/>
    <x v="5"/>
    <s v="Johns and Sons"/>
    <s v="Celine Tumasian"/>
    <x v="12"/>
    <x v="1"/>
    <s v="63-6767584"/>
  </r>
  <r>
    <n v="77896.83"/>
    <n v="62714.74"/>
    <d v="2020-03-13T00:00:00"/>
    <x v="2"/>
    <s v="Dibbert Inc"/>
    <s v="Denice Amberg"/>
    <x v="14"/>
    <x v="1"/>
    <s v="75-7443241"/>
  </r>
  <r>
    <n v="104391.93"/>
    <n v="86770.57"/>
    <d v="2020-01-04T00:00:00"/>
    <x v="3"/>
    <s v="Murray, Reichel and Nolan"/>
    <s v="Celine Tumasian"/>
    <x v="29"/>
    <x v="1"/>
    <s v="34-8182639"/>
  </r>
  <r>
    <n v="57115.99"/>
    <n v="48976.959999999999"/>
    <d v="2019-03-27T00:00:00"/>
    <x v="0"/>
    <s v="Lind, Mueller and Stoltenberg"/>
    <s v="Celine Tumasian"/>
    <x v="3"/>
    <x v="0"/>
    <s v="53-3803984"/>
  </r>
  <r>
    <n v="74685.850000000006"/>
    <n v="59166.13"/>
    <d v="2020-05-23T00:00:00"/>
    <x v="1"/>
    <s v="Lubowitz, McLaughlin and Erdman"/>
    <s v="Othello Bowes"/>
    <x v="23"/>
    <x v="1"/>
    <s v="68-0176456"/>
  </r>
  <r>
    <n v="74103.820000000007"/>
    <n v="64811.199999999997"/>
    <d v="2020-01-02T00:00:00"/>
    <x v="5"/>
    <s v="Johns and Sons"/>
    <s v="Othello Bowes"/>
    <x v="21"/>
    <x v="1"/>
    <s v="63-7370049"/>
  </r>
  <r>
    <n v="176190.16"/>
    <n v="142273.54999999999"/>
    <d v="2019-09-02T00:00:00"/>
    <x v="5"/>
    <s v="Johns and Sons"/>
    <s v="Othello Bowes"/>
    <x v="7"/>
    <x v="1"/>
    <s v="03-3461826"/>
  </r>
  <r>
    <n v="185778.3"/>
    <n v="154734.75"/>
    <d v="2020-06-25T00:00:00"/>
    <x v="8"/>
    <s v="Jacobson, Marvin and Brown"/>
    <s v="Maxie Marrow"/>
    <x v="25"/>
    <x v="1"/>
    <s v="76-5888381"/>
  </r>
  <r>
    <n v="212521.26"/>
    <n v="172014.71"/>
    <d v="2019-06-20T00:00:00"/>
    <x v="0"/>
    <s v="Johns and Sons"/>
    <s v="Othello Bowes"/>
    <x v="20"/>
    <x v="1"/>
    <s v="43-7357498"/>
  </r>
  <r>
    <n v="40148.49"/>
    <n v="31954.18"/>
    <d v="2019-02-02T00:00:00"/>
    <x v="8"/>
    <s v="Hane Inc"/>
    <s v="Othello Bowes"/>
    <x v="10"/>
    <x v="1"/>
    <s v="88-8981595"/>
  </r>
  <r>
    <n v="157942.65"/>
    <n v="136620.39000000001"/>
    <d v="2020-06-23T00:00:00"/>
    <x v="8"/>
    <s v="Hessel-Stiedemann"/>
    <s v="Celine Tumasian"/>
    <x v="29"/>
    <x v="1"/>
    <s v="95-6123269"/>
  </r>
  <r>
    <n v="172453.1"/>
    <n v="145688.38"/>
    <d v="2020-06-24T00:00:00"/>
    <x v="7"/>
    <s v="Kirlin and Sons"/>
    <s v="Denice Amberg"/>
    <x v="14"/>
    <x v="1"/>
    <s v="60-6986682"/>
  </r>
  <r>
    <n v="203604.46"/>
    <n v="175344.16"/>
    <d v="2019-06-26T00:00:00"/>
    <x v="8"/>
    <s v="Kirlin and Sons"/>
    <s v="Othello Bowes"/>
    <x v="20"/>
    <x v="0"/>
    <s v="29-5478106"/>
  </r>
  <r>
    <n v="251587.20000000001"/>
    <n v="201848.41"/>
    <d v="2019-06-14T00:00:00"/>
    <x v="6"/>
    <s v="Schowalter, Lesch and Beahan"/>
    <s v="Maxie Marrow"/>
    <x v="13"/>
    <x v="0"/>
    <s v="49-2256360"/>
  </r>
  <r>
    <n v="19930.04"/>
    <n v="16543.93"/>
    <d v="2019-03-09T00:00:00"/>
    <x v="6"/>
    <s v="Johns and Sons"/>
    <s v="Maxie Marrow"/>
    <x v="9"/>
    <x v="2"/>
    <s v="59-2480731"/>
  </r>
  <r>
    <n v="149372.32"/>
    <n v="130611.16"/>
    <d v="2020-12-20T00:00:00"/>
    <x v="8"/>
    <s v="Abbott, Roberts and Torp"/>
    <s v="Charil Alpe"/>
    <x v="17"/>
    <x v="0"/>
    <s v="63-6848448"/>
  </r>
  <r>
    <n v="25907.52"/>
    <n v="22454.05"/>
    <d v="2019-02-19T00:00:00"/>
    <x v="0"/>
    <s v="Farrell, Swaniawski and Crist"/>
    <s v="Maxie Marrow"/>
    <x v="13"/>
    <x v="1"/>
    <s v="14-5110197"/>
  </r>
  <r>
    <n v="64762.89"/>
    <n v="54238.92"/>
    <d v="2019-02-06T00:00:00"/>
    <x v="8"/>
    <s v="Schoen-Keeling"/>
    <s v="Celine Tumasian"/>
    <x v="15"/>
    <x v="1"/>
    <s v="42-2646312"/>
  </r>
  <r>
    <n v="65211.07"/>
    <n v="56883.62"/>
    <d v="2020-10-28T00:00:00"/>
    <x v="1"/>
    <s v="Hilll-Vandervort"/>
    <s v="Hube Corey"/>
    <x v="31"/>
    <x v="1"/>
    <s v="60-8083173"/>
  </r>
  <r>
    <n v="42475.6"/>
    <n v="35802.68"/>
    <d v="2019-02-13T00:00:00"/>
    <x v="0"/>
    <s v="Johns and Sons"/>
    <s v="Emalia Dinse"/>
    <x v="5"/>
    <x v="1"/>
    <s v="76-1827989"/>
  </r>
  <r>
    <n v="172340.86"/>
    <n v="136562.9"/>
    <d v="2020-04-09T00:00:00"/>
    <x v="3"/>
    <s v="Tromp LLC"/>
    <s v="Celine Tumasian"/>
    <x v="15"/>
    <x v="1"/>
    <s v="36-4321653"/>
  </r>
  <r>
    <n v="165709.19"/>
    <n v="138102.04"/>
    <d v="2020-10-09T00:00:00"/>
    <x v="6"/>
    <s v="Considine-Fisher"/>
    <s v="Glenine Suttaby"/>
    <x v="26"/>
    <x v="1"/>
    <s v="18-7046062"/>
  </r>
  <r>
    <n v="118409.59"/>
    <n v="96030.18"/>
    <d v="2020-10-06T00:00:00"/>
    <x v="1"/>
    <s v="Bashirian, Okuneva and Bechtelar"/>
    <s v="Piggy Roscrigg"/>
    <x v="22"/>
    <x v="1"/>
    <s v="73-4380400"/>
  </r>
  <r>
    <n v="58416.11"/>
    <n v="48076.46"/>
    <d v="2020-05-16T00:00:00"/>
    <x v="5"/>
    <s v="Stehr LLC"/>
    <s v="Othello Bowes"/>
    <x v="7"/>
    <x v="1"/>
    <s v="47-5051773"/>
  </r>
  <r>
    <n v="78629.19"/>
    <n v="63359.4"/>
    <d v="2019-02-21T00:00:00"/>
    <x v="5"/>
    <s v="Johns and Sons"/>
    <s v="Othello Bowes"/>
    <x v="10"/>
    <x v="0"/>
    <s v="92-3687989"/>
  </r>
  <r>
    <n v="64842.92"/>
    <n v="56439.28"/>
    <d v="2019-09-29T00:00:00"/>
    <x v="5"/>
    <s v="Larkin-Collier"/>
    <s v="Maxie Marrow"/>
    <x v="13"/>
    <x v="0"/>
    <s v="60-9753536"/>
  </r>
  <r>
    <n v="76183.740000000005"/>
    <n v="61617.41"/>
    <d v="2019-06-03T00:00:00"/>
    <x v="2"/>
    <s v="Hermiston, Simonis and Wisoky"/>
    <s v="Lambert Norheny"/>
    <x v="16"/>
    <x v="0"/>
    <s v="39-5658730"/>
  </r>
  <r>
    <n v="131839.16"/>
    <n v="115372.45"/>
    <d v="2020-04-27T00:00:00"/>
    <x v="0"/>
    <s v="McGlynn-Prosacco"/>
    <s v="Maxie Marrow"/>
    <x v="0"/>
    <x v="1"/>
    <s v="73-8632957"/>
  </r>
  <r>
    <n v="147092.62"/>
    <n v="117806.48"/>
    <d v="2020-10-31T00:00:00"/>
    <x v="2"/>
    <s v="Fisher, Morar and Skiles"/>
    <s v="Celine Tumasian"/>
    <x v="15"/>
    <x v="1"/>
    <s v="16-0987104"/>
  </r>
  <r>
    <n v="62011.86"/>
    <n v="49324.23"/>
    <d v="2019-01-17T00:00:00"/>
    <x v="3"/>
    <s v="Johns and Sons"/>
    <s v="Hube Corey"/>
    <x v="31"/>
    <x v="2"/>
    <s v="76-0164425"/>
  </r>
  <r>
    <n v="56763.040000000001"/>
    <n v="47663.92"/>
    <d v="2019-08-11T00:00:00"/>
    <x v="6"/>
    <s v="Kirlin and Sons"/>
    <s v="Celine Tumasian"/>
    <x v="3"/>
    <x v="0"/>
    <s v="87-7908481"/>
  </r>
  <r>
    <n v="78057.960000000006"/>
    <n v="67161.070000000007"/>
    <d v="2020-11-29T00:00:00"/>
    <x v="3"/>
    <s v="Swaniawski, Runolfsson and Green"/>
    <s v="Celine Tumasian"/>
    <x v="15"/>
    <x v="2"/>
    <s v="30-7149594"/>
  </r>
  <r>
    <n v="96358.45"/>
    <n v="80700.2"/>
    <d v="2019-06-12T00:00:00"/>
    <x v="7"/>
    <s v="Stamm-Zulauf"/>
    <s v="Jessamine Apark"/>
    <x v="8"/>
    <x v="1"/>
    <s v="75-7848944"/>
  </r>
  <r>
    <n v="40535.64"/>
    <n v="35480.85"/>
    <d v="2019-01-13T00:00:00"/>
    <x v="8"/>
    <s v="Kihn Inc"/>
    <s v="Othello Bowes"/>
    <x v="20"/>
    <x v="1"/>
    <s v="72-2796883"/>
  </r>
  <r>
    <n v="96795.99"/>
    <n v="81395.75"/>
    <d v="2019-06-21T00:00:00"/>
    <x v="5"/>
    <s v="Connelly-Mohr"/>
    <s v="Othello Bowes"/>
    <x v="23"/>
    <x v="1"/>
    <s v="32-3124563"/>
  </r>
  <r>
    <n v="122035.93"/>
    <n v="97897.22"/>
    <d v="2020-06-21T00:00:00"/>
    <x v="4"/>
    <s v="Larkin-Collier"/>
    <s v="Celine Tumasian"/>
    <x v="3"/>
    <x v="1"/>
    <s v="83-7592334"/>
  </r>
  <r>
    <n v="89502.53"/>
    <n v="72488.100000000006"/>
    <d v="2020-10-31T00:00:00"/>
    <x v="2"/>
    <s v="Gleichner-Green"/>
    <s v="Maxie Marrow"/>
    <x v="25"/>
    <x v="1"/>
    <s v="61-3721294"/>
  </r>
  <r>
    <n v="223233.32"/>
    <n v="179100.09"/>
    <d v="2019-06-28T00:00:00"/>
    <x v="1"/>
    <s v="Romaguera-Dietrich"/>
    <s v="Celine Tumasian"/>
    <x v="12"/>
    <x v="1"/>
    <s v="43-8355995"/>
  </r>
  <r>
    <n v="33190.03"/>
    <n v="28397.39"/>
    <d v="2020-08-18T00:00:00"/>
    <x v="8"/>
    <s v="Homenick-Marvin"/>
    <s v="Hube Corey"/>
    <x v="1"/>
    <x v="2"/>
    <s v="49-2458036"/>
  </r>
  <r>
    <n v="82357.570000000007"/>
    <n v="65474.27"/>
    <d v="2019-02-19T00:00:00"/>
    <x v="0"/>
    <s v="Kihn Inc"/>
    <s v="Celine Tumasian"/>
    <x v="3"/>
    <x v="1"/>
    <s v="13-9607758"/>
  </r>
  <r>
    <n v="46857.77"/>
    <n v="39116.870000000003"/>
    <d v="2020-06-19T00:00:00"/>
    <x v="1"/>
    <s v="Johns and Sons"/>
    <s v="Glenine Suttaby"/>
    <x v="27"/>
    <x v="0"/>
    <s v="61-0888460"/>
  </r>
  <r>
    <n v="178560.1"/>
    <n v="150383.32"/>
    <d v="2020-07-02T00:00:00"/>
    <x v="0"/>
    <s v="O'Connell-Mitchell"/>
    <s v="Jessamine Apark"/>
    <x v="6"/>
    <x v="0"/>
    <s v="25-2616039"/>
  </r>
  <r>
    <n v="173944.47"/>
    <n v="139729.59"/>
    <d v="2020-09-11T00:00:00"/>
    <x v="0"/>
    <s v="Johns and Sons"/>
    <s v="Maxie Marrow"/>
    <x v="0"/>
    <x v="1"/>
    <s v="46-2962443"/>
  </r>
  <r>
    <n v="176662.26"/>
    <n v="146859.34"/>
    <d v="2020-06-28T00:00:00"/>
    <x v="8"/>
    <s v="Friesen-Rath"/>
    <s v="Jessamine Apark"/>
    <x v="8"/>
    <x v="1"/>
    <s v="44-9908550"/>
  </r>
  <r>
    <n v="133754.65"/>
    <n v="106147.69"/>
    <d v="2020-09-18T00:00:00"/>
    <x v="1"/>
    <s v="Armstrong-Little"/>
    <s v="Othello Bowes"/>
    <x v="21"/>
    <x v="1"/>
    <s v="52-3150154"/>
  </r>
  <r>
    <n v="159294.28"/>
    <n v="130605.38"/>
    <d v="2020-08-09T00:00:00"/>
    <x v="2"/>
    <s v="Hamill, Kulas and Roob"/>
    <s v="Charil Alpe"/>
    <x v="17"/>
    <x v="1"/>
    <s v="37-9761957"/>
  </r>
  <r>
    <n v="123562.02"/>
    <n v="102927.16"/>
    <d v="2020-04-22T00:00:00"/>
    <x v="2"/>
    <s v="McGlynn-Bergstrom"/>
    <s v="Othello Bowes"/>
    <x v="10"/>
    <x v="1"/>
    <s v="67-6072579"/>
  </r>
  <r>
    <n v="33013.08"/>
    <n v="26743.9"/>
    <d v="2020-11-28T00:00:00"/>
    <x v="8"/>
    <s v="Romaguera-Dietrich"/>
    <s v="Othello Bowes"/>
    <x v="10"/>
    <x v="1"/>
    <s v="89-0300778"/>
  </r>
  <r>
    <n v="105340.85"/>
    <n v="87285.43"/>
    <d v="2020-08-18T00:00:00"/>
    <x v="0"/>
    <s v="Farrell, Swaniawski and Crist"/>
    <s v="Celine Tumasian"/>
    <x v="29"/>
    <x v="1"/>
    <s v="80-1894360"/>
  </r>
  <r>
    <n v="127143.54"/>
    <n v="105033.28"/>
    <d v="2019-10-03T00:00:00"/>
    <x v="8"/>
    <s v="Murray, Reichel and Nolan"/>
    <s v="Emalia Dinse"/>
    <x v="4"/>
    <x v="1"/>
    <s v="58-2235320"/>
  </r>
  <r>
    <n v="56570.64"/>
    <n v="46993.23"/>
    <d v="2020-10-05T00:00:00"/>
    <x v="0"/>
    <s v="Stamm Inc"/>
    <s v="Celine Tumasian"/>
    <x v="2"/>
    <x v="1"/>
    <s v="68-9875936"/>
  </r>
  <r>
    <n v="75522.66"/>
    <n v="60448.34"/>
    <d v="2019-03-13T00:00:00"/>
    <x v="6"/>
    <s v="Corwin and Sons"/>
    <s v="Othello Bowes"/>
    <x v="20"/>
    <x v="1"/>
    <s v="75-8968627"/>
  </r>
  <r>
    <n v="87085.71"/>
    <n v="76548.34"/>
    <d v="2020-08-27T00:00:00"/>
    <x v="7"/>
    <s v="West-Cummings"/>
    <s v="Celine Tumasian"/>
    <x v="2"/>
    <x v="1"/>
    <s v="86-9456489"/>
  </r>
  <r>
    <n v="290010.78999999998"/>
    <n v="234444.72"/>
    <d v="2019-12-25T00:00:00"/>
    <x v="6"/>
    <s v="Smith Group"/>
    <s v="Jessamine Apark"/>
    <x v="8"/>
    <x v="1"/>
    <s v="02-1124101"/>
  </r>
  <r>
    <n v="256603.66"/>
    <n v="209799.15"/>
    <d v="2019-07-27T00:00:00"/>
    <x v="6"/>
    <s v="O'Connell-Mitchell"/>
    <s v="Ilsa Kob"/>
    <x v="18"/>
    <x v="2"/>
    <s v="85-9787047"/>
  </r>
  <r>
    <n v="126074.62"/>
    <n v="100027.6"/>
    <d v="2020-11-07T00:00:00"/>
    <x v="0"/>
    <s v="Gislason-Stanton"/>
    <s v="Jessamine Apark"/>
    <x v="6"/>
    <x v="1"/>
    <s v="60-7663173"/>
  </r>
  <r>
    <n v="94085.5"/>
    <n v="77498.23"/>
    <d v="2020-01-19T00:00:00"/>
    <x v="8"/>
    <s v="Zieme, Bailey and Herzog"/>
    <s v="Maxie Marrow"/>
    <x v="19"/>
    <x v="1"/>
    <s v="34-1570975"/>
  </r>
  <r>
    <n v="159216.47"/>
    <n v="137419.74"/>
    <d v="2020-06-26T00:00:00"/>
    <x v="1"/>
    <s v="Johns and Sons"/>
    <s v="Celine Tumasian"/>
    <x v="2"/>
    <x v="1"/>
    <s v="57-9765345"/>
  </r>
  <r>
    <n v="74958.460000000006"/>
    <n v="65806.03"/>
    <d v="2020-08-05T00:00:00"/>
    <x v="8"/>
    <s v="Hessel-Stiedemann"/>
    <s v="Celine Tumasian"/>
    <x v="2"/>
    <x v="1"/>
    <s v="31-8846200"/>
  </r>
  <r>
    <n v="83897.88"/>
    <n v="69559.73"/>
    <d v="2019-03-18T00:00:00"/>
    <x v="5"/>
    <s v="Franecki-White"/>
    <s v="Maxie Marrow"/>
    <x v="9"/>
    <x v="0"/>
    <s v="48-6452102"/>
  </r>
  <r>
    <n v="133055.04000000001"/>
    <n v="105366.29"/>
    <d v="2019-11-10T00:00:00"/>
    <x v="0"/>
    <s v="Hegmann Group"/>
    <s v="Maxie Marrow"/>
    <x v="25"/>
    <x v="1"/>
    <s v="85-9541179"/>
  </r>
  <r>
    <n v="94115.99"/>
    <n v="75669.259999999995"/>
    <d v="2019-09-16T00:00:00"/>
    <x v="5"/>
    <s v="Swaniawski, Runolfsson and Green"/>
    <s v="Maxie Marrow"/>
    <x v="25"/>
    <x v="1"/>
    <s v="93-2085046"/>
  </r>
  <r>
    <n v="125851.79"/>
    <n v="103777.39"/>
    <d v="2020-11-15T00:00:00"/>
    <x v="1"/>
    <s v="Wunsch LLC"/>
    <s v="Hube Corey"/>
    <x v="31"/>
    <x v="1"/>
    <s v="03-6962760"/>
  </r>
  <r>
    <n v="60917.85"/>
    <n v="52736.58"/>
    <d v="2019-02-17T00:00:00"/>
    <x v="6"/>
    <s v="Smith Group"/>
    <s v="Denice Amberg"/>
    <x v="14"/>
    <x v="1"/>
    <s v="15-3241183"/>
  </r>
  <r>
    <n v="101318.72"/>
    <n v="86657.9"/>
    <d v="2019-04-13T00:00:00"/>
    <x v="1"/>
    <s v="Hilll-Vandervort"/>
    <s v="Othello Bowes"/>
    <x v="7"/>
    <x v="1"/>
    <s v="54-5705354"/>
  </r>
  <r>
    <n v="131610.37"/>
    <n v="106406.98"/>
    <d v="2020-04-30T00:00:00"/>
    <x v="3"/>
    <s v="O'Connell-Mitchell"/>
    <s v="Celine Tumasian"/>
    <x v="12"/>
    <x v="1"/>
    <s v="29-1888759"/>
  </r>
  <r>
    <n v="235042.75"/>
    <n v="187446.59"/>
    <d v="2019-12-25T00:00:00"/>
    <x v="0"/>
    <s v="Christiansen, Donnelly and Bechtelar"/>
    <s v="Othello Bowes"/>
    <x v="7"/>
    <x v="1"/>
    <s v="12-3815754"/>
  </r>
  <r>
    <n v="58921.31"/>
    <n v="51715.23"/>
    <d v="2020-12-13T00:00:00"/>
    <x v="1"/>
    <s v="Johns and Sons"/>
    <s v="Glenine Suttaby"/>
    <x v="26"/>
    <x v="1"/>
    <s v="30-4823900"/>
  </r>
  <r>
    <n v="101846.87"/>
    <n v="88066.99"/>
    <d v="2019-01-07T00:00:00"/>
    <x v="2"/>
    <s v="Corwin and Sons"/>
    <s v="Celine Tumasian"/>
    <x v="3"/>
    <x v="1"/>
    <s v="72-9074281"/>
  </r>
  <r>
    <n v="95307.21"/>
    <n v="78533.14"/>
    <d v="2020-03-26T00:00:00"/>
    <x v="0"/>
    <s v="Armstrong-Little"/>
    <s v="Othello Bowes"/>
    <x v="10"/>
    <x v="1"/>
    <s v="52-0213558"/>
  </r>
  <r>
    <n v="232217.05"/>
    <n v="191439.74"/>
    <d v="2019-06-20T00:00:00"/>
    <x v="3"/>
    <s v="Hessel-Stiedemann"/>
    <s v="Othello Bowes"/>
    <x v="7"/>
    <x v="0"/>
    <s v="19-6334792"/>
  </r>
  <r>
    <n v="75912.59"/>
    <n v="60145.55"/>
    <d v="2019-10-14T00:00:00"/>
    <x v="7"/>
    <s v="Wisoky Inc"/>
    <s v="Celine Tumasian"/>
    <x v="12"/>
    <x v="0"/>
    <s v="35-4712641"/>
  </r>
  <r>
    <n v="57367.93"/>
    <n v="46255.76"/>
    <d v="2019-10-28T00:00:00"/>
    <x v="2"/>
    <s v="Friesen-Rath"/>
    <s v="Celine Tumasian"/>
    <x v="3"/>
    <x v="0"/>
    <s v="03-3542738"/>
  </r>
  <r>
    <n v="158240.24"/>
    <n v="136561.32999999999"/>
    <d v="2020-11-23T00:00:00"/>
    <x v="0"/>
    <s v="Hessel-Stiedemann"/>
    <s v="Celine Tumasian"/>
    <x v="29"/>
    <x v="1"/>
    <s v="81-9457605"/>
  </r>
  <r>
    <n v="97291.62"/>
    <n v="76899.3"/>
    <d v="2020-01-02T00:00:00"/>
    <x v="2"/>
    <s v="Johns and Sons"/>
    <s v="Celine Tumasian"/>
    <x v="15"/>
    <x v="1"/>
    <s v="63-0813030"/>
  </r>
  <r>
    <n v="83904.320000000007"/>
    <n v="69011.3"/>
    <d v="2020-06-07T00:00:00"/>
    <x v="1"/>
    <s v="Hartmann, Hane and Pfannerstill"/>
    <s v="Celine Tumasian"/>
    <x v="12"/>
    <x v="1"/>
    <s v="00-7326184"/>
  </r>
  <r>
    <n v="133696.85999999999"/>
    <n v="109310.55"/>
    <d v="2020-01-27T00:00:00"/>
    <x v="0"/>
    <s v="Hilll-Vandervort"/>
    <s v="Jessamine Apark"/>
    <x v="6"/>
    <x v="1"/>
    <s v="22-0156233"/>
  </r>
  <r>
    <n v="146076.81"/>
    <n v="123230.39999999999"/>
    <d v="2019-07-27T00:00:00"/>
    <x v="5"/>
    <s v="Johns and Sons"/>
    <s v="Jessamine Apark"/>
    <x v="8"/>
    <x v="1"/>
    <s v="94-0623186"/>
  </r>
  <r>
    <n v="56118.05"/>
    <n v="47711.57"/>
    <d v="2020-03-02T00:00:00"/>
    <x v="3"/>
    <s v="Altenwerth-Konopelski"/>
    <s v="Othello Bowes"/>
    <x v="10"/>
    <x v="1"/>
    <s v="08-0446109"/>
  </r>
  <r>
    <n v="46296.26"/>
    <n v="40319.410000000003"/>
    <d v="2020-05-15T00:00:00"/>
    <x v="1"/>
    <s v="Wisoky Inc"/>
    <s v="Othello Bowes"/>
    <x v="10"/>
    <x v="2"/>
    <s v="77-3489084"/>
  </r>
  <r>
    <n v="118061.05"/>
    <n v="101131.1"/>
    <d v="2020-07-02T00:00:00"/>
    <x v="5"/>
    <s v="Johns and Sons"/>
    <s v="Lambert Norheny"/>
    <x v="16"/>
    <x v="0"/>
    <s v="59-2117058"/>
  </r>
  <r>
    <n v="74480.56"/>
    <n v="60023.88"/>
    <d v="2020-03-06T00:00:00"/>
    <x v="2"/>
    <s v="Homenick-Marvin"/>
    <s v="Hube Corey"/>
    <x v="1"/>
    <x v="1"/>
    <s v="31-1849120"/>
  </r>
  <r>
    <n v="87205.01"/>
    <n v="69171.009999999995"/>
    <d v="2020-06-18T00:00:00"/>
    <x v="1"/>
    <s v="Johns and Sons"/>
    <s v="Emalia Dinse"/>
    <x v="33"/>
    <x v="2"/>
    <s v="45-3085595"/>
  </r>
  <r>
    <n v="107716.72"/>
    <n v="86679.64"/>
    <d v="2020-01-18T00:00:00"/>
    <x v="4"/>
    <s v="Jacobson, Marvin and Brown"/>
    <s v="Celine Tumasian"/>
    <x v="29"/>
    <x v="0"/>
    <s v="61-32941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7524.02"/>
    <n v="14122.61"/>
    <x v="0"/>
    <x v="0"/>
    <s v="Goldner-Dibbert"/>
    <x v="0"/>
    <x v="0"/>
    <x v="0"/>
    <x v="0"/>
  </r>
  <r>
    <x v="1"/>
    <n v="116563.4"/>
    <n v="92807.78"/>
    <x v="1"/>
    <x v="1"/>
    <s v="Hilll-Vandervort"/>
    <x v="1"/>
    <x v="1"/>
    <x v="0"/>
    <x v="1"/>
  </r>
  <r>
    <x v="2"/>
    <n v="296465.56"/>
    <n v="257480.34"/>
    <x v="2"/>
    <x v="2"/>
    <s v="Larkin-Collier"/>
    <x v="2"/>
    <x v="2"/>
    <x v="1"/>
    <x v="2"/>
  </r>
  <r>
    <x v="2"/>
    <n v="74532.02"/>
    <n v="59752.32"/>
    <x v="3"/>
    <x v="3"/>
    <s v="Hessel-Stiedemann"/>
    <x v="2"/>
    <x v="3"/>
    <x v="1"/>
    <x v="3"/>
  </r>
  <r>
    <x v="3"/>
    <n v="178763.42"/>
    <n v="146621.76000000001"/>
    <x v="4"/>
    <x v="1"/>
    <s v="Johns and Sons"/>
    <x v="3"/>
    <x v="4"/>
    <x v="2"/>
    <x v="4"/>
  </r>
  <r>
    <x v="3"/>
    <n v="84900.24"/>
    <n v="73701.899999999994"/>
    <x v="5"/>
    <x v="2"/>
    <s v="Farrell, Swaniawski and Crist"/>
    <x v="3"/>
    <x v="5"/>
    <x v="1"/>
    <x v="5"/>
  </r>
  <r>
    <x v="2"/>
    <n v="71620.08"/>
    <n v="62245.01"/>
    <x v="6"/>
    <x v="0"/>
    <s v="Schoen-Keeling"/>
    <x v="2"/>
    <x v="2"/>
    <x v="1"/>
    <x v="6"/>
  </r>
  <r>
    <x v="4"/>
    <n v="156585.22"/>
    <n v="126599.15"/>
    <x v="7"/>
    <x v="4"/>
    <s v="Hermiston, Simonis and Wisoky"/>
    <x v="4"/>
    <x v="6"/>
    <x v="1"/>
    <x v="7"/>
  </r>
  <r>
    <x v="2"/>
    <n v="78461.13"/>
    <n v="63537.82"/>
    <x v="8"/>
    <x v="5"/>
    <s v="Hessel-Stiedemann"/>
    <x v="2"/>
    <x v="2"/>
    <x v="0"/>
    <x v="8"/>
  </r>
  <r>
    <x v="5"/>
    <n v="64827.8"/>
    <n v="56043.63"/>
    <x v="9"/>
    <x v="5"/>
    <s v="Gislason-Stanton"/>
    <x v="5"/>
    <x v="7"/>
    <x v="1"/>
    <x v="9"/>
  </r>
  <r>
    <x v="0"/>
    <n v="142664.34"/>
    <n v="120808.16"/>
    <x v="10"/>
    <x v="5"/>
    <s v="Swaniawski, Runolfsson and Green"/>
    <x v="0"/>
    <x v="0"/>
    <x v="1"/>
    <x v="10"/>
  </r>
  <r>
    <x v="4"/>
    <n v="66673.19"/>
    <n v="52811.83"/>
    <x v="11"/>
    <x v="6"/>
    <s v="Gislason-Stanton"/>
    <x v="4"/>
    <x v="6"/>
    <x v="1"/>
    <x v="11"/>
  </r>
  <r>
    <x v="2"/>
    <n v="136915.60999999999"/>
    <n v="114790.05"/>
    <x v="12"/>
    <x v="7"/>
    <s v="Hessel-Stiedemann"/>
    <x v="2"/>
    <x v="3"/>
    <x v="2"/>
    <x v="12"/>
  </r>
  <r>
    <x v="4"/>
    <n v="164971.70000000001"/>
    <n v="132686.74"/>
    <x v="13"/>
    <x v="4"/>
    <s v="Wisoky Inc"/>
    <x v="4"/>
    <x v="6"/>
    <x v="1"/>
    <x v="13"/>
  </r>
  <r>
    <x v="4"/>
    <n v="149486.26999999999"/>
    <n v="118662.2"/>
    <x v="14"/>
    <x v="3"/>
    <s v="Johns and Sons"/>
    <x v="4"/>
    <x v="8"/>
    <x v="1"/>
    <x v="14"/>
  </r>
  <r>
    <x v="0"/>
    <n v="54078.92"/>
    <n v="46102.28"/>
    <x v="15"/>
    <x v="0"/>
    <s v="Tillman and Sons"/>
    <x v="0"/>
    <x v="9"/>
    <x v="1"/>
    <x v="15"/>
  </r>
  <r>
    <x v="5"/>
    <n v="107499.78"/>
    <n v="91364.06"/>
    <x v="16"/>
    <x v="6"/>
    <s v="Rowe, Hermiston and Kessler"/>
    <x v="5"/>
    <x v="10"/>
    <x v="1"/>
    <x v="16"/>
  </r>
  <r>
    <x v="4"/>
    <n v="29493.79"/>
    <n v="24285.19"/>
    <x v="17"/>
    <x v="1"/>
    <s v="Tillman and Sons"/>
    <x v="4"/>
    <x v="11"/>
    <x v="1"/>
    <x v="17"/>
  </r>
  <r>
    <x v="2"/>
    <n v="147656.51999999999"/>
    <n v="124193.9"/>
    <x v="18"/>
    <x v="6"/>
    <s v="Goldner-Dibbert"/>
    <x v="2"/>
    <x v="12"/>
    <x v="1"/>
    <x v="18"/>
  </r>
  <r>
    <x v="2"/>
    <n v="156839.31"/>
    <n v="134709.28"/>
    <x v="19"/>
    <x v="6"/>
    <s v="Stamm Inc"/>
    <x v="2"/>
    <x v="12"/>
    <x v="1"/>
    <x v="19"/>
  </r>
  <r>
    <x v="3"/>
    <n v="81412.100000000006"/>
    <n v="64747.040000000001"/>
    <x v="20"/>
    <x v="8"/>
    <s v="Johns and Sons"/>
    <x v="3"/>
    <x v="4"/>
    <x v="1"/>
    <x v="20"/>
  </r>
  <r>
    <x v="0"/>
    <n v="56717.53"/>
    <n v="45101.78"/>
    <x v="21"/>
    <x v="2"/>
    <s v="Johns and Sons"/>
    <x v="0"/>
    <x v="13"/>
    <x v="1"/>
    <x v="21"/>
  </r>
  <r>
    <x v="6"/>
    <n v="17028.189999999999"/>
    <n v="14102.75"/>
    <x v="22"/>
    <x v="2"/>
    <s v="Johns and Sons"/>
    <x v="6"/>
    <x v="14"/>
    <x v="1"/>
    <x v="22"/>
  </r>
  <r>
    <x v="1"/>
    <n v="236462.3"/>
    <n v="205674.91"/>
    <x v="23"/>
    <x v="2"/>
    <s v="Hessel-Stiedemann"/>
    <x v="1"/>
    <x v="1"/>
    <x v="1"/>
    <x v="23"/>
  </r>
  <r>
    <x v="2"/>
    <n v="172989.17"/>
    <n v="142975.54999999999"/>
    <x v="24"/>
    <x v="3"/>
    <s v="Romaguera-Dietrich"/>
    <x v="2"/>
    <x v="15"/>
    <x v="1"/>
    <x v="24"/>
  </r>
  <r>
    <x v="0"/>
    <n v="48179.57"/>
    <n v="41405.519999999997"/>
    <x v="25"/>
    <x v="0"/>
    <s v="Franecki-White"/>
    <x v="0"/>
    <x v="9"/>
    <x v="1"/>
    <x v="25"/>
  </r>
  <r>
    <x v="2"/>
    <n v="121318.55"/>
    <n v="102890.26"/>
    <x v="26"/>
    <x v="8"/>
    <s v="Jacobson, Marvin and Brown"/>
    <x v="2"/>
    <x v="3"/>
    <x v="2"/>
    <x v="26"/>
  </r>
  <r>
    <x v="7"/>
    <n v="93153.98"/>
    <n v="79702.55"/>
    <x v="27"/>
    <x v="5"/>
    <s v="Armstrong-Little"/>
    <x v="7"/>
    <x v="16"/>
    <x v="0"/>
    <x v="27"/>
  </r>
  <r>
    <x v="8"/>
    <n v="98289.32"/>
    <n v="84116"/>
    <x v="28"/>
    <x v="5"/>
    <s v="Murray, Reichel and Nolan"/>
    <x v="8"/>
    <x v="17"/>
    <x v="1"/>
    <x v="28"/>
  </r>
  <r>
    <x v="9"/>
    <n v="108920.56"/>
    <n v="94270.74"/>
    <x v="29"/>
    <x v="0"/>
    <s v="Swaniawski, Runolfsson and Green"/>
    <x v="9"/>
    <x v="18"/>
    <x v="1"/>
    <x v="29"/>
  </r>
  <r>
    <x v="2"/>
    <n v="37273.839999999997"/>
    <n v="31559.759999999998"/>
    <x v="30"/>
    <x v="1"/>
    <s v="Considine-Fisher"/>
    <x v="2"/>
    <x v="3"/>
    <x v="2"/>
    <x v="30"/>
  </r>
  <r>
    <x v="3"/>
    <n v="221745.05"/>
    <n v="190767.27"/>
    <x v="31"/>
    <x v="5"/>
    <s v="Kirlin and Sons"/>
    <x v="3"/>
    <x v="4"/>
    <x v="0"/>
    <x v="31"/>
  </r>
  <r>
    <x v="6"/>
    <n v="54566.99"/>
    <n v="43757.27"/>
    <x v="32"/>
    <x v="6"/>
    <s v="Friesen-Rath"/>
    <x v="6"/>
    <x v="14"/>
    <x v="1"/>
    <x v="32"/>
  </r>
  <r>
    <x v="2"/>
    <n v="111639.29"/>
    <n v="97204.33"/>
    <x v="33"/>
    <x v="6"/>
    <s v="Keeling, Monahan and Pollich"/>
    <x v="2"/>
    <x v="15"/>
    <x v="1"/>
    <x v="33"/>
  </r>
  <r>
    <x v="0"/>
    <n v="74273.539999999994"/>
    <n v="61981.27"/>
    <x v="34"/>
    <x v="3"/>
    <s v="Swaniawski, Runolfsson and Green"/>
    <x v="0"/>
    <x v="19"/>
    <x v="1"/>
    <x v="34"/>
  </r>
  <r>
    <x v="2"/>
    <n v="95566.43"/>
    <n v="80342.7"/>
    <x v="35"/>
    <x v="2"/>
    <s v="Hessel-Stiedemann"/>
    <x v="2"/>
    <x v="15"/>
    <x v="1"/>
    <x v="35"/>
  </r>
  <r>
    <x v="5"/>
    <n v="28783.05"/>
    <n v="24776.45"/>
    <x v="36"/>
    <x v="2"/>
    <s v="Dibbert Inc"/>
    <x v="5"/>
    <x v="7"/>
    <x v="1"/>
    <x v="36"/>
  </r>
  <r>
    <x v="4"/>
    <n v="124414.74"/>
    <n v="98959.48"/>
    <x v="37"/>
    <x v="7"/>
    <s v="Labadie and Sons"/>
    <x v="4"/>
    <x v="6"/>
    <x v="1"/>
    <x v="37"/>
  </r>
  <r>
    <x v="2"/>
    <n v="153029.72"/>
    <n v="125117.1"/>
    <x v="38"/>
    <x v="1"/>
    <s v="Friesen-Rath"/>
    <x v="2"/>
    <x v="12"/>
    <x v="1"/>
    <x v="38"/>
  </r>
  <r>
    <x v="0"/>
    <n v="174919.64"/>
    <n v="146845.04"/>
    <x v="39"/>
    <x v="2"/>
    <s v="Wiza and Sons"/>
    <x v="0"/>
    <x v="19"/>
    <x v="0"/>
    <x v="39"/>
  </r>
  <r>
    <x v="5"/>
    <n v="55804.05"/>
    <n v="46401.07"/>
    <x v="40"/>
    <x v="8"/>
    <s v="Rowe, Hermiston and Kessler"/>
    <x v="5"/>
    <x v="20"/>
    <x v="1"/>
    <x v="40"/>
  </r>
  <r>
    <x v="5"/>
    <n v="89160.66"/>
    <n v="75367.509999999995"/>
    <x v="41"/>
    <x v="3"/>
    <s v="Wiza and Sons"/>
    <x v="5"/>
    <x v="20"/>
    <x v="1"/>
    <x v="41"/>
  </r>
  <r>
    <x v="4"/>
    <n v="27987.13"/>
    <n v="24001.759999999998"/>
    <x v="42"/>
    <x v="1"/>
    <s v="Labadie and Sons"/>
    <x v="4"/>
    <x v="8"/>
    <x v="1"/>
    <x v="42"/>
  </r>
  <r>
    <x v="5"/>
    <n v="18326.41"/>
    <n v="15067.97"/>
    <x v="43"/>
    <x v="1"/>
    <s v="Schmitt, Purdy and Johnson"/>
    <x v="5"/>
    <x v="21"/>
    <x v="1"/>
    <x v="43"/>
  </r>
  <r>
    <x v="6"/>
    <n v="62708.6"/>
    <n v="51414.78"/>
    <x v="44"/>
    <x v="6"/>
    <s v="Hamill, Kulas and Roob"/>
    <x v="6"/>
    <x v="14"/>
    <x v="1"/>
    <x v="44"/>
  </r>
  <r>
    <x v="4"/>
    <n v="124668.36"/>
    <n v="103998.35"/>
    <x v="45"/>
    <x v="1"/>
    <s v="Hessel-Stiedemann"/>
    <x v="4"/>
    <x v="6"/>
    <x v="1"/>
    <x v="45"/>
  </r>
  <r>
    <x v="10"/>
    <n v="109390.57"/>
    <n v="87414"/>
    <x v="46"/>
    <x v="9"/>
    <s v="Schoen-Keeling"/>
    <x v="10"/>
    <x v="22"/>
    <x v="0"/>
    <x v="46"/>
  </r>
  <r>
    <x v="2"/>
    <n v="103279.79"/>
    <n v="82334.649999999994"/>
    <x v="47"/>
    <x v="5"/>
    <s v="Johns and Sons"/>
    <x v="2"/>
    <x v="3"/>
    <x v="1"/>
    <x v="47"/>
  </r>
  <r>
    <x v="5"/>
    <n v="173478.65"/>
    <n v="139650.31"/>
    <x v="48"/>
    <x v="0"/>
    <s v="Johns and Sons"/>
    <x v="5"/>
    <x v="23"/>
    <x v="1"/>
    <x v="48"/>
  </r>
  <r>
    <x v="0"/>
    <n v="57927.54"/>
    <n v="48914.01"/>
    <x v="49"/>
    <x v="1"/>
    <s v="Fisher, Morar and Skiles"/>
    <x v="0"/>
    <x v="13"/>
    <x v="0"/>
    <x v="49"/>
  </r>
  <r>
    <x v="2"/>
    <n v="84767.77"/>
    <n v="68950.100000000006"/>
    <x v="50"/>
    <x v="8"/>
    <s v="McGlynn-Bergstrom"/>
    <x v="2"/>
    <x v="2"/>
    <x v="0"/>
    <x v="50"/>
  </r>
  <r>
    <x v="5"/>
    <n v="138175.53"/>
    <n v="116744.51"/>
    <x v="39"/>
    <x v="9"/>
    <s v="Spencer, Rogahn and Muller"/>
    <x v="5"/>
    <x v="21"/>
    <x v="1"/>
    <x v="51"/>
  </r>
  <r>
    <x v="2"/>
    <n v="143107.89000000001"/>
    <n v="121241"/>
    <x v="51"/>
    <x v="8"/>
    <s v="Kirlin and Sons"/>
    <x v="2"/>
    <x v="15"/>
    <x v="0"/>
    <x v="52"/>
  </r>
  <r>
    <x v="0"/>
    <n v="54446.5"/>
    <n v="44989.14"/>
    <x v="52"/>
    <x v="5"/>
    <s v="Wunsch LLC"/>
    <x v="0"/>
    <x v="13"/>
    <x v="2"/>
    <x v="53"/>
  </r>
  <r>
    <x v="2"/>
    <n v="136324.9"/>
    <n v="110436.8"/>
    <x v="53"/>
    <x v="8"/>
    <s v="Walter LLC"/>
    <x v="2"/>
    <x v="15"/>
    <x v="2"/>
    <x v="54"/>
  </r>
  <r>
    <x v="2"/>
    <n v="43066.58"/>
    <n v="36154.39"/>
    <x v="54"/>
    <x v="1"/>
    <s v="Hamill, Kulas and Roob"/>
    <x v="2"/>
    <x v="15"/>
    <x v="0"/>
    <x v="55"/>
  </r>
  <r>
    <x v="5"/>
    <n v="224626.25"/>
    <n v="189988.88"/>
    <x v="55"/>
    <x v="8"/>
    <s v="Christiansen, Donnelly and Bechtelar"/>
    <x v="5"/>
    <x v="21"/>
    <x v="1"/>
    <x v="56"/>
  </r>
  <r>
    <x v="5"/>
    <n v="115689.22"/>
    <n v="98127.6"/>
    <x v="56"/>
    <x v="2"/>
    <s v="Altenwerth-Konopelski"/>
    <x v="5"/>
    <x v="23"/>
    <x v="1"/>
    <x v="57"/>
  </r>
  <r>
    <x v="8"/>
    <n v="78293.94"/>
    <n v="66236.67"/>
    <x v="57"/>
    <x v="5"/>
    <s v="Rowe, Hermiston and Kessler"/>
    <x v="8"/>
    <x v="24"/>
    <x v="0"/>
    <x v="58"/>
  </r>
  <r>
    <x v="2"/>
    <n v="92698.45"/>
    <n v="73454.25"/>
    <x v="58"/>
    <x v="2"/>
    <s v="Hessel-Stiedemann"/>
    <x v="2"/>
    <x v="12"/>
    <x v="1"/>
    <x v="59"/>
  </r>
  <r>
    <x v="8"/>
    <n v="83141.47"/>
    <n v="72000.509999999995"/>
    <x v="59"/>
    <x v="7"/>
    <s v="Wisoky Inc"/>
    <x v="8"/>
    <x v="17"/>
    <x v="0"/>
    <x v="60"/>
  </r>
  <r>
    <x v="2"/>
    <n v="38982.26"/>
    <n v="32854.25"/>
    <x v="60"/>
    <x v="2"/>
    <s v="Hegmann Group"/>
    <x v="2"/>
    <x v="2"/>
    <x v="0"/>
    <x v="61"/>
  </r>
  <r>
    <x v="2"/>
    <n v="57120.58"/>
    <n v="49654.92"/>
    <x v="61"/>
    <x v="1"/>
    <s v="Leffler, Prohaska and Streich"/>
    <x v="2"/>
    <x v="3"/>
    <x v="1"/>
    <x v="62"/>
  </r>
  <r>
    <x v="0"/>
    <n v="240759.07"/>
    <n v="205415.64"/>
    <x v="62"/>
    <x v="5"/>
    <s v="Schmitt, Purdy and Johnson"/>
    <x v="0"/>
    <x v="25"/>
    <x v="1"/>
    <x v="63"/>
  </r>
  <r>
    <x v="0"/>
    <n v="53849.120000000003"/>
    <n v="47354.92"/>
    <x v="63"/>
    <x v="1"/>
    <s v="Rowe, Hermiston and Kessler"/>
    <x v="0"/>
    <x v="13"/>
    <x v="1"/>
    <x v="64"/>
  </r>
  <r>
    <x v="11"/>
    <n v="361182.87"/>
    <n v="288368.40000000002"/>
    <x v="64"/>
    <x v="0"/>
    <s v="Smith Group"/>
    <x v="11"/>
    <x v="26"/>
    <x v="1"/>
    <x v="65"/>
  </r>
  <r>
    <x v="0"/>
    <n v="97063.22"/>
    <n v="78067.95"/>
    <x v="65"/>
    <x v="5"/>
    <s v="Zieme, Bailey and Herzog"/>
    <x v="0"/>
    <x v="0"/>
    <x v="2"/>
    <x v="66"/>
  </r>
  <r>
    <x v="3"/>
    <n v="39110.97"/>
    <n v="34315.97"/>
    <x v="66"/>
    <x v="2"/>
    <s v="Bashirian, Okuneva and Bechtelar"/>
    <x v="3"/>
    <x v="5"/>
    <x v="1"/>
    <x v="67"/>
  </r>
  <r>
    <x v="5"/>
    <n v="123672.7"/>
    <n v="106036.97"/>
    <x v="67"/>
    <x v="6"/>
    <s v="McGlynn-Prosacco"/>
    <x v="5"/>
    <x v="20"/>
    <x v="1"/>
    <x v="68"/>
  </r>
  <r>
    <x v="5"/>
    <n v="144640.79999999999"/>
    <n v="118345.1"/>
    <x v="68"/>
    <x v="8"/>
    <s v="Murray, Reichel and Nolan"/>
    <x v="5"/>
    <x v="23"/>
    <x v="1"/>
    <x v="69"/>
  </r>
  <r>
    <x v="5"/>
    <n v="268779.03000000003"/>
    <n v="233676.49"/>
    <x v="69"/>
    <x v="6"/>
    <s v="O'Connell-Mitchell"/>
    <x v="5"/>
    <x v="21"/>
    <x v="0"/>
    <x v="70"/>
  </r>
  <r>
    <x v="0"/>
    <n v="53593.86"/>
    <n v="45629.81"/>
    <x v="70"/>
    <x v="8"/>
    <s v="Friesen-Rath"/>
    <x v="0"/>
    <x v="19"/>
    <x v="1"/>
    <x v="71"/>
  </r>
  <r>
    <x v="5"/>
    <n v="155044.01999999999"/>
    <n v="134268.12"/>
    <x v="71"/>
    <x v="3"/>
    <s v="West-Cummings"/>
    <x v="5"/>
    <x v="10"/>
    <x v="1"/>
    <x v="72"/>
  </r>
  <r>
    <x v="2"/>
    <n v="102495.13"/>
    <n v="85009.46"/>
    <x v="72"/>
    <x v="6"/>
    <s v="Hermiston, Simonis and Wisoky"/>
    <x v="2"/>
    <x v="15"/>
    <x v="2"/>
    <x v="73"/>
  </r>
  <r>
    <x v="2"/>
    <n v="294472.77"/>
    <n v="255572.92"/>
    <x v="73"/>
    <x v="6"/>
    <s v="Gislason-Stanton"/>
    <x v="2"/>
    <x v="2"/>
    <x v="2"/>
    <x v="74"/>
  </r>
  <r>
    <x v="0"/>
    <n v="64053.77"/>
    <n v="54733.95"/>
    <x v="74"/>
    <x v="3"/>
    <s v="Armstrong-Little"/>
    <x v="0"/>
    <x v="9"/>
    <x v="1"/>
    <x v="75"/>
  </r>
  <r>
    <x v="4"/>
    <n v="24543.72"/>
    <n v="19492.62"/>
    <x v="75"/>
    <x v="2"/>
    <s v="Hessel-Stiedemann"/>
    <x v="4"/>
    <x v="11"/>
    <x v="1"/>
    <x v="76"/>
  </r>
  <r>
    <x v="2"/>
    <n v="161544.06"/>
    <n v="132579.21"/>
    <x v="76"/>
    <x v="2"/>
    <s v="Johns and Sons"/>
    <x v="2"/>
    <x v="2"/>
    <x v="1"/>
    <x v="77"/>
  </r>
  <r>
    <x v="2"/>
    <n v="50303.66"/>
    <n v="41103.120000000003"/>
    <x v="77"/>
    <x v="5"/>
    <s v="Christiansen, Donnelly and Bechtelar"/>
    <x v="2"/>
    <x v="2"/>
    <x v="1"/>
    <x v="78"/>
  </r>
  <r>
    <x v="0"/>
    <n v="124593.04"/>
    <n v="109106.13"/>
    <x v="78"/>
    <x v="5"/>
    <s v="Johns and Sons"/>
    <x v="0"/>
    <x v="0"/>
    <x v="0"/>
    <x v="79"/>
  </r>
  <r>
    <x v="0"/>
    <n v="44147.92"/>
    <n v="37163.72"/>
    <x v="79"/>
    <x v="3"/>
    <s v="Murray, Reichel and Nolan"/>
    <x v="0"/>
    <x v="0"/>
    <x v="1"/>
    <x v="80"/>
  </r>
  <r>
    <x v="8"/>
    <n v="42239.66"/>
    <n v="37039.96"/>
    <x v="80"/>
    <x v="6"/>
    <s v="Johns and Sons"/>
    <x v="8"/>
    <x v="17"/>
    <x v="1"/>
    <x v="81"/>
  </r>
  <r>
    <x v="0"/>
    <n v="113763.38"/>
    <n v="91158.6"/>
    <x v="81"/>
    <x v="0"/>
    <s v="Christiansen, Donnelly and Bechtelar"/>
    <x v="0"/>
    <x v="0"/>
    <x v="1"/>
    <x v="82"/>
  </r>
  <r>
    <x v="2"/>
    <n v="183363.6"/>
    <n v="155033.92000000001"/>
    <x v="82"/>
    <x v="6"/>
    <s v="Johns and Sons"/>
    <x v="2"/>
    <x v="15"/>
    <x v="1"/>
    <x v="83"/>
  </r>
  <r>
    <x v="5"/>
    <n v="85220.83"/>
    <n v="73767.149999999994"/>
    <x v="83"/>
    <x v="3"/>
    <s v="Shanahan, Schaden and Parker"/>
    <x v="5"/>
    <x v="20"/>
    <x v="2"/>
    <x v="84"/>
  </r>
  <r>
    <x v="2"/>
    <n v="87513.27"/>
    <n v="72469.740000000005"/>
    <x v="84"/>
    <x v="0"/>
    <s v="Lubowitz, McLaughlin and Erdman"/>
    <x v="2"/>
    <x v="12"/>
    <x v="0"/>
    <x v="85"/>
  </r>
  <r>
    <x v="8"/>
    <n v="37073.910000000003"/>
    <n v="30274.55"/>
    <x v="85"/>
    <x v="0"/>
    <s v="Rath-Schroeder"/>
    <x v="8"/>
    <x v="24"/>
    <x v="2"/>
    <x v="86"/>
  </r>
  <r>
    <x v="5"/>
    <n v="122139.94"/>
    <n v="103684.6"/>
    <x v="86"/>
    <x v="6"/>
    <s v="Smith Group"/>
    <x v="5"/>
    <x v="21"/>
    <x v="1"/>
    <x v="87"/>
  </r>
  <r>
    <x v="5"/>
    <n v="107586.21"/>
    <n v="94525.24"/>
    <x v="87"/>
    <x v="8"/>
    <s v="Spencer, Rogahn and Muller"/>
    <x v="5"/>
    <x v="10"/>
    <x v="1"/>
    <x v="88"/>
  </r>
  <r>
    <x v="4"/>
    <n v="203958.16"/>
    <n v="176444.2"/>
    <x v="88"/>
    <x v="5"/>
    <s v="Larkin-Collier"/>
    <x v="4"/>
    <x v="8"/>
    <x v="1"/>
    <x v="89"/>
  </r>
  <r>
    <x v="2"/>
    <n v="55132.39"/>
    <n v="47121.65"/>
    <x v="73"/>
    <x v="2"/>
    <s v="Dickinson, Hyatt and Berge"/>
    <x v="2"/>
    <x v="15"/>
    <x v="1"/>
    <x v="90"/>
  </r>
  <r>
    <x v="11"/>
    <n v="135424.06"/>
    <n v="116275.1"/>
    <x v="89"/>
    <x v="8"/>
    <s v="Hamill, Kulas and Roob"/>
    <x v="11"/>
    <x v="27"/>
    <x v="1"/>
    <x v="91"/>
  </r>
  <r>
    <x v="0"/>
    <n v="167123.72"/>
    <n v="132946.92000000001"/>
    <x v="90"/>
    <x v="6"/>
    <s v="Hegmann Group"/>
    <x v="0"/>
    <x v="13"/>
    <x v="1"/>
    <x v="92"/>
  </r>
  <r>
    <x v="12"/>
    <n v="92868.37"/>
    <n v="79068.13"/>
    <x v="91"/>
    <x v="8"/>
    <s v="Fisher, Morar and Skiles"/>
    <x v="12"/>
    <x v="28"/>
    <x v="1"/>
    <x v="93"/>
  </r>
  <r>
    <x v="2"/>
    <n v="108689.45"/>
    <n v="91223.06"/>
    <x v="92"/>
    <x v="5"/>
    <s v="Walter LLC"/>
    <x v="2"/>
    <x v="29"/>
    <x v="0"/>
    <x v="94"/>
  </r>
  <r>
    <x v="2"/>
    <n v="79874.42"/>
    <n v="68132.88"/>
    <x v="93"/>
    <x v="7"/>
    <s v="Farrell, Swaniawski and Crist"/>
    <x v="2"/>
    <x v="2"/>
    <x v="1"/>
    <x v="95"/>
  </r>
  <r>
    <x v="12"/>
    <n v="153011.39000000001"/>
    <n v="131543.89000000001"/>
    <x v="94"/>
    <x v="5"/>
    <s v="Johns and Sons"/>
    <x v="12"/>
    <x v="28"/>
    <x v="1"/>
    <x v="96"/>
  </r>
  <r>
    <x v="2"/>
    <n v="72857.41"/>
    <n v="60442.51"/>
    <x v="8"/>
    <x v="2"/>
    <s v="Armstrong-Little"/>
    <x v="2"/>
    <x v="29"/>
    <x v="1"/>
    <x v="97"/>
  </r>
  <r>
    <x v="5"/>
    <n v="102771.44"/>
    <n v="83584.009999999995"/>
    <x v="95"/>
    <x v="4"/>
    <s v="McClure Inc"/>
    <x v="5"/>
    <x v="7"/>
    <x v="1"/>
    <x v="98"/>
  </r>
  <r>
    <x v="4"/>
    <n v="90559.16"/>
    <n v="75318.05"/>
    <x v="96"/>
    <x v="7"/>
    <s v="Dickinson, Hyatt and Berge"/>
    <x v="4"/>
    <x v="8"/>
    <x v="1"/>
    <x v="99"/>
  </r>
  <r>
    <x v="2"/>
    <n v="141796.75"/>
    <n v="112317.21"/>
    <x v="97"/>
    <x v="1"/>
    <s v="Johns and Sons"/>
    <x v="2"/>
    <x v="12"/>
    <x v="1"/>
    <x v="100"/>
  </r>
  <r>
    <x v="8"/>
    <n v="103874.1"/>
    <n v="82112.479999999996"/>
    <x v="98"/>
    <x v="7"/>
    <s v="Johns and Sons"/>
    <x v="8"/>
    <x v="17"/>
    <x v="1"/>
    <x v="101"/>
  </r>
  <r>
    <x v="3"/>
    <n v="134908.19"/>
    <n v="114388.65"/>
    <x v="99"/>
    <x v="2"/>
    <s v="Romaguera-Dietrich"/>
    <x v="3"/>
    <x v="5"/>
    <x v="1"/>
    <x v="102"/>
  </r>
  <r>
    <x v="2"/>
    <n v="45256.74"/>
    <n v="38975.1"/>
    <x v="98"/>
    <x v="9"/>
    <s v="Spencer, Rogahn and Muller"/>
    <x v="2"/>
    <x v="2"/>
    <x v="1"/>
    <x v="103"/>
  </r>
  <r>
    <x v="2"/>
    <n v="131018.65"/>
    <n v="107920.06"/>
    <x v="3"/>
    <x v="2"/>
    <s v="Hane Inc"/>
    <x v="2"/>
    <x v="29"/>
    <x v="1"/>
    <x v="104"/>
  </r>
  <r>
    <x v="11"/>
    <n v="84877.87"/>
    <n v="68454"/>
    <x v="100"/>
    <x v="8"/>
    <s v="Zieme, Bailey and Herzog"/>
    <x v="11"/>
    <x v="26"/>
    <x v="1"/>
    <x v="105"/>
  </r>
  <r>
    <x v="5"/>
    <n v="168197.78"/>
    <n v="144246.42000000001"/>
    <x v="101"/>
    <x v="6"/>
    <s v="Kihn Inc"/>
    <x v="5"/>
    <x v="20"/>
    <x v="1"/>
    <x v="106"/>
  </r>
  <r>
    <x v="4"/>
    <n v="383996.76"/>
    <n v="304701.43"/>
    <x v="102"/>
    <x v="9"/>
    <s v="Johns and Sons"/>
    <x v="4"/>
    <x v="6"/>
    <x v="1"/>
    <x v="107"/>
  </r>
  <r>
    <x v="5"/>
    <n v="56811.14"/>
    <n v="48221.3"/>
    <x v="103"/>
    <x v="2"/>
    <s v="Schowalter, Lesch and Beahan"/>
    <x v="5"/>
    <x v="21"/>
    <x v="1"/>
    <x v="108"/>
  </r>
  <r>
    <x v="2"/>
    <n v="74364.460000000006"/>
    <n v="60145.98"/>
    <x v="104"/>
    <x v="2"/>
    <s v="Altenwerth-Konopelski"/>
    <x v="2"/>
    <x v="3"/>
    <x v="0"/>
    <x v="109"/>
  </r>
  <r>
    <x v="1"/>
    <n v="235608.66"/>
    <n v="201468.96"/>
    <x v="105"/>
    <x v="1"/>
    <s v="Hegmann Group"/>
    <x v="1"/>
    <x v="1"/>
    <x v="2"/>
    <x v="110"/>
  </r>
  <r>
    <x v="0"/>
    <n v="31627.37"/>
    <n v="25662.45"/>
    <x v="106"/>
    <x v="3"/>
    <s v="Christiansen, Donnelly and Bechtelar"/>
    <x v="0"/>
    <x v="19"/>
    <x v="0"/>
    <x v="111"/>
  </r>
  <r>
    <x v="0"/>
    <n v="57227.99"/>
    <n v="46331.78"/>
    <x v="107"/>
    <x v="5"/>
    <s v="Johns and Sons"/>
    <x v="0"/>
    <x v="13"/>
    <x v="1"/>
    <x v="112"/>
  </r>
  <r>
    <x v="2"/>
    <n v="84598.68"/>
    <n v="72391.09"/>
    <x v="108"/>
    <x v="2"/>
    <s v="Hamill, Kulas and Roob"/>
    <x v="2"/>
    <x v="29"/>
    <x v="1"/>
    <x v="113"/>
  </r>
  <r>
    <x v="0"/>
    <n v="98322.98"/>
    <n v="84872.4"/>
    <x v="109"/>
    <x v="2"/>
    <s v="Hessel-Stiedemann"/>
    <x v="0"/>
    <x v="25"/>
    <x v="1"/>
    <x v="114"/>
  </r>
  <r>
    <x v="6"/>
    <n v="62567.58"/>
    <n v="49916.42"/>
    <x v="110"/>
    <x v="2"/>
    <s v="Hessel-Stiedemann"/>
    <x v="6"/>
    <x v="14"/>
    <x v="1"/>
    <x v="115"/>
  </r>
  <r>
    <x v="0"/>
    <n v="239423.57"/>
    <n v="199152.52"/>
    <x v="111"/>
    <x v="8"/>
    <s v="Hamill, Kulas and Roob"/>
    <x v="0"/>
    <x v="0"/>
    <x v="0"/>
    <x v="116"/>
  </r>
  <r>
    <x v="5"/>
    <n v="68773.03"/>
    <n v="59082.91"/>
    <x v="112"/>
    <x v="1"/>
    <s v="Hessel-Stiedemann"/>
    <x v="5"/>
    <x v="10"/>
    <x v="1"/>
    <x v="117"/>
  </r>
  <r>
    <x v="12"/>
    <n v="102918.09"/>
    <n v="87480.38"/>
    <x v="33"/>
    <x v="6"/>
    <s v="Swaniawski, Runolfsson and Green"/>
    <x v="12"/>
    <x v="28"/>
    <x v="1"/>
    <x v="118"/>
  </r>
  <r>
    <x v="4"/>
    <n v="150313.19"/>
    <n v="118927.8"/>
    <x v="113"/>
    <x v="3"/>
    <s v="Johns and Sons"/>
    <x v="4"/>
    <x v="11"/>
    <x v="1"/>
    <x v="119"/>
  </r>
  <r>
    <x v="0"/>
    <n v="144072.9"/>
    <n v="123729.81"/>
    <x v="114"/>
    <x v="3"/>
    <s v="Fisher, Morar and Skiles"/>
    <x v="0"/>
    <x v="9"/>
    <x v="1"/>
    <x v="120"/>
  </r>
  <r>
    <x v="0"/>
    <n v="69681.429999999993"/>
    <n v="55529.13"/>
    <x v="115"/>
    <x v="2"/>
    <s v="Romaguera-Dietrich"/>
    <x v="0"/>
    <x v="13"/>
    <x v="1"/>
    <x v="121"/>
  </r>
  <r>
    <x v="0"/>
    <n v="78542.59"/>
    <n v="68010.03"/>
    <x v="116"/>
    <x v="1"/>
    <s v="Kihn Inc"/>
    <x v="0"/>
    <x v="19"/>
    <x v="1"/>
    <x v="122"/>
  </r>
  <r>
    <x v="2"/>
    <n v="37582.129999999997"/>
    <n v="31967.360000000001"/>
    <x v="117"/>
    <x v="5"/>
    <s v="Hilll-Vandervort"/>
    <x v="2"/>
    <x v="2"/>
    <x v="0"/>
    <x v="123"/>
  </r>
  <r>
    <x v="0"/>
    <n v="88329.48"/>
    <n v="73755.12"/>
    <x v="118"/>
    <x v="2"/>
    <s v="Corwin and Sons"/>
    <x v="0"/>
    <x v="19"/>
    <x v="0"/>
    <x v="124"/>
  </r>
  <r>
    <x v="2"/>
    <n v="249099.44"/>
    <n v="215695.2"/>
    <x v="119"/>
    <x v="9"/>
    <s v="Johns and Sons"/>
    <x v="2"/>
    <x v="12"/>
    <x v="1"/>
    <x v="125"/>
  </r>
  <r>
    <x v="4"/>
    <n v="28328.78"/>
    <n v="24408.080000000002"/>
    <x v="120"/>
    <x v="2"/>
    <s v="Dickinson, Hyatt and Berge"/>
    <x v="4"/>
    <x v="11"/>
    <x v="1"/>
    <x v="126"/>
  </r>
  <r>
    <x v="2"/>
    <n v="162246.76"/>
    <n v="142663.57999999999"/>
    <x v="121"/>
    <x v="1"/>
    <s v="Hessel-Stiedemann"/>
    <x v="2"/>
    <x v="12"/>
    <x v="1"/>
    <x v="127"/>
  </r>
  <r>
    <x v="12"/>
    <n v="161217.16"/>
    <n v="135696.48000000001"/>
    <x v="122"/>
    <x v="1"/>
    <s v="Labadie and Sons"/>
    <x v="12"/>
    <x v="28"/>
    <x v="1"/>
    <x v="128"/>
  </r>
  <r>
    <x v="5"/>
    <n v="37397.43"/>
    <n v="30837.919999999998"/>
    <x v="123"/>
    <x v="1"/>
    <s v="Hegmann Group"/>
    <x v="5"/>
    <x v="23"/>
    <x v="1"/>
    <x v="129"/>
  </r>
  <r>
    <x v="4"/>
    <n v="99064.31"/>
    <n v="85393.44"/>
    <x v="124"/>
    <x v="0"/>
    <s v="Johns and Sons"/>
    <x v="4"/>
    <x v="6"/>
    <x v="1"/>
    <x v="130"/>
  </r>
  <r>
    <x v="0"/>
    <n v="15817.05"/>
    <n v="13743.44"/>
    <x v="21"/>
    <x v="2"/>
    <s v="Kihn Inc"/>
    <x v="0"/>
    <x v="9"/>
    <x v="1"/>
    <x v="131"/>
  </r>
  <r>
    <x v="2"/>
    <n v="38930.160000000003"/>
    <n v="32837.589999999997"/>
    <x v="125"/>
    <x v="7"/>
    <s v="Spencer, Rogahn and Muller"/>
    <x v="2"/>
    <x v="29"/>
    <x v="1"/>
    <x v="132"/>
  </r>
  <r>
    <x v="2"/>
    <n v="28859.73"/>
    <n v="23656.32"/>
    <x v="126"/>
    <x v="8"/>
    <s v="Larkin-Collier"/>
    <x v="2"/>
    <x v="12"/>
    <x v="0"/>
    <x v="133"/>
  </r>
  <r>
    <x v="5"/>
    <n v="54079.040000000001"/>
    <n v="45031.62"/>
    <x v="127"/>
    <x v="1"/>
    <s v="Lueilwitz, Kerluke and Lesch"/>
    <x v="5"/>
    <x v="23"/>
    <x v="1"/>
    <x v="134"/>
  </r>
  <r>
    <x v="0"/>
    <n v="70596.7"/>
    <n v="60564.91"/>
    <x v="128"/>
    <x v="8"/>
    <s v="Hilll-Vandervort"/>
    <x v="0"/>
    <x v="13"/>
    <x v="1"/>
    <x v="135"/>
  </r>
  <r>
    <x v="4"/>
    <n v="169629.55"/>
    <n v="135347.42000000001"/>
    <x v="129"/>
    <x v="7"/>
    <s v="Johns and Sons"/>
    <x v="4"/>
    <x v="11"/>
    <x v="1"/>
    <x v="136"/>
  </r>
  <r>
    <x v="2"/>
    <n v="95387.89"/>
    <n v="76195.850000000006"/>
    <x v="130"/>
    <x v="0"/>
    <s v="Gislason-Stanton"/>
    <x v="2"/>
    <x v="3"/>
    <x v="1"/>
    <x v="137"/>
  </r>
  <r>
    <x v="5"/>
    <n v="50585.98"/>
    <n v="40999.94"/>
    <x v="131"/>
    <x v="3"/>
    <s v="Bashirian, Okuneva and Bechtelar"/>
    <x v="5"/>
    <x v="7"/>
    <x v="2"/>
    <x v="138"/>
  </r>
  <r>
    <x v="0"/>
    <n v="103726.57"/>
    <n v="90231.74"/>
    <x v="132"/>
    <x v="2"/>
    <s v="Dibbert Inc"/>
    <x v="0"/>
    <x v="19"/>
    <x v="0"/>
    <x v="139"/>
  </r>
  <r>
    <x v="4"/>
    <n v="222700.23"/>
    <n v="194951.78"/>
    <x v="133"/>
    <x v="5"/>
    <s v="Johns and Sons"/>
    <x v="4"/>
    <x v="8"/>
    <x v="0"/>
    <x v="140"/>
  </r>
  <r>
    <x v="2"/>
    <n v="143322.47"/>
    <n v="114213.68"/>
    <x v="134"/>
    <x v="0"/>
    <s v="Johns and Sons"/>
    <x v="2"/>
    <x v="12"/>
    <x v="1"/>
    <x v="141"/>
  </r>
  <r>
    <x v="4"/>
    <n v="128227.36"/>
    <n v="106710.81"/>
    <x v="135"/>
    <x v="4"/>
    <s v="Murray, Reichel and Nolan"/>
    <x v="4"/>
    <x v="11"/>
    <x v="1"/>
    <x v="142"/>
  </r>
  <r>
    <x v="0"/>
    <n v="127939.8"/>
    <n v="112267.17"/>
    <x v="136"/>
    <x v="2"/>
    <s v="Gislason-Stanton"/>
    <x v="0"/>
    <x v="13"/>
    <x v="1"/>
    <x v="143"/>
  </r>
  <r>
    <x v="0"/>
    <n v="146540.75"/>
    <n v="120822.85"/>
    <x v="137"/>
    <x v="6"/>
    <s v="Swaniawski, Runolfsson and Green"/>
    <x v="0"/>
    <x v="9"/>
    <x v="1"/>
    <x v="144"/>
  </r>
  <r>
    <x v="2"/>
    <n v="36321.68"/>
    <n v="31581.7"/>
    <x v="138"/>
    <x v="0"/>
    <s v="Kirlin and Sons"/>
    <x v="2"/>
    <x v="2"/>
    <x v="1"/>
    <x v="145"/>
  </r>
  <r>
    <x v="3"/>
    <n v="42814.57"/>
    <n v="35356.269999999997"/>
    <x v="139"/>
    <x v="3"/>
    <s v="Wiza and Sons"/>
    <x v="3"/>
    <x v="5"/>
    <x v="1"/>
    <x v="146"/>
  </r>
  <r>
    <x v="4"/>
    <n v="169262.2"/>
    <n v="141080.04"/>
    <x v="140"/>
    <x v="3"/>
    <s v="Considine-Fisher"/>
    <x v="4"/>
    <x v="6"/>
    <x v="1"/>
    <x v="147"/>
  </r>
  <r>
    <x v="0"/>
    <n v="114427.36"/>
    <n v="93727.45"/>
    <x v="141"/>
    <x v="9"/>
    <s v="Tillman and Sons"/>
    <x v="0"/>
    <x v="0"/>
    <x v="1"/>
    <x v="148"/>
  </r>
  <r>
    <x v="4"/>
    <n v="126979.62"/>
    <n v="105113.73"/>
    <x v="1"/>
    <x v="8"/>
    <s v="Dibbert Inc"/>
    <x v="4"/>
    <x v="8"/>
    <x v="1"/>
    <x v="149"/>
  </r>
  <r>
    <x v="9"/>
    <n v="294874.74"/>
    <n v="259106.43"/>
    <x v="142"/>
    <x v="0"/>
    <s v="Morissette Group"/>
    <x v="9"/>
    <x v="18"/>
    <x v="1"/>
    <x v="150"/>
  </r>
  <r>
    <x v="4"/>
    <n v="173258.94"/>
    <n v="143198.51"/>
    <x v="143"/>
    <x v="2"/>
    <s v="Johns and Sons"/>
    <x v="4"/>
    <x v="11"/>
    <x v="1"/>
    <x v="151"/>
  </r>
  <r>
    <x v="9"/>
    <n v="158362.32999999999"/>
    <n v="133990.37"/>
    <x v="25"/>
    <x v="0"/>
    <s v="Hessel-Stiedemann"/>
    <x v="9"/>
    <x v="18"/>
    <x v="1"/>
    <x v="152"/>
  </r>
  <r>
    <x v="4"/>
    <n v="50689.19"/>
    <n v="43597.77"/>
    <x v="125"/>
    <x v="2"/>
    <s v="Swaniawski, Runolfsson and Green"/>
    <x v="4"/>
    <x v="11"/>
    <x v="1"/>
    <x v="153"/>
  </r>
  <r>
    <x v="11"/>
    <n v="117358.02"/>
    <n v="102664.8"/>
    <x v="51"/>
    <x v="2"/>
    <s v="Goldner-Dibbert"/>
    <x v="11"/>
    <x v="27"/>
    <x v="1"/>
    <x v="154"/>
  </r>
  <r>
    <x v="0"/>
    <n v="93996.68"/>
    <n v="77171.27"/>
    <x v="144"/>
    <x v="1"/>
    <s v="Swaniawski, Runolfsson and Green"/>
    <x v="0"/>
    <x v="13"/>
    <x v="0"/>
    <x v="155"/>
  </r>
  <r>
    <x v="4"/>
    <n v="119769.22"/>
    <n v="98234.71"/>
    <x v="78"/>
    <x v="0"/>
    <s v="Bashirian, Okuneva and Bechtelar"/>
    <x v="4"/>
    <x v="11"/>
    <x v="1"/>
    <x v="156"/>
  </r>
  <r>
    <x v="5"/>
    <n v="84194.21"/>
    <n v="71885.02"/>
    <x v="145"/>
    <x v="0"/>
    <s v="Zieme, Bailey and Herzog"/>
    <x v="5"/>
    <x v="23"/>
    <x v="0"/>
    <x v="157"/>
  </r>
  <r>
    <x v="1"/>
    <n v="205582.75"/>
    <n v="166748.17000000001"/>
    <x v="146"/>
    <x v="3"/>
    <s v="Tromp LLC"/>
    <x v="1"/>
    <x v="1"/>
    <x v="1"/>
    <x v="158"/>
  </r>
  <r>
    <x v="0"/>
    <n v="159793.46"/>
    <n v="139180.1"/>
    <x v="147"/>
    <x v="6"/>
    <s v="Swaniawski, Runolfsson and Green"/>
    <x v="0"/>
    <x v="13"/>
    <x v="2"/>
    <x v="159"/>
  </r>
  <r>
    <x v="2"/>
    <n v="104711.22"/>
    <n v="90868.4"/>
    <x v="148"/>
    <x v="2"/>
    <s v="Marquardt-Kuvalis"/>
    <x v="2"/>
    <x v="12"/>
    <x v="1"/>
    <x v="160"/>
  </r>
  <r>
    <x v="5"/>
    <n v="69126.5"/>
    <n v="55902.6"/>
    <x v="111"/>
    <x v="8"/>
    <s v="Farrell, Swaniawski and Crist"/>
    <x v="5"/>
    <x v="23"/>
    <x v="1"/>
    <x v="161"/>
  </r>
  <r>
    <x v="0"/>
    <n v="20226.11"/>
    <n v="17408.61"/>
    <x v="11"/>
    <x v="8"/>
    <s v="Larkin-Collier"/>
    <x v="0"/>
    <x v="19"/>
    <x v="1"/>
    <x v="162"/>
  </r>
  <r>
    <x v="5"/>
    <n v="65036.81"/>
    <n v="52361.14"/>
    <x v="149"/>
    <x v="9"/>
    <s v="Considine-Fisher"/>
    <x v="5"/>
    <x v="10"/>
    <x v="1"/>
    <x v="163"/>
  </r>
  <r>
    <x v="5"/>
    <n v="254021.98"/>
    <n v="205605.39"/>
    <x v="150"/>
    <x v="2"/>
    <s v="McGlynn-Prosacco"/>
    <x v="5"/>
    <x v="7"/>
    <x v="1"/>
    <x v="164"/>
  </r>
  <r>
    <x v="9"/>
    <n v="160185.99"/>
    <n v="130487.51"/>
    <x v="151"/>
    <x v="4"/>
    <s v="Zieme, Bailey and Herzog"/>
    <x v="9"/>
    <x v="18"/>
    <x v="1"/>
    <x v="165"/>
  </r>
  <r>
    <x v="4"/>
    <n v="81219.67"/>
    <n v="70319.990000000005"/>
    <x v="152"/>
    <x v="2"/>
    <s v="Hessel-Stiedemann"/>
    <x v="4"/>
    <x v="8"/>
    <x v="1"/>
    <x v="166"/>
  </r>
  <r>
    <x v="2"/>
    <n v="108412.76"/>
    <n v="88594.91"/>
    <x v="153"/>
    <x v="6"/>
    <s v="Romaguera-Haley"/>
    <x v="2"/>
    <x v="12"/>
    <x v="0"/>
    <x v="167"/>
  </r>
  <r>
    <x v="3"/>
    <n v="42028.45"/>
    <n v="36299.97"/>
    <x v="154"/>
    <x v="9"/>
    <s v="Hessel-Stiedemann"/>
    <x v="3"/>
    <x v="5"/>
    <x v="1"/>
    <x v="168"/>
  </r>
  <r>
    <x v="0"/>
    <n v="62272.959999999999"/>
    <n v="54600.93"/>
    <x v="155"/>
    <x v="3"/>
    <s v="Romaguera-Haley"/>
    <x v="0"/>
    <x v="19"/>
    <x v="1"/>
    <x v="169"/>
  </r>
  <r>
    <x v="0"/>
    <n v="91350.76"/>
    <n v="75839.399999999994"/>
    <x v="156"/>
    <x v="1"/>
    <s v="Tillman and Sons"/>
    <x v="0"/>
    <x v="13"/>
    <x v="1"/>
    <x v="170"/>
  </r>
  <r>
    <x v="4"/>
    <n v="123272.44"/>
    <n v="101576.49"/>
    <x v="9"/>
    <x v="2"/>
    <s v="Christiansen, Donnelly and Bechtelar"/>
    <x v="4"/>
    <x v="8"/>
    <x v="2"/>
    <x v="171"/>
  </r>
  <r>
    <x v="9"/>
    <n v="182852.21"/>
    <n v="145440.65"/>
    <x v="157"/>
    <x v="7"/>
    <s v="Johns and Sons"/>
    <x v="9"/>
    <x v="18"/>
    <x v="1"/>
    <x v="172"/>
  </r>
  <r>
    <x v="2"/>
    <n v="118321.11"/>
    <n v="94822.54"/>
    <x v="158"/>
    <x v="8"/>
    <s v="Tillman and Sons"/>
    <x v="2"/>
    <x v="3"/>
    <x v="2"/>
    <x v="173"/>
  </r>
  <r>
    <x v="4"/>
    <n v="74295.81"/>
    <n v="63716.09"/>
    <x v="68"/>
    <x v="1"/>
    <s v="Keeling, Monahan and Pollich"/>
    <x v="4"/>
    <x v="8"/>
    <x v="1"/>
    <x v="174"/>
  </r>
  <r>
    <x v="4"/>
    <n v="152865.34"/>
    <n v="121130.5"/>
    <x v="159"/>
    <x v="2"/>
    <s v="Konopelski LLC"/>
    <x v="4"/>
    <x v="8"/>
    <x v="1"/>
    <x v="175"/>
  </r>
  <r>
    <x v="5"/>
    <n v="171458.64"/>
    <n v="148877.54"/>
    <x v="160"/>
    <x v="0"/>
    <s v="McGlynn-Bergstrom"/>
    <x v="5"/>
    <x v="20"/>
    <x v="1"/>
    <x v="176"/>
  </r>
  <r>
    <x v="4"/>
    <n v="156177.76999999999"/>
    <n v="130096.08"/>
    <x v="161"/>
    <x v="2"/>
    <s v="Johns and Sons"/>
    <x v="4"/>
    <x v="6"/>
    <x v="1"/>
    <x v="177"/>
  </r>
  <r>
    <x v="2"/>
    <n v="116023.51"/>
    <n v="96566.37"/>
    <x v="162"/>
    <x v="6"/>
    <s v="Tillman and Sons"/>
    <x v="2"/>
    <x v="2"/>
    <x v="1"/>
    <x v="178"/>
  </r>
  <r>
    <x v="5"/>
    <n v="70657.259999999995"/>
    <n v="61330.5"/>
    <x v="163"/>
    <x v="9"/>
    <s v="Rowe, Hermiston and Kessler"/>
    <x v="5"/>
    <x v="7"/>
    <x v="1"/>
    <x v="179"/>
  </r>
  <r>
    <x v="6"/>
    <n v="104152.15"/>
    <n v="85696.39"/>
    <x v="164"/>
    <x v="6"/>
    <s v="Swaniawski, Runolfsson and Green"/>
    <x v="6"/>
    <x v="14"/>
    <x v="0"/>
    <x v="180"/>
  </r>
  <r>
    <x v="2"/>
    <n v="84224.98"/>
    <n v="68239.08"/>
    <x v="165"/>
    <x v="5"/>
    <s v="Hessel-Stiedemann"/>
    <x v="2"/>
    <x v="3"/>
    <x v="0"/>
    <x v="181"/>
  </r>
  <r>
    <x v="2"/>
    <n v="172505.24"/>
    <n v="139125.48000000001"/>
    <x v="166"/>
    <x v="4"/>
    <s v="Romaguera-Haley"/>
    <x v="2"/>
    <x v="29"/>
    <x v="1"/>
    <x v="182"/>
  </r>
  <r>
    <x v="2"/>
    <n v="89830.34"/>
    <n v="76795.960000000006"/>
    <x v="167"/>
    <x v="1"/>
    <s v="Johns and Sons"/>
    <x v="2"/>
    <x v="3"/>
    <x v="2"/>
    <x v="183"/>
  </r>
  <r>
    <x v="6"/>
    <n v="353925.06"/>
    <n v="287528.71999999997"/>
    <x v="168"/>
    <x v="2"/>
    <s v="Corwin and Sons"/>
    <x v="6"/>
    <x v="14"/>
    <x v="1"/>
    <x v="184"/>
  </r>
  <r>
    <x v="5"/>
    <n v="141436.98000000001"/>
    <n v="114691.25"/>
    <x v="116"/>
    <x v="7"/>
    <s v="Walter LLC"/>
    <x v="5"/>
    <x v="7"/>
    <x v="1"/>
    <x v="185"/>
  </r>
  <r>
    <x v="4"/>
    <n v="178465.4"/>
    <n v="156282.15"/>
    <x v="169"/>
    <x v="4"/>
    <s v="Romaguera-Haley"/>
    <x v="4"/>
    <x v="6"/>
    <x v="1"/>
    <x v="186"/>
  </r>
  <r>
    <x v="0"/>
    <n v="110092.84"/>
    <n v="92797.25"/>
    <x v="170"/>
    <x v="9"/>
    <s v="Rowe, Hermiston and Kessler"/>
    <x v="0"/>
    <x v="9"/>
    <x v="2"/>
    <x v="187"/>
  </r>
  <r>
    <x v="4"/>
    <n v="154715.49"/>
    <n v="126572.74"/>
    <x v="171"/>
    <x v="8"/>
    <s v="Smith Group"/>
    <x v="4"/>
    <x v="8"/>
    <x v="1"/>
    <x v="188"/>
  </r>
  <r>
    <x v="0"/>
    <n v="92877.57"/>
    <n v="75936.7"/>
    <x v="172"/>
    <x v="8"/>
    <s v="Wisoky Inc"/>
    <x v="0"/>
    <x v="0"/>
    <x v="0"/>
    <x v="189"/>
  </r>
  <r>
    <x v="5"/>
    <n v="66141.13"/>
    <n v="53435.42"/>
    <x v="116"/>
    <x v="2"/>
    <s v="Stehr LLC"/>
    <x v="5"/>
    <x v="21"/>
    <x v="1"/>
    <x v="190"/>
  </r>
  <r>
    <x v="12"/>
    <n v="241782.39"/>
    <n v="196544.91"/>
    <x v="173"/>
    <x v="5"/>
    <s v="Johns and Sons"/>
    <x v="12"/>
    <x v="28"/>
    <x v="1"/>
    <x v="191"/>
  </r>
  <r>
    <x v="2"/>
    <n v="211872.69"/>
    <n v="177930.69"/>
    <x v="174"/>
    <x v="1"/>
    <s v="Johns and Sons"/>
    <x v="2"/>
    <x v="15"/>
    <x v="0"/>
    <x v="192"/>
  </r>
  <r>
    <x v="2"/>
    <n v="170408.23"/>
    <n v="143432.60999999999"/>
    <x v="39"/>
    <x v="2"/>
    <s v="Romaguera-Haley"/>
    <x v="2"/>
    <x v="3"/>
    <x v="0"/>
    <x v="193"/>
  </r>
  <r>
    <x v="0"/>
    <n v="157683.41"/>
    <n v="130624.94"/>
    <x v="175"/>
    <x v="8"/>
    <s v="Hegmann Group"/>
    <x v="0"/>
    <x v="13"/>
    <x v="2"/>
    <x v="194"/>
  </r>
  <r>
    <x v="2"/>
    <n v="116157.89"/>
    <n v="97166.07"/>
    <x v="176"/>
    <x v="1"/>
    <s v="Parisian, Steuber and Satterfield"/>
    <x v="2"/>
    <x v="15"/>
    <x v="1"/>
    <x v="195"/>
  </r>
  <r>
    <x v="5"/>
    <n v="56106.13"/>
    <n v="45081.27"/>
    <x v="47"/>
    <x v="8"/>
    <s v="Rowe, Hermiston and Kessler"/>
    <x v="5"/>
    <x v="10"/>
    <x v="1"/>
    <x v="196"/>
  </r>
  <r>
    <x v="0"/>
    <n v="40385.449999999997"/>
    <n v="32591.06"/>
    <x v="177"/>
    <x v="6"/>
    <s v="Armstrong-Little"/>
    <x v="0"/>
    <x v="25"/>
    <x v="1"/>
    <x v="197"/>
  </r>
  <r>
    <x v="4"/>
    <n v="112491.58"/>
    <n v="92254.34"/>
    <x v="178"/>
    <x v="5"/>
    <s v="Hessel-Stiedemann"/>
    <x v="4"/>
    <x v="8"/>
    <x v="0"/>
    <x v="198"/>
  </r>
  <r>
    <x v="1"/>
    <n v="200635.57"/>
    <n v="172245.64"/>
    <x v="179"/>
    <x v="2"/>
    <s v="Larkin-Collier"/>
    <x v="1"/>
    <x v="1"/>
    <x v="1"/>
    <x v="199"/>
  </r>
  <r>
    <x v="2"/>
    <n v="243176.92"/>
    <n v="202250.23999999999"/>
    <x v="180"/>
    <x v="5"/>
    <s v="Gislason-Stanton"/>
    <x v="2"/>
    <x v="15"/>
    <x v="1"/>
    <x v="200"/>
  </r>
  <r>
    <x v="2"/>
    <n v="52227.07"/>
    <n v="45124.19"/>
    <x v="181"/>
    <x v="0"/>
    <s v="Farrell, Swaniawski and Crist"/>
    <x v="2"/>
    <x v="12"/>
    <x v="1"/>
    <x v="201"/>
  </r>
  <r>
    <x v="8"/>
    <n v="147672.87"/>
    <n v="129110.39"/>
    <x v="182"/>
    <x v="8"/>
    <s v="Homenick-Marvin"/>
    <x v="8"/>
    <x v="24"/>
    <x v="1"/>
    <x v="202"/>
  </r>
  <r>
    <x v="5"/>
    <n v="149500.60999999999"/>
    <n v="125401.11"/>
    <x v="183"/>
    <x v="1"/>
    <s v="McGlynn-Bergstrom"/>
    <x v="5"/>
    <x v="20"/>
    <x v="1"/>
    <x v="203"/>
  </r>
  <r>
    <x v="5"/>
    <n v="53089.52"/>
    <n v="44812.86"/>
    <x v="184"/>
    <x v="3"/>
    <s v="Goldner-Dibbert"/>
    <x v="5"/>
    <x v="20"/>
    <x v="1"/>
    <x v="204"/>
  </r>
  <r>
    <x v="5"/>
    <n v="85223.07"/>
    <n v="73002.080000000002"/>
    <x v="83"/>
    <x v="3"/>
    <s v="Hamill, Kulas and Roob"/>
    <x v="5"/>
    <x v="7"/>
    <x v="1"/>
    <x v="205"/>
  </r>
  <r>
    <x v="13"/>
    <n v="58948.52"/>
    <n v="49416.54"/>
    <x v="152"/>
    <x v="2"/>
    <s v="Wisoky Inc"/>
    <x v="13"/>
    <x v="30"/>
    <x v="1"/>
    <x v="206"/>
  </r>
  <r>
    <x v="2"/>
    <n v="165696.9"/>
    <n v="132275.84"/>
    <x v="185"/>
    <x v="8"/>
    <s v="Franecki-White"/>
    <x v="2"/>
    <x v="3"/>
    <x v="1"/>
    <x v="207"/>
  </r>
  <r>
    <x v="0"/>
    <n v="177993.88"/>
    <n v="145029.41"/>
    <x v="64"/>
    <x v="7"/>
    <s v="Johns and Sons"/>
    <x v="0"/>
    <x v="13"/>
    <x v="2"/>
    <x v="208"/>
  </r>
  <r>
    <x v="5"/>
    <n v="108713.83"/>
    <n v="90341.19"/>
    <x v="52"/>
    <x v="2"/>
    <s v="Hessel-Stiedemann"/>
    <x v="5"/>
    <x v="10"/>
    <x v="1"/>
    <x v="209"/>
  </r>
  <r>
    <x v="1"/>
    <n v="25816.05"/>
    <n v="21447.97"/>
    <x v="186"/>
    <x v="2"/>
    <s v="Smith Group"/>
    <x v="1"/>
    <x v="31"/>
    <x v="0"/>
    <x v="210"/>
  </r>
  <r>
    <x v="2"/>
    <n v="154072.89000000001"/>
    <n v="121887.06"/>
    <x v="187"/>
    <x v="3"/>
    <s v="Rowe, Hermiston and Kessler"/>
    <x v="2"/>
    <x v="2"/>
    <x v="1"/>
    <x v="211"/>
  </r>
  <r>
    <x v="1"/>
    <n v="194962.05"/>
    <n v="154975.32999999999"/>
    <x v="188"/>
    <x v="5"/>
    <s v="Rowe, Hermiston and Kessler"/>
    <x v="1"/>
    <x v="31"/>
    <x v="1"/>
    <x v="212"/>
  </r>
  <r>
    <x v="2"/>
    <n v="60744.83"/>
    <n v="52805.48"/>
    <x v="189"/>
    <x v="6"/>
    <s v="Gislason-Stanton"/>
    <x v="2"/>
    <x v="29"/>
    <x v="1"/>
    <x v="213"/>
  </r>
  <r>
    <x v="0"/>
    <n v="39313.39"/>
    <n v="34273.410000000003"/>
    <x v="144"/>
    <x v="3"/>
    <s v="Corwin and Sons"/>
    <x v="0"/>
    <x v="9"/>
    <x v="0"/>
    <x v="214"/>
  </r>
  <r>
    <x v="5"/>
    <n v="119820.82"/>
    <n v="98289.02"/>
    <x v="190"/>
    <x v="5"/>
    <s v="Considine-Fisher"/>
    <x v="5"/>
    <x v="10"/>
    <x v="1"/>
    <x v="215"/>
  </r>
  <r>
    <x v="4"/>
    <n v="129485.51"/>
    <n v="112794.83"/>
    <x v="191"/>
    <x v="5"/>
    <s v="McGlynn-Prosacco"/>
    <x v="4"/>
    <x v="11"/>
    <x v="1"/>
    <x v="216"/>
  </r>
  <r>
    <x v="10"/>
    <n v="163203.64000000001"/>
    <n v="140893.70000000001"/>
    <x v="192"/>
    <x v="6"/>
    <s v="Swaniawski, Runolfsson and Green"/>
    <x v="10"/>
    <x v="22"/>
    <x v="1"/>
    <x v="217"/>
  </r>
  <r>
    <x v="5"/>
    <n v="62788.04"/>
    <n v="53049.61"/>
    <x v="193"/>
    <x v="5"/>
    <s v="Altenwerth-Konopelski"/>
    <x v="5"/>
    <x v="23"/>
    <x v="1"/>
    <x v="218"/>
  </r>
  <r>
    <x v="2"/>
    <n v="148037.71"/>
    <n v="117867.62"/>
    <x v="194"/>
    <x v="8"/>
    <s v="Romaguera-Dietrich"/>
    <x v="2"/>
    <x v="12"/>
    <x v="1"/>
    <x v="219"/>
  </r>
  <r>
    <x v="11"/>
    <n v="55539.67"/>
    <n v="45620.29"/>
    <x v="195"/>
    <x v="8"/>
    <s v="Altenwerth-Konopelski"/>
    <x v="11"/>
    <x v="27"/>
    <x v="1"/>
    <x v="220"/>
  </r>
  <r>
    <x v="5"/>
    <n v="150135"/>
    <n v="131067.85"/>
    <x v="196"/>
    <x v="6"/>
    <s v="Larkin-Collier"/>
    <x v="5"/>
    <x v="23"/>
    <x v="1"/>
    <x v="221"/>
  </r>
  <r>
    <x v="11"/>
    <n v="85294.3"/>
    <n v="72662.210000000006"/>
    <x v="197"/>
    <x v="3"/>
    <s v="Zieme, Bailey and Herzog"/>
    <x v="11"/>
    <x v="26"/>
    <x v="1"/>
    <x v="222"/>
  </r>
  <r>
    <x v="9"/>
    <n v="136079.62"/>
    <n v="119178.53"/>
    <x v="44"/>
    <x v="1"/>
    <s v="West-Cummings"/>
    <x v="9"/>
    <x v="18"/>
    <x v="1"/>
    <x v="223"/>
  </r>
  <r>
    <x v="1"/>
    <n v="186397.6"/>
    <n v="161233.92000000001"/>
    <x v="168"/>
    <x v="5"/>
    <s v="Friesen and Sons"/>
    <x v="1"/>
    <x v="31"/>
    <x v="0"/>
    <x v="224"/>
  </r>
  <r>
    <x v="12"/>
    <n v="32695.37"/>
    <n v="26375.35"/>
    <x v="198"/>
    <x v="4"/>
    <s v="Johns and Sons"/>
    <x v="12"/>
    <x v="28"/>
    <x v="0"/>
    <x v="225"/>
  </r>
  <r>
    <x v="5"/>
    <n v="86077.83"/>
    <n v="72288.160000000003"/>
    <x v="199"/>
    <x v="5"/>
    <s v="Johns and Sons"/>
    <x v="5"/>
    <x v="10"/>
    <x v="1"/>
    <x v="226"/>
  </r>
  <r>
    <x v="0"/>
    <n v="72885.55"/>
    <n v="59773.440000000002"/>
    <x v="200"/>
    <x v="2"/>
    <s v="Johns and Sons"/>
    <x v="0"/>
    <x v="9"/>
    <x v="1"/>
    <x v="227"/>
  </r>
  <r>
    <x v="2"/>
    <n v="100469.75"/>
    <n v="82566.039999999994"/>
    <x v="80"/>
    <x v="8"/>
    <s v="Johns and Sons"/>
    <x v="2"/>
    <x v="3"/>
    <x v="1"/>
    <x v="228"/>
  </r>
  <r>
    <x v="0"/>
    <n v="40831.519999999997"/>
    <n v="34192.31"/>
    <x v="85"/>
    <x v="5"/>
    <s v="Labadie and Sons"/>
    <x v="0"/>
    <x v="0"/>
    <x v="1"/>
    <x v="229"/>
  </r>
  <r>
    <x v="10"/>
    <n v="142353.07"/>
    <n v="116046.22"/>
    <x v="201"/>
    <x v="0"/>
    <s v="Dibbert Inc"/>
    <x v="10"/>
    <x v="22"/>
    <x v="1"/>
    <x v="230"/>
  </r>
  <r>
    <x v="0"/>
    <n v="250315.06"/>
    <n v="218825.43"/>
    <x v="29"/>
    <x v="3"/>
    <s v="McGlynn-Prosacco"/>
    <x v="0"/>
    <x v="13"/>
    <x v="1"/>
    <x v="231"/>
  </r>
  <r>
    <x v="4"/>
    <n v="100094.97"/>
    <n v="84690.35"/>
    <x v="15"/>
    <x v="1"/>
    <s v="Swaniawski, Runolfsson and Green"/>
    <x v="4"/>
    <x v="8"/>
    <x v="1"/>
    <x v="232"/>
  </r>
  <r>
    <x v="4"/>
    <n v="77128.75"/>
    <n v="65536.3"/>
    <x v="202"/>
    <x v="0"/>
    <s v="Dickinson, Hyatt and Berge"/>
    <x v="4"/>
    <x v="11"/>
    <x v="0"/>
    <x v="233"/>
  </r>
  <r>
    <x v="5"/>
    <n v="176114.73"/>
    <n v="149257.23000000001"/>
    <x v="203"/>
    <x v="8"/>
    <s v="Johns and Sons"/>
    <x v="5"/>
    <x v="7"/>
    <x v="1"/>
    <x v="234"/>
  </r>
  <r>
    <x v="5"/>
    <n v="146325.53"/>
    <n v="118333.46"/>
    <x v="202"/>
    <x v="1"/>
    <s v="Stehr-Bogan"/>
    <x v="5"/>
    <x v="20"/>
    <x v="1"/>
    <x v="235"/>
  </r>
  <r>
    <x v="12"/>
    <n v="161823.46"/>
    <n v="130494.44"/>
    <x v="204"/>
    <x v="2"/>
    <s v="Friesen-Rath"/>
    <x v="12"/>
    <x v="28"/>
    <x v="1"/>
    <x v="236"/>
  </r>
  <r>
    <x v="0"/>
    <n v="132632.97"/>
    <n v="112035.07"/>
    <x v="205"/>
    <x v="8"/>
    <s v="Keeling, Monahan and Pollich"/>
    <x v="0"/>
    <x v="9"/>
    <x v="1"/>
    <x v="237"/>
  </r>
  <r>
    <x v="2"/>
    <n v="107232.99"/>
    <n v="85207.33"/>
    <x v="206"/>
    <x v="5"/>
    <s v="Hessel-Stiedemann"/>
    <x v="2"/>
    <x v="2"/>
    <x v="1"/>
    <x v="238"/>
  </r>
  <r>
    <x v="0"/>
    <n v="120763.23"/>
    <n v="96719.27"/>
    <x v="194"/>
    <x v="2"/>
    <s v="Murray, Reichel and Nolan"/>
    <x v="0"/>
    <x v="9"/>
    <x v="1"/>
    <x v="239"/>
  </r>
  <r>
    <x v="8"/>
    <n v="278731.90000000002"/>
    <n v="221591.86"/>
    <x v="207"/>
    <x v="5"/>
    <s v="West-Cummings"/>
    <x v="8"/>
    <x v="24"/>
    <x v="1"/>
    <x v="240"/>
  </r>
  <r>
    <x v="8"/>
    <n v="138153.70000000001"/>
    <n v="112926.83"/>
    <x v="208"/>
    <x v="1"/>
    <s v="McGlynn-Bergstrom"/>
    <x v="8"/>
    <x v="24"/>
    <x v="1"/>
    <x v="241"/>
  </r>
  <r>
    <x v="11"/>
    <n v="68802.13"/>
    <n v="54635.77"/>
    <x v="209"/>
    <x v="3"/>
    <s v="Kirlin and Sons"/>
    <x v="11"/>
    <x v="26"/>
    <x v="1"/>
    <x v="242"/>
  </r>
  <r>
    <x v="1"/>
    <n v="35619.279999999999"/>
    <n v="28192.66"/>
    <x v="210"/>
    <x v="8"/>
    <s v="Murray, Reichel and Nolan"/>
    <x v="1"/>
    <x v="1"/>
    <x v="1"/>
    <x v="243"/>
  </r>
  <r>
    <x v="4"/>
    <n v="65014.84"/>
    <n v="53669.75"/>
    <x v="211"/>
    <x v="7"/>
    <s v="Dickinson, Hyatt and Berge"/>
    <x v="4"/>
    <x v="8"/>
    <x v="0"/>
    <x v="244"/>
  </r>
  <r>
    <x v="12"/>
    <n v="48922.42"/>
    <n v="39387.440000000002"/>
    <x v="212"/>
    <x v="7"/>
    <s v="Murray, Reichel and Nolan"/>
    <x v="12"/>
    <x v="28"/>
    <x v="2"/>
    <x v="245"/>
  </r>
  <r>
    <x v="5"/>
    <n v="165262.34"/>
    <n v="142621.4"/>
    <x v="134"/>
    <x v="8"/>
    <s v="Altenwerth-Konopelski"/>
    <x v="5"/>
    <x v="10"/>
    <x v="0"/>
    <x v="246"/>
  </r>
  <r>
    <x v="2"/>
    <n v="164117.24"/>
    <n v="133509.37"/>
    <x v="213"/>
    <x v="8"/>
    <s v="Zieme, Bailey and Herzog"/>
    <x v="2"/>
    <x v="12"/>
    <x v="1"/>
    <x v="247"/>
  </r>
  <r>
    <x v="2"/>
    <n v="238085.99"/>
    <n v="193587.72"/>
    <x v="214"/>
    <x v="2"/>
    <s v="Rowe, Hermiston and Kessler"/>
    <x v="2"/>
    <x v="15"/>
    <x v="1"/>
    <x v="248"/>
  </r>
  <r>
    <x v="0"/>
    <n v="117733.51"/>
    <n v="97294.97"/>
    <x v="114"/>
    <x v="8"/>
    <s v="Connelly-Mohr"/>
    <x v="0"/>
    <x v="25"/>
    <x v="1"/>
    <x v="249"/>
  </r>
  <r>
    <x v="5"/>
    <n v="26713.46"/>
    <n v="22043.95"/>
    <x v="215"/>
    <x v="3"/>
    <s v="Wisoky Inc"/>
    <x v="5"/>
    <x v="21"/>
    <x v="1"/>
    <x v="250"/>
  </r>
  <r>
    <x v="5"/>
    <n v="49664.17"/>
    <n v="39244.629999999997"/>
    <x v="216"/>
    <x v="0"/>
    <s v="Swaniawski, Runolfsson and Green"/>
    <x v="5"/>
    <x v="10"/>
    <x v="1"/>
    <x v="251"/>
  </r>
  <r>
    <x v="0"/>
    <n v="162101.93"/>
    <n v="133912.4"/>
    <x v="102"/>
    <x v="6"/>
    <s v="Rowe, Hermiston and Kessler"/>
    <x v="0"/>
    <x v="25"/>
    <x v="1"/>
    <x v="252"/>
  </r>
  <r>
    <x v="5"/>
    <n v="118027.37"/>
    <n v="96050.67"/>
    <x v="217"/>
    <x v="3"/>
    <s v="Johns and Sons"/>
    <x v="5"/>
    <x v="21"/>
    <x v="1"/>
    <x v="253"/>
  </r>
  <r>
    <x v="0"/>
    <n v="147994.63"/>
    <n v="129643.3"/>
    <x v="218"/>
    <x v="1"/>
    <s v="Stamm Inc"/>
    <x v="0"/>
    <x v="13"/>
    <x v="1"/>
    <x v="254"/>
  </r>
  <r>
    <x v="1"/>
    <n v="48946.74"/>
    <n v="38765.82"/>
    <x v="167"/>
    <x v="4"/>
    <s v="Swaniawski, Runolfsson and Green"/>
    <x v="1"/>
    <x v="31"/>
    <x v="1"/>
    <x v="255"/>
  </r>
  <r>
    <x v="0"/>
    <n v="73860.570000000007"/>
    <n v="60336.7"/>
    <x v="67"/>
    <x v="2"/>
    <s v="McGlynn-Prosacco"/>
    <x v="0"/>
    <x v="0"/>
    <x v="1"/>
    <x v="256"/>
  </r>
  <r>
    <x v="2"/>
    <n v="86083.27"/>
    <n v="72309.95"/>
    <x v="219"/>
    <x v="8"/>
    <s v="Connelly-Mohr"/>
    <x v="2"/>
    <x v="15"/>
    <x v="1"/>
    <x v="257"/>
  </r>
  <r>
    <x v="1"/>
    <n v="72385.53"/>
    <n v="60181.33"/>
    <x v="220"/>
    <x v="2"/>
    <s v="Johns and Sons"/>
    <x v="1"/>
    <x v="1"/>
    <x v="1"/>
    <x v="258"/>
  </r>
  <r>
    <x v="2"/>
    <n v="120332.26"/>
    <n v="102282.42"/>
    <x v="221"/>
    <x v="2"/>
    <s v="Parisian, Steuber and Satterfield"/>
    <x v="2"/>
    <x v="15"/>
    <x v="2"/>
    <x v="259"/>
  </r>
  <r>
    <x v="0"/>
    <n v="81262.34"/>
    <n v="65326.8"/>
    <x v="222"/>
    <x v="0"/>
    <s v="Johns and Sons"/>
    <x v="0"/>
    <x v="9"/>
    <x v="0"/>
    <x v="260"/>
  </r>
  <r>
    <x v="14"/>
    <n v="139075.59"/>
    <n v="113708.2"/>
    <x v="223"/>
    <x v="1"/>
    <s v="Murray, Reichel and Nolan"/>
    <x v="14"/>
    <x v="32"/>
    <x v="1"/>
    <x v="261"/>
  </r>
  <r>
    <x v="5"/>
    <n v="50516.2"/>
    <n v="43918.78"/>
    <x v="75"/>
    <x v="8"/>
    <s v="Wiza and Sons"/>
    <x v="5"/>
    <x v="7"/>
    <x v="1"/>
    <x v="262"/>
  </r>
  <r>
    <x v="0"/>
    <n v="112228.82"/>
    <n v="97470.73"/>
    <x v="83"/>
    <x v="7"/>
    <s v="Gislason-Stanton"/>
    <x v="0"/>
    <x v="0"/>
    <x v="1"/>
    <x v="263"/>
  </r>
  <r>
    <x v="5"/>
    <n v="79833.600000000006"/>
    <n v="63411.83"/>
    <x v="147"/>
    <x v="5"/>
    <s v="McGlynn-Bergstrom"/>
    <x v="5"/>
    <x v="23"/>
    <x v="1"/>
    <x v="264"/>
  </r>
  <r>
    <x v="1"/>
    <n v="135629.35999999999"/>
    <n v="118526.5"/>
    <x v="224"/>
    <x v="1"/>
    <s v="Tillman and Sons"/>
    <x v="1"/>
    <x v="31"/>
    <x v="1"/>
    <x v="265"/>
  </r>
  <r>
    <x v="9"/>
    <n v="175332.04"/>
    <n v="144999.6"/>
    <x v="225"/>
    <x v="4"/>
    <s v="Hegmann Group"/>
    <x v="9"/>
    <x v="18"/>
    <x v="1"/>
    <x v="266"/>
  </r>
  <r>
    <x v="2"/>
    <n v="101923.36"/>
    <n v="86115.05"/>
    <x v="226"/>
    <x v="3"/>
    <s v="Shanahan, Schaden and Parker"/>
    <x v="2"/>
    <x v="29"/>
    <x v="0"/>
    <x v="267"/>
  </r>
  <r>
    <x v="12"/>
    <n v="190100.96"/>
    <n v="160749.37"/>
    <x v="227"/>
    <x v="8"/>
    <s v="Walter LLC"/>
    <x v="12"/>
    <x v="28"/>
    <x v="1"/>
    <x v="268"/>
  </r>
  <r>
    <x v="6"/>
    <n v="152771.9"/>
    <n v="134423.99"/>
    <x v="228"/>
    <x v="2"/>
    <s v="McClure Inc"/>
    <x v="6"/>
    <x v="14"/>
    <x v="1"/>
    <x v="269"/>
  </r>
  <r>
    <x v="5"/>
    <n v="52805.94"/>
    <n v="43791.97"/>
    <x v="229"/>
    <x v="6"/>
    <s v="Kihn Inc"/>
    <x v="5"/>
    <x v="10"/>
    <x v="1"/>
    <x v="270"/>
  </r>
  <r>
    <x v="2"/>
    <n v="51416.24"/>
    <n v="43338.75"/>
    <x v="63"/>
    <x v="6"/>
    <s v="Spencer, Rogahn and Muller"/>
    <x v="2"/>
    <x v="3"/>
    <x v="1"/>
    <x v="271"/>
  </r>
  <r>
    <x v="9"/>
    <n v="76426.539999999994"/>
    <n v="66116.600000000006"/>
    <x v="230"/>
    <x v="2"/>
    <s v="O'Connell-Mitchell"/>
    <x v="9"/>
    <x v="18"/>
    <x v="1"/>
    <x v="272"/>
  </r>
  <r>
    <x v="5"/>
    <n v="118021.59"/>
    <n v="98229.37"/>
    <x v="110"/>
    <x v="3"/>
    <s v="Lubowitz, McLaughlin and Erdman"/>
    <x v="5"/>
    <x v="7"/>
    <x v="1"/>
    <x v="273"/>
  </r>
  <r>
    <x v="2"/>
    <n v="59378.97"/>
    <n v="52176.3"/>
    <x v="231"/>
    <x v="5"/>
    <s v="Schoen-Keeling"/>
    <x v="2"/>
    <x v="12"/>
    <x v="1"/>
    <x v="274"/>
  </r>
  <r>
    <x v="3"/>
    <n v="61325.25"/>
    <n v="49379.09"/>
    <x v="232"/>
    <x v="3"/>
    <s v="Hessel-Stiedemann"/>
    <x v="3"/>
    <x v="33"/>
    <x v="2"/>
    <x v="275"/>
  </r>
  <r>
    <x v="5"/>
    <n v="80431.34"/>
    <n v="69774.19"/>
    <x v="233"/>
    <x v="3"/>
    <s v="Hessel-Stiedemann"/>
    <x v="5"/>
    <x v="20"/>
    <x v="1"/>
    <x v="276"/>
  </r>
  <r>
    <x v="2"/>
    <n v="177919.14"/>
    <n v="147370.42000000001"/>
    <x v="87"/>
    <x v="3"/>
    <s v="Walter LLC"/>
    <x v="2"/>
    <x v="3"/>
    <x v="1"/>
    <x v="277"/>
  </r>
  <r>
    <x v="11"/>
    <n v="37520.089999999997"/>
    <n v="32781.300000000003"/>
    <x v="234"/>
    <x v="2"/>
    <s v="Kihn Inc"/>
    <x v="11"/>
    <x v="26"/>
    <x v="0"/>
    <x v="278"/>
  </r>
  <r>
    <x v="3"/>
    <n v="68745.86"/>
    <n v="58014.63"/>
    <x v="235"/>
    <x v="8"/>
    <s v="Labadie and Sons"/>
    <x v="3"/>
    <x v="33"/>
    <x v="1"/>
    <x v="279"/>
  </r>
  <r>
    <x v="13"/>
    <n v="69017.42"/>
    <n v="55897.21"/>
    <x v="3"/>
    <x v="8"/>
    <s v="Hegmann Group"/>
    <x v="13"/>
    <x v="30"/>
    <x v="1"/>
    <x v="280"/>
  </r>
  <r>
    <x v="5"/>
    <n v="48850.38"/>
    <n v="39788.629999999997"/>
    <x v="236"/>
    <x v="5"/>
    <s v="Spencer, Rogahn and Muller"/>
    <x v="5"/>
    <x v="20"/>
    <x v="1"/>
    <x v="281"/>
  </r>
  <r>
    <x v="6"/>
    <n v="253291.55"/>
    <n v="219502.46"/>
    <x v="237"/>
    <x v="0"/>
    <s v="Altenwerth-Konopelski"/>
    <x v="6"/>
    <x v="14"/>
    <x v="1"/>
    <x v="282"/>
  </r>
  <r>
    <x v="2"/>
    <n v="47186.74"/>
    <n v="38112.730000000003"/>
    <x v="238"/>
    <x v="8"/>
    <s v="Hartmann, Hane and Pfannerstill"/>
    <x v="2"/>
    <x v="3"/>
    <x v="1"/>
    <x v="283"/>
  </r>
  <r>
    <x v="2"/>
    <n v="59670.68"/>
    <n v="51269.05"/>
    <x v="220"/>
    <x v="5"/>
    <s v="Shanahan, Schaden and Parker"/>
    <x v="2"/>
    <x v="3"/>
    <x v="1"/>
    <x v="284"/>
  </r>
  <r>
    <x v="2"/>
    <n v="228961.3"/>
    <n v="183764.34"/>
    <x v="239"/>
    <x v="5"/>
    <s v="Johns and Sons"/>
    <x v="2"/>
    <x v="15"/>
    <x v="1"/>
    <x v="285"/>
  </r>
  <r>
    <x v="5"/>
    <n v="165259.57999999999"/>
    <n v="130703.8"/>
    <x v="240"/>
    <x v="7"/>
    <s v="Armstrong-Little"/>
    <x v="5"/>
    <x v="20"/>
    <x v="1"/>
    <x v="286"/>
  </r>
  <r>
    <x v="5"/>
    <n v="219911.81"/>
    <n v="179426.05"/>
    <x v="241"/>
    <x v="2"/>
    <s v="Smith Group"/>
    <x v="5"/>
    <x v="20"/>
    <x v="1"/>
    <x v="287"/>
  </r>
  <r>
    <x v="1"/>
    <n v="55882.12"/>
    <n v="48561.56"/>
    <x v="152"/>
    <x v="2"/>
    <s v="Murray, Reichel and Nolan"/>
    <x v="1"/>
    <x v="31"/>
    <x v="1"/>
    <x v="288"/>
  </r>
  <r>
    <x v="5"/>
    <n v="16388.900000000001"/>
    <n v="13430.7"/>
    <x v="242"/>
    <x v="8"/>
    <s v="West-Cummings"/>
    <x v="5"/>
    <x v="20"/>
    <x v="1"/>
    <x v="289"/>
  </r>
  <r>
    <x v="3"/>
    <n v="85927.37"/>
    <n v="74490.44"/>
    <x v="243"/>
    <x v="2"/>
    <s v="Hartmann, Hane and Pfannerstill"/>
    <x v="3"/>
    <x v="5"/>
    <x v="1"/>
    <x v="290"/>
  </r>
  <r>
    <x v="5"/>
    <n v="161212.39000000001"/>
    <n v="138046.17000000001"/>
    <x v="244"/>
    <x v="4"/>
    <s v="Hilll-Vandervort"/>
    <x v="5"/>
    <x v="20"/>
    <x v="1"/>
    <x v="291"/>
  </r>
  <r>
    <x v="5"/>
    <n v="66678.38"/>
    <n v="53009.31"/>
    <x v="245"/>
    <x v="6"/>
    <s v="Walter LLC"/>
    <x v="5"/>
    <x v="10"/>
    <x v="1"/>
    <x v="292"/>
  </r>
  <r>
    <x v="0"/>
    <n v="148243.04999999999"/>
    <n v="120566.07"/>
    <x v="246"/>
    <x v="3"/>
    <s v="Johns and Sons"/>
    <x v="0"/>
    <x v="0"/>
    <x v="1"/>
    <x v="293"/>
  </r>
  <r>
    <x v="11"/>
    <n v="126523.36"/>
    <n v="106368.19"/>
    <x v="247"/>
    <x v="1"/>
    <s v="Gleichner-Green"/>
    <x v="11"/>
    <x v="26"/>
    <x v="1"/>
    <x v="294"/>
  </r>
  <r>
    <x v="11"/>
    <n v="63373.72"/>
    <n v="55572.41"/>
    <x v="248"/>
    <x v="2"/>
    <s v="Dickinson, Hyatt and Berge"/>
    <x v="11"/>
    <x v="26"/>
    <x v="1"/>
    <x v="295"/>
  </r>
  <r>
    <x v="11"/>
    <n v="76767.77"/>
    <n v="64500.28"/>
    <x v="249"/>
    <x v="1"/>
    <s v="Spencer, Rogahn and Muller"/>
    <x v="11"/>
    <x v="26"/>
    <x v="1"/>
    <x v="296"/>
  </r>
  <r>
    <x v="2"/>
    <n v="78938.820000000007"/>
    <n v="65471.86"/>
    <x v="250"/>
    <x v="1"/>
    <s v="Fisher, Morar and Skiles"/>
    <x v="2"/>
    <x v="29"/>
    <x v="1"/>
    <x v="297"/>
  </r>
  <r>
    <x v="5"/>
    <n v="131864.04"/>
    <n v="110277.9"/>
    <x v="235"/>
    <x v="5"/>
    <s v="Murray, Reichel and Nolan"/>
    <x v="5"/>
    <x v="21"/>
    <x v="1"/>
    <x v="298"/>
  </r>
  <r>
    <x v="2"/>
    <n v="116774.43"/>
    <n v="98954.65"/>
    <x v="110"/>
    <x v="4"/>
    <s v="Labadie and Sons"/>
    <x v="2"/>
    <x v="15"/>
    <x v="0"/>
    <x v="299"/>
  </r>
  <r>
    <x v="5"/>
    <n v="141112.84"/>
    <n v="120044.69"/>
    <x v="72"/>
    <x v="8"/>
    <s v="Gislason-Stanton"/>
    <x v="5"/>
    <x v="23"/>
    <x v="0"/>
    <x v="300"/>
  </r>
  <r>
    <x v="8"/>
    <n v="33210.559999999998"/>
    <n v="29109.06"/>
    <x v="251"/>
    <x v="0"/>
    <s v="Hessel-Stiedemann"/>
    <x v="8"/>
    <x v="24"/>
    <x v="1"/>
    <x v="301"/>
  </r>
  <r>
    <x v="5"/>
    <n v="174392.33"/>
    <n v="141449.62"/>
    <x v="252"/>
    <x v="6"/>
    <s v="Labadie and Sons"/>
    <x v="5"/>
    <x v="21"/>
    <x v="1"/>
    <x v="302"/>
  </r>
  <r>
    <x v="0"/>
    <n v="204484.61"/>
    <n v="177308.61"/>
    <x v="190"/>
    <x v="1"/>
    <s v="Hermiston, Simonis and Wisoky"/>
    <x v="0"/>
    <x v="19"/>
    <x v="2"/>
    <x v="303"/>
  </r>
  <r>
    <x v="12"/>
    <n v="80986.100000000006"/>
    <n v="64124.79"/>
    <x v="64"/>
    <x v="5"/>
    <s v="Dickinson, Hyatt and Berge"/>
    <x v="12"/>
    <x v="28"/>
    <x v="0"/>
    <x v="304"/>
  </r>
  <r>
    <x v="0"/>
    <n v="179179.73"/>
    <n v="154936.71"/>
    <x v="253"/>
    <x v="0"/>
    <s v="Zieme, Bailey and Herzog"/>
    <x v="0"/>
    <x v="9"/>
    <x v="1"/>
    <x v="305"/>
  </r>
  <r>
    <x v="6"/>
    <n v="99731.4"/>
    <n v="84731.8"/>
    <x v="254"/>
    <x v="8"/>
    <s v="Smith Group"/>
    <x v="6"/>
    <x v="14"/>
    <x v="1"/>
    <x v="306"/>
  </r>
  <r>
    <x v="5"/>
    <n v="32661.62"/>
    <n v="27922.42"/>
    <x v="255"/>
    <x v="8"/>
    <s v="Zieme, Bailey and Herzog"/>
    <x v="5"/>
    <x v="10"/>
    <x v="1"/>
    <x v="307"/>
  </r>
  <r>
    <x v="0"/>
    <n v="30166.93"/>
    <n v="24658.45"/>
    <x v="256"/>
    <x v="5"/>
    <s v="Corwin and Sons"/>
    <x v="0"/>
    <x v="25"/>
    <x v="1"/>
    <x v="308"/>
  </r>
  <r>
    <x v="12"/>
    <n v="36747.24"/>
    <n v="31900.28"/>
    <x v="226"/>
    <x v="4"/>
    <s v="Johns and Sons"/>
    <x v="12"/>
    <x v="28"/>
    <x v="1"/>
    <x v="309"/>
  </r>
  <r>
    <x v="5"/>
    <n v="66884.7"/>
    <n v="58544.18"/>
    <x v="257"/>
    <x v="6"/>
    <s v="Wisoky Inc"/>
    <x v="5"/>
    <x v="20"/>
    <x v="1"/>
    <x v="310"/>
  </r>
  <r>
    <x v="2"/>
    <n v="165305.70000000001"/>
    <n v="134757.21"/>
    <x v="114"/>
    <x v="1"/>
    <s v="Christiansen, Donnelly and Bechtelar"/>
    <x v="2"/>
    <x v="3"/>
    <x v="1"/>
    <x v="311"/>
  </r>
  <r>
    <x v="0"/>
    <n v="50618.21"/>
    <n v="41835.949999999997"/>
    <x v="40"/>
    <x v="3"/>
    <s v="Hegmann Group"/>
    <x v="0"/>
    <x v="25"/>
    <x v="1"/>
    <x v="312"/>
  </r>
  <r>
    <x v="0"/>
    <n v="82116.31"/>
    <n v="70652.87"/>
    <x v="258"/>
    <x v="3"/>
    <s v="Zieme, Bailey and Herzog"/>
    <x v="0"/>
    <x v="19"/>
    <x v="2"/>
    <x v="313"/>
  </r>
  <r>
    <x v="0"/>
    <n v="106142.65"/>
    <n v="88151.47"/>
    <x v="259"/>
    <x v="1"/>
    <s v="Baumbach Group"/>
    <x v="0"/>
    <x v="9"/>
    <x v="1"/>
    <x v="314"/>
  </r>
  <r>
    <x v="2"/>
    <n v="149514"/>
    <n v="122646.33"/>
    <x v="260"/>
    <x v="1"/>
    <s v="Bashirian, Okuneva and Bechtelar"/>
    <x v="2"/>
    <x v="2"/>
    <x v="0"/>
    <x v="315"/>
  </r>
  <r>
    <x v="0"/>
    <n v="30975.79"/>
    <n v="27072.84"/>
    <x v="242"/>
    <x v="2"/>
    <s v="McGlynn-Bergstrom"/>
    <x v="0"/>
    <x v="25"/>
    <x v="1"/>
    <x v="316"/>
  </r>
  <r>
    <x v="5"/>
    <n v="165118.74"/>
    <n v="137527.4"/>
    <x v="86"/>
    <x v="2"/>
    <s v="Smith Group"/>
    <x v="5"/>
    <x v="10"/>
    <x v="1"/>
    <x v="317"/>
  </r>
  <r>
    <x v="12"/>
    <n v="76652.73"/>
    <n v="64311.64"/>
    <x v="261"/>
    <x v="4"/>
    <s v="Farrell, Swaniawski and Crist"/>
    <x v="12"/>
    <x v="28"/>
    <x v="1"/>
    <x v="318"/>
  </r>
  <r>
    <x v="4"/>
    <n v="151632.32999999999"/>
    <n v="120744.82"/>
    <x v="5"/>
    <x v="2"/>
    <s v="Armstrong-Little"/>
    <x v="4"/>
    <x v="6"/>
    <x v="1"/>
    <x v="319"/>
  </r>
  <r>
    <x v="5"/>
    <n v="35289.75"/>
    <n v="29424.59"/>
    <x v="16"/>
    <x v="6"/>
    <s v="Armstrong-Little"/>
    <x v="5"/>
    <x v="7"/>
    <x v="1"/>
    <x v="320"/>
  </r>
  <r>
    <x v="5"/>
    <n v="77043.839999999997"/>
    <n v="63245.29"/>
    <x v="255"/>
    <x v="7"/>
    <s v="Armstrong-Little"/>
    <x v="5"/>
    <x v="23"/>
    <x v="1"/>
    <x v="321"/>
  </r>
  <r>
    <x v="2"/>
    <n v="59691.71"/>
    <n v="49239.69"/>
    <x v="262"/>
    <x v="9"/>
    <s v="Walter LLC"/>
    <x v="2"/>
    <x v="15"/>
    <x v="1"/>
    <x v="322"/>
  </r>
  <r>
    <x v="2"/>
    <n v="181882.43"/>
    <n v="149834.75"/>
    <x v="238"/>
    <x v="0"/>
    <s v="McClure Inc"/>
    <x v="2"/>
    <x v="12"/>
    <x v="1"/>
    <x v="323"/>
  </r>
  <r>
    <x v="2"/>
    <n v="50796.04"/>
    <n v="44090.96"/>
    <x v="263"/>
    <x v="0"/>
    <s v="Farrell, Swaniawski and Crist"/>
    <x v="2"/>
    <x v="15"/>
    <x v="1"/>
    <x v="324"/>
  </r>
  <r>
    <x v="6"/>
    <n v="73981.77"/>
    <n v="61959.73"/>
    <x v="41"/>
    <x v="2"/>
    <s v="Hamill, Kulas and Roob"/>
    <x v="6"/>
    <x v="14"/>
    <x v="1"/>
    <x v="325"/>
  </r>
  <r>
    <x v="4"/>
    <n v="105686.13"/>
    <n v="86694.33"/>
    <x v="57"/>
    <x v="7"/>
    <s v="Johns and Sons"/>
    <x v="4"/>
    <x v="8"/>
    <x v="1"/>
    <x v="326"/>
  </r>
  <r>
    <x v="0"/>
    <n v="149376.26"/>
    <n v="123653.67"/>
    <x v="264"/>
    <x v="9"/>
    <s v="Fisher, Morar and Skiles"/>
    <x v="0"/>
    <x v="13"/>
    <x v="1"/>
    <x v="327"/>
  </r>
  <r>
    <x v="6"/>
    <n v="85237.91"/>
    <n v="72384.03"/>
    <x v="265"/>
    <x v="6"/>
    <s v="Armstrong-Little"/>
    <x v="6"/>
    <x v="14"/>
    <x v="1"/>
    <x v="328"/>
  </r>
  <r>
    <x v="9"/>
    <n v="104743.22"/>
    <n v="83281.33"/>
    <x v="266"/>
    <x v="8"/>
    <s v="Johns and Sons"/>
    <x v="9"/>
    <x v="18"/>
    <x v="0"/>
    <x v="329"/>
  </r>
  <r>
    <x v="2"/>
    <n v="290551.74"/>
    <n v="239530.86"/>
    <x v="267"/>
    <x v="9"/>
    <s v="Hessel-Stiedemann"/>
    <x v="2"/>
    <x v="29"/>
    <x v="1"/>
    <x v="330"/>
  </r>
  <r>
    <x v="5"/>
    <n v="72314.73"/>
    <n v="57309.42"/>
    <x v="268"/>
    <x v="5"/>
    <s v="Johns and Sons"/>
    <x v="5"/>
    <x v="21"/>
    <x v="1"/>
    <x v="331"/>
  </r>
  <r>
    <x v="6"/>
    <n v="119858.15"/>
    <n v="99997.65"/>
    <x v="269"/>
    <x v="8"/>
    <s v="McGlynn-Prosacco"/>
    <x v="6"/>
    <x v="14"/>
    <x v="1"/>
    <x v="332"/>
  </r>
  <r>
    <x v="2"/>
    <n v="119937.47"/>
    <n v="98720.53"/>
    <x v="270"/>
    <x v="1"/>
    <s v="Hartmann, Hane and Pfannerstill"/>
    <x v="2"/>
    <x v="3"/>
    <x v="1"/>
    <x v="333"/>
  </r>
  <r>
    <x v="5"/>
    <n v="60592.4"/>
    <n v="52363.95"/>
    <x v="271"/>
    <x v="4"/>
    <s v="Rowe, Hermiston and Kessler"/>
    <x v="5"/>
    <x v="20"/>
    <x v="1"/>
    <x v="334"/>
  </r>
  <r>
    <x v="11"/>
    <n v="31966.82"/>
    <n v="26593.200000000001"/>
    <x v="272"/>
    <x v="5"/>
    <s v="Johns and Sons"/>
    <x v="11"/>
    <x v="27"/>
    <x v="1"/>
    <x v="335"/>
  </r>
  <r>
    <x v="2"/>
    <n v="83226.45"/>
    <n v="71699.59"/>
    <x v="273"/>
    <x v="3"/>
    <s v="Swaniawski, Runolfsson and Green"/>
    <x v="2"/>
    <x v="12"/>
    <x v="1"/>
    <x v="336"/>
  </r>
  <r>
    <x v="12"/>
    <n v="51407.3"/>
    <n v="44292.53"/>
    <x v="274"/>
    <x v="2"/>
    <s v="Altenwerth-Konopelski"/>
    <x v="12"/>
    <x v="28"/>
    <x v="2"/>
    <x v="337"/>
  </r>
  <r>
    <x v="12"/>
    <n v="61968.26"/>
    <n v="50690.04"/>
    <x v="275"/>
    <x v="8"/>
    <s v="Romaguera-Dietrich"/>
    <x v="12"/>
    <x v="28"/>
    <x v="1"/>
    <x v="338"/>
  </r>
  <r>
    <x v="11"/>
    <n v="271465.15000000002"/>
    <n v="217959.37"/>
    <x v="150"/>
    <x v="8"/>
    <s v="Corwin and Sons"/>
    <x v="11"/>
    <x v="26"/>
    <x v="0"/>
    <x v="339"/>
  </r>
  <r>
    <x v="0"/>
    <n v="86854.64"/>
    <n v="72219.63"/>
    <x v="276"/>
    <x v="0"/>
    <s v="Tillman and Sons"/>
    <x v="0"/>
    <x v="25"/>
    <x v="1"/>
    <x v="340"/>
  </r>
  <r>
    <x v="11"/>
    <n v="119819.37"/>
    <n v="105441.05"/>
    <x v="246"/>
    <x v="6"/>
    <s v="Dibbert Inc"/>
    <x v="11"/>
    <x v="27"/>
    <x v="1"/>
    <x v="341"/>
  </r>
  <r>
    <x v="4"/>
    <n v="160763.9"/>
    <n v="131102.96"/>
    <x v="277"/>
    <x v="5"/>
    <s v="McGlynn-Prosacco"/>
    <x v="4"/>
    <x v="8"/>
    <x v="1"/>
    <x v="342"/>
  </r>
  <r>
    <x v="0"/>
    <n v="44029.07"/>
    <n v="38344.92"/>
    <x v="278"/>
    <x v="9"/>
    <s v="McGlynn-Bergstrom"/>
    <x v="0"/>
    <x v="13"/>
    <x v="1"/>
    <x v="343"/>
  </r>
  <r>
    <x v="5"/>
    <n v="86628.32"/>
    <n v="72464.59"/>
    <x v="20"/>
    <x v="5"/>
    <s v="Kihn Inc"/>
    <x v="5"/>
    <x v="20"/>
    <x v="1"/>
    <x v="344"/>
  </r>
  <r>
    <x v="2"/>
    <n v="97641.25"/>
    <n v="83414.92"/>
    <x v="279"/>
    <x v="0"/>
    <s v="Morissette Group"/>
    <x v="2"/>
    <x v="29"/>
    <x v="1"/>
    <x v="345"/>
  </r>
  <r>
    <x v="2"/>
    <n v="98746.66"/>
    <n v="80399.53"/>
    <x v="280"/>
    <x v="5"/>
    <s v="Considine-Fisher"/>
    <x v="2"/>
    <x v="2"/>
    <x v="1"/>
    <x v="346"/>
  </r>
  <r>
    <x v="5"/>
    <n v="109562.5"/>
    <n v="89917.94"/>
    <x v="281"/>
    <x v="5"/>
    <s v="Dickinson, Hyatt and Berge"/>
    <x v="5"/>
    <x v="7"/>
    <x v="1"/>
    <x v="347"/>
  </r>
  <r>
    <x v="4"/>
    <n v="60301.96"/>
    <n v="48820.47"/>
    <x v="54"/>
    <x v="3"/>
    <s v="Wiza and Sons"/>
    <x v="4"/>
    <x v="11"/>
    <x v="1"/>
    <x v="348"/>
  </r>
  <r>
    <x v="5"/>
    <n v="80781.62"/>
    <n v="68971.350000000006"/>
    <x v="226"/>
    <x v="6"/>
    <s v="McGlynn-Prosacco"/>
    <x v="5"/>
    <x v="21"/>
    <x v="0"/>
    <x v="349"/>
  </r>
  <r>
    <x v="5"/>
    <n v="238659.41"/>
    <n v="204507.25"/>
    <x v="282"/>
    <x v="5"/>
    <s v="Corwin and Sons"/>
    <x v="5"/>
    <x v="10"/>
    <x v="2"/>
    <x v="350"/>
  </r>
  <r>
    <x v="4"/>
    <n v="165631.75"/>
    <n v="139114.10999999999"/>
    <x v="283"/>
    <x v="5"/>
    <s v="Johns and Sons"/>
    <x v="4"/>
    <x v="11"/>
    <x v="1"/>
    <x v="351"/>
  </r>
  <r>
    <x v="0"/>
    <n v="126682.79"/>
    <n v="106514.89"/>
    <x v="73"/>
    <x v="6"/>
    <s v="Murray, Reichel and Nolan"/>
    <x v="0"/>
    <x v="0"/>
    <x v="1"/>
    <x v="352"/>
  </r>
  <r>
    <x v="0"/>
    <n v="145558"/>
    <n v="116257.18"/>
    <x v="227"/>
    <x v="2"/>
    <s v="Konopelski LLC"/>
    <x v="0"/>
    <x v="25"/>
    <x v="2"/>
    <x v="353"/>
  </r>
  <r>
    <x v="3"/>
    <n v="59163.79"/>
    <n v="50419.38"/>
    <x v="284"/>
    <x v="6"/>
    <s v="McClure Inc"/>
    <x v="3"/>
    <x v="5"/>
    <x v="0"/>
    <x v="354"/>
  </r>
  <r>
    <x v="0"/>
    <n v="140352.81"/>
    <n v="122303.44"/>
    <x v="100"/>
    <x v="6"/>
    <s v="Hilll-Vandervort"/>
    <x v="0"/>
    <x v="19"/>
    <x v="1"/>
    <x v="355"/>
  </r>
  <r>
    <x v="5"/>
    <n v="163401.23000000001"/>
    <n v="139413.93"/>
    <x v="285"/>
    <x v="2"/>
    <s v="Wisoky Inc"/>
    <x v="5"/>
    <x v="23"/>
    <x v="1"/>
    <x v="356"/>
  </r>
  <r>
    <x v="0"/>
    <n v="177867.3"/>
    <n v="140675.25"/>
    <x v="286"/>
    <x v="6"/>
    <s v="Walter LLC"/>
    <x v="0"/>
    <x v="9"/>
    <x v="1"/>
    <x v="357"/>
  </r>
  <r>
    <x v="12"/>
    <n v="58416.81"/>
    <n v="46745.13"/>
    <x v="287"/>
    <x v="2"/>
    <s v="Morissette Group"/>
    <x v="12"/>
    <x v="28"/>
    <x v="1"/>
    <x v="358"/>
  </r>
  <r>
    <x v="12"/>
    <n v="169544.95"/>
    <n v="137568.76999999999"/>
    <x v="288"/>
    <x v="5"/>
    <s v="Keeling, Monahan and Pollich"/>
    <x v="12"/>
    <x v="28"/>
    <x v="0"/>
    <x v="359"/>
  </r>
  <r>
    <x v="9"/>
    <n v="74732.789999999994"/>
    <n v="64098.31"/>
    <x v="289"/>
    <x v="3"/>
    <s v="McClure Inc"/>
    <x v="9"/>
    <x v="18"/>
    <x v="1"/>
    <x v="360"/>
  </r>
  <r>
    <x v="2"/>
    <n v="55166.78"/>
    <n v="47443.43"/>
    <x v="290"/>
    <x v="0"/>
    <s v="Gislason-Stanton"/>
    <x v="2"/>
    <x v="15"/>
    <x v="1"/>
    <x v="361"/>
  </r>
  <r>
    <x v="5"/>
    <n v="99319.33"/>
    <n v="79127.710000000006"/>
    <x v="291"/>
    <x v="1"/>
    <s v="Hessel-Stiedemann"/>
    <x v="5"/>
    <x v="10"/>
    <x v="1"/>
    <x v="362"/>
  </r>
  <r>
    <x v="0"/>
    <n v="118982.14"/>
    <n v="95506.96"/>
    <x v="89"/>
    <x v="2"/>
    <s v="Stehr-Bogan"/>
    <x v="0"/>
    <x v="19"/>
    <x v="0"/>
    <x v="363"/>
  </r>
  <r>
    <x v="11"/>
    <n v="157007.51999999999"/>
    <n v="126940.58"/>
    <x v="292"/>
    <x v="3"/>
    <s v="Friesen-Rath"/>
    <x v="11"/>
    <x v="26"/>
    <x v="1"/>
    <x v="364"/>
  </r>
  <r>
    <x v="5"/>
    <n v="49374.25"/>
    <n v="39208.089999999997"/>
    <x v="293"/>
    <x v="0"/>
    <s v="Stehr LLC"/>
    <x v="5"/>
    <x v="21"/>
    <x v="1"/>
    <x v="365"/>
  </r>
  <r>
    <x v="2"/>
    <n v="123891.6"/>
    <n v="104118.5"/>
    <x v="174"/>
    <x v="1"/>
    <s v="Hegmann Group"/>
    <x v="2"/>
    <x v="2"/>
    <x v="1"/>
    <x v="366"/>
  </r>
  <r>
    <x v="5"/>
    <n v="234340.31"/>
    <n v="204438.49"/>
    <x v="294"/>
    <x v="2"/>
    <s v="Hessel-Stiedemann"/>
    <x v="5"/>
    <x v="23"/>
    <x v="1"/>
    <x v="367"/>
  </r>
  <r>
    <x v="6"/>
    <n v="95575.75"/>
    <n v="75504.84"/>
    <x v="23"/>
    <x v="0"/>
    <s v="Hessel-Stiedemann"/>
    <x v="6"/>
    <x v="14"/>
    <x v="1"/>
    <x v="368"/>
  </r>
  <r>
    <x v="1"/>
    <n v="125280.28"/>
    <n v="99372.32"/>
    <x v="295"/>
    <x v="3"/>
    <s v="Romaguera-Dietrich"/>
    <x v="1"/>
    <x v="1"/>
    <x v="1"/>
    <x v="369"/>
  </r>
  <r>
    <x v="2"/>
    <n v="127482.28"/>
    <n v="108614.9"/>
    <x v="296"/>
    <x v="3"/>
    <s v="Hilll-Vandervort"/>
    <x v="2"/>
    <x v="3"/>
    <x v="1"/>
    <x v="370"/>
  </r>
  <r>
    <x v="2"/>
    <n v="120453.52"/>
    <n v="97218.04"/>
    <x v="297"/>
    <x v="3"/>
    <s v="Schowalter, Lesch and Beahan"/>
    <x v="2"/>
    <x v="29"/>
    <x v="1"/>
    <x v="371"/>
  </r>
  <r>
    <x v="2"/>
    <n v="120152.33"/>
    <n v="97527.65"/>
    <x v="298"/>
    <x v="7"/>
    <s v="Romaguera-Dietrich"/>
    <x v="2"/>
    <x v="2"/>
    <x v="1"/>
    <x v="372"/>
  </r>
  <r>
    <x v="2"/>
    <n v="95410.97"/>
    <n v="80593.649999999994"/>
    <x v="299"/>
    <x v="0"/>
    <s v="Murray, Reichel and Nolan"/>
    <x v="2"/>
    <x v="15"/>
    <x v="0"/>
    <x v="373"/>
  </r>
  <r>
    <x v="5"/>
    <n v="128804.51"/>
    <n v="105709.86"/>
    <x v="94"/>
    <x v="5"/>
    <s v="Connelly-Mohr"/>
    <x v="5"/>
    <x v="10"/>
    <x v="2"/>
    <x v="374"/>
  </r>
  <r>
    <x v="10"/>
    <n v="26899.97"/>
    <n v="23198.53"/>
    <x v="300"/>
    <x v="1"/>
    <s v="Hessel-Stiedemann"/>
    <x v="10"/>
    <x v="22"/>
    <x v="1"/>
    <x v="375"/>
  </r>
  <r>
    <x v="4"/>
    <n v="123751.91"/>
    <n v="102590.33"/>
    <x v="41"/>
    <x v="6"/>
    <s v="Johns and Sons"/>
    <x v="4"/>
    <x v="11"/>
    <x v="1"/>
    <x v="376"/>
  </r>
  <r>
    <x v="0"/>
    <n v="37081.31"/>
    <n v="31304.04"/>
    <x v="284"/>
    <x v="3"/>
    <s v="McGlynn-Prosacco"/>
    <x v="0"/>
    <x v="9"/>
    <x v="1"/>
    <x v="377"/>
  </r>
  <r>
    <x v="5"/>
    <n v="133905.54999999999"/>
    <n v="116886.15"/>
    <x v="301"/>
    <x v="0"/>
    <s v="Keeling, Monahan and Pollich"/>
    <x v="5"/>
    <x v="23"/>
    <x v="0"/>
    <x v="378"/>
  </r>
  <r>
    <x v="5"/>
    <n v="63298.61"/>
    <n v="53645.57"/>
    <x v="302"/>
    <x v="5"/>
    <s v="Schowalter, Lesch and Beahan"/>
    <x v="5"/>
    <x v="23"/>
    <x v="0"/>
    <x v="379"/>
  </r>
  <r>
    <x v="5"/>
    <n v="274242.36"/>
    <n v="227950.25"/>
    <x v="303"/>
    <x v="7"/>
    <s v="Hessel-Stiedemann"/>
    <x v="5"/>
    <x v="10"/>
    <x v="0"/>
    <x v="380"/>
  </r>
  <r>
    <x v="9"/>
    <n v="312928.71999999997"/>
    <n v="270401.71000000002"/>
    <x v="304"/>
    <x v="3"/>
    <s v="Altenwerth-Konopelski"/>
    <x v="9"/>
    <x v="18"/>
    <x v="2"/>
    <x v="381"/>
  </r>
  <r>
    <x v="5"/>
    <n v="119156.18"/>
    <n v="100710.8"/>
    <x v="305"/>
    <x v="3"/>
    <s v="Johns and Sons"/>
    <x v="5"/>
    <x v="21"/>
    <x v="1"/>
    <x v="382"/>
  </r>
  <r>
    <x v="5"/>
    <n v="162123.74"/>
    <n v="133979.06"/>
    <x v="194"/>
    <x v="3"/>
    <s v="Johns and Sons"/>
    <x v="5"/>
    <x v="7"/>
    <x v="1"/>
    <x v="383"/>
  </r>
  <r>
    <x v="11"/>
    <n v="65831.42"/>
    <n v="52487.39"/>
    <x v="306"/>
    <x v="8"/>
    <s v="Christiansen, Donnelly and Bechtelar"/>
    <x v="11"/>
    <x v="27"/>
    <x v="1"/>
    <x v="384"/>
  </r>
  <r>
    <x v="5"/>
    <n v="180515.09"/>
    <n v="148852.74"/>
    <x v="307"/>
    <x v="0"/>
    <s v="Franecki-White"/>
    <x v="5"/>
    <x v="10"/>
    <x v="1"/>
    <x v="385"/>
  </r>
  <r>
    <x v="4"/>
    <n v="99114.91"/>
    <n v="84217.94"/>
    <x v="308"/>
    <x v="2"/>
    <s v="Johns and Sons"/>
    <x v="4"/>
    <x v="6"/>
    <x v="1"/>
    <x v="386"/>
  </r>
  <r>
    <x v="2"/>
    <n v="171884"/>
    <n v="146702.99"/>
    <x v="57"/>
    <x v="1"/>
    <s v="Johns and Sons"/>
    <x v="2"/>
    <x v="2"/>
    <x v="1"/>
    <x v="387"/>
  </r>
  <r>
    <x v="13"/>
    <n v="26745.94"/>
    <n v="22600.32"/>
    <x v="309"/>
    <x v="5"/>
    <s v="Larkin-Collier"/>
    <x v="13"/>
    <x v="30"/>
    <x v="1"/>
    <x v="388"/>
  </r>
  <r>
    <x v="2"/>
    <n v="77087.839999999997"/>
    <n v="65894.69"/>
    <x v="123"/>
    <x v="9"/>
    <s v="Rowe, Hermiston and Kessler"/>
    <x v="2"/>
    <x v="3"/>
    <x v="1"/>
    <x v="389"/>
  </r>
  <r>
    <x v="5"/>
    <n v="87404"/>
    <n v="69363.81"/>
    <x v="307"/>
    <x v="8"/>
    <s v="Johns and Sons"/>
    <x v="5"/>
    <x v="7"/>
    <x v="1"/>
    <x v="390"/>
  </r>
  <r>
    <x v="5"/>
    <n v="47680.2"/>
    <n v="40575.85"/>
    <x v="29"/>
    <x v="2"/>
    <s v="Dibbert Inc"/>
    <x v="5"/>
    <x v="20"/>
    <x v="1"/>
    <x v="391"/>
  </r>
  <r>
    <x v="1"/>
    <n v="27824.83"/>
    <n v="23517.55"/>
    <x v="222"/>
    <x v="1"/>
    <s v="McClure Inc"/>
    <x v="1"/>
    <x v="1"/>
    <x v="1"/>
    <x v="392"/>
  </r>
  <r>
    <x v="2"/>
    <n v="106516.4"/>
    <n v="86928.03"/>
    <x v="310"/>
    <x v="2"/>
    <s v="Hartmann, Hane and Pfannerstill"/>
    <x v="2"/>
    <x v="2"/>
    <x v="1"/>
    <x v="393"/>
  </r>
  <r>
    <x v="5"/>
    <n v="141948.10999999999"/>
    <n v="112948.11"/>
    <x v="231"/>
    <x v="0"/>
    <s v="Stehr LLC"/>
    <x v="5"/>
    <x v="7"/>
    <x v="1"/>
    <x v="394"/>
  </r>
  <r>
    <x v="11"/>
    <n v="226021.18"/>
    <n v="180455.31"/>
    <x v="311"/>
    <x v="4"/>
    <s v="Schowalter, Lesch and Beahan"/>
    <x v="11"/>
    <x v="27"/>
    <x v="1"/>
    <x v="395"/>
  </r>
  <r>
    <x v="10"/>
    <n v="44232.84"/>
    <n v="38880.67"/>
    <x v="312"/>
    <x v="0"/>
    <s v="Johns and Sons"/>
    <x v="10"/>
    <x v="22"/>
    <x v="2"/>
    <x v="396"/>
  </r>
  <r>
    <x v="11"/>
    <n v="135344.51999999999"/>
    <n v="117492.58"/>
    <x v="313"/>
    <x v="1"/>
    <s v="Tillman and Sons"/>
    <x v="11"/>
    <x v="27"/>
    <x v="1"/>
    <x v="397"/>
  </r>
  <r>
    <x v="5"/>
    <n v="271411.92"/>
    <n v="231514.37"/>
    <x v="136"/>
    <x v="2"/>
    <s v="Hessel-Stiedemann"/>
    <x v="5"/>
    <x v="10"/>
    <x v="2"/>
    <x v="398"/>
  </r>
  <r>
    <x v="2"/>
    <n v="125253.59"/>
    <n v="108269.2"/>
    <x v="314"/>
    <x v="6"/>
    <s v="Murray, Reichel and Nolan"/>
    <x v="2"/>
    <x v="12"/>
    <x v="1"/>
    <x v="399"/>
  </r>
  <r>
    <x v="0"/>
    <n v="15100.57"/>
    <n v="12113.68"/>
    <x v="155"/>
    <x v="1"/>
    <s v="Murray, Reichel and Nolan"/>
    <x v="0"/>
    <x v="25"/>
    <x v="1"/>
    <x v="400"/>
  </r>
  <r>
    <x v="5"/>
    <n v="157932.84"/>
    <n v="134148.15"/>
    <x v="264"/>
    <x v="1"/>
    <s v="Schowalter, Lesch and Beahan"/>
    <x v="5"/>
    <x v="10"/>
    <x v="1"/>
    <x v="401"/>
  </r>
  <r>
    <x v="2"/>
    <n v="64192.86"/>
    <n v="52837.14"/>
    <x v="288"/>
    <x v="5"/>
    <s v="Johns and Sons"/>
    <x v="2"/>
    <x v="29"/>
    <x v="1"/>
    <x v="402"/>
  </r>
  <r>
    <x v="0"/>
    <n v="156453.01"/>
    <n v="128494.86"/>
    <x v="315"/>
    <x v="2"/>
    <s v="Johns and Sons"/>
    <x v="0"/>
    <x v="0"/>
    <x v="1"/>
    <x v="403"/>
  </r>
  <r>
    <x v="1"/>
    <n v="53616.06"/>
    <n v="45589.74"/>
    <x v="316"/>
    <x v="5"/>
    <s v="Kihn Inc"/>
    <x v="1"/>
    <x v="1"/>
    <x v="1"/>
    <x v="404"/>
  </r>
  <r>
    <x v="1"/>
    <n v="163967.89000000001"/>
    <n v="138208.53"/>
    <x v="149"/>
    <x v="5"/>
    <s v="Friesen-Rath"/>
    <x v="1"/>
    <x v="1"/>
    <x v="2"/>
    <x v="405"/>
  </r>
  <r>
    <x v="0"/>
    <n v="171748.56"/>
    <n v="136574.45000000001"/>
    <x v="251"/>
    <x v="1"/>
    <s v="Walter LLC"/>
    <x v="0"/>
    <x v="0"/>
    <x v="1"/>
    <x v="406"/>
  </r>
  <r>
    <x v="5"/>
    <n v="26103.94"/>
    <n v="22339.75"/>
    <x v="317"/>
    <x v="5"/>
    <s v="Fisher, Morar and Skiles"/>
    <x v="5"/>
    <x v="21"/>
    <x v="2"/>
    <x v="407"/>
  </r>
  <r>
    <x v="2"/>
    <n v="140337.34"/>
    <n v="115708.14"/>
    <x v="318"/>
    <x v="5"/>
    <s v="Hegmann Group"/>
    <x v="2"/>
    <x v="12"/>
    <x v="1"/>
    <x v="408"/>
  </r>
  <r>
    <x v="0"/>
    <n v="33617.03"/>
    <n v="26614.6"/>
    <x v="319"/>
    <x v="5"/>
    <s v="Altenwerth-Konopelski"/>
    <x v="0"/>
    <x v="0"/>
    <x v="1"/>
    <x v="409"/>
  </r>
  <r>
    <x v="2"/>
    <n v="187874.45"/>
    <n v="160031.46"/>
    <x v="320"/>
    <x v="4"/>
    <s v="Johns and Sons"/>
    <x v="2"/>
    <x v="15"/>
    <x v="1"/>
    <x v="410"/>
  </r>
  <r>
    <x v="1"/>
    <n v="41675.01"/>
    <n v="33765.089999999997"/>
    <x v="31"/>
    <x v="3"/>
    <s v="Hamill, Kulas and Roob"/>
    <x v="1"/>
    <x v="1"/>
    <x v="1"/>
    <x v="411"/>
  </r>
  <r>
    <x v="2"/>
    <n v="34930.080000000002"/>
    <n v="28017.42"/>
    <x v="321"/>
    <x v="5"/>
    <s v="Kihn Inc"/>
    <x v="2"/>
    <x v="2"/>
    <x v="1"/>
    <x v="412"/>
  </r>
  <r>
    <x v="1"/>
    <n v="127994.87"/>
    <n v="105800.56"/>
    <x v="74"/>
    <x v="0"/>
    <s v="Hegmann Group"/>
    <x v="1"/>
    <x v="31"/>
    <x v="1"/>
    <x v="413"/>
  </r>
  <r>
    <x v="2"/>
    <n v="162637.68"/>
    <n v="130402.89"/>
    <x v="322"/>
    <x v="2"/>
    <s v="Larkin-Collier"/>
    <x v="2"/>
    <x v="12"/>
    <x v="1"/>
    <x v="414"/>
  </r>
  <r>
    <x v="2"/>
    <n v="40728.28"/>
    <n v="35669.83"/>
    <x v="323"/>
    <x v="3"/>
    <s v="Romaguera-Haley"/>
    <x v="2"/>
    <x v="15"/>
    <x v="0"/>
    <x v="415"/>
  </r>
  <r>
    <x v="1"/>
    <n v="293767.28000000003"/>
    <n v="254079.32"/>
    <x v="324"/>
    <x v="1"/>
    <s v="West-Cummings"/>
    <x v="1"/>
    <x v="1"/>
    <x v="1"/>
    <x v="416"/>
  </r>
  <r>
    <x v="0"/>
    <n v="57913.36"/>
    <n v="48693.55"/>
    <x v="325"/>
    <x v="1"/>
    <s v="Murray, Reichel and Nolan"/>
    <x v="0"/>
    <x v="13"/>
    <x v="1"/>
    <x v="417"/>
  </r>
  <r>
    <x v="4"/>
    <n v="63979.040000000001"/>
    <n v="56032.84"/>
    <x v="253"/>
    <x v="1"/>
    <s v="Schoen-Keeling"/>
    <x v="4"/>
    <x v="8"/>
    <x v="1"/>
    <x v="418"/>
  </r>
  <r>
    <x v="5"/>
    <n v="102255.86"/>
    <n v="83379.429999999993"/>
    <x v="46"/>
    <x v="6"/>
    <s v="Rath-Schroeder"/>
    <x v="5"/>
    <x v="23"/>
    <x v="1"/>
    <x v="419"/>
  </r>
  <r>
    <x v="1"/>
    <n v="107271.94"/>
    <n v="86665"/>
    <x v="326"/>
    <x v="1"/>
    <s v="Johns and Sons"/>
    <x v="1"/>
    <x v="1"/>
    <x v="1"/>
    <x v="420"/>
  </r>
  <r>
    <x v="14"/>
    <n v="51090.76"/>
    <n v="40739.769999999997"/>
    <x v="47"/>
    <x v="8"/>
    <s v="Smith Group"/>
    <x v="14"/>
    <x v="32"/>
    <x v="1"/>
    <x v="421"/>
  </r>
  <r>
    <x v="0"/>
    <n v="102299.92"/>
    <n v="81706.95"/>
    <x v="327"/>
    <x v="3"/>
    <s v="Rowe, Hermiston and Kessler"/>
    <x v="0"/>
    <x v="13"/>
    <x v="1"/>
    <x v="422"/>
  </r>
  <r>
    <x v="5"/>
    <n v="144204.85999999999"/>
    <n v="115262.94"/>
    <x v="15"/>
    <x v="0"/>
    <s v="McClure Inc"/>
    <x v="5"/>
    <x v="10"/>
    <x v="1"/>
    <x v="423"/>
  </r>
  <r>
    <x v="5"/>
    <n v="36183.97"/>
    <n v="30579.07"/>
    <x v="202"/>
    <x v="0"/>
    <s v="Bashirian, Okuneva and Bechtelar"/>
    <x v="5"/>
    <x v="23"/>
    <x v="0"/>
    <x v="424"/>
  </r>
  <r>
    <x v="4"/>
    <n v="47771.76"/>
    <n v="39234.949999999997"/>
    <x v="328"/>
    <x v="3"/>
    <s v="Dibbert Inc"/>
    <x v="4"/>
    <x v="8"/>
    <x v="1"/>
    <x v="425"/>
  </r>
  <r>
    <x v="3"/>
    <n v="44038.31"/>
    <n v="36252.339999999997"/>
    <x v="329"/>
    <x v="8"/>
    <s v="Corwin and Sons"/>
    <x v="3"/>
    <x v="33"/>
    <x v="1"/>
    <x v="426"/>
  </r>
  <r>
    <x v="0"/>
    <n v="116469.33"/>
    <n v="95190.38"/>
    <x v="264"/>
    <x v="7"/>
    <s v="Hermiston, Simonis and Wisoky"/>
    <x v="0"/>
    <x v="19"/>
    <x v="1"/>
    <x v="427"/>
  </r>
  <r>
    <x v="4"/>
    <n v="227856.66"/>
    <n v="199010.01"/>
    <x v="204"/>
    <x v="8"/>
    <s v="Keeling, Monahan and Pollich"/>
    <x v="4"/>
    <x v="11"/>
    <x v="1"/>
    <x v="428"/>
  </r>
  <r>
    <x v="0"/>
    <n v="67161.990000000005"/>
    <n v="55764.6"/>
    <x v="330"/>
    <x v="8"/>
    <s v="Lubowitz, McLaughlin and Erdman"/>
    <x v="0"/>
    <x v="25"/>
    <x v="1"/>
    <x v="429"/>
  </r>
  <r>
    <x v="11"/>
    <n v="168178.03"/>
    <n v="142665.42000000001"/>
    <x v="331"/>
    <x v="2"/>
    <s v="Walter LLC"/>
    <x v="11"/>
    <x v="26"/>
    <x v="1"/>
    <x v="430"/>
  </r>
  <r>
    <x v="0"/>
    <n v="42611.78"/>
    <n v="35755.54"/>
    <x v="47"/>
    <x v="2"/>
    <s v="Walter LLC"/>
    <x v="0"/>
    <x v="25"/>
    <x v="0"/>
    <x v="431"/>
  </r>
  <r>
    <x v="0"/>
    <n v="166507.76"/>
    <n v="143896.01"/>
    <x v="106"/>
    <x v="4"/>
    <s v="Labadie and Sons"/>
    <x v="0"/>
    <x v="0"/>
    <x v="1"/>
    <x v="432"/>
  </r>
  <r>
    <x v="3"/>
    <n v="131409.9"/>
    <n v="115325.33"/>
    <x v="332"/>
    <x v="8"/>
    <s v="McClure Inc"/>
    <x v="3"/>
    <x v="4"/>
    <x v="1"/>
    <x v="433"/>
  </r>
  <r>
    <x v="2"/>
    <n v="133072"/>
    <n v="108600.06"/>
    <x v="333"/>
    <x v="7"/>
    <s v="O'Connell-Mitchell"/>
    <x v="2"/>
    <x v="12"/>
    <x v="1"/>
    <x v="434"/>
  </r>
  <r>
    <x v="1"/>
    <n v="180250.02"/>
    <n v="147354.39000000001"/>
    <x v="334"/>
    <x v="8"/>
    <s v="Hartmann, Hane and Pfannerstill"/>
    <x v="1"/>
    <x v="31"/>
    <x v="1"/>
    <x v="435"/>
  </r>
  <r>
    <x v="2"/>
    <n v="48090.78"/>
    <n v="42040.959999999999"/>
    <x v="189"/>
    <x v="0"/>
    <s v="Kihn Inc"/>
    <x v="2"/>
    <x v="12"/>
    <x v="1"/>
    <x v="436"/>
  </r>
  <r>
    <x v="0"/>
    <n v="168530.22"/>
    <n v="136981.35999999999"/>
    <x v="335"/>
    <x v="5"/>
    <s v="West-Cummings"/>
    <x v="0"/>
    <x v="25"/>
    <x v="1"/>
    <x v="437"/>
  </r>
  <r>
    <x v="0"/>
    <n v="36785.279999999999"/>
    <n v="30546.5"/>
    <x v="292"/>
    <x v="5"/>
    <s v="Johns and Sons"/>
    <x v="0"/>
    <x v="9"/>
    <x v="1"/>
    <x v="438"/>
  </r>
  <r>
    <x v="11"/>
    <n v="126409.18"/>
    <n v="104692.08"/>
    <x v="315"/>
    <x v="6"/>
    <s v="Dibbert Inc"/>
    <x v="11"/>
    <x v="26"/>
    <x v="1"/>
    <x v="439"/>
  </r>
  <r>
    <x v="2"/>
    <n v="49990.720000000001"/>
    <n v="42927.03"/>
    <x v="12"/>
    <x v="8"/>
    <s v="Rowe, Hermiston and Kessler"/>
    <x v="2"/>
    <x v="2"/>
    <x v="1"/>
    <x v="440"/>
  </r>
  <r>
    <x v="0"/>
    <n v="36644.050000000003"/>
    <n v="30491.51"/>
    <x v="251"/>
    <x v="2"/>
    <s v="Larkin-Collier"/>
    <x v="0"/>
    <x v="19"/>
    <x v="1"/>
    <x v="441"/>
  </r>
  <r>
    <x v="0"/>
    <n v="115226.8"/>
    <n v="94336.18"/>
    <x v="336"/>
    <x v="3"/>
    <s v="Wisoky Inc"/>
    <x v="0"/>
    <x v="25"/>
    <x v="1"/>
    <x v="442"/>
  </r>
  <r>
    <x v="1"/>
    <n v="154078.75"/>
    <n v="131336.73000000001"/>
    <x v="163"/>
    <x v="0"/>
    <s v="Lueilwitz, Kerluke and Lesch"/>
    <x v="1"/>
    <x v="1"/>
    <x v="1"/>
    <x v="443"/>
  </r>
  <r>
    <x v="8"/>
    <n v="80328.160000000003"/>
    <n v="65836.960000000006"/>
    <x v="337"/>
    <x v="1"/>
    <s v="Hermiston, Simonis and Wisoky"/>
    <x v="8"/>
    <x v="24"/>
    <x v="1"/>
    <x v="444"/>
  </r>
  <r>
    <x v="2"/>
    <n v="99832.12"/>
    <n v="84128.53"/>
    <x v="336"/>
    <x v="5"/>
    <s v="Romaguera-Haley"/>
    <x v="2"/>
    <x v="3"/>
    <x v="1"/>
    <x v="445"/>
  </r>
  <r>
    <x v="1"/>
    <n v="133057.07"/>
    <n v="113351.32"/>
    <x v="338"/>
    <x v="9"/>
    <s v="Romaguera-Dietrich"/>
    <x v="1"/>
    <x v="1"/>
    <x v="1"/>
    <x v="446"/>
  </r>
  <r>
    <x v="11"/>
    <n v="80719.44"/>
    <n v="64422.19"/>
    <x v="339"/>
    <x v="5"/>
    <s v="Johns and Sons"/>
    <x v="11"/>
    <x v="26"/>
    <x v="1"/>
    <x v="447"/>
  </r>
  <r>
    <x v="5"/>
    <n v="124534.96"/>
    <n v="107012.89"/>
    <x v="340"/>
    <x v="0"/>
    <s v="Dickinson, Hyatt and Berge"/>
    <x v="5"/>
    <x v="7"/>
    <x v="1"/>
    <x v="448"/>
  </r>
  <r>
    <x v="0"/>
    <n v="67611.539999999994"/>
    <n v="56191.95"/>
    <x v="216"/>
    <x v="2"/>
    <s v="Kihn Inc"/>
    <x v="0"/>
    <x v="19"/>
    <x v="1"/>
    <x v="449"/>
  </r>
  <r>
    <x v="5"/>
    <n v="132760.25"/>
    <n v="105039.91"/>
    <x v="341"/>
    <x v="3"/>
    <s v="Swaniawski, Runolfsson and Green"/>
    <x v="5"/>
    <x v="20"/>
    <x v="1"/>
    <x v="450"/>
  </r>
  <r>
    <x v="5"/>
    <n v="177802.7"/>
    <n v="155079.51"/>
    <x v="311"/>
    <x v="9"/>
    <s v="Larkin-Collier"/>
    <x v="5"/>
    <x v="10"/>
    <x v="1"/>
    <x v="451"/>
  </r>
  <r>
    <x v="8"/>
    <n v="98963.03"/>
    <n v="80367.88"/>
    <x v="215"/>
    <x v="4"/>
    <s v="Wyman Group"/>
    <x v="8"/>
    <x v="24"/>
    <x v="1"/>
    <x v="452"/>
  </r>
  <r>
    <x v="8"/>
    <n v="126582.5"/>
    <n v="103683.73"/>
    <x v="314"/>
    <x v="3"/>
    <s v="Rowe, Hermiston and Kessler"/>
    <x v="8"/>
    <x v="24"/>
    <x v="1"/>
    <x v="453"/>
  </r>
  <r>
    <x v="2"/>
    <n v="141965.10999999999"/>
    <n v="119193.91"/>
    <x v="342"/>
    <x v="3"/>
    <s v="Friesen and Sons"/>
    <x v="2"/>
    <x v="15"/>
    <x v="1"/>
    <x v="454"/>
  </r>
  <r>
    <x v="11"/>
    <n v="167301.51999999999"/>
    <n v="147074.76999999999"/>
    <x v="164"/>
    <x v="7"/>
    <s v="Christiansen, Donnelly and Bechtelar"/>
    <x v="11"/>
    <x v="26"/>
    <x v="1"/>
    <x v="455"/>
  </r>
  <r>
    <x v="5"/>
    <n v="133985.91"/>
    <n v="116741.92"/>
    <x v="343"/>
    <x v="2"/>
    <s v="Kihn Inc"/>
    <x v="5"/>
    <x v="10"/>
    <x v="1"/>
    <x v="456"/>
  </r>
  <r>
    <x v="5"/>
    <n v="91540.03"/>
    <n v="74916.36"/>
    <x v="278"/>
    <x v="2"/>
    <s v="Kihn Inc"/>
    <x v="5"/>
    <x v="21"/>
    <x v="1"/>
    <x v="457"/>
  </r>
  <r>
    <x v="4"/>
    <n v="146055.04999999999"/>
    <n v="117822.61"/>
    <x v="103"/>
    <x v="2"/>
    <s v="Hartmann, Hane and Pfannerstill"/>
    <x v="4"/>
    <x v="6"/>
    <x v="2"/>
    <x v="458"/>
  </r>
  <r>
    <x v="0"/>
    <n v="113586.11"/>
    <n v="91641.27"/>
    <x v="120"/>
    <x v="7"/>
    <s v="Labadie and Sons"/>
    <x v="0"/>
    <x v="25"/>
    <x v="0"/>
    <x v="459"/>
  </r>
  <r>
    <x v="11"/>
    <n v="135662.46"/>
    <n v="116764.68"/>
    <x v="228"/>
    <x v="3"/>
    <s v="Corwin and Sons"/>
    <x v="11"/>
    <x v="27"/>
    <x v="1"/>
    <x v="460"/>
  </r>
  <r>
    <x v="2"/>
    <n v="113781.45"/>
    <n v="91104.81"/>
    <x v="344"/>
    <x v="0"/>
    <s v="Bashirian, Okuneva and Bechtelar"/>
    <x v="2"/>
    <x v="3"/>
    <x v="1"/>
    <x v="461"/>
  </r>
  <r>
    <x v="5"/>
    <n v="111462.88"/>
    <n v="94130.4"/>
    <x v="345"/>
    <x v="7"/>
    <s v="Romaguera-Dietrich"/>
    <x v="5"/>
    <x v="23"/>
    <x v="2"/>
    <x v="462"/>
  </r>
  <r>
    <x v="4"/>
    <n v="34748.75"/>
    <n v="27475.84"/>
    <x v="151"/>
    <x v="6"/>
    <s v="Wiza and Sons"/>
    <x v="4"/>
    <x v="8"/>
    <x v="2"/>
    <x v="463"/>
  </r>
  <r>
    <x v="4"/>
    <n v="137306.45000000001"/>
    <n v="108732.98"/>
    <x v="318"/>
    <x v="0"/>
    <s v="Gislason-Stanton"/>
    <x v="4"/>
    <x v="6"/>
    <x v="1"/>
    <x v="464"/>
  </r>
  <r>
    <x v="2"/>
    <n v="148212.23000000001"/>
    <n v="123030.97"/>
    <x v="220"/>
    <x v="2"/>
    <s v="Corwin and Sons"/>
    <x v="2"/>
    <x v="29"/>
    <x v="1"/>
    <x v="465"/>
  </r>
  <r>
    <x v="2"/>
    <n v="159057.92000000001"/>
    <n v="139923.25"/>
    <x v="346"/>
    <x v="6"/>
    <s v="Johns and Sons"/>
    <x v="2"/>
    <x v="29"/>
    <x v="1"/>
    <x v="466"/>
  </r>
  <r>
    <x v="0"/>
    <n v="146226.35999999999"/>
    <n v="117916.94"/>
    <x v="260"/>
    <x v="6"/>
    <s v="Farrell, Swaniawski and Crist"/>
    <x v="0"/>
    <x v="13"/>
    <x v="1"/>
    <x v="467"/>
  </r>
  <r>
    <x v="2"/>
    <n v="201537.12"/>
    <n v="166127.04999999999"/>
    <x v="24"/>
    <x v="7"/>
    <s v="Connelly-Mohr"/>
    <x v="2"/>
    <x v="29"/>
    <x v="1"/>
    <x v="468"/>
  </r>
  <r>
    <x v="2"/>
    <n v="242192.19"/>
    <n v="213104.91"/>
    <x v="347"/>
    <x v="4"/>
    <s v="Schowalter, Lesch and Beahan"/>
    <x v="2"/>
    <x v="2"/>
    <x v="1"/>
    <x v="469"/>
  </r>
  <r>
    <x v="9"/>
    <n v="172397.66"/>
    <n v="139986.9"/>
    <x v="218"/>
    <x v="2"/>
    <s v="Johns and Sons"/>
    <x v="9"/>
    <x v="18"/>
    <x v="1"/>
    <x v="470"/>
  </r>
  <r>
    <x v="7"/>
    <n v="152370.57"/>
    <n v="128478.86"/>
    <x v="348"/>
    <x v="1"/>
    <s v="Swaniawski, Runolfsson and Green"/>
    <x v="7"/>
    <x v="16"/>
    <x v="1"/>
    <x v="471"/>
  </r>
  <r>
    <x v="2"/>
    <n v="137419.29999999999"/>
    <n v="117658.4"/>
    <x v="349"/>
    <x v="1"/>
    <s v="Hane Inc"/>
    <x v="2"/>
    <x v="2"/>
    <x v="0"/>
    <x v="472"/>
  </r>
  <r>
    <x v="5"/>
    <n v="67594.100000000006"/>
    <n v="54920.21"/>
    <x v="1"/>
    <x v="9"/>
    <s v="Rowe, Hermiston and Kessler"/>
    <x v="5"/>
    <x v="10"/>
    <x v="1"/>
    <x v="473"/>
  </r>
  <r>
    <x v="9"/>
    <n v="72002.259999999995"/>
    <n v="56996.99"/>
    <x v="313"/>
    <x v="5"/>
    <s v="McGlynn-Prosacco"/>
    <x v="9"/>
    <x v="18"/>
    <x v="1"/>
    <x v="474"/>
  </r>
  <r>
    <x v="5"/>
    <n v="159926.16"/>
    <n v="126453.61"/>
    <x v="350"/>
    <x v="3"/>
    <s v="McGlynn-Prosacco"/>
    <x v="5"/>
    <x v="21"/>
    <x v="0"/>
    <x v="475"/>
  </r>
  <r>
    <x v="5"/>
    <n v="65193.88"/>
    <n v="53113.45"/>
    <x v="351"/>
    <x v="3"/>
    <s v="Friesen and Sons"/>
    <x v="5"/>
    <x v="7"/>
    <x v="1"/>
    <x v="476"/>
  </r>
  <r>
    <x v="2"/>
    <n v="105374.44"/>
    <n v="89779.02"/>
    <x v="352"/>
    <x v="8"/>
    <s v="Stehr LLC"/>
    <x v="2"/>
    <x v="29"/>
    <x v="1"/>
    <x v="477"/>
  </r>
  <r>
    <x v="4"/>
    <n v="83097.399999999994"/>
    <n v="68148.179999999993"/>
    <x v="75"/>
    <x v="2"/>
    <s v="Corwin and Sons"/>
    <x v="4"/>
    <x v="11"/>
    <x v="2"/>
    <x v="478"/>
  </r>
  <r>
    <x v="0"/>
    <n v="139682.07"/>
    <n v="113212.32"/>
    <x v="50"/>
    <x v="1"/>
    <s v="Tromp LLC"/>
    <x v="0"/>
    <x v="9"/>
    <x v="1"/>
    <x v="479"/>
  </r>
  <r>
    <x v="5"/>
    <n v="81095.39"/>
    <n v="64316.75"/>
    <x v="353"/>
    <x v="1"/>
    <s v="Murray, Reichel and Nolan"/>
    <x v="5"/>
    <x v="23"/>
    <x v="1"/>
    <x v="480"/>
  </r>
  <r>
    <x v="8"/>
    <n v="91108.56"/>
    <n v="74089.48"/>
    <x v="354"/>
    <x v="5"/>
    <s v="Stehr LLC"/>
    <x v="8"/>
    <x v="17"/>
    <x v="1"/>
    <x v="481"/>
  </r>
  <r>
    <x v="9"/>
    <n v="47182.43"/>
    <n v="40576.89"/>
    <x v="355"/>
    <x v="6"/>
    <s v="Kirlin and Sons"/>
    <x v="9"/>
    <x v="18"/>
    <x v="1"/>
    <x v="482"/>
  </r>
  <r>
    <x v="1"/>
    <n v="161984.91"/>
    <n v="138237.92000000001"/>
    <x v="356"/>
    <x v="5"/>
    <s v="Romaguera-Dietrich"/>
    <x v="1"/>
    <x v="31"/>
    <x v="1"/>
    <x v="483"/>
  </r>
  <r>
    <x v="0"/>
    <n v="116548.17"/>
    <n v="92119.67"/>
    <x v="357"/>
    <x v="2"/>
    <s v="Johns and Sons"/>
    <x v="0"/>
    <x v="9"/>
    <x v="1"/>
    <x v="484"/>
  </r>
  <r>
    <x v="2"/>
    <n v="138764.6"/>
    <n v="111414.1"/>
    <x v="8"/>
    <x v="5"/>
    <s v="Johns and Sons"/>
    <x v="2"/>
    <x v="29"/>
    <x v="1"/>
    <x v="485"/>
  </r>
  <r>
    <x v="5"/>
    <n v="148405.47"/>
    <n v="128845.63"/>
    <x v="66"/>
    <x v="8"/>
    <s v="Johns and Sons"/>
    <x v="5"/>
    <x v="10"/>
    <x v="1"/>
    <x v="486"/>
  </r>
  <r>
    <x v="6"/>
    <n v="138249.76999999999"/>
    <n v="120277.3"/>
    <x v="358"/>
    <x v="1"/>
    <s v="Hessel-Stiedemann"/>
    <x v="6"/>
    <x v="14"/>
    <x v="1"/>
    <x v="487"/>
  </r>
  <r>
    <x v="2"/>
    <n v="115718.87"/>
    <n v="100640.7"/>
    <x v="250"/>
    <x v="8"/>
    <s v="Hilll-Vandervort"/>
    <x v="2"/>
    <x v="3"/>
    <x v="1"/>
    <x v="488"/>
  </r>
  <r>
    <x v="2"/>
    <n v="194326.7"/>
    <n v="169005.93"/>
    <x v="359"/>
    <x v="0"/>
    <s v="Johns and Sons"/>
    <x v="2"/>
    <x v="15"/>
    <x v="0"/>
    <x v="489"/>
  </r>
  <r>
    <x v="5"/>
    <n v="38648.720000000001"/>
    <n v="32368.3"/>
    <x v="168"/>
    <x v="3"/>
    <s v="Leffler, Prohaska and Streich"/>
    <x v="5"/>
    <x v="20"/>
    <x v="2"/>
    <x v="490"/>
  </r>
  <r>
    <x v="0"/>
    <n v="58010.14"/>
    <n v="46089.06"/>
    <x v="325"/>
    <x v="5"/>
    <s v="Bashirian, Okuneva and Bechtelar"/>
    <x v="0"/>
    <x v="25"/>
    <x v="1"/>
    <x v="491"/>
  </r>
  <r>
    <x v="5"/>
    <n v="82697.53"/>
    <n v="69548.62"/>
    <x v="224"/>
    <x v="1"/>
    <s v="Kihn Inc"/>
    <x v="5"/>
    <x v="23"/>
    <x v="1"/>
    <x v="492"/>
  </r>
  <r>
    <x v="0"/>
    <n v="68086.960000000006"/>
    <n v="58759.05"/>
    <x v="360"/>
    <x v="8"/>
    <s v="Stamm-Zulauf"/>
    <x v="0"/>
    <x v="25"/>
    <x v="1"/>
    <x v="493"/>
  </r>
  <r>
    <x v="8"/>
    <n v="111106.06"/>
    <n v="93195.76"/>
    <x v="361"/>
    <x v="1"/>
    <s v="Hermiston, Simonis and Wisoky"/>
    <x v="8"/>
    <x v="24"/>
    <x v="1"/>
    <x v="494"/>
  </r>
  <r>
    <x v="2"/>
    <n v="227830.33"/>
    <n v="182173.13"/>
    <x v="24"/>
    <x v="0"/>
    <s v="O'Connell-Mitchell"/>
    <x v="2"/>
    <x v="3"/>
    <x v="1"/>
    <x v="495"/>
  </r>
  <r>
    <x v="5"/>
    <n v="87355.7"/>
    <n v="74584.3"/>
    <x v="43"/>
    <x v="6"/>
    <s v="Smith Group"/>
    <x v="5"/>
    <x v="20"/>
    <x v="1"/>
    <x v="496"/>
  </r>
  <r>
    <x v="5"/>
    <n v="164267.72"/>
    <n v="139069.04999999999"/>
    <x v="362"/>
    <x v="5"/>
    <s v="Hilll-Vandervort"/>
    <x v="5"/>
    <x v="20"/>
    <x v="1"/>
    <x v="497"/>
  </r>
  <r>
    <x v="4"/>
    <n v="92179.76"/>
    <n v="74794.66"/>
    <x v="363"/>
    <x v="3"/>
    <s v="Dickinson, Hyatt and Berge"/>
    <x v="4"/>
    <x v="11"/>
    <x v="2"/>
    <x v="498"/>
  </r>
  <r>
    <x v="0"/>
    <n v="124093.75999999999"/>
    <n v="105231.51"/>
    <x v="182"/>
    <x v="8"/>
    <s v="Armstrong-Little"/>
    <x v="0"/>
    <x v="9"/>
    <x v="1"/>
    <x v="499"/>
  </r>
  <r>
    <x v="4"/>
    <n v="66391.58"/>
    <n v="52635.24"/>
    <x v="364"/>
    <x v="2"/>
    <s v="Friesen and Sons"/>
    <x v="4"/>
    <x v="6"/>
    <x v="0"/>
    <x v="500"/>
  </r>
  <r>
    <x v="5"/>
    <n v="197471.1"/>
    <n v="162577.96"/>
    <x v="365"/>
    <x v="5"/>
    <s v="Johns and Sons"/>
    <x v="5"/>
    <x v="20"/>
    <x v="1"/>
    <x v="501"/>
  </r>
  <r>
    <x v="4"/>
    <n v="122627.2"/>
    <n v="100284.52"/>
    <x v="366"/>
    <x v="2"/>
    <s v="Wiza and Sons"/>
    <x v="4"/>
    <x v="6"/>
    <x v="1"/>
    <x v="502"/>
  </r>
  <r>
    <x v="4"/>
    <n v="159052.70000000001"/>
    <n v="127926.09"/>
    <x v="135"/>
    <x v="1"/>
    <s v="Stamm Inc"/>
    <x v="4"/>
    <x v="8"/>
    <x v="1"/>
    <x v="503"/>
  </r>
  <r>
    <x v="2"/>
    <n v="85515.6"/>
    <n v="67959.25"/>
    <x v="57"/>
    <x v="1"/>
    <s v="Larkin-Collier"/>
    <x v="2"/>
    <x v="29"/>
    <x v="1"/>
    <x v="504"/>
  </r>
  <r>
    <x v="2"/>
    <n v="42847.46"/>
    <n v="34757.86"/>
    <x v="185"/>
    <x v="4"/>
    <s v="Morissette Group"/>
    <x v="2"/>
    <x v="3"/>
    <x v="1"/>
    <x v="505"/>
  </r>
  <r>
    <x v="5"/>
    <n v="125499.82"/>
    <n v="100977.16"/>
    <x v="367"/>
    <x v="3"/>
    <s v="Spencer, Rogahn and Muller"/>
    <x v="5"/>
    <x v="21"/>
    <x v="1"/>
    <x v="506"/>
  </r>
  <r>
    <x v="1"/>
    <n v="222379.49"/>
    <n v="192869.73"/>
    <x v="368"/>
    <x v="3"/>
    <s v="Labadie and Sons"/>
    <x v="1"/>
    <x v="31"/>
    <x v="0"/>
    <x v="507"/>
  </r>
  <r>
    <x v="2"/>
    <n v="85390.17"/>
    <n v="74400.460000000006"/>
    <x v="369"/>
    <x v="8"/>
    <s v="Stamm-Zulauf"/>
    <x v="2"/>
    <x v="29"/>
    <x v="1"/>
    <x v="508"/>
  </r>
  <r>
    <x v="2"/>
    <n v="97514.7"/>
    <n v="80790.929999999993"/>
    <x v="0"/>
    <x v="5"/>
    <s v="Tillman and Sons"/>
    <x v="2"/>
    <x v="15"/>
    <x v="1"/>
    <x v="509"/>
  </r>
  <r>
    <x v="4"/>
    <n v="87321.89"/>
    <n v="69254.990000000005"/>
    <x v="313"/>
    <x v="8"/>
    <s v="Tillman and Sons"/>
    <x v="4"/>
    <x v="6"/>
    <x v="0"/>
    <x v="510"/>
  </r>
  <r>
    <x v="0"/>
    <n v="205059.8"/>
    <n v="173029.46"/>
    <x v="370"/>
    <x v="8"/>
    <s v="Stehr-Bogan"/>
    <x v="0"/>
    <x v="19"/>
    <x v="1"/>
    <x v="511"/>
  </r>
  <r>
    <x v="2"/>
    <n v="105833.52"/>
    <n v="85312.4"/>
    <x v="371"/>
    <x v="6"/>
    <s v="McGlynn-Prosacco"/>
    <x v="2"/>
    <x v="12"/>
    <x v="1"/>
    <x v="512"/>
  </r>
  <r>
    <x v="5"/>
    <n v="40043.11"/>
    <n v="35109.800000000003"/>
    <x v="372"/>
    <x v="5"/>
    <s v="Romaguera-Haley"/>
    <x v="5"/>
    <x v="21"/>
    <x v="1"/>
    <x v="513"/>
  </r>
  <r>
    <x v="2"/>
    <n v="57859.08"/>
    <n v="47756.88"/>
    <x v="111"/>
    <x v="0"/>
    <s v="Hessel-Stiedemann"/>
    <x v="2"/>
    <x v="3"/>
    <x v="0"/>
    <x v="514"/>
  </r>
  <r>
    <x v="5"/>
    <n v="132235.46"/>
    <n v="114132.43"/>
    <x v="239"/>
    <x v="0"/>
    <s v="Zieme, Bailey and Herzog"/>
    <x v="5"/>
    <x v="21"/>
    <x v="1"/>
    <x v="515"/>
  </r>
  <r>
    <x v="4"/>
    <n v="33724.53"/>
    <n v="26770.53"/>
    <x v="373"/>
    <x v="3"/>
    <s v="Gorczany-Lehner"/>
    <x v="4"/>
    <x v="6"/>
    <x v="0"/>
    <x v="516"/>
  </r>
  <r>
    <x v="11"/>
    <n v="36070.76"/>
    <n v="29339.96"/>
    <x v="80"/>
    <x v="9"/>
    <s v="Friesen-Rath"/>
    <x v="11"/>
    <x v="26"/>
    <x v="0"/>
    <x v="517"/>
  </r>
  <r>
    <x v="0"/>
    <n v="39457.339999999997"/>
    <n v="32793"/>
    <x v="374"/>
    <x v="3"/>
    <s v="Morissette Group"/>
    <x v="0"/>
    <x v="9"/>
    <x v="1"/>
    <x v="518"/>
  </r>
  <r>
    <x v="10"/>
    <n v="38536.92"/>
    <n v="32001.06"/>
    <x v="213"/>
    <x v="0"/>
    <s v="Spencer, Rogahn and Muller"/>
    <x v="10"/>
    <x v="22"/>
    <x v="0"/>
    <x v="519"/>
  </r>
  <r>
    <x v="5"/>
    <n v="173829.96"/>
    <n v="149824.04"/>
    <x v="375"/>
    <x v="3"/>
    <s v="Dibbert Inc"/>
    <x v="5"/>
    <x v="10"/>
    <x v="1"/>
    <x v="520"/>
  </r>
  <r>
    <x v="2"/>
    <n v="37521.39"/>
    <n v="29701.93"/>
    <x v="50"/>
    <x v="3"/>
    <s v="Friesen-Rath"/>
    <x v="2"/>
    <x v="15"/>
    <x v="1"/>
    <x v="521"/>
  </r>
  <r>
    <x v="2"/>
    <n v="119409.43"/>
    <n v="102656.29"/>
    <x v="31"/>
    <x v="8"/>
    <s v="Spencer, Rogahn and Muller"/>
    <x v="2"/>
    <x v="15"/>
    <x v="1"/>
    <x v="522"/>
  </r>
  <r>
    <x v="13"/>
    <n v="248261.86"/>
    <n v="206727.65"/>
    <x v="4"/>
    <x v="6"/>
    <s v="Gleichner-Green"/>
    <x v="13"/>
    <x v="30"/>
    <x v="1"/>
    <x v="523"/>
  </r>
  <r>
    <x v="4"/>
    <n v="96669.92"/>
    <n v="76475.570000000007"/>
    <x v="275"/>
    <x v="5"/>
    <s v="Johns and Sons"/>
    <x v="4"/>
    <x v="6"/>
    <x v="0"/>
    <x v="524"/>
  </r>
  <r>
    <x v="5"/>
    <n v="264149.90999999997"/>
    <n v="208757.67"/>
    <x v="376"/>
    <x v="6"/>
    <s v="Schmitt, Purdy and Johnson"/>
    <x v="5"/>
    <x v="23"/>
    <x v="1"/>
    <x v="525"/>
  </r>
  <r>
    <x v="2"/>
    <n v="216863.04"/>
    <n v="175355.45"/>
    <x v="201"/>
    <x v="3"/>
    <s v="Dickinson, Hyatt and Berge"/>
    <x v="2"/>
    <x v="12"/>
    <x v="2"/>
    <x v="526"/>
  </r>
  <r>
    <x v="5"/>
    <n v="140943.88"/>
    <n v="120633.87"/>
    <x v="213"/>
    <x v="5"/>
    <s v="Armstrong-Little"/>
    <x v="5"/>
    <x v="23"/>
    <x v="2"/>
    <x v="527"/>
  </r>
  <r>
    <x v="9"/>
    <n v="82525.61"/>
    <n v="68446.740000000005"/>
    <x v="377"/>
    <x v="2"/>
    <s v="Johns and Sons"/>
    <x v="9"/>
    <x v="18"/>
    <x v="1"/>
    <x v="528"/>
  </r>
  <r>
    <x v="2"/>
    <n v="19622.59"/>
    <n v="17148.18"/>
    <x v="378"/>
    <x v="2"/>
    <s v="Fisher, Morar and Skiles"/>
    <x v="2"/>
    <x v="3"/>
    <x v="1"/>
    <x v="529"/>
  </r>
  <r>
    <x v="0"/>
    <n v="263713.12"/>
    <n v="216165.64"/>
    <x v="379"/>
    <x v="8"/>
    <s v="Schmitt, Purdy and Johnson"/>
    <x v="0"/>
    <x v="25"/>
    <x v="1"/>
    <x v="530"/>
  </r>
  <r>
    <x v="2"/>
    <n v="284298.56"/>
    <n v="229656.38"/>
    <x v="180"/>
    <x v="2"/>
    <s v="Stehr LLC"/>
    <x v="2"/>
    <x v="12"/>
    <x v="1"/>
    <x v="531"/>
  </r>
  <r>
    <x v="0"/>
    <n v="98320.37"/>
    <n v="77722.25"/>
    <x v="326"/>
    <x v="1"/>
    <s v="Konopelski LLC"/>
    <x v="0"/>
    <x v="25"/>
    <x v="2"/>
    <x v="532"/>
  </r>
  <r>
    <x v="4"/>
    <n v="128112.26"/>
    <n v="104975.19"/>
    <x v="303"/>
    <x v="0"/>
    <s v="Hessel-Stiedemann"/>
    <x v="4"/>
    <x v="11"/>
    <x v="1"/>
    <x v="533"/>
  </r>
  <r>
    <x v="5"/>
    <n v="110878.97"/>
    <n v="90588.12"/>
    <x v="380"/>
    <x v="5"/>
    <s v="Konopelski LLC"/>
    <x v="5"/>
    <x v="10"/>
    <x v="1"/>
    <x v="534"/>
  </r>
  <r>
    <x v="0"/>
    <n v="66225.710000000006"/>
    <n v="52437.52"/>
    <x v="163"/>
    <x v="0"/>
    <s v="Larkin-Collier"/>
    <x v="0"/>
    <x v="13"/>
    <x v="1"/>
    <x v="535"/>
  </r>
  <r>
    <x v="4"/>
    <n v="73727.91"/>
    <n v="64047.44"/>
    <x v="381"/>
    <x v="0"/>
    <s v="Romaguera-Haley"/>
    <x v="4"/>
    <x v="6"/>
    <x v="1"/>
    <x v="536"/>
  </r>
  <r>
    <x v="13"/>
    <n v="22164.959999999999"/>
    <n v="17938.099999999999"/>
    <x v="181"/>
    <x v="0"/>
    <s v="Wyman Group"/>
    <x v="13"/>
    <x v="30"/>
    <x v="1"/>
    <x v="537"/>
  </r>
  <r>
    <x v="5"/>
    <n v="151855.04000000001"/>
    <n v="129486.79"/>
    <x v="382"/>
    <x v="8"/>
    <s v="Considine-Fisher"/>
    <x v="5"/>
    <x v="10"/>
    <x v="1"/>
    <x v="538"/>
  </r>
  <r>
    <x v="1"/>
    <n v="106115.85"/>
    <n v="93063.6"/>
    <x v="383"/>
    <x v="8"/>
    <s v="Johns and Sons"/>
    <x v="1"/>
    <x v="31"/>
    <x v="2"/>
    <x v="539"/>
  </r>
  <r>
    <x v="5"/>
    <n v="89369"/>
    <n v="72889.36"/>
    <x v="384"/>
    <x v="6"/>
    <s v="Swaniawski, Runolfsson and Green"/>
    <x v="5"/>
    <x v="21"/>
    <x v="1"/>
    <x v="540"/>
  </r>
  <r>
    <x v="0"/>
    <n v="106076.67"/>
    <n v="84765.87"/>
    <x v="385"/>
    <x v="8"/>
    <s v="Romaguera-Haley"/>
    <x v="0"/>
    <x v="0"/>
    <x v="0"/>
    <x v="541"/>
  </r>
  <r>
    <x v="6"/>
    <n v="23290.84"/>
    <n v="19147.400000000001"/>
    <x v="386"/>
    <x v="8"/>
    <s v="Konopelski LLC"/>
    <x v="6"/>
    <x v="14"/>
    <x v="1"/>
    <x v="542"/>
  </r>
  <r>
    <x v="5"/>
    <n v="83340.039999999994"/>
    <n v="73264.23"/>
    <x v="79"/>
    <x v="2"/>
    <s v="Johns and Sons"/>
    <x v="5"/>
    <x v="10"/>
    <x v="1"/>
    <x v="543"/>
  </r>
  <r>
    <x v="13"/>
    <n v="39287.29"/>
    <n v="31708.77"/>
    <x v="59"/>
    <x v="1"/>
    <s v="Tillman and Sons"/>
    <x v="13"/>
    <x v="34"/>
    <x v="1"/>
    <x v="544"/>
  </r>
  <r>
    <x v="8"/>
    <n v="124611.61"/>
    <n v="107776.58"/>
    <x v="387"/>
    <x v="8"/>
    <s v="Wiza and Sons"/>
    <x v="8"/>
    <x v="17"/>
    <x v="1"/>
    <x v="545"/>
  </r>
  <r>
    <x v="5"/>
    <n v="147055.1"/>
    <n v="126114.45"/>
    <x v="243"/>
    <x v="1"/>
    <s v="Friesen-Rath"/>
    <x v="5"/>
    <x v="20"/>
    <x v="1"/>
    <x v="546"/>
  </r>
  <r>
    <x v="11"/>
    <n v="130242.41"/>
    <n v="113050.41"/>
    <x v="388"/>
    <x v="6"/>
    <s v="Johns and Sons"/>
    <x v="11"/>
    <x v="27"/>
    <x v="1"/>
    <x v="547"/>
  </r>
  <r>
    <x v="5"/>
    <n v="34771.79"/>
    <n v="28509.39"/>
    <x v="189"/>
    <x v="6"/>
    <s v="Rowe, Hermiston and Kessler"/>
    <x v="5"/>
    <x v="7"/>
    <x v="1"/>
    <x v="548"/>
  </r>
  <r>
    <x v="2"/>
    <n v="201573.23"/>
    <n v="166116.5"/>
    <x v="207"/>
    <x v="1"/>
    <s v="Schuster Inc"/>
    <x v="2"/>
    <x v="12"/>
    <x v="0"/>
    <x v="549"/>
  </r>
  <r>
    <x v="0"/>
    <n v="71119.23"/>
    <n v="59220.98"/>
    <x v="389"/>
    <x v="0"/>
    <s v="Johns and Sons"/>
    <x v="0"/>
    <x v="13"/>
    <x v="1"/>
    <x v="550"/>
  </r>
  <r>
    <x v="2"/>
    <n v="115538.34"/>
    <n v="99686.48"/>
    <x v="38"/>
    <x v="1"/>
    <s v="Larkin-Collier"/>
    <x v="2"/>
    <x v="2"/>
    <x v="1"/>
    <x v="551"/>
  </r>
  <r>
    <x v="2"/>
    <n v="144237.38"/>
    <n v="116111.09"/>
    <x v="45"/>
    <x v="0"/>
    <s v="Johns and Sons"/>
    <x v="2"/>
    <x v="15"/>
    <x v="1"/>
    <x v="552"/>
  </r>
  <r>
    <x v="4"/>
    <n v="91561.49"/>
    <n v="78266.759999999995"/>
    <x v="390"/>
    <x v="0"/>
    <s v="Armstrong-Little"/>
    <x v="4"/>
    <x v="6"/>
    <x v="1"/>
    <x v="553"/>
  </r>
  <r>
    <x v="0"/>
    <n v="233858.47"/>
    <n v="185543.31"/>
    <x v="162"/>
    <x v="3"/>
    <s v="Romaguera-Dietrich"/>
    <x v="0"/>
    <x v="13"/>
    <x v="1"/>
    <x v="554"/>
  </r>
  <r>
    <x v="4"/>
    <n v="256388.08"/>
    <n v="212058.58"/>
    <x v="207"/>
    <x v="5"/>
    <s v="Tromp LLC"/>
    <x v="4"/>
    <x v="11"/>
    <x v="0"/>
    <x v="555"/>
  </r>
  <r>
    <x v="4"/>
    <n v="125099.05"/>
    <n v="108473.39"/>
    <x v="84"/>
    <x v="0"/>
    <s v="Dibbert Inc"/>
    <x v="4"/>
    <x v="8"/>
    <x v="1"/>
    <x v="556"/>
  </r>
  <r>
    <x v="4"/>
    <n v="121246.32"/>
    <n v="104005.09"/>
    <x v="258"/>
    <x v="0"/>
    <s v="Altenwerth-Konopelski"/>
    <x v="4"/>
    <x v="6"/>
    <x v="1"/>
    <x v="557"/>
  </r>
  <r>
    <x v="1"/>
    <n v="28538.19"/>
    <n v="24970.92"/>
    <x v="391"/>
    <x v="1"/>
    <s v="Hilll-Vandervort"/>
    <x v="1"/>
    <x v="1"/>
    <x v="1"/>
    <x v="558"/>
  </r>
  <r>
    <x v="5"/>
    <n v="89930.18"/>
    <n v="78005.440000000002"/>
    <x v="392"/>
    <x v="9"/>
    <s v="Hessel-Stiedemann"/>
    <x v="5"/>
    <x v="7"/>
    <x v="1"/>
    <x v="559"/>
  </r>
  <r>
    <x v="0"/>
    <n v="170457.8"/>
    <n v="142809.54"/>
    <x v="25"/>
    <x v="4"/>
    <s v="Shanahan, Schaden and Parker"/>
    <x v="0"/>
    <x v="9"/>
    <x v="1"/>
    <x v="560"/>
  </r>
  <r>
    <x v="4"/>
    <n v="166380.74"/>
    <n v="146049.01"/>
    <x v="370"/>
    <x v="6"/>
    <s v="Labadie and Sons"/>
    <x v="4"/>
    <x v="8"/>
    <x v="1"/>
    <x v="561"/>
  </r>
  <r>
    <x v="5"/>
    <n v="116328.75"/>
    <n v="93365.45"/>
    <x v="322"/>
    <x v="5"/>
    <s v="Schowalter, Lesch and Beahan"/>
    <x v="5"/>
    <x v="20"/>
    <x v="1"/>
    <x v="562"/>
  </r>
  <r>
    <x v="12"/>
    <n v="230765.62"/>
    <n v="195435.4"/>
    <x v="311"/>
    <x v="3"/>
    <s v="Johns and Sons"/>
    <x v="12"/>
    <x v="28"/>
    <x v="1"/>
    <x v="563"/>
  </r>
  <r>
    <x v="2"/>
    <n v="152442.32"/>
    <n v="122258.74"/>
    <x v="393"/>
    <x v="8"/>
    <s v="Johns and Sons"/>
    <x v="2"/>
    <x v="3"/>
    <x v="1"/>
    <x v="564"/>
  </r>
  <r>
    <x v="0"/>
    <n v="325331.99"/>
    <n v="264592.51"/>
    <x v="282"/>
    <x v="1"/>
    <s v="Altenwerth-Konopelski"/>
    <x v="0"/>
    <x v="19"/>
    <x v="0"/>
    <x v="565"/>
  </r>
  <r>
    <x v="4"/>
    <n v="56768.43"/>
    <n v="47384.61"/>
    <x v="285"/>
    <x v="1"/>
    <s v="Kihn Inc"/>
    <x v="4"/>
    <x v="6"/>
    <x v="1"/>
    <x v="566"/>
  </r>
  <r>
    <x v="2"/>
    <n v="147895.45000000001"/>
    <n v="120416.48"/>
    <x v="394"/>
    <x v="2"/>
    <s v="Wisoky Inc"/>
    <x v="2"/>
    <x v="15"/>
    <x v="0"/>
    <x v="567"/>
  </r>
  <r>
    <x v="11"/>
    <n v="57107.26"/>
    <n v="48232.79"/>
    <x v="193"/>
    <x v="7"/>
    <s v="Altenwerth-Konopelski"/>
    <x v="11"/>
    <x v="26"/>
    <x v="0"/>
    <x v="568"/>
  </r>
  <r>
    <x v="5"/>
    <n v="85337.78"/>
    <n v="72306.7"/>
    <x v="276"/>
    <x v="5"/>
    <s v="Lubowitz, McLaughlin and Erdman"/>
    <x v="5"/>
    <x v="20"/>
    <x v="0"/>
    <x v="569"/>
  </r>
  <r>
    <x v="5"/>
    <n v="162199.24"/>
    <n v="130878.57"/>
    <x v="229"/>
    <x v="5"/>
    <s v="West-Cummings"/>
    <x v="5"/>
    <x v="23"/>
    <x v="1"/>
    <x v="570"/>
  </r>
  <r>
    <x v="0"/>
    <n v="128208.95"/>
    <n v="111746.92"/>
    <x v="395"/>
    <x v="5"/>
    <s v="Dibbert Inc"/>
    <x v="0"/>
    <x v="13"/>
    <x v="1"/>
    <x v="571"/>
  </r>
  <r>
    <x v="12"/>
    <n v="86669.23"/>
    <n v="71580.12"/>
    <x v="265"/>
    <x v="5"/>
    <s v="Hessel-Stiedemann"/>
    <x v="12"/>
    <x v="28"/>
    <x v="1"/>
    <x v="572"/>
  </r>
  <r>
    <x v="11"/>
    <n v="117288.29"/>
    <n v="94546.09"/>
    <x v="396"/>
    <x v="2"/>
    <s v="Johns and Sons"/>
    <x v="11"/>
    <x v="27"/>
    <x v="1"/>
    <x v="573"/>
  </r>
  <r>
    <x v="5"/>
    <n v="57292.84"/>
    <n v="45908.75"/>
    <x v="397"/>
    <x v="8"/>
    <s v="Zieme, Bailey and Herzog"/>
    <x v="5"/>
    <x v="21"/>
    <x v="1"/>
    <x v="574"/>
  </r>
  <r>
    <x v="2"/>
    <n v="110441.89"/>
    <n v="90970.98"/>
    <x v="12"/>
    <x v="3"/>
    <s v="Heaney, Gulgowski and Kshlerin"/>
    <x v="2"/>
    <x v="15"/>
    <x v="2"/>
    <x v="575"/>
  </r>
  <r>
    <x v="4"/>
    <n v="53801.73"/>
    <n v="46785.98"/>
    <x v="398"/>
    <x v="1"/>
    <s v="Johns and Sons"/>
    <x v="4"/>
    <x v="11"/>
    <x v="1"/>
    <x v="576"/>
  </r>
  <r>
    <x v="4"/>
    <n v="308763.51"/>
    <n v="245714"/>
    <x v="168"/>
    <x v="7"/>
    <s v="Kihn Inc"/>
    <x v="4"/>
    <x v="6"/>
    <x v="1"/>
    <x v="577"/>
  </r>
  <r>
    <x v="2"/>
    <n v="87409.49"/>
    <n v="70548.2"/>
    <x v="399"/>
    <x v="1"/>
    <s v="Hessel-Stiedemann"/>
    <x v="2"/>
    <x v="29"/>
    <x v="1"/>
    <x v="578"/>
  </r>
  <r>
    <x v="13"/>
    <n v="31936.44"/>
    <n v="27708.06"/>
    <x v="400"/>
    <x v="0"/>
    <s v="Hartmann, Hane and Pfannerstill"/>
    <x v="13"/>
    <x v="34"/>
    <x v="1"/>
    <x v="579"/>
  </r>
  <r>
    <x v="0"/>
    <n v="45463.65"/>
    <n v="36907.39"/>
    <x v="131"/>
    <x v="2"/>
    <s v="Schuster Inc"/>
    <x v="0"/>
    <x v="13"/>
    <x v="1"/>
    <x v="580"/>
  </r>
  <r>
    <x v="0"/>
    <n v="112909.4"/>
    <n v="93940.62"/>
    <x v="401"/>
    <x v="2"/>
    <s v="Johns and Sons"/>
    <x v="0"/>
    <x v="0"/>
    <x v="1"/>
    <x v="581"/>
  </r>
  <r>
    <x v="2"/>
    <n v="126346.44"/>
    <n v="103970.49"/>
    <x v="367"/>
    <x v="6"/>
    <s v="Johns and Sons"/>
    <x v="2"/>
    <x v="12"/>
    <x v="1"/>
    <x v="582"/>
  </r>
  <r>
    <x v="2"/>
    <n v="109713.84"/>
    <n v="95769.21"/>
    <x v="117"/>
    <x v="6"/>
    <s v="Bashirian, Okuneva and Bechtelar"/>
    <x v="2"/>
    <x v="3"/>
    <x v="1"/>
    <x v="583"/>
  </r>
  <r>
    <x v="6"/>
    <n v="200472.46"/>
    <n v="170181.07"/>
    <x v="402"/>
    <x v="8"/>
    <s v="Wiza and Sons"/>
    <x v="6"/>
    <x v="14"/>
    <x v="1"/>
    <x v="584"/>
  </r>
  <r>
    <x v="5"/>
    <n v="35214.85"/>
    <n v="27985.24"/>
    <x v="403"/>
    <x v="8"/>
    <s v="Lueilwitz, Kerluke and Lesch"/>
    <x v="5"/>
    <x v="21"/>
    <x v="1"/>
    <x v="585"/>
  </r>
  <r>
    <x v="11"/>
    <n v="161630.62"/>
    <n v="133991.78"/>
    <x v="404"/>
    <x v="5"/>
    <s v="Friesen-Rath"/>
    <x v="11"/>
    <x v="27"/>
    <x v="1"/>
    <x v="586"/>
  </r>
  <r>
    <x v="2"/>
    <n v="179184.12"/>
    <n v="142433.46"/>
    <x v="130"/>
    <x v="5"/>
    <s v="Hamill, Kulas and Roob"/>
    <x v="2"/>
    <x v="29"/>
    <x v="1"/>
    <x v="587"/>
  </r>
  <r>
    <x v="0"/>
    <n v="80867.179999999993"/>
    <n v="63982.11"/>
    <x v="405"/>
    <x v="0"/>
    <s v="Dibbert Inc"/>
    <x v="0"/>
    <x v="9"/>
    <x v="1"/>
    <x v="588"/>
  </r>
  <r>
    <x v="5"/>
    <n v="96613.06"/>
    <n v="79242.03"/>
    <x v="250"/>
    <x v="0"/>
    <s v="Johns and Sons"/>
    <x v="5"/>
    <x v="21"/>
    <x v="1"/>
    <x v="589"/>
  </r>
  <r>
    <x v="2"/>
    <n v="89600.45"/>
    <n v="70811.240000000005"/>
    <x v="104"/>
    <x v="1"/>
    <s v="Wisoky Inc"/>
    <x v="2"/>
    <x v="2"/>
    <x v="1"/>
    <x v="590"/>
  </r>
  <r>
    <x v="2"/>
    <n v="41921.61"/>
    <n v="34773.980000000003"/>
    <x v="198"/>
    <x v="1"/>
    <s v="Gislason-Stanton"/>
    <x v="2"/>
    <x v="15"/>
    <x v="2"/>
    <x v="591"/>
  </r>
  <r>
    <x v="4"/>
    <n v="151012.12"/>
    <n v="126080.02"/>
    <x v="148"/>
    <x v="4"/>
    <s v="Johns and Sons"/>
    <x v="4"/>
    <x v="11"/>
    <x v="1"/>
    <x v="592"/>
  </r>
  <r>
    <x v="2"/>
    <n v="112481.44"/>
    <n v="96700.29"/>
    <x v="406"/>
    <x v="8"/>
    <s v="Dickinson, Hyatt and Berge"/>
    <x v="2"/>
    <x v="15"/>
    <x v="0"/>
    <x v="593"/>
  </r>
  <r>
    <x v="5"/>
    <n v="90228.68"/>
    <n v="77966.600000000006"/>
    <x v="218"/>
    <x v="8"/>
    <s v="Wiza and Sons"/>
    <x v="5"/>
    <x v="23"/>
    <x v="1"/>
    <x v="594"/>
  </r>
  <r>
    <x v="4"/>
    <n v="141552.4"/>
    <n v="122994.88"/>
    <x v="407"/>
    <x v="3"/>
    <s v="Dickinson, Hyatt and Berge"/>
    <x v="4"/>
    <x v="6"/>
    <x v="1"/>
    <x v="595"/>
  </r>
  <r>
    <x v="4"/>
    <n v="29783.39"/>
    <n v="23719.49"/>
    <x v="408"/>
    <x v="0"/>
    <s v="Schmitt, Purdy and Johnson"/>
    <x v="4"/>
    <x v="6"/>
    <x v="1"/>
    <x v="596"/>
  </r>
  <r>
    <x v="0"/>
    <n v="149938.71"/>
    <n v="131541.23000000001"/>
    <x v="409"/>
    <x v="0"/>
    <s v="Walter LLC"/>
    <x v="0"/>
    <x v="0"/>
    <x v="1"/>
    <x v="597"/>
  </r>
  <r>
    <x v="0"/>
    <n v="103839.74"/>
    <n v="90683.24"/>
    <x v="326"/>
    <x v="0"/>
    <s v="Schoen-Keeling"/>
    <x v="0"/>
    <x v="25"/>
    <x v="1"/>
    <x v="598"/>
  </r>
  <r>
    <x v="2"/>
    <n v="30550.32"/>
    <n v="25457.58"/>
    <x v="410"/>
    <x v="3"/>
    <s v="Farrell, Swaniawski and Crist"/>
    <x v="2"/>
    <x v="2"/>
    <x v="0"/>
    <x v="599"/>
  </r>
  <r>
    <x v="0"/>
    <n v="24787.65"/>
    <n v="20454.77"/>
    <x v="405"/>
    <x v="9"/>
    <s v="Lueilwitz, Kerluke and Lesch"/>
    <x v="0"/>
    <x v="19"/>
    <x v="1"/>
    <x v="600"/>
  </r>
  <r>
    <x v="5"/>
    <n v="122468.33"/>
    <n v="103032.61"/>
    <x v="353"/>
    <x v="8"/>
    <s v="Johns and Sons"/>
    <x v="5"/>
    <x v="23"/>
    <x v="0"/>
    <x v="601"/>
  </r>
  <r>
    <x v="0"/>
    <n v="137026.71"/>
    <n v="120117.61"/>
    <x v="296"/>
    <x v="6"/>
    <s v="McGlynn-Bergstrom"/>
    <x v="0"/>
    <x v="9"/>
    <x v="1"/>
    <x v="602"/>
  </r>
  <r>
    <x v="1"/>
    <n v="132246.48000000001"/>
    <n v="106841.93"/>
    <x v="411"/>
    <x v="1"/>
    <s v="Friesen-Rath"/>
    <x v="1"/>
    <x v="31"/>
    <x v="1"/>
    <x v="603"/>
  </r>
  <r>
    <x v="2"/>
    <n v="111551.96"/>
    <n v="89420.05"/>
    <x v="77"/>
    <x v="2"/>
    <s v="Wunsch LLC"/>
    <x v="2"/>
    <x v="3"/>
    <x v="1"/>
    <x v="604"/>
  </r>
  <r>
    <x v="5"/>
    <n v="127946.33"/>
    <n v="111850.68"/>
    <x v="278"/>
    <x v="3"/>
    <s v="Hamill, Kulas and Roob"/>
    <x v="5"/>
    <x v="20"/>
    <x v="1"/>
    <x v="605"/>
  </r>
  <r>
    <x v="0"/>
    <n v="78679.600000000006"/>
    <n v="62416.53"/>
    <x v="60"/>
    <x v="1"/>
    <s v="Stehr LLC"/>
    <x v="0"/>
    <x v="25"/>
    <x v="1"/>
    <x v="606"/>
  </r>
  <r>
    <x v="4"/>
    <n v="86071.63"/>
    <n v="71198.45"/>
    <x v="412"/>
    <x v="8"/>
    <s v="Gislason-Stanton"/>
    <x v="4"/>
    <x v="8"/>
    <x v="2"/>
    <x v="607"/>
  </r>
  <r>
    <x v="2"/>
    <n v="134120.38"/>
    <n v="105981.92"/>
    <x v="413"/>
    <x v="1"/>
    <s v="McGlynn-Bergstrom"/>
    <x v="2"/>
    <x v="29"/>
    <x v="1"/>
    <x v="608"/>
  </r>
  <r>
    <x v="3"/>
    <n v="77855.47"/>
    <n v="63545.63"/>
    <x v="270"/>
    <x v="7"/>
    <s v="Goldner-Dibbert"/>
    <x v="3"/>
    <x v="4"/>
    <x v="1"/>
    <x v="609"/>
  </r>
  <r>
    <x v="4"/>
    <n v="176080.36"/>
    <n v="153401.21"/>
    <x v="412"/>
    <x v="3"/>
    <s v="Tillman and Sons"/>
    <x v="4"/>
    <x v="11"/>
    <x v="1"/>
    <x v="610"/>
  </r>
  <r>
    <x v="2"/>
    <n v="159514.03"/>
    <n v="138872.91"/>
    <x v="337"/>
    <x v="2"/>
    <s v="Hessel-Stiedemann"/>
    <x v="2"/>
    <x v="3"/>
    <x v="1"/>
    <x v="611"/>
  </r>
  <r>
    <x v="5"/>
    <n v="238850.25"/>
    <n v="199607.15"/>
    <x v="414"/>
    <x v="5"/>
    <s v="Rowe, Hermiston and Kessler"/>
    <x v="5"/>
    <x v="21"/>
    <x v="1"/>
    <x v="612"/>
  </r>
  <r>
    <x v="0"/>
    <n v="240940.97"/>
    <n v="195138.09"/>
    <x v="69"/>
    <x v="4"/>
    <s v="Wunsch LLC"/>
    <x v="0"/>
    <x v="25"/>
    <x v="1"/>
    <x v="613"/>
  </r>
  <r>
    <x v="13"/>
    <n v="109892.92"/>
    <n v="89441.85"/>
    <x v="415"/>
    <x v="0"/>
    <s v="Lubowitz, McLaughlin and Erdman"/>
    <x v="13"/>
    <x v="34"/>
    <x v="1"/>
    <x v="614"/>
  </r>
  <r>
    <x v="12"/>
    <n v="86704.08"/>
    <n v="75380.53"/>
    <x v="416"/>
    <x v="0"/>
    <s v="Tillman and Sons"/>
    <x v="12"/>
    <x v="28"/>
    <x v="1"/>
    <x v="615"/>
  </r>
  <r>
    <x v="11"/>
    <n v="292124.64"/>
    <n v="245822.88"/>
    <x v="136"/>
    <x v="3"/>
    <s v="Christiansen, Donnelly and Bechtelar"/>
    <x v="11"/>
    <x v="27"/>
    <x v="1"/>
    <x v="616"/>
  </r>
  <r>
    <x v="8"/>
    <n v="122998.65"/>
    <n v="97476.43"/>
    <x v="38"/>
    <x v="1"/>
    <s v="Armstrong-Little"/>
    <x v="8"/>
    <x v="24"/>
    <x v="1"/>
    <x v="617"/>
  </r>
  <r>
    <x v="0"/>
    <n v="50646.66"/>
    <n v="43039.53"/>
    <x v="81"/>
    <x v="2"/>
    <s v="Johns and Sons"/>
    <x v="0"/>
    <x v="0"/>
    <x v="1"/>
    <x v="618"/>
  </r>
  <r>
    <x v="0"/>
    <n v="89639.28"/>
    <n v="77788.97"/>
    <x v="369"/>
    <x v="2"/>
    <s v="Altenwerth-Konopelski"/>
    <x v="0"/>
    <x v="0"/>
    <x v="1"/>
    <x v="619"/>
  </r>
  <r>
    <x v="3"/>
    <n v="107359.01"/>
    <n v="90868.67"/>
    <x v="53"/>
    <x v="8"/>
    <s v="Kirlin and Sons"/>
    <x v="3"/>
    <x v="5"/>
    <x v="1"/>
    <x v="620"/>
  </r>
  <r>
    <x v="9"/>
    <n v="148359.67999999999"/>
    <n v="118480.04"/>
    <x v="417"/>
    <x v="1"/>
    <s v="Dickinson, Hyatt and Berge"/>
    <x v="9"/>
    <x v="18"/>
    <x v="1"/>
    <x v="621"/>
  </r>
  <r>
    <x v="1"/>
    <n v="177464.83"/>
    <n v="142717.22"/>
    <x v="115"/>
    <x v="7"/>
    <s v="Gislason-Stanton"/>
    <x v="1"/>
    <x v="31"/>
    <x v="1"/>
    <x v="622"/>
  </r>
  <r>
    <x v="2"/>
    <n v="168757.23"/>
    <n v="136895.85999999999"/>
    <x v="272"/>
    <x v="5"/>
    <s v="Labadie and Sons"/>
    <x v="2"/>
    <x v="3"/>
    <x v="1"/>
    <x v="623"/>
  </r>
  <r>
    <x v="5"/>
    <n v="19814.86"/>
    <n v="16787.150000000001"/>
    <x v="418"/>
    <x v="5"/>
    <s v="Murray, Reichel and Nolan"/>
    <x v="5"/>
    <x v="23"/>
    <x v="1"/>
    <x v="624"/>
  </r>
  <r>
    <x v="7"/>
    <n v="46311.34"/>
    <n v="40564.1"/>
    <x v="154"/>
    <x v="4"/>
    <s v="Heaney, Gulgowski and Kshlerin"/>
    <x v="7"/>
    <x v="16"/>
    <x v="1"/>
    <x v="625"/>
  </r>
  <r>
    <x v="5"/>
    <n v="144927.17000000001"/>
    <n v="122260.56"/>
    <x v="372"/>
    <x v="5"/>
    <s v="Romaguera-Dietrich"/>
    <x v="5"/>
    <x v="20"/>
    <x v="1"/>
    <x v="626"/>
  </r>
  <r>
    <x v="6"/>
    <n v="203231.73"/>
    <n v="163052.82"/>
    <x v="282"/>
    <x v="0"/>
    <s v="Schuster Inc"/>
    <x v="6"/>
    <x v="14"/>
    <x v="1"/>
    <x v="627"/>
  </r>
  <r>
    <x v="2"/>
    <n v="40467.85"/>
    <n v="34656.67"/>
    <x v="419"/>
    <x v="6"/>
    <s v="Swaniawski, Runolfsson and Green"/>
    <x v="2"/>
    <x v="12"/>
    <x v="2"/>
    <x v="628"/>
  </r>
  <r>
    <x v="0"/>
    <n v="85156.7"/>
    <n v="69479.350000000006"/>
    <x v="134"/>
    <x v="3"/>
    <s v="Lubowitz, McLaughlin and Erdman"/>
    <x v="0"/>
    <x v="19"/>
    <x v="1"/>
    <x v="629"/>
  </r>
  <r>
    <x v="2"/>
    <n v="66146.570000000007"/>
    <n v="56145.21"/>
    <x v="319"/>
    <x v="8"/>
    <s v="Hessel-Stiedemann"/>
    <x v="2"/>
    <x v="29"/>
    <x v="1"/>
    <x v="630"/>
  </r>
  <r>
    <x v="8"/>
    <n v="230669.37"/>
    <n v="182321.07"/>
    <x v="18"/>
    <x v="0"/>
    <s v="Altenwerth-Konopelski"/>
    <x v="8"/>
    <x v="24"/>
    <x v="1"/>
    <x v="631"/>
  </r>
  <r>
    <x v="4"/>
    <n v="59043.39"/>
    <n v="48876.12"/>
    <x v="420"/>
    <x v="6"/>
    <s v="Murray, Reichel and Nolan"/>
    <x v="4"/>
    <x v="8"/>
    <x v="1"/>
    <x v="632"/>
  </r>
  <r>
    <x v="11"/>
    <n v="99887.86"/>
    <n v="84045.65"/>
    <x v="26"/>
    <x v="8"/>
    <s v="Friesen-Rath"/>
    <x v="11"/>
    <x v="26"/>
    <x v="1"/>
    <x v="633"/>
  </r>
  <r>
    <x v="6"/>
    <n v="214983.15"/>
    <n v="180413.86"/>
    <x v="73"/>
    <x v="3"/>
    <s v="McClure Inc"/>
    <x v="6"/>
    <x v="14"/>
    <x v="2"/>
    <x v="634"/>
  </r>
  <r>
    <x v="2"/>
    <n v="52209.31"/>
    <n v="41480.300000000003"/>
    <x v="42"/>
    <x v="3"/>
    <s v="McClure Inc"/>
    <x v="2"/>
    <x v="12"/>
    <x v="1"/>
    <x v="635"/>
  </r>
  <r>
    <x v="0"/>
    <n v="83782.11"/>
    <n v="67310.55"/>
    <x v="421"/>
    <x v="8"/>
    <s v="Christiansen, Donnelly and Bechtelar"/>
    <x v="0"/>
    <x v="0"/>
    <x v="1"/>
    <x v="636"/>
  </r>
  <r>
    <x v="2"/>
    <n v="166367.16"/>
    <n v="135788.88"/>
    <x v="51"/>
    <x v="3"/>
    <s v="Wisoky Inc"/>
    <x v="2"/>
    <x v="2"/>
    <x v="1"/>
    <x v="637"/>
  </r>
  <r>
    <x v="4"/>
    <n v="167615.14000000001"/>
    <n v="135567.12"/>
    <x v="388"/>
    <x v="6"/>
    <s v="Johns and Sons"/>
    <x v="4"/>
    <x v="6"/>
    <x v="1"/>
    <x v="638"/>
  </r>
  <r>
    <x v="0"/>
    <n v="118030.7"/>
    <n v="97304.51"/>
    <x v="422"/>
    <x v="8"/>
    <s v="Dickinson, Hyatt and Berge"/>
    <x v="0"/>
    <x v="0"/>
    <x v="1"/>
    <x v="639"/>
  </r>
  <r>
    <x v="6"/>
    <n v="102073.04"/>
    <n v="81770.710000000006"/>
    <x v="423"/>
    <x v="7"/>
    <s v="Farrell, Swaniawski and Crist"/>
    <x v="6"/>
    <x v="14"/>
    <x v="0"/>
    <x v="640"/>
  </r>
  <r>
    <x v="1"/>
    <n v="99989.89"/>
    <n v="81191.789999999994"/>
    <x v="424"/>
    <x v="5"/>
    <s v="Corwin and Sons"/>
    <x v="1"/>
    <x v="1"/>
    <x v="1"/>
    <x v="641"/>
  </r>
  <r>
    <x v="0"/>
    <n v="79407.28"/>
    <n v="64383.42"/>
    <x v="55"/>
    <x v="4"/>
    <s v="Jacobson, Marvin and Brown"/>
    <x v="0"/>
    <x v="13"/>
    <x v="1"/>
    <x v="642"/>
  </r>
  <r>
    <x v="5"/>
    <n v="184431.48"/>
    <n v="153059.69"/>
    <x v="425"/>
    <x v="0"/>
    <s v="Johns and Sons"/>
    <x v="5"/>
    <x v="21"/>
    <x v="0"/>
    <x v="643"/>
  </r>
  <r>
    <x v="2"/>
    <n v="144725.34"/>
    <n v="115056.65"/>
    <x v="343"/>
    <x v="6"/>
    <s v="Wisoky Inc"/>
    <x v="2"/>
    <x v="3"/>
    <x v="1"/>
    <x v="644"/>
  </r>
  <r>
    <x v="4"/>
    <n v="21921.66"/>
    <n v="18802.21"/>
    <x v="84"/>
    <x v="6"/>
    <s v="Swaniawski, Runolfsson and Green"/>
    <x v="4"/>
    <x v="11"/>
    <x v="2"/>
    <x v="645"/>
  </r>
  <r>
    <x v="2"/>
    <n v="21341.66"/>
    <n v="16930.34"/>
    <x v="107"/>
    <x v="1"/>
    <s v="Romaguera-Haley"/>
    <x v="2"/>
    <x v="2"/>
    <x v="1"/>
    <x v="646"/>
  </r>
  <r>
    <x v="0"/>
    <n v="84537.2"/>
    <n v="69405.039999999994"/>
    <x v="257"/>
    <x v="1"/>
    <s v="Keeling, Monahan and Pollich"/>
    <x v="0"/>
    <x v="25"/>
    <x v="0"/>
    <x v="647"/>
  </r>
  <r>
    <x v="5"/>
    <n v="40544.43"/>
    <n v="32666.65"/>
    <x v="301"/>
    <x v="0"/>
    <s v="Johns and Sons"/>
    <x v="5"/>
    <x v="21"/>
    <x v="1"/>
    <x v="648"/>
  </r>
  <r>
    <x v="1"/>
    <n v="178189.57"/>
    <n v="153421.22"/>
    <x v="358"/>
    <x v="1"/>
    <s v="Johns and Sons"/>
    <x v="1"/>
    <x v="31"/>
    <x v="1"/>
    <x v="649"/>
  </r>
  <r>
    <x v="5"/>
    <n v="36276.11"/>
    <n v="28748.82"/>
    <x v="426"/>
    <x v="1"/>
    <s v="Johns and Sons"/>
    <x v="5"/>
    <x v="21"/>
    <x v="1"/>
    <x v="650"/>
  </r>
  <r>
    <x v="0"/>
    <n v="36181.81"/>
    <n v="29698.03"/>
    <x v="420"/>
    <x v="5"/>
    <s v="Altenwerth-Konopelski"/>
    <x v="0"/>
    <x v="0"/>
    <x v="2"/>
    <x v="651"/>
  </r>
  <r>
    <x v="4"/>
    <n v="66613.31"/>
    <n v="55462.239999999998"/>
    <x v="427"/>
    <x v="8"/>
    <s v="Labadie and Sons"/>
    <x v="4"/>
    <x v="8"/>
    <x v="1"/>
    <x v="652"/>
  </r>
  <r>
    <x v="11"/>
    <n v="77278.679999999993"/>
    <n v="62951.21"/>
    <x v="166"/>
    <x v="6"/>
    <s v="Dibbert Inc"/>
    <x v="11"/>
    <x v="27"/>
    <x v="1"/>
    <x v="653"/>
  </r>
  <r>
    <x v="4"/>
    <n v="149938.35999999999"/>
    <n v="123579.2"/>
    <x v="93"/>
    <x v="5"/>
    <s v="Johns and Sons"/>
    <x v="4"/>
    <x v="11"/>
    <x v="1"/>
    <x v="654"/>
  </r>
  <r>
    <x v="3"/>
    <n v="123953.65"/>
    <n v="101939.48"/>
    <x v="428"/>
    <x v="3"/>
    <s v="Wiza and Sons"/>
    <x v="3"/>
    <x v="5"/>
    <x v="1"/>
    <x v="655"/>
  </r>
  <r>
    <x v="0"/>
    <n v="73773.600000000006"/>
    <n v="58421.31"/>
    <x v="104"/>
    <x v="0"/>
    <s v="Tromp LLC"/>
    <x v="0"/>
    <x v="19"/>
    <x v="0"/>
    <x v="656"/>
  </r>
  <r>
    <x v="2"/>
    <n v="206869.73"/>
    <n v="180928.27"/>
    <x v="204"/>
    <x v="8"/>
    <s v="Spencer, Rogahn and Muller"/>
    <x v="2"/>
    <x v="12"/>
    <x v="1"/>
    <x v="657"/>
  </r>
  <r>
    <x v="5"/>
    <n v="63690.720000000001"/>
    <n v="53455.62"/>
    <x v="106"/>
    <x v="8"/>
    <s v="Hegmann Group"/>
    <x v="5"/>
    <x v="20"/>
    <x v="0"/>
    <x v="658"/>
  </r>
  <r>
    <x v="4"/>
    <n v="18897.97"/>
    <n v="16469.580000000002"/>
    <x v="429"/>
    <x v="9"/>
    <s v="Hessel-Stiedemann"/>
    <x v="4"/>
    <x v="6"/>
    <x v="0"/>
    <x v="659"/>
  </r>
  <r>
    <x v="2"/>
    <n v="134807.18"/>
    <n v="108047.95"/>
    <x v="200"/>
    <x v="3"/>
    <s v="Zieme, Bailey and Herzog"/>
    <x v="2"/>
    <x v="12"/>
    <x v="1"/>
    <x v="660"/>
  </r>
  <r>
    <x v="4"/>
    <n v="47082.67"/>
    <n v="37882.720000000001"/>
    <x v="379"/>
    <x v="1"/>
    <s v="Schowalter, Lesch and Beahan"/>
    <x v="4"/>
    <x v="6"/>
    <x v="1"/>
    <x v="661"/>
  </r>
  <r>
    <x v="2"/>
    <n v="41016.31"/>
    <n v="32985.32"/>
    <x v="430"/>
    <x v="3"/>
    <s v="Homenick-Marvin"/>
    <x v="2"/>
    <x v="12"/>
    <x v="2"/>
    <x v="662"/>
  </r>
  <r>
    <x v="0"/>
    <n v="43243.45"/>
    <n v="37764.5"/>
    <x v="431"/>
    <x v="2"/>
    <s v="Johns and Sons"/>
    <x v="0"/>
    <x v="13"/>
    <x v="1"/>
    <x v="663"/>
  </r>
  <r>
    <x v="0"/>
    <n v="88832.28"/>
    <n v="71501.100000000006"/>
    <x v="282"/>
    <x v="8"/>
    <s v="Murray, Reichel and Nolan"/>
    <x v="0"/>
    <x v="25"/>
    <x v="1"/>
    <x v="664"/>
  </r>
  <r>
    <x v="5"/>
    <n v="173456.4"/>
    <n v="149866.32999999999"/>
    <x v="427"/>
    <x v="0"/>
    <s v="Johns and Sons"/>
    <x v="5"/>
    <x v="23"/>
    <x v="0"/>
    <x v="665"/>
  </r>
  <r>
    <x v="3"/>
    <n v="90926.92"/>
    <n v="73050.69"/>
    <x v="432"/>
    <x v="6"/>
    <s v="Leffler, Prohaska and Streich"/>
    <x v="3"/>
    <x v="5"/>
    <x v="1"/>
    <x v="666"/>
  </r>
  <r>
    <x v="0"/>
    <n v="72757.009999999995"/>
    <n v="63378.63"/>
    <x v="84"/>
    <x v="9"/>
    <s v="Hessel-Stiedemann"/>
    <x v="0"/>
    <x v="13"/>
    <x v="1"/>
    <x v="667"/>
  </r>
  <r>
    <x v="5"/>
    <n v="60068.71"/>
    <n v="47688.55"/>
    <x v="433"/>
    <x v="9"/>
    <s v="Friesen-Rath"/>
    <x v="5"/>
    <x v="20"/>
    <x v="1"/>
    <x v="668"/>
  </r>
  <r>
    <x v="5"/>
    <n v="105522.72"/>
    <n v="86581.39"/>
    <x v="434"/>
    <x v="2"/>
    <s v="Gislason-Stanton"/>
    <x v="5"/>
    <x v="10"/>
    <x v="1"/>
    <x v="669"/>
  </r>
  <r>
    <x v="9"/>
    <n v="61374.06"/>
    <n v="49099.25"/>
    <x v="312"/>
    <x v="1"/>
    <s v="Murray, Reichel and Nolan"/>
    <x v="9"/>
    <x v="18"/>
    <x v="1"/>
    <x v="670"/>
  </r>
  <r>
    <x v="2"/>
    <n v="76856.570000000007"/>
    <n v="65535.6"/>
    <x v="410"/>
    <x v="2"/>
    <s v="Schowalter, Lesch and Beahan"/>
    <x v="2"/>
    <x v="15"/>
    <x v="1"/>
    <x v="671"/>
  </r>
  <r>
    <x v="3"/>
    <n v="174262.11"/>
    <n v="143278.31"/>
    <x v="435"/>
    <x v="1"/>
    <s v="Hessel-Stiedemann"/>
    <x v="3"/>
    <x v="5"/>
    <x v="1"/>
    <x v="672"/>
  </r>
  <r>
    <x v="0"/>
    <n v="151315.26"/>
    <n v="121173.26"/>
    <x v="436"/>
    <x v="3"/>
    <s v="Wiza and Sons"/>
    <x v="0"/>
    <x v="19"/>
    <x v="1"/>
    <x v="673"/>
  </r>
  <r>
    <x v="11"/>
    <n v="50495.53"/>
    <n v="40749.89"/>
    <x v="317"/>
    <x v="6"/>
    <s v="Heaney, Gulgowski and Kshlerin"/>
    <x v="11"/>
    <x v="27"/>
    <x v="0"/>
    <x v="674"/>
  </r>
  <r>
    <x v="4"/>
    <n v="36534.089999999997"/>
    <n v="31138"/>
    <x v="437"/>
    <x v="5"/>
    <s v="Wunsch LLC"/>
    <x v="4"/>
    <x v="6"/>
    <x v="1"/>
    <x v="675"/>
  </r>
  <r>
    <x v="5"/>
    <n v="134243.39000000001"/>
    <n v="113019.51"/>
    <x v="165"/>
    <x v="3"/>
    <s v="Kihn Inc"/>
    <x v="5"/>
    <x v="7"/>
    <x v="1"/>
    <x v="676"/>
  </r>
  <r>
    <x v="5"/>
    <n v="56068.7"/>
    <n v="47378.05"/>
    <x v="438"/>
    <x v="1"/>
    <s v="Dickinson, Hyatt and Berge"/>
    <x v="5"/>
    <x v="21"/>
    <x v="1"/>
    <x v="677"/>
  </r>
  <r>
    <x v="5"/>
    <n v="31161.759999999998"/>
    <n v="27300.82"/>
    <x v="433"/>
    <x v="3"/>
    <s v="Hermiston, Simonis and Wisoky"/>
    <x v="5"/>
    <x v="7"/>
    <x v="0"/>
    <x v="678"/>
  </r>
  <r>
    <x v="5"/>
    <n v="98915.41"/>
    <n v="85176.06"/>
    <x v="3"/>
    <x v="8"/>
    <s v="Schoen-Keeling"/>
    <x v="5"/>
    <x v="21"/>
    <x v="0"/>
    <x v="679"/>
  </r>
  <r>
    <x v="11"/>
    <n v="114232.68"/>
    <n v="95795.520000000004"/>
    <x v="426"/>
    <x v="2"/>
    <s v="Johns and Sons"/>
    <x v="11"/>
    <x v="26"/>
    <x v="2"/>
    <x v="680"/>
  </r>
  <r>
    <x v="9"/>
    <n v="71360.36"/>
    <n v="59750.03"/>
    <x v="411"/>
    <x v="8"/>
    <s v="Tillman and Sons"/>
    <x v="9"/>
    <x v="18"/>
    <x v="1"/>
    <x v="681"/>
  </r>
  <r>
    <x v="2"/>
    <n v="87459.79"/>
    <n v="69967.83"/>
    <x v="439"/>
    <x v="3"/>
    <s v="Romaguera-Haley"/>
    <x v="2"/>
    <x v="29"/>
    <x v="0"/>
    <x v="682"/>
  </r>
  <r>
    <x v="1"/>
    <n v="52388.85"/>
    <n v="45641.17"/>
    <x v="395"/>
    <x v="8"/>
    <s v="Johns and Sons"/>
    <x v="1"/>
    <x v="31"/>
    <x v="1"/>
    <x v="683"/>
  </r>
  <r>
    <x v="0"/>
    <n v="178304.35"/>
    <n v="153573.54"/>
    <x v="303"/>
    <x v="8"/>
    <s v="Dibbert Inc"/>
    <x v="0"/>
    <x v="25"/>
    <x v="1"/>
    <x v="684"/>
  </r>
  <r>
    <x v="4"/>
    <n v="80013.81"/>
    <n v="65587.320000000007"/>
    <x v="440"/>
    <x v="8"/>
    <s v="Romaguera-Dietrich"/>
    <x v="4"/>
    <x v="6"/>
    <x v="1"/>
    <x v="685"/>
  </r>
  <r>
    <x v="11"/>
    <n v="88684.7"/>
    <n v="75337.649999999994"/>
    <x v="113"/>
    <x v="9"/>
    <s v="Leffler, Prohaska and Streich"/>
    <x v="11"/>
    <x v="27"/>
    <x v="1"/>
    <x v="686"/>
  </r>
  <r>
    <x v="4"/>
    <n v="161773.31"/>
    <n v="138283.82999999999"/>
    <x v="137"/>
    <x v="0"/>
    <s v="Johns and Sons"/>
    <x v="4"/>
    <x v="11"/>
    <x v="1"/>
    <x v="687"/>
  </r>
  <r>
    <x v="5"/>
    <n v="108968.67"/>
    <n v="88395.39"/>
    <x v="441"/>
    <x v="0"/>
    <s v="Johns and Sons"/>
    <x v="5"/>
    <x v="21"/>
    <x v="1"/>
    <x v="688"/>
  </r>
  <r>
    <x v="4"/>
    <n v="50374.22"/>
    <n v="44047.22"/>
    <x v="103"/>
    <x v="1"/>
    <s v="Armstrong-Little"/>
    <x v="4"/>
    <x v="8"/>
    <x v="1"/>
    <x v="689"/>
  </r>
  <r>
    <x v="0"/>
    <n v="174380.2"/>
    <n v="151518.96"/>
    <x v="411"/>
    <x v="5"/>
    <s v="Larkin-Collier"/>
    <x v="0"/>
    <x v="25"/>
    <x v="1"/>
    <x v="690"/>
  </r>
  <r>
    <x v="8"/>
    <n v="81482.69"/>
    <n v="64721.7"/>
    <x v="339"/>
    <x v="8"/>
    <s v="Johns and Sons"/>
    <x v="8"/>
    <x v="17"/>
    <x v="1"/>
    <x v="691"/>
  </r>
  <r>
    <x v="5"/>
    <n v="108158.8"/>
    <n v="89328.35"/>
    <x v="109"/>
    <x v="5"/>
    <s v="Altenwerth-Konopelski"/>
    <x v="5"/>
    <x v="20"/>
    <x v="1"/>
    <x v="692"/>
  </r>
  <r>
    <x v="2"/>
    <n v="76943.740000000005"/>
    <n v="62870.73"/>
    <x v="135"/>
    <x v="8"/>
    <s v="Johns and Sons"/>
    <x v="2"/>
    <x v="2"/>
    <x v="1"/>
    <x v="693"/>
  </r>
  <r>
    <x v="2"/>
    <n v="57345.79"/>
    <n v="45716.06"/>
    <x v="442"/>
    <x v="2"/>
    <s v="Walter LLC"/>
    <x v="2"/>
    <x v="15"/>
    <x v="1"/>
    <x v="694"/>
  </r>
  <r>
    <x v="0"/>
    <n v="71049.09"/>
    <n v="58842.86"/>
    <x v="443"/>
    <x v="7"/>
    <s v="Corwin and Sons"/>
    <x v="0"/>
    <x v="0"/>
    <x v="1"/>
    <x v="695"/>
  </r>
  <r>
    <x v="5"/>
    <n v="79205.19"/>
    <n v="65423.49"/>
    <x v="35"/>
    <x v="1"/>
    <s v="Christiansen, Donnelly and Bechtelar"/>
    <x v="5"/>
    <x v="23"/>
    <x v="2"/>
    <x v="696"/>
  </r>
  <r>
    <x v="5"/>
    <n v="42290.45"/>
    <n v="34255.26"/>
    <x v="309"/>
    <x v="2"/>
    <s v="Walter LLC"/>
    <x v="5"/>
    <x v="23"/>
    <x v="2"/>
    <x v="697"/>
  </r>
  <r>
    <x v="5"/>
    <n v="110090.36"/>
    <n v="93433.69"/>
    <x v="139"/>
    <x v="2"/>
    <s v="Leffler, Prohaska and Streich"/>
    <x v="5"/>
    <x v="7"/>
    <x v="1"/>
    <x v="698"/>
  </r>
  <r>
    <x v="5"/>
    <n v="121043.69"/>
    <n v="96750.22"/>
    <x v="444"/>
    <x v="0"/>
    <s v="Hessel-Stiedemann"/>
    <x v="5"/>
    <x v="20"/>
    <x v="1"/>
    <x v="699"/>
  </r>
  <r>
    <x v="1"/>
    <n v="130251.55"/>
    <n v="105386.53"/>
    <x v="445"/>
    <x v="3"/>
    <s v="Johns and Sons"/>
    <x v="1"/>
    <x v="31"/>
    <x v="1"/>
    <x v="700"/>
  </r>
  <r>
    <x v="5"/>
    <n v="156110.39999999999"/>
    <n v="132584.56"/>
    <x v="233"/>
    <x v="3"/>
    <s v="Stehr LLC"/>
    <x v="5"/>
    <x v="7"/>
    <x v="1"/>
    <x v="701"/>
  </r>
  <r>
    <x v="0"/>
    <n v="122273"/>
    <n v="104531.19"/>
    <x v="341"/>
    <x v="5"/>
    <s v="Romaguera-Haley"/>
    <x v="0"/>
    <x v="19"/>
    <x v="1"/>
    <x v="702"/>
  </r>
  <r>
    <x v="2"/>
    <n v="126021.1"/>
    <n v="101762.04"/>
    <x v="446"/>
    <x v="3"/>
    <s v="Johns and Sons"/>
    <x v="2"/>
    <x v="15"/>
    <x v="0"/>
    <x v="703"/>
  </r>
  <r>
    <x v="0"/>
    <n v="69565.47"/>
    <n v="57808.91"/>
    <x v="447"/>
    <x v="3"/>
    <s v="Johns and Sons"/>
    <x v="0"/>
    <x v="9"/>
    <x v="1"/>
    <x v="704"/>
  </r>
  <r>
    <x v="8"/>
    <n v="174271.91"/>
    <n v="142083.89000000001"/>
    <x v="448"/>
    <x v="2"/>
    <s v="Hessel-Stiedemann"/>
    <x v="8"/>
    <x v="17"/>
    <x v="1"/>
    <x v="705"/>
  </r>
  <r>
    <x v="2"/>
    <n v="61994.02"/>
    <n v="54250.97"/>
    <x v="120"/>
    <x v="0"/>
    <s v="Friesen-Rath"/>
    <x v="2"/>
    <x v="12"/>
    <x v="1"/>
    <x v="706"/>
  </r>
  <r>
    <x v="0"/>
    <n v="207379.28"/>
    <n v="166442.60999999999"/>
    <x v="449"/>
    <x v="4"/>
    <s v="Franecki-White"/>
    <x v="0"/>
    <x v="9"/>
    <x v="1"/>
    <x v="707"/>
  </r>
  <r>
    <x v="0"/>
    <n v="153823.74"/>
    <n v="129258.09"/>
    <x v="450"/>
    <x v="8"/>
    <s v="West-Cummings"/>
    <x v="0"/>
    <x v="9"/>
    <x v="0"/>
    <x v="708"/>
  </r>
  <r>
    <x v="2"/>
    <n v="251003.51"/>
    <n v="214105.99"/>
    <x v="451"/>
    <x v="2"/>
    <s v="Hilll-Vandervort"/>
    <x v="2"/>
    <x v="15"/>
    <x v="1"/>
    <x v="709"/>
  </r>
  <r>
    <x v="4"/>
    <n v="78013.63"/>
    <n v="64509.47"/>
    <x v="308"/>
    <x v="2"/>
    <s v="Keeling, Monahan and Pollich"/>
    <x v="4"/>
    <x v="8"/>
    <x v="1"/>
    <x v="710"/>
  </r>
  <r>
    <x v="1"/>
    <n v="204138.34"/>
    <n v="165617.44"/>
    <x v="452"/>
    <x v="2"/>
    <s v="Hartmann, Hane and Pfannerstill"/>
    <x v="1"/>
    <x v="1"/>
    <x v="2"/>
    <x v="711"/>
  </r>
  <r>
    <x v="11"/>
    <n v="81358.58"/>
    <n v="68918.850000000006"/>
    <x v="453"/>
    <x v="0"/>
    <s v="Tillman and Sons"/>
    <x v="11"/>
    <x v="27"/>
    <x v="0"/>
    <x v="712"/>
  </r>
  <r>
    <x v="2"/>
    <n v="81458.94"/>
    <n v="64434.02"/>
    <x v="176"/>
    <x v="0"/>
    <s v="Johns and Sons"/>
    <x v="2"/>
    <x v="3"/>
    <x v="1"/>
    <x v="713"/>
  </r>
  <r>
    <x v="0"/>
    <n v="79313.86"/>
    <n v="63316.25"/>
    <x v="154"/>
    <x v="5"/>
    <s v="Dickinson, Hyatt and Berge"/>
    <x v="0"/>
    <x v="0"/>
    <x v="1"/>
    <x v="714"/>
  </r>
  <r>
    <x v="1"/>
    <n v="100978.49"/>
    <n v="86568.86"/>
    <x v="358"/>
    <x v="5"/>
    <s v="Johns and Sons"/>
    <x v="1"/>
    <x v="1"/>
    <x v="1"/>
    <x v="715"/>
  </r>
  <r>
    <x v="2"/>
    <n v="172444.09"/>
    <n v="149681.47"/>
    <x v="191"/>
    <x v="6"/>
    <s v="Larkin-Collier"/>
    <x v="2"/>
    <x v="15"/>
    <x v="1"/>
    <x v="716"/>
  </r>
  <r>
    <x v="4"/>
    <n v="111523.01"/>
    <n v="98017.57"/>
    <x v="423"/>
    <x v="7"/>
    <s v="Kihn Inc"/>
    <x v="4"/>
    <x v="6"/>
    <x v="1"/>
    <x v="717"/>
  </r>
  <r>
    <x v="4"/>
    <n v="62947.82"/>
    <n v="49967.98"/>
    <x v="454"/>
    <x v="4"/>
    <s v="Schowalter, Lesch and Beahan"/>
    <x v="4"/>
    <x v="8"/>
    <x v="1"/>
    <x v="718"/>
  </r>
  <r>
    <x v="5"/>
    <n v="80294.559999999998"/>
    <n v="65295.54"/>
    <x v="351"/>
    <x v="0"/>
    <s v="Considine-Fisher"/>
    <x v="5"/>
    <x v="23"/>
    <x v="1"/>
    <x v="719"/>
  </r>
  <r>
    <x v="5"/>
    <n v="234961.46"/>
    <n v="199388.3"/>
    <x v="455"/>
    <x v="4"/>
    <s v="Heaney, Gulgowski and Kshlerin"/>
    <x v="5"/>
    <x v="7"/>
    <x v="0"/>
    <x v="720"/>
  </r>
  <r>
    <x v="5"/>
    <n v="214615.79"/>
    <n v="177637.49"/>
    <x v="414"/>
    <x v="1"/>
    <s v="Bashirian, Okuneva and Bechtelar"/>
    <x v="5"/>
    <x v="10"/>
    <x v="1"/>
    <x v="721"/>
  </r>
  <r>
    <x v="5"/>
    <n v="173418.59"/>
    <n v="140746.53"/>
    <x v="456"/>
    <x v="8"/>
    <s v="Hessel-Stiedemann"/>
    <x v="5"/>
    <x v="7"/>
    <x v="1"/>
    <x v="722"/>
  </r>
  <r>
    <x v="5"/>
    <n v="27400.69"/>
    <n v="22832.99"/>
    <x v="342"/>
    <x v="8"/>
    <s v="Friesen and Sons"/>
    <x v="5"/>
    <x v="7"/>
    <x v="1"/>
    <x v="723"/>
  </r>
  <r>
    <x v="2"/>
    <n v="179323.22"/>
    <n v="150739.1"/>
    <x v="72"/>
    <x v="6"/>
    <s v="Homenick-Marvin"/>
    <x v="2"/>
    <x v="29"/>
    <x v="2"/>
    <x v="724"/>
  </r>
  <r>
    <x v="2"/>
    <n v="135211.42000000001"/>
    <n v="108534.21"/>
    <x v="457"/>
    <x v="2"/>
    <s v="Larkin-Collier"/>
    <x v="2"/>
    <x v="12"/>
    <x v="1"/>
    <x v="725"/>
  </r>
  <r>
    <x v="5"/>
    <n v="186209.44"/>
    <n v="148818.57999999999"/>
    <x v="82"/>
    <x v="2"/>
    <s v="Friesen-Rath"/>
    <x v="5"/>
    <x v="23"/>
    <x v="0"/>
    <x v="726"/>
  </r>
  <r>
    <x v="11"/>
    <n v="127591.73"/>
    <n v="108988.86"/>
    <x v="413"/>
    <x v="1"/>
    <s v="Swaniawski, Runolfsson and Green"/>
    <x v="11"/>
    <x v="27"/>
    <x v="0"/>
    <x v="727"/>
  </r>
  <r>
    <x v="0"/>
    <n v="53093.47"/>
    <n v="42533.18"/>
    <x v="458"/>
    <x v="2"/>
    <s v="Romaguera-Haley"/>
    <x v="0"/>
    <x v="9"/>
    <x v="1"/>
    <x v="728"/>
  </r>
  <r>
    <x v="6"/>
    <n v="28787.17"/>
    <n v="24610.15"/>
    <x v="14"/>
    <x v="1"/>
    <s v="McGlynn-Prosacco"/>
    <x v="6"/>
    <x v="14"/>
    <x v="1"/>
    <x v="729"/>
  </r>
  <r>
    <x v="4"/>
    <n v="49930.87"/>
    <n v="40174.379999999997"/>
    <x v="355"/>
    <x v="7"/>
    <s v="Labadie and Sons"/>
    <x v="4"/>
    <x v="8"/>
    <x v="1"/>
    <x v="730"/>
  </r>
  <r>
    <x v="2"/>
    <n v="48763.58"/>
    <n v="39435.11"/>
    <x v="5"/>
    <x v="6"/>
    <s v="Labadie and Sons"/>
    <x v="2"/>
    <x v="2"/>
    <x v="1"/>
    <x v="731"/>
  </r>
  <r>
    <x v="5"/>
    <n v="71079.8"/>
    <n v="56778.54"/>
    <x v="424"/>
    <x v="8"/>
    <s v="Swaniawski, Runolfsson and Green"/>
    <x v="5"/>
    <x v="23"/>
    <x v="1"/>
    <x v="732"/>
  </r>
  <r>
    <x v="0"/>
    <n v="43158.94"/>
    <n v="36244.879999999997"/>
    <x v="459"/>
    <x v="8"/>
    <s v="West-Cummings"/>
    <x v="0"/>
    <x v="9"/>
    <x v="1"/>
    <x v="733"/>
  </r>
  <r>
    <x v="5"/>
    <n v="117538.82"/>
    <n v="100719.02"/>
    <x v="150"/>
    <x v="3"/>
    <s v="Wisoky Inc"/>
    <x v="5"/>
    <x v="23"/>
    <x v="1"/>
    <x v="734"/>
  </r>
  <r>
    <x v="2"/>
    <n v="45725.53"/>
    <n v="36571.279999999999"/>
    <x v="460"/>
    <x v="9"/>
    <s v="Schoen-Keeling"/>
    <x v="2"/>
    <x v="3"/>
    <x v="0"/>
    <x v="735"/>
  </r>
  <r>
    <x v="2"/>
    <n v="77522.570000000007"/>
    <n v="64227.45"/>
    <x v="461"/>
    <x v="7"/>
    <s v="Bashirian, Okuneva and Bechtelar"/>
    <x v="2"/>
    <x v="3"/>
    <x v="0"/>
    <x v="736"/>
  </r>
  <r>
    <x v="12"/>
    <n v="44118.5"/>
    <n v="38250.74"/>
    <x v="462"/>
    <x v="8"/>
    <s v="Romaguera-Dietrich"/>
    <x v="12"/>
    <x v="28"/>
    <x v="0"/>
    <x v="737"/>
  </r>
  <r>
    <x v="4"/>
    <n v="242526"/>
    <n v="212113.24"/>
    <x v="334"/>
    <x v="2"/>
    <s v="Hegmann Group"/>
    <x v="4"/>
    <x v="6"/>
    <x v="1"/>
    <x v="738"/>
  </r>
  <r>
    <x v="5"/>
    <n v="140635.94"/>
    <n v="115194.9"/>
    <x v="463"/>
    <x v="6"/>
    <s v="Johns and Sons"/>
    <x v="5"/>
    <x v="10"/>
    <x v="1"/>
    <x v="739"/>
  </r>
  <r>
    <x v="2"/>
    <n v="157754.35999999999"/>
    <n v="132166.6"/>
    <x v="358"/>
    <x v="0"/>
    <s v="Bashirian, Okuneva and Bechtelar"/>
    <x v="2"/>
    <x v="3"/>
    <x v="0"/>
    <x v="740"/>
  </r>
  <r>
    <x v="5"/>
    <n v="88977.22"/>
    <n v="72534.23"/>
    <x v="286"/>
    <x v="0"/>
    <s v="Franecki-White"/>
    <x v="5"/>
    <x v="21"/>
    <x v="1"/>
    <x v="741"/>
  </r>
  <r>
    <x v="2"/>
    <n v="74231.25"/>
    <n v="61604.51"/>
    <x v="464"/>
    <x v="3"/>
    <s v="Gislason-Stanton"/>
    <x v="2"/>
    <x v="29"/>
    <x v="0"/>
    <x v="742"/>
  </r>
  <r>
    <x v="0"/>
    <n v="131402.37"/>
    <n v="106383.36"/>
    <x v="397"/>
    <x v="3"/>
    <s v="Johns and Sons"/>
    <x v="0"/>
    <x v="9"/>
    <x v="1"/>
    <x v="743"/>
  </r>
  <r>
    <x v="0"/>
    <n v="156505.37"/>
    <n v="128647.41"/>
    <x v="10"/>
    <x v="8"/>
    <s v="Schmitt, Purdy and Johnson"/>
    <x v="0"/>
    <x v="13"/>
    <x v="1"/>
    <x v="744"/>
  </r>
  <r>
    <x v="2"/>
    <n v="139200.81"/>
    <n v="120172.06"/>
    <x v="465"/>
    <x v="1"/>
    <s v="Johns and Sons"/>
    <x v="2"/>
    <x v="29"/>
    <x v="1"/>
    <x v="745"/>
  </r>
  <r>
    <x v="0"/>
    <n v="121292.94"/>
    <n v="104384.7"/>
    <x v="426"/>
    <x v="3"/>
    <s v="Schoen-Keeling"/>
    <x v="0"/>
    <x v="25"/>
    <x v="1"/>
    <x v="746"/>
  </r>
  <r>
    <x v="5"/>
    <n v="84712.13"/>
    <n v="73004.91"/>
    <x v="466"/>
    <x v="0"/>
    <s v="Altenwerth-Konopelski"/>
    <x v="5"/>
    <x v="21"/>
    <x v="1"/>
    <x v="747"/>
  </r>
  <r>
    <x v="2"/>
    <n v="172202.38"/>
    <n v="149816.07"/>
    <x v="235"/>
    <x v="5"/>
    <s v="Morissette Group"/>
    <x v="2"/>
    <x v="15"/>
    <x v="2"/>
    <x v="748"/>
  </r>
  <r>
    <x v="0"/>
    <n v="108978.79"/>
    <n v="95432.73"/>
    <x v="467"/>
    <x v="1"/>
    <s v="Bashirian, Okuneva and Bechtelar"/>
    <x v="0"/>
    <x v="0"/>
    <x v="1"/>
    <x v="749"/>
  </r>
  <r>
    <x v="2"/>
    <n v="69871.92"/>
    <n v="58014.66"/>
    <x v="468"/>
    <x v="1"/>
    <s v="Johns and Sons"/>
    <x v="2"/>
    <x v="2"/>
    <x v="1"/>
    <x v="750"/>
  </r>
  <r>
    <x v="5"/>
    <n v="184221.2"/>
    <n v="150324.5"/>
    <x v="147"/>
    <x v="8"/>
    <s v="Hessel-Stiedemann"/>
    <x v="5"/>
    <x v="10"/>
    <x v="1"/>
    <x v="751"/>
  </r>
  <r>
    <x v="5"/>
    <n v="57348.43"/>
    <n v="47587.73"/>
    <x v="306"/>
    <x v="2"/>
    <s v="Hessel-Stiedemann"/>
    <x v="5"/>
    <x v="20"/>
    <x v="1"/>
    <x v="752"/>
  </r>
  <r>
    <x v="5"/>
    <n v="197581.29"/>
    <n v="169485.23"/>
    <x v="469"/>
    <x v="8"/>
    <s v="Christiansen, Donnelly and Bechtelar"/>
    <x v="5"/>
    <x v="21"/>
    <x v="1"/>
    <x v="753"/>
  </r>
  <r>
    <x v="2"/>
    <n v="101321.52"/>
    <n v="86710.96"/>
    <x v="470"/>
    <x v="1"/>
    <s v="Dibbert Inc"/>
    <x v="2"/>
    <x v="29"/>
    <x v="1"/>
    <x v="754"/>
  </r>
  <r>
    <x v="4"/>
    <n v="124234.91"/>
    <n v="98244.97"/>
    <x v="387"/>
    <x v="7"/>
    <s v="Johns and Sons"/>
    <x v="4"/>
    <x v="8"/>
    <x v="1"/>
    <x v="755"/>
  </r>
  <r>
    <x v="2"/>
    <n v="254883.03"/>
    <n v="213413.56"/>
    <x v="304"/>
    <x v="5"/>
    <s v="Dickinson, Hyatt and Berge"/>
    <x v="2"/>
    <x v="12"/>
    <x v="1"/>
    <x v="756"/>
  </r>
  <r>
    <x v="5"/>
    <n v="57333.85"/>
    <n v="46308.55"/>
    <x v="346"/>
    <x v="9"/>
    <s v="Goldner-Dibbert"/>
    <x v="5"/>
    <x v="10"/>
    <x v="1"/>
    <x v="757"/>
  </r>
  <r>
    <x v="2"/>
    <n v="65760.39"/>
    <n v="56672.3"/>
    <x v="109"/>
    <x v="6"/>
    <s v="Schowalter, Lesch and Beahan"/>
    <x v="2"/>
    <x v="3"/>
    <x v="1"/>
    <x v="758"/>
  </r>
  <r>
    <x v="2"/>
    <n v="53485"/>
    <n v="46713.8"/>
    <x v="352"/>
    <x v="2"/>
    <s v="Johns and Sons"/>
    <x v="2"/>
    <x v="12"/>
    <x v="1"/>
    <x v="759"/>
  </r>
  <r>
    <x v="5"/>
    <n v="154950.74"/>
    <n v="133195.66"/>
    <x v="471"/>
    <x v="6"/>
    <s v="Kihn Inc"/>
    <x v="5"/>
    <x v="20"/>
    <x v="2"/>
    <x v="760"/>
  </r>
  <r>
    <x v="4"/>
    <n v="19949.11"/>
    <n v="16364.25"/>
    <x v="386"/>
    <x v="3"/>
    <s v="Smith Group"/>
    <x v="4"/>
    <x v="6"/>
    <x v="2"/>
    <x v="761"/>
  </r>
  <r>
    <x v="5"/>
    <n v="124784.67"/>
    <n v="106853.11"/>
    <x v="472"/>
    <x v="8"/>
    <s v="Swaniawski, Runolfsson and Green"/>
    <x v="5"/>
    <x v="21"/>
    <x v="2"/>
    <x v="762"/>
  </r>
  <r>
    <x v="9"/>
    <n v="120831.28"/>
    <n v="95746.71"/>
    <x v="472"/>
    <x v="7"/>
    <s v="Stamm-Zulauf"/>
    <x v="9"/>
    <x v="18"/>
    <x v="1"/>
    <x v="763"/>
  </r>
  <r>
    <x v="2"/>
    <n v="127631.89"/>
    <n v="110963.17"/>
    <x v="95"/>
    <x v="2"/>
    <s v="Schowalter, Lesch and Beahan"/>
    <x v="2"/>
    <x v="12"/>
    <x v="1"/>
    <x v="764"/>
  </r>
  <r>
    <x v="9"/>
    <n v="68984.17"/>
    <n v="59560.93"/>
    <x v="473"/>
    <x v="3"/>
    <s v="Schmitt, Purdy and Johnson"/>
    <x v="9"/>
    <x v="18"/>
    <x v="1"/>
    <x v="765"/>
  </r>
  <r>
    <x v="5"/>
    <n v="56823.17"/>
    <n v="46583.63"/>
    <x v="474"/>
    <x v="3"/>
    <s v="Rowe, Hermiston and Kessler"/>
    <x v="5"/>
    <x v="21"/>
    <x v="0"/>
    <x v="766"/>
  </r>
  <r>
    <x v="2"/>
    <n v="126974.92"/>
    <n v="101516.45"/>
    <x v="101"/>
    <x v="1"/>
    <s v="Larkin-Collier"/>
    <x v="2"/>
    <x v="15"/>
    <x v="1"/>
    <x v="767"/>
  </r>
  <r>
    <x v="2"/>
    <n v="121736.23"/>
    <n v="106214.86"/>
    <x v="415"/>
    <x v="4"/>
    <s v="Zieme, Bailey and Herzog"/>
    <x v="2"/>
    <x v="2"/>
    <x v="1"/>
    <x v="768"/>
  </r>
  <r>
    <x v="5"/>
    <n v="150287.47"/>
    <n v="123611.44"/>
    <x v="281"/>
    <x v="0"/>
    <s v="Fisher, Morar and Skiles"/>
    <x v="5"/>
    <x v="23"/>
    <x v="1"/>
    <x v="769"/>
  </r>
  <r>
    <x v="1"/>
    <n v="93007.22"/>
    <n v="81837.05"/>
    <x v="442"/>
    <x v="7"/>
    <s v="McGlynn-Prosacco"/>
    <x v="1"/>
    <x v="1"/>
    <x v="1"/>
    <x v="770"/>
  </r>
  <r>
    <x v="11"/>
    <n v="165747.20000000001"/>
    <n v="132912.68"/>
    <x v="104"/>
    <x v="0"/>
    <s v="Farrell, Swaniawski and Crist"/>
    <x v="11"/>
    <x v="26"/>
    <x v="1"/>
    <x v="771"/>
  </r>
  <r>
    <x v="0"/>
    <n v="177215.51"/>
    <n v="155807.88"/>
    <x v="35"/>
    <x v="2"/>
    <s v="Schmitt, Purdy and Johnson"/>
    <x v="0"/>
    <x v="13"/>
    <x v="1"/>
    <x v="772"/>
  </r>
  <r>
    <x v="5"/>
    <n v="99132.04"/>
    <n v="78819.89"/>
    <x v="195"/>
    <x v="6"/>
    <s v="Kirlin and Sons"/>
    <x v="5"/>
    <x v="23"/>
    <x v="1"/>
    <x v="773"/>
  </r>
  <r>
    <x v="12"/>
    <n v="180519.86"/>
    <n v="145968.35999999999"/>
    <x v="396"/>
    <x v="1"/>
    <s v="Jacobson, Marvin and Brown"/>
    <x v="12"/>
    <x v="28"/>
    <x v="1"/>
    <x v="774"/>
  </r>
  <r>
    <x v="5"/>
    <n v="68173.22"/>
    <n v="54040.91"/>
    <x v="93"/>
    <x v="6"/>
    <s v="Larkin-Collier"/>
    <x v="5"/>
    <x v="10"/>
    <x v="1"/>
    <x v="775"/>
  </r>
  <r>
    <x v="2"/>
    <n v="97439.360000000001"/>
    <n v="79773.600000000006"/>
    <x v="475"/>
    <x v="1"/>
    <s v="Labadie and Sons"/>
    <x v="2"/>
    <x v="29"/>
    <x v="1"/>
    <x v="776"/>
  </r>
  <r>
    <x v="0"/>
    <n v="103638.67"/>
    <n v="84030.23"/>
    <x v="185"/>
    <x v="8"/>
    <s v="Leffler, Prohaska and Streich"/>
    <x v="0"/>
    <x v="9"/>
    <x v="1"/>
    <x v="777"/>
  </r>
  <r>
    <x v="0"/>
    <n v="169810.63"/>
    <n v="145952.24"/>
    <x v="198"/>
    <x v="6"/>
    <s v="Schowalter, Lesch and Beahan"/>
    <x v="0"/>
    <x v="19"/>
    <x v="1"/>
    <x v="778"/>
  </r>
  <r>
    <x v="5"/>
    <n v="75264.84"/>
    <n v="61694.59"/>
    <x v="97"/>
    <x v="2"/>
    <s v="Tillman and Sons"/>
    <x v="5"/>
    <x v="21"/>
    <x v="0"/>
    <x v="779"/>
  </r>
  <r>
    <x v="3"/>
    <n v="58933.16"/>
    <n v="51855.29"/>
    <x v="330"/>
    <x v="8"/>
    <s v="Schowalter, Lesch and Beahan"/>
    <x v="3"/>
    <x v="4"/>
    <x v="0"/>
    <x v="780"/>
  </r>
  <r>
    <x v="2"/>
    <n v="168773.6"/>
    <n v="137398.59"/>
    <x v="327"/>
    <x v="1"/>
    <s v="Tillman and Sons"/>
    <x v="2"/>
    <x v="12"/>
    <x v="1"/>
    <x v="781"/>
  </r>
  <r>
    <x v="2"/>
    <n v="152676.76999999999"/>
    <n v="122385.7"/>
    <x v="460"/>
    <x v="7"/>
    <s v="Spencer, Rogahn and Muller"/>
    <x v="2"/>
    <x v="2"/>
    <x v="1"/>
    <x v="782"/>
  </r>
  <r>
    <x v="2"/>
    <n v="116556.81"/>
    <n v="95448.37"/>
    <x v="476"/>
    <x v="7"/>
    <s v="Hermiston, Simonis and Wisoky"/>
    <x v="2"/>
    <x v="15"/>
    <x v="1"/>
    <x v="783"/>
  </r>
  <r>
    <x v="5"/>
    <n v="310539"/>
    <n v="248275.93"/>
    <x v="477"/>
    <x v="8"/>
    <s v="Johns and Sons"/>
    <x v="5"/>
    <x v="21"/>
    <x v="1"/>
    <x v="784"/>
  </r>
  <r>
    <x v="2"/>
    <n v="106325.72"/>
    <n v="92705.4"/>
    <x v="478"/>
    <x v="1"/>
    <s v="Goldner-Dibbert"/>
    <x v="2"/>
    <x v="3"/>
    <x v="0"/>
    <x v="785"/>
  </r>
  <r>
    <x v="0"/>
    <n v="90602.07"/>
    <n v="71630"/>
    <x v="84"/>
    <x v="8"/>
    <s v="McGlynn-Bergstrom"/>
    <x v="0"/>
    <x v="25"/>
    <x v="1"/>
    <x v="786"/>
  </r>
  <r>
    <x v="3"/>
    <n v="120012.56"/>
    <n v="97762.23"/>
    <x v="19"/>
    <x v="1"/>
    <s v="Schmitt, Purdy and Johnson"/>
    <x v="3"/>
    <x v="4"/>
    <x v="0"/>
    <x v="787"/>
  </r>
  <r>
    <x v="5"/>
    <n v="143658.22"/>
    <n v="123158.19"/>
    <x v="479"/>
    <x v="5"/>
    <s v="Wisoky Inc"/>
    <x v="5"/>
    <x v="10"/>
    <x v="1"/>
    <x v="788"/>
  </r>
  <r>
    <x v="2"/>
    <n v="263571.82"/>
    <n v="216155.25"/>
    <x v="356"/>
    <x v="7"/>
    <s v="Dickinson, Hyatt and Berge"/>
    <x v="2"/>
    <x v="3"/>
    <x v="1"/>
    <x v="789"/>
  </r>
  <r>
    <x v="5"/>
    <n v="131097.04999999999"/>
    <n v="109203.84"/>
    <x v="240"/>
    <x v="3"/>
    <s v="Larkin-Collier"/>
    <x v="5"/>
    <x v="7"/>
    <x v="1"/>
    <x v="790"/>
  </r>
  <r>
    <x v="10"/>
    <n v="127830.38"/>
    <n v="103874.97"/>
    <x v="132"/>
    <x v="1"/>
    <s v="Romaguera-Dietrich"/>
    <x v="10"/>
    <x v="22"/>
    <x v="1"/>
    <x v="791"/>
  </r>
  <r>
    <x v="2"/>
    <n v="129353.22"/>
    <n v="111593.02"/>
    <x v="49"/>
    <x v="1"/>
    <s v="Kihn Inc"/>
    <x v="2"/>
    <x v="12"/>
    <x v="0"/>
    <x v="792"/>
  </r>
  <r>
    <x v="0"/>
    <n v="176473.32"/>
    <n v="139413.92000000001"/>
    <x v="480"/>
    <x v="1"/>
    <s v="Wisoky Inc"/>
    <x v="0"/>
    <x v="9"/>
    <x v="1"/>
    <x v="793"/>
  </r>
  <r>
    <x v="13"/>
    <n v="43609.57"/>
    <n v="34634.720000000001"/>
    <x v="154"/>
    <x v="5"/>
    <s v="Walter LLC"/>
    <x v="13"/>
    <x v="34"/>
    <x v="1"/>
    <x v="794"/>
  </r>
  <r>
    <x v="2"/>
    <n v="137562.42000000001"/>
    <n v="112140.88"/>
    <x v="194"/>
    <x v="2"/>
    <s v="Dibbert Inc"/>
    <x v="2"/>
    <x v="15"/>
    <x v="1"/>
    <x v="795"/>
  </r>
  <r>
    <x v="5"/>
    <n v="51504.5"/>
    <n v="44592.6"/>
    <x v="323"/>
    <x v="5"/>
    <s v="Dibbert Inc"/>
    <x v="5"/>
    <x v="10"/>
    <x v="1"/>
    <x v="796"/>
  </r>
  <r>
    <x v="5"/>
    <n v="38750.53"/>
    <n v="31298.799999999999"/>
    <x v="481"/>
    <x v="7"/>
    <s v="Johns and Sons"/>
    <x v="5"/>
    <x v="10"/>
    <x v="1"/>
    <x v="797"/>
  </r>
  <r>
    <x v="5"/>
    <n v="111676.46"/>
    <n v="92791.97"/>
    <x v="175"/>
    <x v="3"/>
    <s v="Armstrong-Little"/>
    <x v="5"/>
    <x v="21"/>
    <x v="1"/>
    <x v="798"/>
  </r>
  <r>
    <x v="0"/>
    <n v="46849.71"/>
    <n v="39630.17"/>
    <x v="96"/>
    <x v="3"/>
    <s v="Leffler, Prohaska and Streich"/>
    <x v="0"/>
    <x v="9"/>
    <x v="1"/>
    <x v="799"/>
  </r>
  <r>
    <x v="0"/>
    <n v="296844.24"/>
    <n v="244926.18"/>
    <x v="175"/>
    <x v="9"/>
    <s v="Walter LLC"/>
    <x v="0"/>
    <x v="25"/>
    <x v="1"/>
    <x v="800"/>
  </r>
  <r>
    <x v="2"/>
    <n v="163492.16"/>
    <n v="134178.01999999999"/>
    <x v="224"/>
    <x v="5"/>
    <s v="Shanahan, Schaden and Parker"/>
    <x v="2"/>
    <x v="12"/>
    <x v="1"/>
    <x v="801"/>
  </r>
  <r>
    <x v="5"/>
    <n v="116206.87"/>
    <n v="93104.94"/>
    <x v="243"/>
    <x v="1"/>
    <s v="Keeling, Monahan and Pollich"/>
    <x v="5"/>
    <x v="10"/>
    <x v="1"/>
    <x v="802"/>
  </r>
  <r>
    <x v="5"/>
    <n v="195214.72"/>
    <n v="154649.1"/>
    <x v="320"/>
    <x v="0"/>
    <s v="Keeling, Monahan and Pollich"/>
    <x v="5"/>
    <x v="7"/>
    <x v="1"/>
    <x v="803"/>
  </r>
  <r>
    <x v="5"/>
    <n v="168226.52"/>
    <n v="136818.63"/>
    <x v="115"/>
    <x v="6"/>
    <s v="Altenwerth-Konopelski"/>
    <x v="5"/>
    <x v="23"/>
    <x v="1"/>
    <x v="804"/>
  </r>
  <r>
    <x v="0"/>
    <n v="249842.77"/>
    <n v="218737.35"/>
    <x v="482"/>
    <x v="0"/>
    <s v="Hessel-Stiedemann"/>
    <x v="0"/>
    <x v="13"/>
    <x v="1"/>
    <x v="805"/>
  </r>
  <r>
    <x v="6"/>
    <n v="105678.39"/>
    <n v="89720.95"/>
    <x v="117"/>
    <x v="1"/>
    <s v="Hegmann Group"/>
    <x v="6"/>
    <x v="14"/>
    <x v="0"/>
    <x v="806"/>
  </r>
  <r>
    <x v="2"/>
    <n v="253580.08"/>
    <n v="212449.39"/>
    <x v="483"/>
    <x v="1"/>
    <s v="Wyman Group"/>
    <x v="2"/>
    <x v="29"/>
    <x v="1"/>
    <x v="807"/>
  </r>
  <r>
    <x v="5"/>
    <n v="56705.66"/>
    <n v="46986.31"/>
    <x v="139"/>
    <x v="7"/>
    <s v="Johns and Sons"/>
    <x v="5"/>
    <x v="20"/>
    <x v="1"/>
    <x v="808"/>
  </r>
  <r>
    <x v="0"/>
    <n v="35354.22"/>
    <n v="30517.759999999998"/>
    <x v="484"/>
    <x v="6"/>
    <s v="Dickinson, Hyatt and Berge"/>
    <x v="0"/>
    <x v="19"/>
    <x v="1"/>
    <x v="809"/>
  </r>
  <r>
    <x v="2"/>
    <n v="25834.34"/>
    <n v="22450.04"/>
    <x v="485"/>
    <x v="8"/>
    <s v="Romaguera-Dietrich"/>
    <x v="2"/>
    <x v="29"/>
    <x v="0"/>
    <x v="810"/>
  </r>
  <r>
    <x v="2"/>
    <n v="121928.48"/>
    <n v="98408.48"/>
    <x v="478"/>
    <x v="2"/>
    <s v="Altenwerth-Konopelski"/>
    <x v="2"/>
    <x v="29"/>
    <x v="0"/>
    <x v="811"/>
  </r>
  <r>
    <x v="5"/>
    <n v="167935.31"/>
    <n v="137942.06"/>
    <x v="277"/>
    <x v="1"/>
    <s v="Romaguera-Haley"/>
    <x v="5"/>
    <x v="10"/>
    <x v="1"/>
    <x v="812"/>
  </r>
  <r>
    <x v="2"/>
    <n v="151151.76999999999"/>
    <n v="124035.14"/>
    <x v="486"/>
    <x v="5"/>
    <s v="Rowe, Hermiston and Kessler"/>
    <x v="2"/>
    <x v="3"/>
    <x v="1"/>
    <x v="813"/>
  </r>
  <r>
    <x v="5"/>
    <n v="95966.17"/>
    <n v="75976.42"/>
    <x v="184"/>
    <x v="8"/>
    <s v="Littel-Blick"/>
    <x v="5"/>
    <x v="10"/>
    <x v="1"/>
    <x v="814"/>
  </r>
  <r>
    <x v="2"/>
    <n v="123424.43"/>
    <n v="98171.79"/>
    <x v="68"/>
    <x v="2"/>
    <s v="Spencer, Rogahn and Muller"/>
    <x v="2"/>
    <x v="12"/>
    <x v="1"/>
    <x v="815"/>
  </r>
  <r>
    <x v="5"/>
    <n v="128221.13"/>
    <n v="102217.88"/>
    <x v="487"/>
    <x v="2"/>
    <s v="Johns and Sons"/>
    <x v="5"/>
    <x v="10"/>
    <x v="1"/>
    <x v="816"/>
  </r>
  <r>
    <x v="2"/>
    <n v="204133.95"/>
    <n v="167553.15"/>
    <x v="446"/>
    <x v="1"/>
    <s v="Leffler, Prohaska and Streich"/>
    <x v="2"/>
    <x v="12"/>
    <x v="1"/>
    <x v="817"/>
  </r>
  <r>
    <x v="0"/>
    <n v="89376.84"/>
    <n v="73646.52"/>
    <x v="470"/>
    <x v="3"/>
    <s v="Johns and Sons"/>
    <x v="0"/>
    <x v="13"/>
    <x v="1"/>
    <x v="818"/>
  </r>
  <r>
    <x v="0"/>
    <n v="110837.96"/>
    <n v="92106.34"/>
    <x v="386"/>
    <x v="8"/>
    <s v="Dickinson, Hyatt and Berge"/>
    <x v="0"/>
    <x v="13"/>
    <x v="1"/>
    <x v="819"/>
  </r>
  <r>
    <x v="6"/>
    <n v="118026.37"/>
    <n v="99873.91"/>
    <x v="244"/>
    <x v="5"/>
    <s v="Hessel-Stiedemann"/>
    <x v="6"/>
    <x v="14"/>
    <x v="1"/>
    <x v="820"/>
  </r>
  <r>
    <x v="2"/>
    <n v="177208.76"/>
    <n v="151779.29999999999"/>
    <x v="411"/>
    <x v="5"/>
    <s v="Romaguera-Dietrich"/>
    <x v="2"/>
    <x v="2"/>
    <x v="0"/>
    <x v="821"/>
  </r>
  <r>
    <x v="0"/>
    <n v="97148.34"/>
    <n v="77806.11"/>
    <x v="331"/>
    <x v="0"/>
    <s v="Romaguera-Dietrich"/>
    <x v="0"/>
    <x v="25"/>
    <x v="1"/>
    <x v="822"/>
  </r>
  <r>
    <x v="3"/>
    <n v="144530.35"/>
    <n v="115407.48"/>
    <x v="261"/>
    <x v="9"/>
    <s v="Swaniawski, Runolfsson and Green"/>
    <x v="3"/>
    <x v="33"/>
    <x v="1"/>
    <x v="823"/>
  </r>
  <r>
    <x v="0"/>
    <n v="45261.84"/>
    <n v="37816.269999999997"/>
    <x v="488"/>
    <x v="3"/>
    <s v="Tillman and Sons"/>
    <x v="0"/>
    <x v="0"/>
    <x v="1"/>
    <x v="824"/>
  </r>
  <r>
    <x v="8"/>
    <n v="105277.2"/>
    <n v="90759.47"/>
    <x v="489"/>
    <x v="0"/>
    <s v="Spencer, Rogahn and Muller"/>
    <x v="8"/>
    <x v="17"/>
    <x v="1"/>
    <x v="825"/>
  </r>
  <r>
    <x v="13"/>
    <n v="65822.05"/>
    <n v="54790.27"/>
    <x v="361"/>
    <x v="2"/>
    <s v="Keeling, Monahan and Pollich"/>
    <x v="13"/>
    <x v="30"/>
    <x v="1"/>
    <x v="826"/>
  </r>
  <r>
    <x v="5"/>
    <n v="78540.62"/>
    <n v="63987.040000000001"/>
    <x v="344"/>
    <x v="2"/>
    <s v="Considine-Fisher"/>
    <x v="5"/>
    <x v="20"/>
    <x v="1"/>
    <x v="827"/>
  </r>
  <r>
    <x v="10"/>
    <n v="37636.910000000003"/>
    <n v="30847.21"/>
    <x v="490"/>
    <x v="5"/>
    <s v="West-Cummings"/>
    <x v="10"/>
    <x v="22"/>
    <x v="0"/>
    <x v="828"/>
  </r>
  <r>
    <x v="2"/>
    <n v="138127.81"/>
    <n v="115240.03"/>
    <x v="476"/>
    <x v="5"/>
    <s v="Hamill, Kulas and Roob"/>
    <x v="2"/>
    <x v="12"/>
    <x v="1"/>
    <x v="829"/>
  </r>
  <r>
    <x v="11"/>
    <n v="37892.58"/>
    <n v="30010.92"/>
    <x v="165"/>
    <x v="8"/>
    <s v="Johns and Sons"/>
    <x v="11"/>
    <x v="27"/>
    <x v="1"/>
    <x v="830"/>
  </r>
  <r>
    <x v="8"/>
    <n v="65329.65"/>
    <n v="53237.13"/>
    <x v="491"/>
    <x v="2"/>
    <s v="Christiansen, Donnelly and Bechtelar"/>
    <x v="8"/>
    <x v="17"/>
    <x v="0"/>
    <x v="831"/>
  </r>
  <r>
    <x v="5"/>
    <n v="167072.72"/>
    <n v="135044.88"/>
    <x v="492"/>
    <x v="2"/>
    <s v="O'Connell-Mitchell"/>
    <x v="5"/>
    <x v="21"/>
    <x v="1"/>
    <x v="832"/>
  </r>
  <r>
    <x v="5"/>
    <n v="164243.32"/>
    <n v="134121.1"/>
    <x v="448"/>
    <x v="6"/>
    <s v="Kirlin and Sons"/>
    <x v="5"/>
    <x v="10"/>
    <x v="1"/>
    <x v="833"/>
  </r>
  <r>
    <x v="5"/>
    <n v="174951.18"/>
    <n v="142690.18"/>
    <x v="342"/>
    <x v="2"/>
    <s v="Tillman and Sons"/>
    <x v="5"/>
    <x v="10"/>
    <x v="0"/>
    <x v="834"/>
  </r>
  <r>
    <x v="2"/>
    <n v="98521.87"/>
    <n v="84571.17"/>
    <x v="384"/>
    <x v="2"/>
    <s v="Johns and Sons"/>
    <x v="2"/>
    <x v="29"/>
    <x v="1"/>
    <x v="835"/>
  </r>
  <r>
    <x v="2"/>
    <n v="69750.570000000007"/>
    <n v="60731.82"/>
    <x v="300"/>
    <x v="1"/>
    <s v="Johns and Sons"/>
    <x v="2"/>
    <x v="15"/>
    <x v="1"/>
    <x v="836"/>
  </r>
  <r>
    <x v="2"/>
    <n v="129022.02"/>
    <n v="104585.25"/>
    <x v="493"/>
    <x v="8"/>
    <s v="Walter LLC"/>
    <x v="2"/>
    <x v="12"/>
    <x v="1"/>
    <x v="837"/>
  </r>
  <r>
    <x v="2"/>
    <n v="41805.53"/>
    <n v="33352.449999999997"/>
    <x v="426"/>
    <x v="5"/>
    <s v="Abbott, Roberts and Torp"/>
    <x v="2"/>
    <x v="29"/>
    <x v="2"/>
    <x v="838"/>
  </r>
  <r>
    <x v="1"/>
    <n v="145809.65"/>
    <n v="123136.25"/>
    <x v="451"/>
    <x v="5"/>
    <s v="O'Connell-Mitchell"/>
    <x v="1"/>
    <x v="31"/>
    <x v="1"/>
    <x v="839"/>
  </r>
  <r>
    <x v="5"/>
    <n v="29443.71"/>
    <n v="23958.35"/>
    <x v="138"/>
    <x v="5"/>
    <s v="Johns and Sons"/>
    <x v="5"/>
    <x v="21"/>
    <x v="1"/>
    <x v="840"/>
  </r>
  <r>
    <x v="0"/>
    <n v="138443.23000000001"/>
    <n v="115101.7"/>
    <x v="494"/>
    <x v="2"/>
    <s v="Wyman Group"/>
    <x v="0"/>
    <x v="13"/>
    <x v="0"/>
    <x v="841"/>
  </r>
  <r>
    <x v="4"/>
    <n v="102000.57"/>
    <n v="87261.49"/>
    <x v="495"/>
    <x v="1"/>
    <s v="Franecki-White"/>
    <x v="4"/>
    <x v="8"/>
    <x v="1"/>
    <x v="842"/>
  </r>
  <r>
    <x v="2"/>
    <n v="53181.88"/>
    <n v="42316.82"/>
    <x v="77"/>
    <x v="6"/>
    <s v="Christiansen, Donnelly and Bechtelar"/>
    <x v="2"/>
    <x v="15"/>
    <x v="1"/>
    <x v="843"/>
  </r>
  <r>
    <x v="2"/>
    <n v="99518.86"/>
    <n v="81854.259999999995"/>
    <x v="496"/>
    <x v="0"/>
    <s v="Dickinson, Hyatt and Berge"/>
    <x v="2"/>
    <x v="12"/>
    <x v="1"/>
    <x v="844"/>
  </r>
  <r>
    <x v="2"/>
    <n v="79288.03"/>
    <n v="68536.570000000007"/>
    <x v="29"/>
    <x v="2"/>
    <s v="Johns and Sons"/>
    <x v="2"/>
    <x v="15"/>
    <x v="1"/>
    <x v="845"/>
  </r>
  <r>
    <x v="5"/>
    <n v="111557.68"/>
    <n v="92470.16"/>
    <x v="383"/>
    <x v="0"/>
    <s v="Hessel-Stiedemann"/>
    <x v="5"/>
    <x v="20"/>
    <x v="1"/>
    <x v="846"/>
  </r>
  <r>
    <x v="6"/>
    <n v="43008.69"/>
    <n v="34458.559999999998"/>
    <x v="497"/>
    <x v="5"/>
    <s v="Stamm-Zulauf"/>
    <x v="6"/>
    <x v="14"/>
    <x v="1"/>
    <x v="847"/>
  </r>
  <r>
    <x v="5"/>
    <n v="154936.24"/>
    <n v="135739.64000000001"/>
    <x v="170"/>
    <x v="0"/>
    <s v="Friesen-Rath"/>
    <x v="5"/>
    <x v="21"/>
    <x v="1"/>
    <x v="848"/>
  </r>
  <r>
    <x v="0"/>
    <n v="115339.49"/>
    <n v="100691.37"/>
    <x v="283"/>
    <x v="7"/>
    <s v="Farrell, Swaniawski and Crist"/>
    <x v="0"/>
    <x v="0"/>
    <x v="0"/>
    <x v="849"/>
  </r>
  <r>
    <x v="5"/>
    <n v="65254.5"/>
    <n v="53919.79"/>
    <x v="262"/>
    <x v="1"/>
    <s v="Rowe, Hermiston and Kessler"/>
    <x v="5"/>
    <x v="7"/>
    <x v="1"/>
    <x v="850"/>
  </r>
  <r>
    <x v="6"/>
    <n v="50241.47"/>
    <n v="43443.8"/>
    <x v="279"/>
    <x v="0"/>
    <s v="Schmitt, Purdy and Johnson"/>
    <x v="6"/>
    <x v="14"/>
    <x v="2"/>
    <x v="851"/>
  </r>
  <r>
    <x v="4"/>
    <n v="304337.49"/>
    <n v="261730.24"/>
    <x v="364"/>
    <x v="2"/>
    <s v="Wunsch LLC"/>
    <x v="4"/>
    <x v="8"/>
    <x v="1"/>
    <x v="852"/>
  </r>
  <r>
    <x v="8"/>
    <n v="95960.77"/>
    <n v="76519.12"/>
    <x v="381"/>
    <x v="0"/>
    <s v="Hessel-Stiedemann"/>
    <x v="8"/>
    <x v="24"/>
    <x v="1"/>
    <x v="853"/>
  </r>
  <r>
    <x v="0"/>
    <n v="152522.94"/>
    <n v="122399.66"/>
    <x v="406"/>
    <x v="7"/>
    <s v="Hane Inc"/>
    <x v="0"/>
    <x v="0"/>
    <x v="1"/>
    <x v="854"/>
  </r>
  <r>
    <x v="0"/>
    <n v="63196.98"/>
    <n v="54671.71"/>
    <x v="277"/>
    <x v="6"/>
    <s v="Spencer, Rogahn and Muller"/>
    <x v="0"/>
    <x v="19"/>
    <x v="1"/>
    <x v="855"/>
  </r>
  <r>
    <x v="0"/>
    <n v="83119.87"/>
    <n v="69604.58"/>
    <x v="48"/>
    <x v="2"/>
    <s v="O'Connell-Mitchell"/>
    <x v="0"/>
    <x v="13"/>
    <x v="1"/>
    <x v="856"/>
  </r>
  <r>
    <x v="5"/>
    <n v="75483.45"/>
    <n v="60077.279999999999"/>
    <x v="498"/>
    <x v="5"/>
    <s v="Johns and Sons"/>
    <x v="5"/>
    <x v="21"/>
    <x v="1"/>
    <x v="857"/>
  </r>
  <r>
    <x v="11"/>
    <n v="65397.279999999999"/>
    <n v="53920.06"/>
    <x v="418"/>
    <x v="7"/>
    <s v="Baumbach Group"/>
    <x v="11"/>
    <x v="26"/>
    <x v="0"/>
    <x v="858"/>
  </r>
  <r>
    <x v="5"/>
    <n v="48890.14"/>
    <n v="41180.160000000003"/>
    <x v="448"/>
    <x v="2"/>
    <s v="Johns and Sons"/>
    <x v="5"/>
    <x v="21"/>
    <x v="1"/>
    <x v="859"/>
  </r>
  <r>
    <x v="5"/>
    <n v="80839.75"/>
    <n v="63936.160000000003"/>
    <x v="132"/>
    <x v="1"/>
    <s v="Goldner-Dibbert"/>
    <x v="5"/>
    <x v="20"/>
    <x v="1"/>
    <x v="860"/>
  </r>
  <r>
    <x v="11"/>
    <n v="79375.17"/>
    <n v="64532.01"/>
    <x v="128"/>
    <x v="3"/>
    <s v="Hessel-Stiedemann"/>
    <x v="11"/>
    <x v="26"/>
    <x v="0"/>
    <x v="861"/>
  </r>
  <r>
    <x v="8"/>
    <n v="158011.29999999999"/>
    <n v="137390.82999999999"/>
    <x v="408"/>
    <x v="3"/>
    <s v="Jacobson, Marvin and Brown"/>
    <x v="8"/>
    <x v="24"/>
    <x v="1"/>
    <x v="862"/>
  </r>
  <r>
    <x v="2"/>
    <n v="155766.23000000001"/>
    <n v="131529"/>
    <x v="234"/>
    <x v="1"/>
    <s v="Romaguera-Haley"/>
    <x v="2"/>
    <x v="3"/>
    <x v="1"/>
    <x v="863"/>
  </r>
  <r>
    <x v="5"/>
    <n v="19366.75"/>
    <n v="15857.49"/>
    <x v="34"/>
    <x v="1"/>
    <s v="Wisoky Inc"/>
    <x v="5"/>
    <x v="23"/>
    <x v="1"/>
    <x v="864"/>
  </r>
  <r>
    <x v="5"/>
    <n v="45481.24"/>
    <n v="37317.360000000001"/>
    <x v="71"/>
    <x v="6"/>
    <s v="Wiza and Sons"/>
    <x v="5"/>
    <x v="20"/>
    <x v="1"/>
    <x v="865"/>
  </r>
  <r>
    <x v="0"/>
    <n v="152747.92000000001"/>
    <n v="130614.75"/>
    <x v="338"/>
    <x v="5"/>
    <s v="Armstrong-Little"/>
    <x v="0"/>
    <x v="9"/>
    <x v="1"/>
    <x v="866"/>
  </r>
  <r>
    <x v="0"/>
    <n v="255216"/>
    <n v="211446.46"/>
    <x v="157"/>
    <x v="2"/>
    <s v="Jacobson, Marvin and Brown"/>
    <x v="0"/>
    <x v="25"/>
    <x v="1"/>
    <x v="867"/>
  </r>
  <r>
    <x v="2"/>
    <n v="154858"/>
    <n v="135376.85999999999"/>
    <x v="499"/>
    <x v="1"/>
    <s v="Dickinson, Hyatt and Berge"/>
    <x v="2"/>
    <x v="2"/>
    <x v="1"/>
    <x v="868"/>
  </r>
  <r>
    <x v="5"/>
    <n v="250488.42"/>
    <n v="214142.55"/>
    <x v="446"/>
    <x v="5"/>
    <s v="Goldner-Dibbert"/>
    <x v="5"/>
    <x v="10"/>
    <x v="1"/>
    <x v="869"/>
  </r>
  <r>
    <x v="0"/>
    <n v="115151.22"/>
    <n v="91430.07"/>
    <x v="458"/>
    <x v="5"/>
    <s v="Farrell, Swaniawski and Crist"/>
    <x v="0"/>
    <x v="0"/>
    <x v="1"/>
    <x v="870"/>
  </r>
  <r>
    <x v="0"/>
    <n v="57347.48"/>
    <n v="50041.41"/>
    <x v="224"/>
    <x v="3"/>
    <s v="Johns and Sons"/>
    <x v="0"/>
    <x v="0"/>
    <x v="1"/>
    <x v="871"/>
  </r>
  <r>
    <x v="2"/>
    <n v="74790.02"/>
    <n v="64992.53"/>
    <x v="402"/>
    <x v="3"/>
    <s v="Corwin and Sons"/>
    <x v="2"/>
    <x v="12"/>
    <x v="1"/>
    <x v="872"/>
  </r>
  <r>
    <x v="5"/>
    <n v="72749.070000000007"/>
    <n v="59108.62"/>
    <x v="9"/>
    <x v="6"/>
    <s v="Johns and Sons"/>
    <x v="5"/>
    <x v="10"/>
    <x v="1"/>
    <x v="873"/>
  </r>
  <r>
    <x v="8"/>
    <n v="128235.65"/>
    <n v="103024.52"/>
    <x v="500"/>
    <x v="0"/>
    <s v="Dickinson, Hyatt and Berge"/>
    <x v="8"/>
    <x v="17"/>
    <x v="1"/>
    <x v="874"/>
  </r>
  <r>
    <x v="0"/>
    <n v="79088.7"/>
    <n v="67415.210000000006"/>
    <x v="476"/>
    <x v="3"/>
    <s v="McGlynn-Prosacco"/>
    <x v="0"/>
    <x v="25"/>
    <x v="1"/>
    <x v="875"/>
  </r>
  <r>
    <x v="4"/>
    <n v="124537.47"/>
    <n v="105881.76"/>
    <x v="501"/>
    <x v="2"/>
    <s v="Hilll-Vandervort"/>
    <x v="4"/>
    <x v="6"/>
    <x v="1"/>
    <x v="876"/>
  </r>
  <r>
    <x v="0"/>
    <n v="161192.45000000001"/>
    <n v="135965.82999999999"/>
    <x v="396"/>
    <x v="2"/>
    <s v="Wisoky Inc"/>
    <x v="0"/>
    <x v="25"/>
    <x v="1"/>
    <x v="877"/>
  </r>
  <r>
    <x v="5"/>
    <n v="109697.86"/>
    <n v="89853.52"/>
    <x v="201"/>
    <x v="3"/>
    <s v="Considine-Fisher"/>
    <x v="5"/>
    <x v="20"/>
    <x v="1"/>
    <x v="878"/>
  </r>
  <r>
    <x v="5"/>
    <n v="57276.26"/>
    <n v="49223.22"/>
    <x v="308"/>
    <x v="5"/>
    <s v="Johns and Sons"/>
    <x v="5"/>
    <x v="10"/>
    <x v="1"/>
    <x v="879"/>
  </r>
  <r>
    <x v="6"/>
    <n v="149956.93"/>
    <n v="130087.64"/>
    <x v="362"/>
    <x v="1"/>
    <s v="Spencer, Rogahn and Muller"/>
    <x v="6"/>
    <x v="14"/>
    <x v="1"/>
    <x v="880"/>
  </r>
  <r>
    <x v="10"/>
    <n v="127075.41"/>
    <n v="110924.13"/>
    <x v="501"/>
    <x v="2"/>
    <s v="Labadie and Sons"/>
    <x v="10"/>
    <x v="22"/>
    <x v="1"/>
    <x v="881"/>
  </r>
  <r>
    <x v="0"/>
    <n v="28755.32"/>
    <n v="23938.799999999999"/>
    <x v="385"/>
    <x v="0"/>
    <s v="Murray, Reichel and Nolan"/>
    <x v="0"/>
    <x v="0"/>
    <x v="1"/>
    <x v="882"/>
  </r>
  <r>
    <x v="2"/>
    <n v="178027.46"/>
    <n v="144985.56"/>
    <x v="12"/>
    <x v="5"/>
    <s v="Wisoky Inc"/>
    <x v="2"/>
    <x v="12"/>
    <x v="1"/>
    <x v="883"/>
  </r>
  <r>
    <x v="8"/>
    <n v="152231.85999999999"/>
    <n v="122303.08"/>
    <x v="428"/>
    <x v="6"/>
    <s v="Smith Group"/>
    <x v="8"/>
    <x v="17"/>
    <x v="1"/>
    <x v="884"/>
  </r>
  <r>
    <x v="0"/>
    <n v="53957.42"/>
    <n v="46905.19"/>
    <x v="502"/>
    <x v="6"/>
    <s v="Johns and Sons"/>
    <x v="0"/>
    <x v="19"/>
    <x v="1"/>
    <x v="885"/>
  </r>
  <r>
    <x v="2"/>
    <n v="80474.78"/>
    <n v="66568.740000000005"/>
    <x v="503"/>
    <x v="2"/>
    <s v="Farrell, Swaniawski and Crist"/>
    <x v="2"/>
    <x v="15"/>
    <x v="1"/>
    <x v="886"/>
  </r>
  <r>
    <x v="8"/>
    <n v="145439.65"/>
    <n v="123710.97"/>
    <x v="286"/>
    <x v="6"/>
    <s v="Friesen and Sons"/>
    <x v="8"/>
    <x v="24"/>
    <x v="1"/>
    <x v="887"/>
  </r>
  <r>
    <x v="5"/>
    <n v="84035.82"/>
    <n v="71329.600000000006"/>
    <x v="420"/>
    <x v="0"/>
    <s v="Johns and Sons"/>
    <x v="5"/>
    <x v="7"/>
    <x v="2"/>
    <x v="888"/>
  </r>
  <r>
    <x v="3"/>
    <n v="68288.679999999993"/>
    <n v="56754.720000000001"/>
    <x v="151"/>
    <x v="3"/>
    <s v="Johns and Sons"/>
    <x v="3"/>
    <x v="4"/>
    <x v="1"/>
    <x v="889"/>
  </r>
  <r>
    <x v="0"/>
    <n v="100578.6"/>
    <n v="83208.679999999993"/>
    <x v="98"/>
    <x v="8"/>
    <s v="Labadie and Sons"/>
    <x v="0"/>
    <x v="19"/>
    <x v="1"/>
    <x v="890"/>
  </r>
  <r>
    <x v="5"/>
    <n v="94925"/>
    <n v="77572.710000000006"/>
    <x v="112"/>
    <x v="4"/>
    <s v="Schoen-Keeling"/>
    <x v="5"/>
    <x v="23"/>
    <x v="0"/>
    <x v="891"/>
  </r>
  <r>
    <x v="5"/>
    <n v="105464.41"/>
    <n v="84761.75"/>
    <x v="268"/>
    <x v="0"/>
    <s v="Schmitt, Purdy and Johnson"/>
    <x v="5"/>
    <x v="23"/>
    <x v="1"/>
    <x v="892"/>
  </r>
  <r>
    <x v="5"/>
    <n v="155827.29999999999"/>
    <n v="126360.36"/>
    <x v="137"/>
    <x v="5"/>
    <s v="Hilll-Vandervort"/>
    <x v="5"/>
    <x v="23"/>
    <x v="2"/>
    <x v="893"/>
  </r>
  <r>
    <x v="2"/>
    <n v="90994.31"/>
    <n v="72540.66"/>
    <x v="433"/>
    <x v="8"/>
    <s v="Zieme, Bailey and Herzog"/>
    <x v="2"/>
    <x v="29"/>
    <x v="1"/>
    <x v="894"/>
  </r>
  <r>
    <x v="2"/>
    <n v="32779.67"/>
    <n v="26800.66"/>
    <x v="504"/>
    <x v="7"/>
    <s v="Kihn Inc"/>
    <x v="2"/>
    <x v="3"/>
    <x v="1"/>
    <x v="895"/>
  </r>
  <r>
    <x v="8"/>
    <n v="40187.99"/>
    <n v="32508.07"/>
    <x v="472"/>
    <x v="1"/>
    <s v="Friesen-Rath"/>
    <x v="8"/>
    <x v="17"/>
    <x v="1"/>
    <x v="896"/>
  </r>
  <r>
    <x v="4"/>
    <n v="91842.59"/>
    <n v="73979.210000000006"/>
    <x v="36"/>
    <x v="1"/>
    <s v="Marquardt-Kuvalis"/>
    <x v="4"/>
    <x v="8"/>
    <x v="1"/>
    <x v="897"/>
  </r>
  <r>
    <x v="2"/>
    <n v="38494.71"/>
    <n v="33113.15"/>
    <x v="156"/>
    <x v="1"/>
    <s v="Wisoky Inc"/>
    <x v="2"/>
    <x v="15"/>
    <x v="1"/>
    <x v="898"/>
  </r>
  <r>
    <x v="5"/>
    <n v="86050.61"/>
    <n v="75569.649999999994"/>
    <x v="345"/>
    <x v="2"/>
    <s v="McClure Inc"/>
    <x v="5"/>
    <x v="20"/>
    <x v="1"/>
    <x v="899"/>
  </r>
  <r>
    <x v="0"/>
    <n v="36749.51"/>
    <n v="30101.52"/>
    <x v="505"/>
    <x v="1"/>
    <s v="Hilll-Vandervort"/>
    <x v="0"/>
    <x v="0"/>
    <x v="1"/>
    <x v="900"/>
  </r>
  <r>
    <x v="1"/>
    <n v="194531.02"/>
    <n v="158970.75"/>
    <x v="506"/>
    <x v="2"/>
    <s v="Farrell, Swaniawski and Crist"/>
    <x v="1"/>
    <x v="31"/>
    <x v="2"/>
    <x v="901"/>
  </r>
  <r>
    <x v="5"/>
    <n v="106730.16"/>
    <n v="89503.91"/>
    <x v="507"/>
    <x v="3"/>
    <s v="Farrell, Swaniawski and Crist"/>
    <x v="5"/>
    <x v="21"/>
    <x v="1"/>
    <x v="902"/>
  </r>
  <r>
    <x v="12"/>
    <n v="30177.8"/>
    <n v="23924.959999999999"/>
    <x v="393"/>
    <x v="8"/>
    <s v="Leffler, Prohaska and Streich"/>
    <x v="12"/>
    <x v="28"/>
    <x v="0"/>
    <x v="903"/>
  </r>
  <r>
    <x v="2"/>
    <n v="93902.04"/>
    <n v="80793.31"/>
    <x v="154"/>
    <x v="2"/>
    <s v="Tillman and Sons"/>
    <x v="2"/>
    <x v="3"/>
    <x v="1"/>
    <x v="904"/>
  </r>
  <r>
    <x v="12"/>
    <n v="250483.63"/>
    <n v="217269.5"/>
    <x v="180"/>
    <x v="4"/>
    <s v="Considine-Fisher"/>
    <x v="12"/>
    <x v="28"/>
    <x v="0"/>
    <x v="905"/>
  </r>
  <r>
    <x v="0"/>
    <n v="162142.74"/>
    <n v="136037.76000000001"/>
    <x v="48"/>
    <x v="2"/>
    <s v="Kirlin and Sons"/>
    <x v="0"/>
    <x v="13"/>
    <x v="1"/>
    <x v="906"/>
  </r>
  <r>
    <x v="13"/>
    <n v="47516.54"/>
    <n v="38987.32"/>
    <x v="508"/>
    <x v="0"/>
    <s v="Johns and Sons"/>
    <x v="13"/>
    <x v="34"/>
    <x v="1"/>
    <x v="907"/>
  </r>
  <r>
    <x v="12"/>
    <n v="163546.81"/>
    <n v="133307"/>
    <x v="35"/>
    <x v="8"/>
    <s v="Lueilwitz, Kerluke and Lesch"/>
    <x v="12"/>
    <x v="28"/>
    <x v="1"/>
    <x v="908"/>
  </r>
  <r>
    <x v="5"/>
    <n v="35437.89"/>
    <n v="30412.799999999999"/>
    <x v="509"/>
    <x v="2"/>
    <s v="Homenick-Marvin"/>
    <x v="5"/>
    <x v="21"/>
    <x v="1"/>
    <x v="909"/>
  </r>
  <r>
    <x v="7"/>
    <n v="122889.28"/>
    <n v="103042.66"/>
    <x v="510"/>
    <x v="6"/>
    <s v="Labadie and Sons"/>
    <x v="7"/>
    <x v="16"/>
    <x v="1"/>
    <x v="910"/>
  </r>
  <r>
    <x v="9"/>
    <n v="26490.47"/>
    <n v="21168.53"/>
    <x v="511"/>
    <x v="5"/>
    <s v="Hessel-Stiedemann"/>
    <x v="9"/>
    <x v="18"/>
    <x v="1"/>
    <x v="911"/>
  </r>
  <r>
    <x v="4"/>
    <n v="173722.59"/>
    <n v="148063.76"/>
    <x v="235"/>
    <x v="1"/>
    <s v="Schowalter, Lesch and Beahan"/>
    <x v="4"/>
    <x v="11"/>
    <x v="1"/>
    <x v="912"/>
  </r>
  <r>
    <x v="5"/>
    <n v="76543.360000000001"/>
    <n v="65819.64"/>
    <x v="310"/>
    <x v="4"/>
    <s v="Hermiston, Simonis and Wisoky"/>
    <x v="5"/>
    <x v="21"/>
    <x v="1"/>
    <x v="913"/>
  </r>
  <r>
    <x v="0"/>
    <n v="69626.39"/>
    <n v="57295.56"/>
    <x v="147"/>
    <x v="8"/>
    <s v="Hamill, Kulas and Roob"/>
    <x v="0"/>
    <x v="0"/>
    <x v="1"/>
    <x v="914"/>
  </r>
  <r>
    <x v="5"/>
    <n v="249915.21"/>
    <n v="215326.95"/>
    <x v="142"/>
    <x v="5"/>
    <s v="Armstrong-Little"/>
    <x v="5"/>
    <x v="20"/>
    <x v="1"/>
    <x v="915"/>
  </r>
  <r>
    <x v="2"/>
    <n v="55790.71"/>
    <n v="48783.4"/>
    <x v="362"/>
    <x v="5"/>
    <s v="Johns and Sons"/>
    <x v="2"/>
    <x v="12"/>
    <x v="1"/>
    <x v="916"/>
  </r>
  <r>
    <x v="6"/>
    <n v="77896.83"/>
    <n v="62714.74"/>
    <x v="485"/>
    <x v="2"/>
    <s v="Dibbert Inc"/>
    <x v="6"/>
    <x v="14"/>
    <x v="1"/>
    <x v="917"/>
  </r>
  <r>
    <x v="2"/>
    <n v="104391.93"/>
    <n v="86770.57"/>
    <x v="12"/>
    <x v="3"/>
    <s v="Murray, Reichel and Nolan"/>
    <x v="2"/>
    <x v="29"/>
    <x v="1"/>
    <x v="918"/>
  </r>
  <r>
    <x v="2"/>
    <n v="57115.99"/>
    <n v="48976.959999999999"/>
    <x v="512"/>
    <x v="0"/>
    <s v="Lind, Mueller and Stoltenberg"/>
    <x v="2"/>
    <x v="3"/>
    <x v="0"/>
    <x v="919"/>
  </r>
  <r>
    <x v="5"/>
    <n v="74685.850000000006"/>
    <n v="59166.13"/>
    <x v="447"/>
    <x v="1"/>
    <s v="Lubowitz, McLaughlin and Erdman"/>
    <x v="5"/>
    <x v="23"/>
    <x v="1"/>
    <x v="920"/>
  </r>
  <r>
    <x v="5"/>
    <n v="74103.820000000007"/>
    <n v="64811.199999999997"/>
    <x v="384"/>
    <x v="5"/>
    <s v="Johns and Sons"/>
    <x v="5"/>
    <x v="21"/>
    <x v="1"/>
    <x v="921"/>
  </r>
  <r>
    <x v="5"/>
    <n v="176190.16"/>
    <n v="142273.54999999999"/>
    <x v="513"/>
    <x v="5"/>
    <s v="Johns and Sons"/>
    <x v="5"/>
    <x v="7"/>
    <x v="1"/>
    <x v="922"/>
  </r>
  <r>
    <x v="0"/>
    <n v="185778.3"/>
    <n v="154734.75"/>
    <x v="514"/>
    <x v="8"/>
    <s v="Jacobson, Marvin and Brown"/>
    <x v="0"/>
    <x v="25"/>
    <x v="1"/>
    <x v="923"/>
  </r>
  <r>
    <x v="5"/>
    <n v="212521.26"/>
    <n v="172014.71"/>
    <x v="452"/>
    <x v="0"/>
    <s v="Johns and Sons"/>
    <x v="5"/>
    <x v="20"/>
    <x v="1"/>
    <x v="924"/>
  </r>
  <r>
    <x v="5"/>
    <n v="40148.49"/>
    <n v="31954.18"/>
    <x v="515"/>
    <x v="8"/>
    <s v="Hane Inc"/>
    <x v="5"/>
    <x v="10"/>
    <x v="1"/>
    <x v="925"/>
  </r>
  <r>
    <x v="2"/>
    <n v="157942.65"/>
    <n v="136620.39000000001"/>
    <x v="370"/>
    <x v="8"/>
    <s v="Hessel-Stiedemann"/>
    <x v="2"/>
    <x v="29"/>
    <x v="1"/>
    <x v="926"/>
  </r>
  <r>
    <x v="6"/>
    <n v="172453.1"/>
    <n v="145688.38"/>
    <x v="354"/>
    <x v="7"/>
    <s v="Kirlin and Sons"/>
    <x v="6"/>
    <x v="14"/>
    <x v="1"/>
    <x v="927"/>
  </r>
  <r>
    <x v="5"/>
    <n v="203604.46"/>
    <n v="175344.16"/>
    <x v="320"/>
    <x v="8"/>
    <s v="Kirlin and Sons"/>
    <x v="5"/>
    <x v="20"/>
    <x v="0"/>
    <x v="928"/>
  </r>
  <r>
    <x v="0"/>
    <n v="251587.20000000001"/>
    <n v="201848.41"/>
    <x v="494"/>
    <x v="6"/>
    <s v="Schowalter, Lesch and Beahan"/>
    <x v="0"/>
    <x v="13"/>
    <x v="0"/>
    <x v="929"/>
  </r>
  <r>
    <x v="0"/>
    <n v="19930.04"/>
    <n v="16543.93"/>
    <x v="389"/>
    <x v="6"/>
    <s v="Johns and Sons"/>
    <x v="0"/>
    <x v="9"/>
    <x v="2"/>
    <x v="930"/>
  </r>
  <r>
    <x v="8"/>
    <n v="149372.32"/>
    <n v="130611.16"/>
    <x v="376"/>
    <x v="8"/>
    <s v="Abbott, Roberts and Torp"/>
    <x v="8"/>
    <x v="17"/>
    <x v="0"/>
    <x v="931"/>
  </r>
  <r>
    <x v="0"/>
    <n v="25907.52"/>
    <n v="22454.05"/>
    <x v="120"/>
    <x v="0"/>
    <s v="Farrell, Swaniawski and Crist"/>
    <x v="0"/>
    <x v="13"/>
    <x v="1"/>
    <x v="932"/>
  </r>
  <r>
    <x v="2"/>
    <n v="64762.89"/>
    <n v="54238.92"/>
    <x v="438"/>
    <x v="8"/>
    <s v="Schoen-Keeling"/>
    <x v="2"/>
    <x v="15"/>
    <x v="1"/>
    <x v="933"/>
  </r>
  <r>
    <x v="1"/>
    <n v="65211.07"/>
    <n v="56883.62"/>
    <x v="333"/>
    <x v="1"/>
    <s v="Hilll-Vandervort"/>
    <x v="1"/>
    <x v="31"/>
    <x v="1"/>
    <x v="934"/>
  </r>
  <r>
    <x v="3"/>
    <n v="42475.6"/>
    <n v="35802.68"/>
    <x v="516"/>
    <x v="0"/>
    <s v="Johns and Sons"/>
    <x v="3"/>
    <x v="5"/>
    <x v="1"/>
    <x v="935"/>
  </r>
  <r>
    <x v="2"/>
    <n v="172340.86"/>
    <n v="136562.9"/>
    <x v="517"/>
    <x v="3"/>
    <s v="Tromp LLC"/>
    <x v="2"/>
    <x v="15"/>
    <x v="1"/>
    <x v="936"/>
  </r>
  <r>
    <x v="11"/>
    <n v="165709.19"/>
    <n v="138102.04"/>
    <x v="109"/>
    <x v="6"/>
    <s v="Considine-Fisher"/>
    <x v="11"/>
    <x v="26"/>
    <x v="1"/>
    <x v="937"/>
  </r>
  <r>
    <x v="10"/>
    <n v="118409.59"/>
    <n v="96030.18"/>
    <x v="393"/>
    <x v="1"/>
    <s v="Bashirian, Okuneva and Bechtelar"/>
    <x v="10"/>
    <x v="22"/>
    <x v="1"/>
    <x v="938"/>
  </r>
  <r>
    <x v="5"/>
    <n v="58416.11"/>
    <n v="48076.46"/>
    <x v="335"/>
    <x v="5"/>
    <s v="Stehr LLC"/>
    <x v="5"/>
    <x v="7"/>
    <x v="1"/>
    <x v="939"/>
  </r>
  <r>
    <x v="5"/>
    <n v="78629.19"/>
    <n v="63359.4"/>
    <x v="518"/>
    <x v="5"/>
    <s v="Johns and Sons"/>
    <x v="5"/>
    <x v="10"/>
    <x v="0"/>
    <x v="940"/>
  </r>
  <r>
    <x v="0"/>
    <n v="64842.92"/>
    <n v="56439.28"/>
    <x v="298"/>
    <x v="5"/>
    <s v="Larkin-Collier"/>
    <x v="0"/>
    <x v="13"/>
    <x v="0"/>
    <x v="941"/>
  </r>
  <r>
    <x v="7"/>
    <n v="76183.740000000005"/>
    <n v="61617.41"/>
    <x v="334"/>
    <x v="2"/>
    <s v="Hermiston, Simonis and Wisoky"/>
    <x v="7"/>
    <x v="16"/>
    <x v="0"/>
    <x v="942"/>
  </r>
  <r>
    <x v="0"/>
    <n v="131839.16"/>
    <n v="115372.45"/>
    <x v="169"/>
    <x v="0"/>
    <s v="McGlynn-Prosacco"/>
    <x v="0"/>
    <x v="0"/>
    <x v="1"/>
    <x v="943"/>
  </r>
  <r>
    <x v="2"/>
    <n v="147092.62"/>
    <n v="117806.48"/>
    <x v="519"/>
    <x v="2"/>
    <s v="Fisher, Morar and Skiles"/>
    <x v="2"/>
    <x v="15"/>
    <x v="1"/>
    <x v="944"/>
  </r>
  <r>
    <x v="1"/>
    <n v="62011.86"/>
    <n v="49324.23"/>
    <x v="313"/>
    <x v="3"/>
    <s v="Johns and Sons"/>
    <x v="1"/>
    <x v="31"/>
    <x v="2"/>
    <x v="945"/>
  </r>
  <r>
    <x v="2"/>
    <n v="56763.040000000001"/>
    <n v="47663.92"/>
    <x v="520"/>
    <x v="6"/>
    <s v="Kirlin and Sons"/>
    <x v="2"/>
    <x v="3"/>
    <x v="0"/>
    <x v="946"/>
  </r>
  <r>
    <x v="2"/>
    <n v="78057.960000000006"/>
    <n v="67161.070000000007"/>
    <x v="399"/>
    <x v="3"/>
    <s v="Swaniawski, Runolfsson and Green"/>
    <x v="2"/>
    <x v="15"/>
    <x v="2"/>
    <x v="947"/>
  </r>
  <r>
    <x v="4"/>
    <n v="96358.45"/>
    <n v="80700.2"/>
    <x v="521"/>
    <x v="7"/>
    <s v="Stamm-Zulauf"/>
    <x v="4"/>
    <x v="8"/>
    <x v="1"/>
    <x v="948"/>
  </r>
  <r>
    <x v="5"/>
    <n v="40535.64"/>
    <n v="35480.85"/>
    <x v="101"/>
    <x v="8"/>
    <s v="Kihn Inc"/>
    <x v="5"/>
    <x v="20"/>
    <x v="1"/>
    <x v="949"/>
  </r>
  <r>
    <x v="5"/>
    <n v="96795.99"/>
    <n v="81395.75"/>
    <x v="192"/>
    <x v="5"/>
    <s v="Connelly-Mohr"/>
    <x v="5"/>
    <x v="23"/>
    <x v="1"/>
    <x v="950"/>
  </r>
  <r>
    <x v="2"/>
    <n v="122035.93"/>
    <n v="97897.22"/>
    <x v="487"/>
    <x v="4"/>
    <s v="Larkin-Collier"/>
    <x v="2"/>
    <x v="3"/>
    <x v="1"/>
    <x v="951"/>
  </r>
  <r>
    <x v="0"/>
    <n v="89502.53"/>
    <n v="72488.100000000006"/>
    <x v="519"/>
    <x v="2"/>
    <s v="Gleichner-Green"/>
    <x v="0"/>
    <x v="25"/>
    <x v="1"/>
    <x v="952"/>
  </r>
  <r>
    <x v="2"/>
    <n v="223233.32"/>
    <n v="179100.09"/>
    <x v="365"/>
    <x v="1"/>
    <s v="Romaguera-Dietrich"/>
    <x v="2"/>
    <x v="12"/>
    <x v="1"/>
    <x v="953"/>
  </r>
  <r>
    <x v="1"/>
    <n v="33190.03"/>
    <n v="28397.39"/>
    <x v="99"/>
    <x v="8"/>
    <s v="Homenick-Marvin"/>
    <x v="1"/>
    <x v="1"/>
    <x v="2"/>
    <x v="954"/>
  </r>
  <r>
    <x v="2"/>
    <n v="82357.570000000007"/>
    <n v="65474.27"/>
    <x v="120"/>
    <x v="0"/>
    <s v="Kihn Inc"/>
    <x v="2"/>
    <x v="3"/>
    <x v="1"/>
    <x v="955"/>
  </r>
  <r>
    <x v="11"/>
    <n v="46857.77"/>
    <n v="39116.870000000003"/>
    <x v="402"/>
    <x v="1"/>
    <s v="Johns and Sons"/>
    <x v="11"/>
    <x v="27"/>
    <x v="0"/>
    <x v="956"/>
  </r>
  <r>
    <x v="4"/>
    <n v="178560.1"/>
    <n v="150383.32"/>
    <x v="522"/>
    <x v="0"/>
    <s v="O'Connell-Mitchell"/>
    <x v="4"/>
    <x v="6"/>
    <x v="0"/>
    <x v="957"/>
  </r>
  <r>
    <x v="0"/>
    <n v="173944.47"/>
    <n v="139729.59"/>
    <x v="523"/>
    <x v="0"/>
    <s v="Johns and Sons"/>
    <x v="0"/>
    <x v="0"/>
    <x v="1"/>
    <x v="958"/>
  </r>
  <r>
    <x v="4"/>
    <n v="176662.26"/>
    <n v="146859.34"/>
    <x v="524"/>
    <x v="8"/>
    <s v="Friesen-Rath"/>
    <x v="4"/>
    <x v="8"/>
    <x v="1"/>
    <x v="959"/>
  </r>
  <r>
    <x v="5"/>
    <n v="133754.65"/>
    <n v="106147.69"/>
    <x v="525"/>
    <x v="1"/>
    <s v="Armstrong-Little"/>
    <x v="5"/>
    <x v="21"/>
    <x v="1"/>
    <x v="960"/>
  </r>
  <r>
    <x v="8"/>
    <n v="159294.28"/>
    <n v="130605.38"/>
    <x v="202"/>
    <x v="2"/>
    <s v="Hamill, Kulas and Roob"/>
    <x v="8"/>
    <x v="17"/>
    <x v="1"/>
    <x v="961"/>
  </r>
  <r>
    <x v="5"/>
    <n v="123562.02"/>
    <n v="102927.16"/>
    <x v="526"/>
    <x v="2"/>
    <s v="McGlynn-Bergstrom"/>
    <x v="5"/>
    <x v="10"/>
    <x v="1"/>
    <x v="962"/>
  </r>
  <r>
    <x v="5"/>
    <n v="33013.08"/>
    <n v="26743.9"/>
    <x v="198"/>
    <x v="8"/>
    <s v="Romaguera-Dietrich"/>
    <x v="5"/>
    <x v="10"/>
    <x v="1"/>
    <x v="963"/>
  </r>
  <r>
    <x v="2"/>
    <n v="105340.85"/>
    <n v="87285.43"/>
    <x v="99"/>
    <x v="0"/>
    <s v="Farrell, Swaniawski and Crist"/>
    <x v="2"/>
    <x v="29"/>
    <x v="1"/>
    <x v="964"/>
  </r>
  <r>
    <x v="3"/>
    <n v="127143.54"/>
    <n v="105033.28"/>
    <x v="397"/>
    <x v="8"/>
    <s v="Murray, Reichel and Nolan"/>
    <x v="3"/>
    <x v="4"/>
    <x v="1"/>
    <x v="965"/>
  </r>
  <r>
    <x v="2"/>
    <n v="56570.64"/>
    <n v="46993.23"/>
    <x v="416"/>
    <x v="0"/>
    <s v="Stamm Inc"/>
    <x v="2"/>
    <x v="2"/>
    <x v="1"/>
    <x v="966"/>
  </r>
  <r>
    <x v="5"/>
    <n v="75522.66"/>
    <n v="60448.34"/>
    <x v="403"/>
    <x v="6"/>
    <s v="Corwin and Sons"/>
    <x v="5"/>
    <x v="20"/>
    <x v="1"/>
    <x v="967"/>
  </r>
  <r>
    <x v="2"/>
    <n v="87085.71"/>
    <n v="76548.34"/>
    <x v="106"/>
    <x v="7"/>
    <s v="West-Cummings"/>
    <x v="2"/>
    <x v="2"/>
    <x v="1"/>
    <x v="968"/>
  </r>
  <r>
    <x v="4"/>
    <n v="290010.78999999998"/>
    <n v="234444.72"/>
    <x v="527"/>
    <x v="6"/>
    <s v="Smith Group"/>
    <x v="4"/>
    <x v="8"/>
    <x v="1"/>
    <x v="969"/>
  </r>
  <r>
    <x v="9"/>
    <n v="256603.66"/>
    <n v="209799.15"/>
    <x v="528"/>
    <x v="6"/>
    <s v="O'Connell-Mitchell"/>
    <x v="9"/>
    <x v="18"/>
    <x v="2"/>
    <x v="970"/>
  </r>
  <r>
    <x v="4"/>
    <n v="126074.62"/>
    <n v="100027.6"/>
    <x v="529"/>
    <x v="0"/>
    <s v="Gislason-Stanton"/>
    <x v="4"/>
    <x v="6"/>
    <x v="1"/>
    <x v="971"/>
  </r>
  <r>
    <x v="0"/>
    <n v="94085.5"/>
    <n v="77498.23"/>
    <x v="257"/>
    <x v="8"/>
    <s v="Zieme, Bailey and Herzog"/>
    <x v="0"/>
    <x v="19"/>
    <x v="1"/>
    <x v="972"/>
  </r>
  <r>
    <x v="2"/>
    <n v="159216.47"/>
    <n v="137419.74"/>
    <x v="240"/>
    <x v="1"/>
    <s v="Johns and Sons"/>
    <x v="2"/>
    <x v="2"/>
    <x v="1"/>
    <x v="973"/>
  </r>
  <r>
    <x v="2"/>
    <n v="74958.460000000006"/>
    <n v="65806.03"/>
    <x v="281"/>
    <x v="8"/>
    <s v="Hessel-Stiedemann"/>
    <x v="2"/>
    <x v="2"/>
    <x v="1"/>
    <x v="974"/>
  </r>
  <r>
    <x v="0"/>
    <n v="83897.88"/>
    <n v="69559.73"/>
    <x v="530"/>
    <x v="5"/>
    <s v="Franecki-White"/>
    <x v="0"/>
    <x v="9"/>
    <x v="0"/>
    <x v="975"/>
  </r>
  <r>
    <x v="0"/>
    <n v="133055.04000000001"/>
    <n v="105366.29"/>
    <x v="309"/>
    <x v="0"/>
    <s v="Hegmann Group"/>
    <x v="0"/>
    <x v="25"/>
    <x v="1"/>
    <x v="976"/>
  </r>
  <r>
    <x v="0"/>
    <n v="94115.99"/>
    <n v="75669.259999999995"/>
    <x v="531"/>
    <x v="5"/>
    <s v="Swaniawski, Runolfsson and Green"/>
    <x v="0"/>
    <x v="25"/>
    <x v="1"/>
    <x v="977"/>
  </r>
  <r>
    <x v="1"/>
    <n v="125851.79"/>
    <n v="103777.39"/>
    <x v="332"/>
    <x v="1"/>
    <s v="Wunsch LLC"/>
    <x v="1"/>
    <x v="31"/>
    <x v="1"/>
    <x v="978"/>
  </r>
  <r>
    <x v="6"/>
    <n v="60917.85"/>
    <n v="52736.58"/>
    <x v="470"/>
    <x v="6"/>
    <s v="Smith Group"/>
    <x v="6"/>
    <x v="14"/>
    <x v="1"/>
    <x v="979"/>
  </r>
  <r>
    <x v="5"/>
    <n v="101318.72"/>
    <n v="86657.9"/>
    <x v="532"/>
    <x v="1"/>
    <s v="Hilll-Vandervort"/>
    <x v="5"/>
    <x v="7"/>
    <x v="1"/>
    <x v="980"/>
  </r>
  <r>
    <x v="2"/>
    <n v="131610.37"/>
    <n v="106406.98"/>
    <x v="413"/>
    <x v="3"/>
    <s v="O'Connell-Mitchell"/>
    <x v="2"/>
    <x v="12"/>
    <x v="1"/>
    <x v="981"/>
  </r>
  <r>
    <x v="5"/>
    <n v="235042.75"/>
    <n v="187446.59"/>
    <x v="527"/>
    <x v="0"/>
    <s v="Christiansen, Donnelly and Bechtelar"/>
    <x v="5"/>
    <x v="7"/>
    <x v="1"/>
    <x v="982"/>
  </r>
  <r>
    <x v="11"/>
    <n v="58921.31"/>
    <n v="51715.23"/>
    <x v="294"/>
    <x v="1"/>
    <s v="Johns and Sons"/>
    <x v="11"/>
    <x v="26"/>
    <x v="1"/>
    <x v="983"/>
  </r>
  <r>
    <x v="2"/>
    <n v="101846.87"/>
    <n v="88066.99"/>
    <x v="533"/>
    <x v="2"/>
    <s v="Corwin and Sons"/>
    <x v="2"/>
    <x v="3"/>
    <x v="1"/>
    <x v="984"/>
  </r>
  <r>
    <x v="5"/>
    <n v="95307.21"/>
    <n v="78533.14"/>
    <x v="392"/>
    <x v="0"/>
    <s v="Armstrong-Little"/>
    <x v="5"/>
    <x v="10"/>
    <x v="1"/>
    <x v="985"/>
  </r>
  <r>
    <x v="5"/>
    <n v="232217.05"/>
    <n v="191439.74"/>
    <x v="452"/>
    <x v="3"/>
    <s v="Hessel-Stiedemann"/>
    <x v="5"/>
    <x v="7"/>
    <x v="0"/>
    <x v="986"/>
  </r>
  <r>
    <x v="2"/>
    <n v="75912.59"/>
    <n v="60145.55"/>
    <x v="534"/>
    <x v="7"/>
    <s v="Wisoky Inc"/>
    <x v="2"/>
    <x v="12"/>
    <x v="0"/>
    <x v="987"/>
  </r>
  <r>
    <x v="2"/>
    <n v="57367.93"/>
    <n v="46255.76"/>
    <x v="33"/>
    <x v="2"/>
    <s v="Friesen-Rath"/>
    <x v="2"/>
    <x v="3"/>
    <x v="0"/>
    <x v="988"/>
  </r>
  <r>
    <x v="2"/>
    <n v="158240.24"/>
    <n v="136561.32999999999"/>
    <x v="158"/>
    <x v="0"/>
    <s v="Hessel-Stiedemann"/>
    <x v="2"/>
    <x v="29"/>
    <x v="1"/>
    <x v="989"/>
  </r>
  <r>
    <x v="2"/>
    <n v="97291.62"/>
    <n v="76899.3"/>
    <x v="384"/>
    <x v="2"/>
    <s v="Johns and Sons"/>
    <x v="2"/>
    <x v="15"/>
    <x v="1"/>
    <x v="990"/>
  </r>
  <r>
    <x v="2"/>
    <n v="83904.320000000007"/>
    <n v="69011.3"/>
    <x v="87"/>
    <x v="1"/>
    <s v="Hartmann, Hane and Pfannerstill"/>
    <x v="2"/>
    <x v="12"/>
    <x v="1"/>
    <x v="991"/>
  </r>
  <r>
    <x v="4"/>
    <n v="133696.85999999999"/>
    <n v="109310.55"/>
    <x v="440"/>
    <x v="0"/>
    <s v="Hilll-Vandervort"/>
    <x v="4"/>
    <x v="6"/>
    <x v="1"/>
    <x v="992"/>
  </r>
  <r>
    <x v="4"/>
    <n v="146076.81"/>
    <n v="123230.39999999999"/>
    <x v="528"/>
    <x v="5"/>
    <s v="Johns and Sons"/>
    <x v="4"/>
    <x v="8"/>
    <x v="1"/>
    <x v="993"/>
  </r>
  <r>
    <x v="5"/>
    <n v="56118.05"/>
    <n v="47711.57"/>
    <x v="423"/>
    <x v="3"/>
    <s v="Altenwerth-Konopelski"/>
    <x v="5"/>
    <x v="10"/>
    <x v="1"/>
    <x v="994"/>
  </r>
  <r>
    <x v="5"/>
    <n v="46296.26"/>
    <n v="40319.410000000003"/>
    <x v="349"/>
    <x v="1"/>
    <s v="Wisoky Inc"/>
    <x v="5"/>
    <x v="10"/>
    <x v="2"/>
    <x v="995"/>
  </r>
  <r>
    <x v="7"/>
    <n v="118061.05"/>
    <n v="101131.1"/>
    <x v="522"/>
    <x v="5"/>
    <s v="Johns and Sons"/>
    <x v="7"/>
    <x v="16"/>
    <x v="0"/>
    <x v="996"/>
  </r>
  <r>
    <x v="1"/>
    <n v="74480.56"/>
    <n v="60023.88"/>
    <x v="378"/>
    <x v="2"/>
    <s v="Homenick-Marvin"/>
    <x v="1"/>
    <x v="1"/>
    <x v="1"/>
    <x v="997"/>
  </r>
  <r>
    <x v="3"/>
    <n v="87205.01"/>
    <n v="69171.009999999995"/>
    <x v="535"/>
    <x v="1"/>
    <s v="Johns and Sons"/>
    <x v="3"/>
    <x v="33"/>
    <x v="2"/>
    <x v="998"/>
  </r>
  <r>
    <x v="2"/>
    <n v="107716.72"/>
    <n v="86679.64"/>
    <x v="50"/>
    <x v="4"/>
    <s v="Jacobson, Marvin and Brown"/>
    <x v="2"/>
    <x v="29"/>
    <x v="0"/>
    <x v="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72000C-6911-43F8-81DA-563621CE80B4}"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6"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 showAll="0"/>
    <pivotField showAll="0"/>
    <pivotField numFmtId="164" showAll="0">
      <items count="537">
        <item x="411"/>
        <item x="191"/>
        <item x="533"/>
        <item x="210"/>
        <item x="126"/>
        <item x="473"/>
        <item x="306"/>
        <item x="101"/>
        <item x="98"/>
        <item x="343"/>
        <item x="382"/>
        <item x="313"/>
        <item x="49"/>
        <item x="226"/>
        <item x="9"/>
        <item x="165"/>
        <item x="369"/>
        <item x="218"/>
        <item x="48"/>
        <item x="139"/>
        <item x="515"/>
        <item x="43"/>
        <item x="156"/>
        <item x="6"/>
        <item x="438"/>
        <item x="287"/>
        <item x="54"/>
        <item x="339"/>
        <item x="421"/>
        <item x="297"/>
        <item x="405"/>
        <item x="516"/>
        <item x="208"/>
        <item x="28"/>
        <item x="434"/>
        <item x="470"/>
        <item x="120"/>
        <item x="155"/>
        <item x="518"/>
        <item x="271"/>
        <item x="11"/>
        <item x="386"/>
        <item x="16"/>
        <item x="484"/>
        <item x="377"/>
        <item x="245"/>
        <item x="40"/>
        <item x="389"/>
        <item x="21"/>
        <item x="284"/>
        <item x="496"/>
        <item x="403"/>
        <item x="181"/>
        <item x="59"/>
        <item x="230"/>
        <item x="530"/>
        <item x="300"/>
        <item x="371"/>
        <item x="310"/>
        <item x="75"/>
        <item x="426"/>
        <item x="266"/>
        <item x="390"/>
        <item x="42"/>
        <item x="512"/>
        <item x="107"/>
        <item x="36"/>
        <item x="236"/>
        <item x="404"/>
        <item x="435"/>
        <item x="217"/>
        <item x="367"/>
        <item x="235"/>
        <item x="68"/>
        <item x="532"/>
        <item x="243"/>
        <item x="277"/>
        <item x="167"/>
        <item x="110"/>
        <item x="285"/>
        <item x="205"/>
        <item x="250"/>
        <item x="401"/>
        <item x="85"/>
        <item x="137"/>
        <item x="274"/>
        <item x="10"/>
        <item x="164"/>
        <item x="35"/>
        <item x="428"/>
        <item x="430"/>
        <item x="366"/>
        <item x="459"/>
        <item x="336"/>
        <item x="431"/>
        <item x="80"/>
        <item x="456"/>
        <item x="448"/>
        <item x="293"/>
        <item x="503"/>
        <item x="436"/>
        <item x="143"/>
        <item x="502"/>
        <item x="116"/>
        <item x="391"/>
        <item x="328"/>
        <item x="149"/>
        <item x="410"/>
        <item x="135"/>
        <item x="455"/>
        <item x="334"/>
        <item x="259"/>
        <item x="18"/>
        <item x="175"/>
        <item x="73"/>
        <item x="521"/>
        <item x="37"/>
        <item x="494"/>
        <item x="147"/>
        <item x="190"/>
        <item x="262"/>
        <item x="452"/>
        <item x="192"/>
        <item x="480"/>
        <item x="82"/>
        <item x="31"/>
        <item x="320"/>
        <item x="365"/>
        <item x="414"/>
        <item x="394"/>
        <item x="347"/>
        <item x="150"/>
        <item x="396"/>
        <item x="241"/>
        <item x="359"/>
        <item x="29"/>
        <item x="506"/>
        <item x="368"/>
        <item x="2"/>
        <item x="114"/>
        <item x="56"/>
        <item x="311"/>
        <item x="497"/>
        <item x="13"/>
        <item x="233"/>
        <item x="174"/>
        <item x="201"/>
        <item x="528"/>
        <item x="238"/>
        <item x="451"/>
        <item x="461"/>
        <item x="90"/>
        <item x="153"/>
        <item x="445"/>
        <item x="14"/>
        <item x="475"/>
        <item x="358"/>
        <item x="520"/>
        <item x="457"/>
        <item x="270"/>
        <item x="443"/>
        <item x="160"/>
        <item x="305"/>
        <item x="327"/>
        <item x="465"/>
        <item x="184"/>
        <item x="96"/>
        <item x="268"/>
        <item x="121"/>
        <item x="44"/>
        <item x="292"/>
        <item x="481"/>
        <item x="513"/>
        <item x="283"/>
        <item x="422"/>
        <item x="222"/>
        <item x="186"/>
        <item x="278"/>
        <item x="220"/>
        <item x="325"/>
        <item x="76"/>
        <item x="94"/>
        <item x="83"/>
        <item x="531"/>
        <item x="407"/>
        <item x="342"/>
        <item x="478"/>
        <item x="330"/>
        <item x="263"/>
        <item x="323"/>
        <item x="375"/>
        <item x="501"/>
        <item x="427"/>
        <item x="1"/>
        <item x="322"/>
        <item x="398"/>
        <item x="298"/>
        <item x="112"/>
        <item x="397"/>
        <item x="351"/>
        <item x="103"/>
        <item x="344"/>
        <item x="471"/>
        <item x="385"/>
        <item x="60"/>
        <item x="57"/>
        <item x="534"/>
        <item x="182"/>
        <item x="454"/>
        <item x="441"/>
        <item x="295"/>
        <item x="65"/>
        <item x="122"/>
        <item x="492"/>
        <item x="253"/>
        <item x="129"/>
        <item x="178"/>
        <item x="71"/>
        <item x="66"/>
        <item x="33"/>
        <item x="53"/>
        <item x="216"/>
        <item x="321"/>
        <item x="86"/>
        <item x="199"/>
        <item x="511"/>
        <item x="20"/>
        <item x="92"/>
        <item x="309"/>
        <item x="464"/>
        <item x="412"/>
        <item x="176"/>
        <item x="424"/>
        <item x="41"/>
        <item x="348"/>
        <item x="489"/>
        <item x="17"/>
        <item x="95"/>
        <item x="61"/>
        <item x="360"/>
        <item x="408"/>
        <item x="467"/>
        <item x="256"/>
        <item x="219"/>
        <item x="100"/>
        <item x="64"/>
        <item x="498"/>
        <item x="364"/>
        <item x="207"/>
        <item x="425"/>
        <item x="111"/>
        <item x="136"/>
        <item x="179"/>
        <item x="304"/>
        <item x="469"/>
        <item x="449"/>
        <item x="102"/>
        <item x="227"/>
        <item x="474"/>
        <item x="4"/>
        <item x="282"/>
        <item x="161"/>
        <item x="527"/>
        <item x="307"/>
        <item x="69"/>
        <item x="157"/>
        <item x="486"/>
        <item x="384"/>
        <item x="316"/>
        <item x="12"/>
        <item x="77"/>
        <item x="341"/>
        <item x="508"/>
        <item x="78"/>
        <item x="254"/>
        <item x="58"/>
        <item x="221"/>
        <item x="89"/>
        <item x="50"/>
        <item x="257"/>
        <item x="30"/>
        <item x="104"/>
        <item x="249"/>
        <item x="113"/>
        <item x="329"/>
        <item x="115"/>
        <item x="440"/>
        <item x="38"/>
        <item x="373"/>
        <item x="264"/>
        <item x="509"/>
        <item x="276"/>
        <item x="380"/>
        <item x="22"/>
        <item x="255"/>
        <item x="128"/>
        <item x="280"/>
        <item x="0"/>
        <item x="193"/>
        <item x="383"/>
        <item x="429"/>
        <item x="314"/>
        <item x="352"/>
        <item x="312"/>
        <item x="355"/>
        <item x="289"/>
        <item x="491"/>
        <item x="419"/>
        <item x="154"/>
        <item x="423"/>
        <item x="248"/>
        <item x="462"/>
        <item x="84"/>
        <item x="378"/>
        <item x="206"/>
        <item x="52"/>
        <item x="26"/>
        <item x="141"/>
        <item x="47"/>
        <item x="485"/>
        <item x="242"/>
        <item x="490"/>
        <item x="495"/>
        <item x="265"/>
        <item x="189"/>
        <item x="418"/>
        <item x="195"/>
        <item x="504"/>
        <item x="32"/>
        <item x="432"/>
        <item x="197"/>
        <item x="392"/>
        <item x="211"/>
        <item x="34"/>
        <item x="91"/>
        <item x="81"/>
        <item x="3"/>
        <item x="27"/>
        <item x="308"/>
        <item x="172"/>
        <item x="319"/>
        <item x="517"/>
        <item x="302"/>
        <item x="406"/>
        <item x="288"/>
        <item x="290"/>
        <item x="194"/>
        <item x="63"/>
        <item x="526"/>
        <item x="231"/>
        <item x="140"/>
        <item x="169"/>
        <item x="108"/>
        <item x="331"/>
        <item x="413"/>
        <item x="228"/>
        <item x="338"/>
        <item x="357"/>
        <item x="415"/>
        <item x="117"/>
        <item x="130"/>
        <item x="433"/>
        <item x="8"/>
        <item x="19"/>
        <item x="247"/>
        <item x="349"/>
        <item x="335"/>
        <item x="123"/>
        <item x="79"/>
        <item x="134"/>
        <item x="152"/>
        <item x="132"/>
        <item x="472"/>
        <item x="447"/>
        <item x="476"/>
        <item x="291"/>
        <item x="234"/>
        <item x="213"/>
        <item x="127"/>
        <item x="258"/>
        <item x="239"/>
        <item x="162"/>
        <item x="324"/>
        <item x="87"/>
        <item x="356"/>
        <item x="173"/>
        <item x="24"/>
        <item x="237"/>
        <item x="446"/>
        <item x="62"/>
        <item x="119"/>
        <item x="535"/>
        <item x="402"/>
        <item x="493"/>
        <item x="487"/>
        <item x="229"/>
        <item x="370"/>
        <item x="354"/>
        <item x="514"/>
        <item x="240"/>
        <item x="524"/>
        <item x="170"/>
        <item x="379"/>
        <item x="522"/>
        <item x="180"/>
        <item x="244"/>
        <item x="188"/>
        <item x="483"/>
        <item x="460"/>
        <item x="482"/>
        <item x="124"/>
        <item x="466"/>
        <item x="70"/>
        <item x="5"/>
        <item x="177"/>
        <item x="214"/>
        <item x="437"/>
        <item x="340"/>
        <item x="204"/>
        <item x="55"/>
        <item x="499"/>
        <item x="417"/>
        <item x="183"/>
        <item x="363"/>
        <item x="105"/>
        <item x="232"/>
        <item x="507"/>
        <item x="395"/>
        <item x="301"/>
        <item x="252"/>
        <item x="261"/>
        <item x="281"/>
        <item x="72"/>
        <item x="202"/>
        <item x="224"/>
        <item x="25"/>
        <item x="118"/>
        <item x="99"/>
        <item x="453"/>
        <item x="326"/>
        <item x="272"/>
        <item x="148"/>
        <item x="296"/>
        <item x="106"/>
        <item x="131"/>
        <item x="7"/>
        <item x="317"/>
        <item x="74"/>
        <item x="345"/>
        <item x="318"/>
        <item x="163"/>
        <item x="468"/>
        <item x="372"/>
        <item x="353"/>
        <item x="196"/>
        <item x="523"/>
        <item x="350"/>
        <item x="209"/>
        <item x="97"/>
        <item x="400"/>
        <item x="525"/>
        <item x="387"/>
        <item x="500"/>
        <item x="299"/>
        <item x="337"/>
        <item x="225"/>
        <item x="151"/>
        <item x="444"/>
        <item x="187"/>
        <item x="166"/>
        <item x="286"/>
        <item x="315"/>
        <item x="416"/>
        <item x="393"/>
        <item x="362"/>
        <item x="109"/>
        <item x="144"/>
        <item x="381"/>
        <item x="215"/>
        <item x="505"/>
        <item x="279"/>
        <item x="260"/>
        <item x="212"/>
        <item x="374"/>
        <item x="185"/>
        <item x="171"/>
        <item x="346"/>
        <item x="458"/>
        <item x="420"/>
        <item x="333"/>
        <item x="138"/>
        <item x="479"/>
        <item x="519"/>
        <item x="51"/>
        <item x="39"/>
        <item x="45"/>
        <item x="529"/>
        <item x="15"/>
        <item x="442"/>
        <item x="361"/>
        <item x="46"/>
        <item x="67"/>
        <item x="93"/>
        <item x="332"/>
        <item x="439"/>
        <item x="125"/>
        <item x="269"/>
        <item x="251"/>
        <item x="488"/>
        <item x="273"/>
        <item x="158"/>
        <item x="203"/>
        <item x="510"/>
        <item x="198"/>
        <item x="399"/>
        <item x="450"/>
        <item x="88"/>
        <item x="168"/>
        <item x="159"/>
        <item x="246"/>
        <item x="463"/>
        <item x="303"/>
        <item x="477"/>
        <item x="133"/>
        <item x="294"/>
        <item x="267"/>
        <item x="142"/>
        <item x="223"/>
        <item x="376"/>
        <item x="146"/>
        <item x="23"/>
        <item x="409"/>
        <item x="145"/>
        <item x="275"/>
        <item x="200"/>
        <item x="388"/>
        <item t="default"/>
      </items>
    </pivotField>
    <pivotField showAll="0">
      <items count="11">
        <item x="4"/>
        <item x="5"/>
        <item x="3"/>
        <item x="0"/>
        <item x="2"/>
        <item x="8"/>
        <item x="1"/>
        <item x="9"/>
        <item x="7"/>
        <item x="6"/>
        <item t="default"/>
      </items>
    </pivotField>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order_value_EUR " fld="1" baseField="0" baseItem="0"/>
  </dataFields>
  <chartFormats count="39">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2"/>
          </reference>
        </references>
      </pivotArea>
    </chartFormat>
    <chartFormat chart="3" format="4">
      <pivotArea type="data" outline="0" fieldPosition="0">
        <references count="2">
          <reference field="4294967294" count="1" selected="0">
            <x v="0"/>
          </reference>
          <reference field="10" count="1" selected="0">
            <x v="3"/>
          </reference>
        </references>
      </pivotArea>
    </chartFormat>
    <chartFormat chart="3" format="5">
      <pivotArea type="data" outline="0" fieldPosition="0">
        <references count="2">
          <reference field="4294967294" count="1" selected="0">
            <x v="0"/>
          </reference>
          <reference field="10" count="1" selected="0">
            <x v="4"/>
          </reference>
        </references>
      </pivotArea>
    </chartFormat>
    <chartFormat chart="3" format="6">
      <pivotArea type="data" outline="0" fieldPosition="0">
        <references count="2">
          <reference field="4294967294" count="1" selected="0">
            <x v="0"/>
          </reference>
          <reference field="10" count="1" selected="0">
            <x v="5"/>
          </reference>
        </references>
      </pivotArea>
    </chartFormat>
    <chartFormat chart="3" format="7">
      <pivotArea type="data" outline="0" fieldPosition="0">
        <references count="2">
          <reference field="4294967294" count="1" selected="0">
            <x v="0"/>
          </reference>
          <reference field="10" count="1" selected="0">
            <x v="6"/>
          </reference>
        </references>
      </pivotArea>
    </chartFormat>
    <chartFormat chart="3" format="8">
      <pivotArea type="data" outline="0" fieldPosition="0">
        <references count="2">
          <reference field="4294967294" count="1" selected="0">
            <x v="0"/>
          </reference>
          <reference field="10" count="1" selected="0">
            <x v="7"/>
          </reference>
        </references>
      </pivotArea>
    </chartFormat>
    <chartFormat chart="3" format="9">
      <pivotArea type="data" outline="0" fieldPosition="0">
        <references count="2">
          <reference field="4294967294" count="1" selected="0">
            <x v="0"/>
          </reference>
          <reference field="10" count="1" selected="0">
            <x v="8"/>
          </reference>
        </references>
      </pivotArea>
    </chartFormat>
    <chartFormat chart="3" format="10">
      <pivotArea type="data" outline="0" fieldPosition="0">
        <references count="2">
          <reference field="4294967294" count="1" selected="0">
            <x v="0"/>
          </reference>
          <reference field="10" count="1" selected="0">
            <x v="9"/>
          </reference>
        </references>
      </pivotArea>
    </chartFormat>
    <chartFormat chart="3" format="11">
      <pivotArea type="data" outline="0" fieldPosition="0">
        <references count="2">
          <reference field="4294967294" count="1" selected="0">
            <x v="0"/>
          </reference>
          <reference field="10" count="1" selected="0">
            <x v="10"/>
          </reference>
        </references>
      </pivotArea>
    </chartFormat>
    <chartFormat chart="3" format="12">
      <pivotArea type="data" outline="0" fieldPosition="0">
        <references count="2">
          <reference field="4294967294" count="1" selected="0">
            <x v="0"/>
          </reference>
          <reference field="10" count="1" selected="0">
            <x v="11"/>
          </reference>
        </references>
      </pivotArea>
    </chartFormat>
    <chartFormat chart="3" format="13">
      <pivotArea type="data" outline="0" fieldPosition="0">
        <references count="2">
          <reference field="4294967294" count="1" selected="0">
            <x v="0"/>
          </reference>
          <reference field="10" count="1" selected="0">
            <x v="1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10" count="1" selected="0">
            <x v="1"/>
          </reference>
        </references>
      </pivotArea>
    </chartFormat>
    <chartFormat chart="4" format="16">
      <pivotArea type="data" outline="0" fieldPosition="0">
        <references count="2">
          <reference field="4294967294" count="1" selected="0">
            <x v="0"/>
          </reference>
          <reference field="10" count="1" selected="0">
            <x v="2"/>
          </reference>
        </references>
      </pivotArea>
    </chartFormat>
    <chartFormat chart="4" format="17">
      <pivotArea type="data" outline="0" fieldPosition="0">
        <references count="2">
          <reference field="4294967294" count="1" selected="0">
            <x v="0"/>
          </reference>
          <reference field="10" count="1" selected="0">
            <x v="3"/>
          </reference>
        </references>
      </pivotArea>
    </chartFormat>
    <chartFormat chart="4" format="18">
      <pivotArea type="data" outline="0" fieldPosition="0">
        <references count="2">
          <reference field="4294967294" count="1" selected="0">
            <x v="0"/>
          </reference>
          <reference field="10" count="1" selected="0">
            <x v="4"/>
          </reference>
        </references>
      </pivotArea>
    </chartFormat>
    <chartFormat chart="4" format="19">
      <pivotArea type="data" outline="0" fieldPosition="0">
        <references count="2">
          <reference field="4294967294" count="1" selected="0">
            <x v="0"/>
          </reference>
          <reference field="10" count="1" selected="0">
            <x v="5"/>
          </reference>
        </references>
      </pivotArea>
    </chartFormat>
    <chartFormat chart="4" format="20">
      <pivotArea type="data" outline="0" fieldPosition="0">
        <references count="2">
          <reference field="4294967294" count="1" selected="0">
            <x v="0"/>
          </reference>
          <reference field="10" count="1" selected="0">
            <x v="6"/>
          </reference>
        </references>
      </pivotArea>
    </chartFormat>
    <chartFormat chart="4" format="21">
      <pivotArea type="data" outline="0" fieldPosition="0">
        <references count="2">
          <reference field="4294967294" count="1" selected="0">
            <x v="0"/>
          </reference>
          <reference field="10" count="1" selected="0">
            <x v="7"/>
          </reference>
        </references>
      </pivotArea>
    </chartFormat>
    <chartFormat chart="4" format="22">
      <pivotArea type="data" outline="0" fieldPosition="0">
        <references count="2">
          <reference field="4294967294" count="1" selected="0">
            <x v="0"/>
          </reference>
          <reference field="10" count="1" selected="0">
            <x v="8"/>
          </reference>
        </references>
      </pivotArea>
    </chartFormat>
    <chartFormat chart="4" format="23">
      <pivotArea type="data" outline="0" fieldPosition="0">
        <references count="2">
          <reference field="4294967294" count="1" selected="0">
            <x v="0"/>
          </reference>
          <reference field="10" count="1" selected="0">
            <x v="9"/>
          </reference>
        </references>
      </pivotArea>
    </chartFormat>
    <chartFormat chart="4" format="24">
      <pivotArea type="data" outline="0" fieldPosition="0">
        <references count="2">
          <reference field="4294967294" count="1" selected="0">
            <x v="0"/>
          </reference>
          <reference field="10" count="1" selected="0">
            <x v="10"/>
          </reference>
        </references>
      </pivotArea>
    </chartFormat>
    <chartFormat chart="4" format="25">
      <pivotArea type="data" outline="0" fieldPosition="0">
        <references count="2">
          <reference field="4294967294" count="1" selected="0">
            <x v="0"/>
          </reference>
          <reference field="10" count="1" selected="0">
            <x v="11"/>
          </reference>
        </references>
      </pivotArea>
    </chartFormat>
    <chartFormat chart="4" format="26">
      <pivotArea type="data" outline="0" fieldPosition="0">
        <references count="2">
          <reference field="4294967294" count="1" selected="0">
            <x v="0"/>
          </reference>
          <reference field="10" count="1" selected="0">
            <x v="12"/>
          </reference>
        </references>
      </pivotArea>
    </chartFormat>
    <chartFormat chart="0" format="13">
      <pivotArea type="data" outline="0" fieldPosition="0">
        <references count="2">
          <reference field="4294967294" count="1" selected="0">
            <x v="0"/>
          </reference>
          <reference field="10" count="1" selected="0">
            <x v="1"/>
          </reference>
        </references>
      </pivotArea>
    </chartFormat>
    <chartFormat chart="0" format="14">
      <pivotArea type="data" outline="0" fieldPosition="0">
        <references count="2">
          <reference field="4294967294" count="1" selected="0">
            <x v="0"/>
          </reference>
          <reference field="10" count="1" selected="0">
            <x v="2"/>
          </reference>
        </references>
      </pivotArea>
    </chartFormat>
    <chartFormat chart="0" format="15">
      <pivotArea type="data" outline="0" fieldPosition="0">
        <references count="2">
          <reference field="4294967294" count="1" selected="0">
            <x v="0"/>
          </reference>
          <reference field="10" count="1" selected="0">
            <x v="3"/>
          </reference>
        </references>
      </pivotArea>
    </chartFormat>
    <chartFormat chart="0" format="16">
      <pivotArea type="data" outline="0" fieldPosition="0">
        <references count="2">
          <reference field="4294967294" count="1" selected="0">
            <x v="0"/>
          </reference>
          <reference field="10" count="1" selected="0">
            <x v="4"/>
          </reference>
        </references>
      </pivotArea>
    </chartFormat>
    <chartFormat chart="0" format="17">
      <pivotArea type="data" outline="0" fieldPosition="0">
        <references count="2">
          <reference field="4294967294" count="1" selected="0">
            <x v="0"/>
          </reference>
          <reference field="10" count="1" selected="0">
            <x v="5"/>
          </reference>
        </references>
      </pivotArea>
    </chartFormat>
    <chartFormat chart="0" format="18">
      <pivotArea type="data" outline="0" fieldPosition="0">
        <references count="2">
          <reference field="4294967294" count="1" selected="0">
            <x v="0"/>
          </reference>
          <reference field="10" count="1" selected="0">
            <x v="6"/>
          </reference>
        </references>
      </pivotArea>
    </chartFormat>
    <chartFormat chart="0" format="19">
      <pivotArea type="data" outline="0" fieldPosition="0">
        <references count="2">
          <reference field="4294967294" count="1" selected="0">
            <x v="0"/>
          </reference>
          <reference field="10" count="1" selected="0">
            <x v="7"/>
          </reference>
        </references>
      </pivotArea>
    </chartFormat>
    <chartFormat chart="0" format="20">
      <pivotArea type="data" outline="0" fieldPosition="0">
        <references count="2">
          <reference field="4294967294" count="1" selected="0">
            <x v="0"/>
          </reference>
          <reference field="10" count="1" selected="0">
            <x v="8"/>
          </reference>
        </references>
      </pivotArea>
    </chartFormat>
    <chartFormat chart="0" format="21">
      <pivotArea type="data" outline="0" fieldPosition="0">
        <references count="2">
          <reference field="4294967294" count="1" selected="0">
            <x v="0"/>
          </reference>
          <reference field="10" count="1" selected="0">
            <x v="9"/>
          </reference>
        </references>
      </pivotArea>
    </chartFormat>
    <chartFormat chart="0" format="22">
      <pivotArea type="data" outline="0" fieldPosition="0">
        <references count="2">
          <reference field="4294967294" count="1" selected="0">
            <x v="0"/>
          </reference>
          <reference field="10" count="1" selected="0">
            <x v="10"/>
          </reference>
        </references>
      </pivotArea>
    </chartFormat>
    <chartFormat chart="0" format="23">
      <pivotArea type="data" outline="0" fieldPosition="0">
        <references count="2">
          <reference field="4294967294" count="1" selected="0">
            <x v="0"/>
          </reference>
          <reference field="10" count="1" selected="0">
            <x v="11"/>
          </reference>
        </references>
      </pivotArea>
    </chartFormat>
    <chartFormat chart="0" format="24">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CE14F6-9B4A-4451-8A9E-277D4D5A1A59}"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 showAll="0"/>
    <pivotField showAll="0"/>
    <pivotField numFmtId="164" showAll="0">
      <items count="537">
        <item x="411"/>
        <item x="191"/>
        <item x="533"/>
        <item x="210"/>
        <item x="126"/>
        <item x="473"/>
        <item x="306"/>
        <item x="101"/>
        <item x="98"/>
        <item x="343"/>
        <item x="382"/>
        <item x="313"/>
        <item x="49"/>
        <item x="226"/>
        <item x="9"/>
        <item x="165"/>
        <item x="369"/>
        <item x="218"/>
        <item x="48"/>
        <item x="139"/>
        <item x="515"/>
        <item x="43"/>
        <item x="156"/>
        <item x="6"/>
        <item x="438"/>
        <item x="287"/>
        <item x="54"/>
        <item x="339"/>
        <item x="421"/>
        <item x="297"/>
        <item x="405"/>
        <item x="516"/>
        <item x="208"/>
        <item x="28"/>
        <item x="434"/>
        <item x="470"/>
        <item x="120"/>
        <item x="155"/>
        <item x="518"/>
        <item x="271"/>
        <item x="11"/>
        <item x="386"/>
        <item x="16"/>
        <item x="484"/>
        <item x="377"/>
        <item x="245"/>
        <item x="40"/>
        <item x="389"/>
        <item x="21"/>
        <item x="284"/>
        <item x="496"/>
        <item x="403"/>
        <item x="181"/>
        <item x="59"/>
        <item x="230"/>
        <item x="530"/>
        <item x="300"/>
        <item x="371"/>
        <item x="310"/>
        <item x="75"/>
        <item x="426"/>
        <item x="266"/>
        <item x="390"/>
        <item x="42"/>
        <item x="512"/>
        <item x="107"/>
        <item x="36"/>
        <item x="236"/>
        <item x="404"/>
        <item x="435"/>
        <item x="217"/>
        <item x="367"/>
        <item x="235"/>
        <item x="68"/>
        <item x="532"/>
        <item x="243"/>
        <item x="277"/>
        <item x="167"/>
        <item x="110"/>
        <item x="285"/>
        <item x="205"/>
        <item x="250"/>
        <item x="401"/>
        <item x="85"/>
        <item x="137"/>
        <item x="274"/>
        <item x="10"/>
        <item x="164"/>
        <item x="35"/>
        <item x="428"/>
        <item x="430"/>
        <item x="366"/>
        <item x="459"/>
        <item x="336"/>
        <item x="431"/>
        <item x="80"/>
        <item x="456"/>
        <item x="448"/>
        <item x="293"/>
        <item x="503"/>
        <item x="436"/>
        <item x="143"/>
        <item x="502"/>
        <item x="116"/>
        <item x="391"/>
        <item x="328"/>
        <item x="149"/>
        <item x="410"/>
        <item x="135"/>
        <item x="455"/>
        <item x="334"/>
        <item x="259"/>
        <item x="18"/>
        <item x="175"/>
        <item x="73"/>
        <item x="521"/>
        <item x="37"/>
        <item x="494"/>
        <item x="147"/>
        <item x="190"/>
        <item x="262"/>
        <item x="452"/>
        <item x="192"/>
        <item x="480"/>
        <item x="82"/>
        <item x="31"/>
        <item x="320"/>
        <item x="365"/>
        <item x="414"/>
        <item x="394"/>
        <item x="347"/>
        <item x="150"/>
        <item x="396"/>
        <item x="241"/>
        <item x="359"/>
        <item x="29"/>
        <item x="506"/>
        <item x="368"/>
        <item x="2"/>
        <item x="114"/>
        <item x="56"/>
        <item x="311"/>
        <item x="497"/>
        <item x="13"/>
        <item x="233"/>
        <item x="174"/>
        <item x="201"/>
        <item x="528"/>
        <item x="238"/>
        <item x="451"/>
        <item x="461"/>
        <item x="90"/>
        <item x="153"/>
        <item x="445"/>
        <item x="14"/>
        <item x="475"/>
        <item x="358"/>
        <item x="520"/>
        <item x="457"/>
        <item x="270"/>
        <item x="443"/>
        <item x="160"/>
        <item x="305"/>
        <item x="327"/>
        <item x="465"/>
        <item x="184"/>
        <item x="96"/>
        <item x="268"/>
        <item x="121"/>
        <item x="44"/>
        <item x="292"/>
        <item x="481"/>
        <item x="513"/>
        <item x="283"/>
        <item x="422"/>
        <item x="222"/>
        <item x="186"/>
        <item x="278"/>
        <item x="220"/>
        <item x="325"/>
        <item x="76"/>
        <item x="94"/>
        <item x="83"/>
        <item x="531"/>
        <item x="407"/>
        <item x="342"/>
        <item x="478"/>
        <item x="330"/>
        <item x="263"/>
        <item x="323"/>
        <item x="375"/>
        <item x="501"/>
        <item x="427"/>
        <item x="1"/>
        <item x="322"/>
        <item x="398"/>
        <item x="298"/>
        <item x="112"/>
        <item x="397"/>
        <item x="351"/>
        <item x="103"/>
        <item x="344"/>
        <item x="471"/>
        <item x="385"/>
        <item x="60"/>
        <item x="57"/>
        <item x="534"/>
        <item x="182"/>
        <item x="454"/>
        <item x="441"/>
        <item x="295"/>
        <item x="65"/>
        <item x="122"/>
        <item x="492"/>
        <item x="253"/>
        <item x="129"/>
        <item x="178"/>
        <item x="71"/>
        <item x="66"/>
        <item x="33"/>
        <item x="53"/>
        <item x="216"/>
        <item x="321"/>
        <item x="86"/>
        <item x="199"/>
        <item x="511"/>
        <item x="20"/>
        <item x="92"/>
        <item x="309"/>
        <item x="464"/>
        <item x="412"/>
        <item x="176"/>
        <item x="424"/>
        <item x="41"/>
        <item x="348"/>
        <item x="489"/>
        <item x="17"/>
        <item x="95"/>
        <item x="61"/>
        <item x="360"/>
        <item x="408"/>
        <item x="467"/>
        <item x="256"/>
        <item x="219"/>
        <item x="100"/>
        <item x="64"/>
        <item x="498"/>
        <item x="364"/>
        <item x="207"/>
        <item x="425"/>
        <item x="111"/>
        <item x="136"/>
        <item x="179"/>
        <item x="304"/>
        <item x="469"/>
        <item x="449"/>
        <item x="102"/>
        <item x="227"/>
        <item x="474"/>
        <item x="4"/>
        <item x="282"/>
        <item x="161"/>
        <item x="527"/>
        <item x="307"/>
        <item x="69"/>
        <item x="157"/>
        <item x="486"/>
        <item x="384"/>
        <item x="316"/>
        <item x="12"/>
        <item x="77"/>
        <item x="341"/>
        <item x="508"/>
        <item x="78"/>
        <item x="254"/>
        <item x="58"/>
        <item x="221"/>
        <item x="89"/>
        <item x="50"/>
        <item x="257"/>
        <item x="30"/>
        <item x="104"/>
        <item x="249"/>
        <item x="113"/>
        <item x="329"/>
        <item x="115"/>
        <item x="440"/>
        <item x="38"/>
        <item x="373"/>
        <item x="264"/>
        <item x="509"/>
        <item x="276"/>
        <item x="380"/>
        <item x="22"/>
        <item x="255"/>
        <item x="128"/>
        <item x="280"/>
        <item x="0"/>
        <item x="193"/>
        <item x="383"/>
        <item x="429"/>
        <item x="314"/>
        <item x="352"/>
        <item x="312"/>
        <item x="355"/>
        <item x="289"/>
        <item x="491"/>
        <item x="419"/>
        <item x="154"/>
        <item x="423"/>
        <item x="248"/>
        <item x="462"/>
        <item x="84"/>
        <item x="378"/>
        <item x="206"/>
        <item x="52"/>
        <item x="26"/>
        <item x="141"/>
        <item x="47"/>
        <item x="485"/>
        <item x="242"/>
        <item x="490"/>
        <item x="495"/>
        <item x="265"/>
        <item x="189"/>
        <item x="418"/>
        <item x="195"/>
        <item x="504"/>
        <item x="32"/>
        <item x="432"/>
        <item x="197"/>
        <item x="392"/>
        <item x="211"/>
        <item x="34"/>
        <item x="91"/>
        <item x="81"/>
        <item x="3"/>
        <item x="27"/>
        <item x="308"/>
        <item x="172"/>
        <item x="319"/>
        <item x="517"/>
        <item x="302"/>
        <item x="406"/>
        <item x="288"/>
        <item x="290"/>
        <item x="194"/>
        <item x="63"/>
        <item x="526"/>
        <item x="231"/>
        <item x="140"/>
        <item x="169"/>
        <item x="108"/>
        <item x="331"/>
        <item x="413"/>
        <item x="228"/>
        <item x="338"/>
        <item x="357"/>
        <item x="415"/>
        <item x="117"/>
        <item x="130"/>
        <item x="433"/>
        <item x="8"/>
        <item x="19"/>
        <item x="247"/>
        <item x="349"/>
        <item x="335"/>
        <item x="123"/>
        <item x="79"/>
        <item x="134"/>
        <item x="152"/>
        <item x="132"/>
        <item x="472"/>
        <item x="447"/>
        <item x="476"/>
        <item x="291"/>
        <item x="234"/>
        <item x="213"/>
        <item x="127"/>
        <item x="258"/>
        <item x="239"/>
        <item x="162"/>
        <item x="324"/>
        <item x="87"/>
        <item x="356"/>
        <item x="173"/>
        <item x="24"/>
        <item x="237"/>
        <item x="446"/>
        <item x="62"/>
        <item x="119"/>
        <item x="535"/>
        <item x="402"/>
        <item x="493"/>
        <item x="487"/>
        <item x="229"/>
        <item x="370"/>
        <item x="354"/>
        <item x="514"/>
        <item x="240"/>
        <item x="524"/>
        <item x="170"/>
        <item x="379"/>
        <item x="522"/>
        <item x="180"/>
        <item x="244"/>
        <item x="188"/>
        <item x="483"/>
        <item x="460"/>
        <item x="482"/>
        <item x="124"/>
        <item x="466"/>
        <item x="70"/>
        <item x="5"/>
        <item x="177"/>
        <item x="214"/>
        <item x="437"/>
        <item x="340"/>
        <item x="204"/>
        <item x="55"/>
        <item x="499"/>
        <item x="417"/>
        <item x="183"/>
        <item x="363"/>
        <item x="105"/>
        <item x="232"/>
        <item x="507"/>
        <item x="395"/>
        <item x="301"/>
        <item x="252"/>
        <item x="261"/>
        <item x="281"/>
        <item x="72"/>
        <item x="202"/>
        <item x="224"/>
        <item x="25"/>
        <item x="118"/>
        <item x="99"/>
        <item x="453"/>
        <item x="326"/>
        <item x="272"/>
        <item x="148"/>
        <item x="296"/>
        <item x="106"/>
        <item x="131"/>
        <item x="7"/>
        <item x="317"/>
        <item x="74"/>
        <item x="345"/>
        <item x="318"/>
        <item x="163"/>
        <item x="468"/>
        <item x="372"/>
        <item x="353"/>
        <item x="196"/>
        <item x="523"/>
        <item x="350"/>
        <item x="209"/>
        <item x="97"/>
        <item x="400"/>
        <item x="525"/>
        <item x="387"/>
        <item x="500"/>
        <item x="299"/>
        <item x="337"/>
        <item x="225"/>
        <item x="151"/>
        <item x="444"/>
        <item x="187"/>
        <item x="166"/>
        <item x="286"/>
        <item x="315"/>
        <item x="416"/>
        <item x="393"/>
        <item x="362"/>
        <item x="109"/>
        <item x="144"/>
        <item x="381"/>
        <item x="215"/>
        <item x="505"/>
        <item x="279"/>
        <item x="260"/>
        <item x="212"/>
        <item x="374"/>
        <item x="185"/>
        <item x="171"/>
        <item x="346"/>
        <item x="458"/>
        <item x="420"/>
        <item x="333"/>
        <item x="138"/>
        <item x="479"/>
        <item x="519"/>
        <item x="51"/>
        <item x="39"/>
        <item x="45"/>
        <item x="529"/>
        <item x="15"/>
        <item x="442"/>
        <item x="361"/>
        <item x="46"/>
        <item x="67"/>
        <item x="93"/>
        <item x="332"/>
        <item x="439"/>
        <item x="125"/>
        <item x="269"/>
        <item x="251"/>
        <item x="488"/>
        <item x="273"/>
        <item x="158"/>
        <item x="203"/>
        <item x="510"/>
        <item x="198"/>
        <item x="399"/>
        <item x="450"/>
        <item x="88"/>
        <item x="168"/>
        <item x="159"/>
        <item x="246"/>
        <item x="463"/>
        <item x="303"/>
        <item x="477"/>
        <item x="133"/>
        <item x="294"/>
        <item x="267"/>
        <item x="142"/>
        <item x="223"/>
        <item x="376"/>
        <item x="146"/>
        <item x="23"/>
        <item x="409"/>
        <item x="145"/>
        <item x="275"/>
        <item x="200"/>
        <item x="388"/>
        <item t="default"/>
      </items>
    </pivotField>
    <pivotField axis="axisRow" showAll="0">
      <items count="11">
        <item x="4"/>
        <item x="5"/>
        <item x="3"/>
        <item x="0"/>
        <item x="2"/>
        <item x="8"/>
        <item x="1"/>
        <item x="9"/>
        <item x="7"/>
        <item x="6"/>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11">
    <i>
      <x/>
    </i>
    <i>
      <x v="1"/>
    </i>
    <i>
      <x v="2"/>
    </i>
    <i>
      <x v="3"/>
    </i>
    <i>
      <x v="4"/>
    </i>
    <i>
      <x v="5"/>
    </i>
    <i>
      <x v="6"/>
    </i>
    <i>
      <x v="7"/>
    </i>
    <i>
      <x v="8"/>
    </i>
    <i>
      <x v="9"/>
    </i>
    <i t="grand">
      <x/>
    </i>
  </rowItems>
  <colItems count="1">
    <i/>
  </colItems>
  <dataFields count="1">
    <dataField name="Sum of  order_value_EUR " fld="1"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7"/>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0" format="3">
      <pivotArea type="data" outline="0" fieldPosition="0">
        <references count="2">
          <reference field="4294967294" count="1" selected="0">
            <x v="0"/>
          </reference>
          <reference field="4" count="1" selected="0">
            <x v="6"/>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 chart="0" format="7">
      <pivotArea type="data" outline="0" fieldPosition="0">
        <references count="2">
          <reference field="4294967294" count="1" selected="0">
            <x v="0"/>
          </reference>
          <reference field="4" count="1" selected="0">
            <x v="2"/>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0"/>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4" count="1" selected="0">
            <x v="0"/>
          </reference>
        </references>
      </pivotArea>
    </chartFormat>
    <chartFormat chart="3" format="22">
      <pivotArea type="data" outline="0" fieldPosition="0">
        <references count="2">
          <reference field="4294967294" count="1" selected="0">
            <x v="0"/>
          </reference>
          <reference field="4" count="1" selected="0">
            <x v="1"/>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3" format="24">
      <pivotArea type="data" outline="0" fieldPosition="0">
        <references count="2">
          <reference field="4294967294" count="1" selected="0">
            <x v="0"/>
          </reference>
          <reference field="4" count="1" selected="0">
            <x v="3"/>
          </reference>
        </references>
      </pivotArea>
    </chartFormat>
    <chartFormat chart="3" format="25">
      <pivotArea type="data" outline="0" fieldPosition="0">
        <references count="2">
          <reference field="4294967294" count="1" selected="0">
            <x v="0"/>
          </reference>
          <reference field="4" count="1" selected="0">
            <x v="4"/>
          </reference>
        </references>
      </pivotArea>
    </chartFormat>
    <chartFormat chart="3" format="26">
      <pivotArea type="data" outline="0" fieldPosition="0">
        <references count="2">
          <reference field="4294967294" count="1" selected="0">
            <x v="0"/>
          </reference>
          <reference field="4" count="1" selected="0">
            <x v="5"/>
          </reference>
        </references>
      </pivotArea>
    </chartFormat>
    <chartFormat chart="3" format="27">
      <pivotArea type="data" outline="0" fieldPosition="0">
        <references count="2">
          <reference field="4294967294" count="1" selected="0">
            <x v="0"/>
          </reference>
          <reference field="4" count="1" selected="0">
            <x v="6"/>
          </reference>
        </references>
      </pivotArea>
    </chartFormat>
    <chartFormat chart="3" format="28">
      <pivotArea type="data" outline="0" fieldPosition="0">
        <references count="2">
          <reference field="4294967294" count="1" selected="0">
            <x v="0"/>
          </reference>
          <reference field="4" count="1" selected="0">
            <x v="7"/>
          </reference>
        </references>
      </pivotArea>
    </chartFormat>
    <chartFormat chart="3" format="29">
      <pivotArea type="data" outline="0" fieldPosition="0">
        <references count="2">
          <reference field="4294967294" count="1" selected="0">
            <x v="0"/>
          </reference>
          <reference field="4" count="1" selected="0">
            <x v="8"/>
          </reference>
        </references>
      </pivotArea>
    </chartFormat>
    <chartFormat chart="0" format="10">
      <pivotArea type="data" outline="0" fieldPosition="0">
        <references count="2">
          <reference field="4294967294" count="1" selected="0">
            <x v="0"/>
          </reference>
          <reference field="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5A3DE-0FC4-41B3-BCCF-C038316A25D2}"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9" firstHeaderRow="1" firstDataRow="1" firstDataCol="1"/>
  <pivotFields count="13">
    <pivotField showAll="0">
      <items count="16">
        <item x="14"/>
        <item x="7"/>
        <item x="8"/>
        <item x="13"/>
        <item x="1"/>
        <item x="5"/>
        <item x="12"/>
        <item x="11"/>
        <item x="10"/>
        <item x="9"/>
        <item x="6"/>
        <item x="2"/>
        <item x="3"/>
        <item x="0"/>
        <item x="4"/>
        <item t="default"/>
      </items>
    </pivotField>
    <pivotField dataField="1" numFmtId="4" showAll="0"/>
    <pivotField showAll="0"/>
    <pivotField numFmtId="164" showAll="0">
      <items count="537">
        <item x="411"/>
        <item x="191"/>
        <item x="533"/>
        <item x="210"/>
        <item x="126"/>
        <item x="473"/>
        <item x="306"/>
        <item x="101"/>
        <item x="98"/>
        <item x="343"/>
        <item x="382"/>
        <item x="313"/>
        <item x="49"/>
        <item x="226"/>
        <item x="9"/>
        <item x="165"/>
        <item x="369"/>
        <item x="218"/>
        <item x="48"/>
        <item x="139"/>
        <item x="515"/>
        <item x="43"/>
        <item x="156"/>
        <item x="6"/>
        <item x="438"/>
        <item x="287"/>
        <item x="54"/>
        <item x="339"/>
        <item x="421"/>
        <item x="297"/>
        <item x="405"/>
        <item x="516"/>
        <item x="208"/>
        <item x="28"/>
        <item x="434"/>
        <item x="470"/>
        <item x="120"/>
        <item x="155"/>
        <item x="518"/>
        <item x="271"/>
        <item x="11"/>
        <item x="386"/>
        <item x="16"/>
        <item x="484"/>
        <item x="377"/>
        <item x="245"/>
        <item x="40"/>
        <item x="389"/>
        <item x="21"/>
        <item x="284"/>
        <item x="496"/>
        <item x="403"/>
        <item x="181"/>
        <item x="59"/>
        <item x="230"/>
        <item x="530"/>
        <item x="300"/>
        <item x="371"/>
        <item x="310"/>
        <item x="75"/>
        <item x="426"/>
        <item x="266"/>
        <item x="390"/>
        <item x="42"/>
        <item x="512"/>
        <item x="107"/>
        <item x="36"/>
        <item x="236"/>
        <item x="404"/>
        <item x="435"/>
        <item x="217"/>
        <item x="367"/>
        <item x="235"/>
        <item x="68"/>
        <item x="532"/>
        <item x="243"/>
        <item x="277"/>
        <item x="167"/>
        <item x="110"/>
        <item x="285"/>
        <item x="205"/>
        <item x="250"/>
        <item x="401"/>
        <item x="85"/>
        <item x="137"/>
        <item x="274"/>
        <item x="10"/>
        <item x="164"/>
        <item x="35"/>
        <item x="428"/>
        <item x="430"/>
        <item x="366"/>
        <item x="459"/>
        <item x="336"/>
        <item x="431"/>
        <item x="80"/>
        <item x="456"/>
        <item x="448"/>
        <item x="293"/>
        <item x="503"/>
        <item x="436"/>
        <item x="143"/>
        <item x="502"/>
        <item x="116"/>
        <item x="391"/>
        <item x="328"/>
        <item x="149"/>
        <item x="410"/>
        <item x="135"/>
        <item x="455"/>
        <item x="334"/>
        <item x="259"/>
        <item x="18"/>
        <item x="175"/>
        <item x="73"/>
        <item x="521"/>
        <item x="37"/>
        <item x="494"/>
        <item x="147"/>
        <item x="190"/>
        <item x="262"/>
        <item x="452"/>
        <item x="192"/>
        <item x="480"/>
        <item x="82"/>
        <item x="31"/>
        <item x="320"/>
        <item x="365"/>
        <item x="414"/>
        <item x="394"/>
        <item x="347"/>
        <item x="150"/>
        <item x="396"/>
        <item x="241"/>
        <item x="359"/>
        <item x="29"/>
        <item x="506"/>
        <item x="368"/>
        <item x="2"/>
        <item x="114"/>
        <item x="56"/>
        <item x="311"/>
        <item x="497"/>
        <item x="13"/>
        <item x="233"/>
        <item x="174"/>
        <item x="201"/>
        <item x="528"/>
        <item x="238"/>
        <item x="451"/>
        <item x="461"/>
        <item x="90"/>
        <item x="153"/>
        <item x="445"/>
        <item x="14"/>
        <item x="475"/>
        <item x="358"/>
        <item x="520"/>
        <item x="457"/>
        <item x="270"/>
        <item x="443"/>
        <item x="160"/>
        <item x="305"/>
        <item x="327"/>
        <item x="465"/>
        <item x="184"/>
        <item x="96"/>
        <item x="268"/>
        <item x="121"/>
        <item x="44"/>
        <item x="292"/>
        <item x="481"/>
        <item x="513"/>
        <item x="283"/>
        <item x="422"/>
        <item x="222"/>
        <item x="186"/>
        <item x="278"/>
        <item x="220"/>
        <item x="325"/>
        <item x="76"/>
        <item x="94"/>
        <item x="83"/>
        <item x="531"/>
        <item x="407"/>
        <item x="342"/>
        <item x="478"/>
        <item x="330"/>
        <item x="263"/>
        <item x="323"/>
        <item x="375"/>
        <item x="501"/>
        <item x="427"/>
        <item x="1"/>
        <item x="322"/>
        <item x="398"/>
        <item x="298"/>
        <item x="112"/>
        <item x="397"/>
        <item x="351"/>
        <item x="103"/>
        <item x="344"/>
        <item x="471"/>
        <item x="385"/>
        <item x="60"/>
        <item x="57"/>
        <item x="534"/>
        <item x="182"/>
        <item x="454"/>
        <item x="441"/>
        <item x="295"/>
        <item x="65"/>
        <item x="122"/>
        <item x="492"/>
        <item x="253"/>
        <item x="129"/>
        <item x="178"/>
        <item x="71"/>
        <item x="66"/>
        <item x="33"/>
        <item x="53"/>
        <item x="216"/>
        <item x="321"/>
        <item x="86"/>
        <item x="199"/>
        <item x="511"/>
        <item x="20"/>
        <item x="92"/>
        <item x="309"/>
        <item x="464"/>
        <item x="412"/>
        <item x="176"/>
        <item x="424"/>
        <item x="41"/>
        <item x="348"/>
        <item x="489"/>
        <item x="17"/>
        <item x="95"/>
        <item x="61"/>
        <item x="360"/>
        <item x="408"/>
        <item x="467"/>
        <item x="256"/>
        <item x="219"/>
        <item x="100"/>
        <item x="64"/>
        <item x="498"/>
        <item x="364"/>
        <item x="207"/>
        <item x="425"/>
        <item x="111"/>
        <item x="136"/>
        <item x="179"/>
        <item x="304"/>
        <item x="469"/>
        <item x="449"/>
        <item x="102"/>
        <item x="227"/>
        <item x="474"/>
        <item x="4"/>
        <item x="282"/>
        <item x="161"/>
        <item x="527"/>
        <item x="307"/>
        <item x="69"/>
        <item x="157"/>
        <item x="486"/>
        <item x="384"/>
        <item x="316"/>
        <item x="12"/>
        <item x="77"/>
        <item x="341"/>
        <item x="508"/>
        <item x="78"/>
        <item x="254"/>
        <item x="58"/>
        <item x="221"/>
        <item x="89"/>
        <item x="50"/>
        <item x="257"/>
        <item x="30"/>
        <item x="104"/>
        <item x="249"/>
        <item x="113"/>
        <item x="329"/>
        <item x="115"/>
        <item x="440"/>
        <item x="38"/>
        <item x="373"/>
        <item x="264"/>
        <item x="509"/>
        <item x="276"/>
        <item x="380"/>
        <item x="22"/>
        <item x="255"/>
        <item x="128"/>
        <item x="280"/>
        <item x="0"/>
        <item x="193"/>
        <item x="383"/>
        <item x="429"/>
        <item x="314"/>
        <item x="352"/>
        <item x="312"/>
        <item x="355"/>
        <item x="289"/>
        <item x="491"/>
        <item x="419"/>
        <item x="154"/>
        <item x="423"/>
        <item x="248"/>
        <item x="462"/>
        <item x="84"/>
        <item x="378"/>
        <item x="206"/>
        <item x="52"/>
        <item x="26"/>
        <item x="141"/>
        <item x="47"/>
        <item x="485"/>
        <item x="242"/>
        <item x="490"/>
        <item x="495"/>
        <item x="265"/>
        <item x="189"/>
        <item x="418"/>
        <item x="195"/>
        <item x="504"/>
        <item x="32"/>
        <item x="432"/>
        <item x="197"/>
        <item x="392"/>
        <item x="211"/>
        <item x="34"/>
        <item x="91"/>
        <item x="81"/>
        <item x="3"/>
        <item x="27"/>
        <item x="308"/>
        <item x="172"/>
        <item x="319"/>
        <item x="517"/>
        <item x="302"/>
        <item x="406"/>
        <item x="288"/>
        <item x="290"/>
        <item x="194"/>
        <item x="63"/>
        <item x="526"/>
        <item x="231"/>
        <item x="140"/>
        <item x="169"/>
        <item x="108"/>
        <item x="331"/>
        <item x="413"/>
        <item x="228"/>
        <item x="338"/>
        <item x="357"/>
        <item x="415"/>
        <item x="117"/>
        <item x="130"/>
        <item x="433"/>
        <item x="8"/>
        <item x="19"/>
        <item x="247"/>
        <item x="349"/>
        <item x="335"/>
        <item x="123"/>
        <item x="79"/>
        <item x="134"/>
        <item x="152"/>
        <item x="132"/>
        <item x="472"/>
        <item x="447"/>
        <item x="476"/>
        <item x="291"/>
        <item x="234"/>
        <item x="213"/>
        <item x="127"/>
        <item x="258"/>
        <item x="239"/>
        <item x="162"/>
        <item x="324"/>
        <item x="87"/>
        <item x="356"/>
        <item x="173"/>
        <item x="24"/>
        <item x="237"/>
        <item x="446"/>
        <item x="62"/>
        <item x="119"/>
        <item x="535"/>
        <item x="402"/>
        <item x="493"/>
        <item x="487"/>
        <item x="229"/>
        <item x="370"/>
        <item x="354"/>
        <item x="514"/>
        <item x="240"/>
        <item x="524"/>
        <item x="170"/>
        <item x="379"/>
        <item x="522"/>
        <item x="180"/>
        <item x="244"/>
        <item x="188"/>
        <item x="483"/>
        <item x="460"/>
        <item x="482"/>
        <item x="124"/>
        <item x="466"/>
        <item x="70"/>
        <item x="5"/>
        <item x="177"/>
        <item x="214"/>
        <item x="437"/>
        <item x="340"/>
        <item x="204"/>
        <item x="55"/>
        <item x="499"/>
        <item x="417"/>
        <item x="183"/>
        <item x="363"/>
        <item x="105"/>
        <item x="232"/>
        <item x="507"/>
        <item x="395"/>
        <item x="301"/>
        <item x="252"/>
        <item x="261"/>
        <item x="281"/>
        <item x="72"/>
        <item x="202"/>
        <item x="224"/>
        <item x="25"/>
        <item x="118"/>
        <item x="99"/>
        <item x="453"/>
        <item x="326"/>
        <item x="272"/>
        <item x="148"/>
        <item x="296"/>
        <item x="106"/>
        <item x="131"/>
        <item x="7"/>
        <item x="317"/>
        <item x="74"/>
        <item x="345"/>
        <item x="318"/>
        <item x="163"/>
        <item x="468"/>
        <item x="372"/>
        <item x="353"/>
        <item x="196"/>
        <item x="523"/>
        <item x="350"/>
        <item x="209"/>
        <item x="97"/>
        <item x="400"/>
        <item x="525"/>
        <item x="387"/>
        <item x="500"/>
        <item x="299"/>
        <item x="337"/>
        <item x="225"/>
        <item x="151"/>
        <item x="444"/>
        <item x="187"/>
        <item x="166"/>
        <item x="286"/>
        <item x="315"/>
        <item x="416"/>
        <item x="393"/>
        <item x="362"/>
        <item x="109"/>
        <item x="144"/>
        <item x="381"/>
        <item x="215"/>
        <item x="505"/>
        <item x="279"/>
        <item x="260"/>
        <item x="212"/>
        <item x="374"/>
        <item x="185"/>
        <item x="171"/>
        <item x="346"/>
        <item x="458"/>
        <item x="420"/>
        <item x="333"/>
        <item x="138"/>
        <item x="479"/>
        <item x="519"/>
        <item x="51"/>
        <item x="39"/>
        <item x="45"/>
        <item x="529"/>
        <item x="15"/>
        <item x="442"/>
        <item x="361"/>
        <item x="46"/>
        <item x="67"/>
        <item x="93"/>
        <item x="332"/>
        <item x="439"/>
        <item x="125"/>
        <item x="269"/>
        <item x="251"/>
        <item x="488"/>
        <item x="273"/>
        <item x="158"/>
        <item x="203"/>
        <item x="510"/>
        <item x="198"/>
        <item x="399"/>
        <item x="450"/>
        <item x="88"/>
        <item x="168"/>
        <item x="159"/>
        <item x="246"/>
        <item x="463"/>
        <item x="303"/>
        <item x="477"/>
        <item x="133"/>
        <item x="294"/>
        <item x="267"/>
        <item x="142"/>
        <item x="223"/>
        <item x="376"/>
        <item x="146"/>
        <item x="23"/>
        <item x="409"/>
        <item x="145"/>
        <item x="275"/>
        <item x="200"/>
        <item x="388"/>
        <item t="default"/>
      </items>
    </pivotField>
    <pivotField showAll="0">
      <items count="11">
        <item x="4"/>
        <item x="5"/>
        <item x="3"/>
        <item x="0"/>
        <item x="2"/>
        <item x="8"/>
        <item x="1"/>
        <item x="9"/>
        <item x="7"/>
        <item x="6"/>
        <item t="default"/>
      </items>
    </pivotField>
    <pivotField showAll="0"/>
    <pivotField axis="axisRow" showAll="0">
      <items count="16">
        <item x="2"/>
        <item x="8"/>
        <item x="6"/>
        <item x="3"/>
        <item x="11"/>
        <item x="1"/>
        <item x="9"/>
        <item x="4"/>
        <item x="7"/>
        <item x="0"/>
        <item x="13"/>
        <item x="14"/>
        <item x="5"/>
        <item x="10"/>
        <item x="12"/>
        <item t="default"/>
      </items>
    </pivotField>
    <pivotField showAll="0">
      <items count="36">
        <item x="13"/>
        <item x="10"/>
        <item x="9"/>
        <item x="3"/>
        <item x="23"/>
        <item x="32"/>
        <item x="24"/>
        <item x="4"/>
        <item x="29"/>
        <item x="26"/>
        <item x="19"/>
        <item x="30"/>
        <item x="28"/>
        <item x="34"/>
        <item x="16"/>
        <item x="12"/>
        <item x="20"/>
        <item x="8"/>
        <item x="15"/>
        <item x="11"/>
        <item x="18"/>
        <item x="22"/>
        <item x="0"/>
        <item x="7"/>
        <item x="33"/>
        <item x="31"/>
        <item x="14"/>
        <item x="21"/>
        <item x="27"/>
        <item x="5"/>
        <item x="17"/>
        <item x="2"/>
        <item x="25"/>
        <item x="1"/>
        <item x="6"/>
        <item t="default"/>
      </items>
    </pivotField>
    <pivotField showAll="0"/>
    <pivotField showAll="0">
      <items count="1001">
        <item x="464"/>
        <item x="665"/>
        <item x="77"/>
        <item x="371"/>
        <item x="79"/>
        <item x="739"/>
        <item x="860"/>
        <item x="793"/>
        <item x="991"/>
        <item x="715"/>
        <item x="512"/>
        <item x="750"/>
        <item x="864"/>
        <item x="875"/>
        <item x="913"/>
        <item x="313"/>
        <item x="172"/>
        <item x="969"/>
        <item x="542"/>
        <item x="60"/>
        <item x="532"/>
        <item x="14"/>
        <item x="562"/>
        <item x="764"/>
        <item x="522"/>
        <item x="122"/>
        <item x="207"/>
        <item x="840"/>
        <item x="640"/>
        <item x="484"/>
        <item x="922"/>
        <item x="988"/>
        <item x="552"/>
        <item x="812"/>
        <item x="849"/>
        <item x="722"/>
        <item x="978"/>
        <item x="589"/>
        <item x="544"/>
        <item x="108"/>
        <item x="630"/>
        <item x="336"/>
        <item x="141"/>
        <item x="647"/>
        <item x="564"/>
        <item x="490"/>
        <item x="334"/>
        <item x="878"/>
        <item x="504"/>
        <item x="324"/>
        <item x="635"/>
        <item x="237"/>
        <item x="914"/>
        <item x="578"/>
        <item x="646"/>
        <item x="678"/>
        <item x="853"/>
        <item x="887"/>
        <item x="801"/>
        <item x="67"/>
        <item x="434"/>
        <item x="161"/>
        <item x="87"/>
        <item x="670"/>
        <item x="278"/>
        <item x="351"/>
        <item x="994"/>
        <item x="688"/>
        <item x="900"/>
        <item x="15"/>
        <item x="89"/>
        <item x="738"/>
        <item x="786"/>
        <item x="61"/>
        <item x="119"/>
        <item x="834"/>
        <item x="894"/>
        <item x="682"/>
        <item x="666"/>
        <item x="332"/>
        <item x="606"/>
        <item x="402"/>
        <item x="730"/>
        <item x="219"/>
        <item x="220"/>
        <item x="232"/>
        <item x="789"/>
        <item x="657"/>
        <item x="279"/>
        <item x="428"/>
        <item x="44"/>
        <item x="592"/>
        <item x="391"/>
        <item x="84"/>
        <item x="36"/>
        <item x="734"/>
        <item x="132"/>
        <item x="686"/>
        <item x="982"/>
        <item x="393"/>
        <item x="684"/>
        <item x="21"/>
        <item x="70"/>
        <item x="436"/>
        <item x="224"/>
        <item x="198"/>
        <item x="729"/>
        <item x="865"/>
        <item x="955"/>
        <item x="58"/>
        <item x="870"/>
        <item x="508"/>
        <item x="932"/>
        <item x="3"/>
        <item x="505"/>
        <item x="271"/>
        <item x="216"/>
        <item x="561"/>
        <item x="225"/>
        <item x="979"/>
        <item x="642"/>
        <item x="296"/>
        <item x="12"/>
        <item x="149"/>
        <item x="353"/>
        <item x="134"/>
        <item x="191"/>
        <item x="4"/>
        <item x="86"/>
        <item x="944"/>
        <item x="431"/>
        <item x="297"/>
        <item x="628"/>
        <item x="638"/>
        <item x="724"/>
        <item x="256"/>
        <item x="576"/>
        <item x="100"/>
        <item x="85"/>
        <item x="895"/>
        <item x="194"/>
        <item x="567"/>
        <item x="242"/>
        <item x="796"/>
        <item x="746"/>
        <item x="397"/>
        <item x="721"/>
        <item x="248"/>
        <item x="616"/>
        <item x="52"/>
        <item x="596"/>
        <item x="806"/>
        <item x="869"/>
        <item x="701"/>
        <item x="574"/>
        <item x="937"/>
        <item x="142"/>
        <item x="243"/>
        <item x="873"/>
        <item x="906"/>
        <item x="211"/>
        <item x="377"/>
        <item x="745"/>
        <item x="511"/>
        <item x="382"/>
        <item x="986"/>
        <item x="723"/>
        <item x="245"/>
        <item x="123"/>
        <item x="612"/>
        <item x="452"/>
        <item x="524"/>
        <item x="493"/>
        <item x="315"/>
        <item x="794"/>
        <item x="374"/>
        <item x="88"/>
        <item x="50"/>
        <item x="625"/>
        <item x="337"/>
        <item x="540"/>
        <item x="468"/>
        <item x="173"/>
        <item x="650"/>
        <item x="891"/>
        <item x="627"/>
        <item x="818"/>
        <item x="335"/>
        <item x="162"/>
        <item x="816"/>
        <item x="763"/>
        <item x="291"/>
        <item x="299"/>
        <item x="358"/>
        <item x="901"/>
        <item x="645"/>
        <item x="992"/>
        <item x="842"/>
        <item x="821"/>
        <item x="227"/>
        <item x="517"/>
        <item x="572"/>
        <item x="910"/>
        <item x="797"/>
        <item x="854"/>
        <item x="24"/>
        <item x="788"/>
        <item x="338"/>
        <item x="429"/>
        <item x="659"/>
        <item x="800"/>
        <item x="761"/>
        <item x="78"/>
        <item x="689"/>
        <item x="195"/>
        <item x="47"/>
        <item x="261"/>
        <item x="877"/>
        <item x="677"/>
        <item x="196"/>
        <item x="252"/>
        <item x="95"/>
        <item x="129"/>
        <item x="777"/>
        <item x="307"/>
        <item x="288"/>
        <item x="770"/>
        <item x="720"/>
        <item x="251"/>
        <item x="366"/>
        <item x="102"/>
        <item x="957"/>
        <item x="282"/>
        <item x="619"/>
        <item x="11"/>
        <item x="43"/>
        <item x="139"/>
        <item x="857"/>
        <item x="700"/>
        <item x="597"/>
        <item x="766"/>
        <item x="117"/>
        <item x="131"/>
        <item x="804"/>
        <item x="30"/>
        <item x="582"/>
        <item x="418"/>
        <item x="41"/>
        <item x="838"/>
        <item x="446"/>
        <item x="19"/>
        <item x="691"/>
        <item x="781"/>
        <item x="405"/>
        <item x="467"/>
        <item x="201"/>
        <item x="699"/>
        <item x="1"/>
        <item x="558"/>
        <item x="852"/>
        <item x="416"/>
        <item x="34"/>
        <item x="835"/>
        <item x="981"/>
        <item x="341"/>
        <item x="844"/>
        <item x="928"/>
        <item x="314"/>
        <item x="731"/>
        <item x="747"/>
        <item x="386"/>
        <item x="626"/>
        <item x="758"/>
        <item x="401"/>
        <item x="829"/>
        <item x="892"/>
        <item x="983"/>
        <item x="357"/>
        <item x="947"/>
        <item x="556"/>
        <item x="180"/>
        <item x="105"/>
        <item x="888"/>
        <item x="732"/>
        <item x="289"/>
        <item x="997"/>
        <item x="792"/>
        <item x="623"/>
        <item x="326"/>
        <item x="583"/>
        <item x="103"/>
        <item x="157"/>
        <item x="974"/>
        <item x="893"/>
        <item x="138"/>
        <item x="284"/>
        <item x="204"/>
        <item x="950"/>
        <item x="605"/>
        <item x="13"/>
        <item x="525"/>
        <item x="276"/>
        <item x="439"/>
        <item x="114"/>
        <item x="160"/>
        <item x="323"/>
        <item x="316"/>
        <item x="460"/>
        <item x="496"/>
        <item x="281"/>
        <item x="690"/>
        <item x="148"/>
        <item x="178"/>
        <item x="718"/>
        <item x="481"/>
        <item x="179"/>
        <item x="972"/>
        <item x="292"/>
        <item x="42"/>
        <item x="302"/>
        <item x="528"/>
        <item x="166"/>
        <item x="802"/>
        <item x="137"/>
        <item x="918"/>
        <item x="703"/>
        <item x="600"/>
        <item x="283"/>
        <item x="437"/>
        <item x="778"/>
        <item x="632"/>
        <item x="229"/>
        <item x="820"/>
        <item x="412"/>
        <item x="987"/>
        <item x="94"/>
        <item x="238"/>
        <item x="798"/>
        <item x="368"/>
        <item x="757"/>
        <item x="478"/>
        <item x="369"/>
        <item x="192"/>
        <item x="231"/>
        <item x="184"/>
        <item x="714"/>
        <item x="32"/>
        <item x="936"/>
        <item x="430"/>
        <item x="590"/>
        <item x="480"/>
        <item x="611"/>
        <item x="217"/>
        <item x="150"/>
        <item x="290"/>
        <item x="843"/>
        <item x="832"/>
        <item x="223"/>
        <item x="649"/>
        <item x="285"/>
        <item x="961"/>
        <item x="267"/>
        <item x="580"/>
        <item x="833"/>
        <item x="458"/>
        <item x="280"/>
        <item x="22"/>
        <item x="457"/>
        <item x="886"/>
        <item x="591"/>
        <item x="652"/>
        <item x="268"/>
        <item x="152"/>
        <item x="472"/>
        <item x="104"/>
        <item x="615"/>
        <item x="581"/>
        <item x="805"/>
        <item x="942"/>
        <item x="884"/>
        <item x="586"/>
        <item x="533"/>
        <item x="824"/>
        <item x="185"/>
        <item x="115"/>
        <item x="862"/>
        <item x="702"/>
        <item x="189"/>
        <item x="681"/>
        <item x="866"/>
        <item x="604"/>
        <item x="23"/>
        <item x="109"/>
        <item x="636"/>
        <item x="573"/>
        <item x="933"/>
        <item x="442"/>
        <item x="489"/>
        <item x="415"/>
        <item x="107"/>
        <item x="110"/>
        <item x="618"/>
        <item x="91"/>
        <item x="384"/>
        <item x="698"/>
        <item x="727"/>
        <item x="924"/>
        <item x="953"/>
        <item x="707"/>
        <item x="475"/>
        <item x="259"/>
        <item x="65"/>
        <item x="655"/>
        <item x="762"/>
        <item x="555"/>
        <item x="127"/>
        <item x="461"/>
        <item x="773"/>
        <item x="395"/>
        <item x="643"/>
        <item x="631"/>
        <item x="310"/>
        <item x="339"/>
        <item x="959"/>
        <item x="822"/>
        <item x="621"/>
        <item x="448"/>
        <item x="998"/>
        <item x="444"/>
        <item x="696"/>
        <item x="249"/>
        <item x="548"/>
        <item x="680"/>
        <item x="328"/>
        <item x="760"/>
        <item x="808"/>
        <item x="72"/>
        <item x="188"/>
        <item x="286"/>
        <item x="68"/>
        <item x="958"/>
        <item x="899"/>
        <item x="577"/>
        <item x="394"/>
        <item x="585"/>
        <item x="241"/>
        <item x="579"/>
        <item x="445"/>
        <item x="653"/>
        <item x="765"/>
        <item x="222"/>
        <item x="672"/>
        <item x="939"/>
        <item x="492"/>
        <item x="53"/>
        <item x="355"/>
        <item x="882"/>
        <item x="254"/>
        <item x="470"/>
        <item x="506"/>
        <item x="300"/>
        <item x="719"/>
        <item x="97"/>
        <item x="26"/>
        <item x="905"/>
        <item x="879"/>
        <item x="456"/>
        <item x="403"/>
        <item x="975"/>
        <item x="634"/>
        <item x="433"/>
        <item x="240"/>
        <item x="459"/>
        <item x="388"/>
        <item x="432"/>
        <item x="929"/>
        <item x="954"/>
        <item x="568"/>
        <item x="350"/>
        <item x="863"/>
        <item x="409"/>
        <item x="810"/>
        <item x="66"/>
        <item x="693"/>
        <item x="27"/>
        <item x="163"/>
        <item x="262"/>
        <item x="709"/>
        <item x="187"/>
        <item x="534"/>
        <item x="135"/>
        <item x="807"/>
        <item x="907"/>
        <item x="837"/>
        <item x="507"/>
        <item x="539"/>
        <item x="170"/>
        <item x="389"/>
        <item x="38"/>
        <item x="497"/>
        <item x="985"/>
        <item x="327"/>
        <item x="960"/>
        <item x="318"/>
        <item x="164"/>
        <item x="550"/>
        <item x="819"/>
        <item x="167"/>
        <item x="82"/>
        <item x="130"/>
        <item x="708"/>
        <item x="329"/>
        <item x="76"/>
        <item x="754"/>
        <item x="349"/>
        <item x="330"/>
        <item x="360"/>
        <item x="362"/>
        <item x="736"/>
        <item x="919"/>
        <item x="692"/>
        <item x="601"/>
        <item x="17"/>
        <item x="896"/>
        <item x="538"/>
        <item x="776"/>
        <item x="772"/>
        <item x="212"/>
        <item x="190"/>
        <item x="980"/>
        <item x="293"/>
        <item x="827"/>
        <item x="209"/>
        <item x="372"/>
        <item x="520"/>
        <item x="311"/>
        <item x="168"/>
        <item x="450"/>
        <item x="733"/>
        <item x="244"/>
        <item x="156"/>
        <item x="683"/>
        <item x="62"/>
        <item x="414"/>
        <item x="312"/>
        <item x="454"/>
        <item x="451"/>
        <item x="274"/>
        <item x="825"/>
        <item x="687"/>
        <item x="755"/>
        <item x="423"/>
        <item x="333"/>
        <item x="398"/>
        <item x="874"/>
        <item x="352"/>
        <item x="784"/>
        <item x="375"/>
        <item x="565"/>
        <item x="435"/>
        <item x="598"/>
        <item x="881"/>
        <item x="40"/>
        <item x="767"/>
        <item x="516"/>
        <item x="973"/>
        <item x="809"/>
        <item x="741"/>
        <item x="811"/>
        <item x="965"/>
        <item x="705"/>
        <item x="629"/>
        <item x="2"/>
        <item x="205"/>
        <item x="513"/>
        <item x="92"/>
        <item x="387"/>
        <item x="169"/>
        <item x="830"/>
        <item x="595"/>
        <item x="447"/>
        <item x="996"/>
        <item x="930"/>
        <item x="495"/>
        <item x="35"/>
        <item x="501"/>
        <item x="317"/>
        <item x="483"/>
        <item x="902"/>
        <item x="521"/>
        <item x="560"/>
        <item x="322"/>
        <item x="927"/>
        <item x="5"/>
        <item x="971"/>
        <item x="537"/>
        <item x="934"/>
        <item x="203"/>
        <item x="273"/>
        <item x="941"/>
        <item x="846"/>
        <item x="956"/>
        <item x="999"/>
        <item x="952"/>
        <item x="519"/>
        <item x="392"/>
        <item x="903"/>
        <item x="193"/>
        <item x="81"/>
        <item x="471"/>
        <item x="851"/>
        <item x="911"/>
        <item x="9"/>
        <item x="59"/>
        <item x="510"/>
        <item x="449"/>
        <item x="787"/>
        <item x="29"/>
        <item x="876"/>
        <item x="990"/>
        <item x="823"/>
        <item x="663"/>
        <item x="608"/>
        <item x="679"/>
        <item x="916"/>
        <item x="931"/>
        <item x="921"/>
        <item x="633"/>
        <item x="676"/>
        <item x="553"/>
        <item x="158"/>
        <item x="7"/>
        <item x="143"/>
        <item x="594"/>
        <item x="474"/>
        <item x="559"/>
        <item x="502"/>
        <item x="255"/>
        <item x="523"/>
        <item x="848"/>
        <item x="867"/>
        <item x="379"/>
        <item x="543"/>
        <item x="408"/>
        <item x="880"/>
        <item x="912"/>
        <item x="769"/>
        <item x="554"/>
        <item x="305"/>
        <item x="607"/>
        <item x="735"/>
        <item x="791"/>
        <item x="265"/>
        <item x="258"/>
        <item x="298"/>
        <item x="780"/>
        <item x="347"/>
        <item x="20"/>
        <item x="962"/>
        <item x="49"/>
        <item x="396"/>
        <item x="740"/>
        <item x="221"/>
        <item x="920"/>
        <item x="146"/>
        <item x="16"/>
        <item x="214"/>
        <item x="45"/>
        <item x="385"/>
        <item x="440"/>
        <item x="535"/>
        <item x="186"/>
        <item x="126"/>
        <item x="966"/>
        <item x="56"/>
        <item x="213"/>
        <item x="6"/>
        <item x="726"/>
        <item x="617"/>
        <item x="563"/>
        <item x="367"/>
        <item x="0"/>
        <item x="473"/>
        <item x="751"/>
        <item x="361"/>
        <item x="861"/>
        <item x="331"/>
        <item x="73"/>
        <item x="547"/>
        <item x="277"/>
        <item x="425"/>
        <item x="233"/>
        <item x="462"/>
        <item x="373"/>
        <item x="208"/>
        <item x="799"/>
        <item x="218"/>
        <item x="885"/>
        <item x="71"/>
        <item x="303"/>
        <item x="855"/>
        <item x="571"/>
        <item x="145"/>
        <item x="949"/>
        <item x="364"/>
        <item x="868"/>
        <item x="31"/>
        <item x="526"/>
        <item x="984"/>
        <item x="413"/>
        <item x="140"/>
        <item x="599"/>
        <item x="938"/>
        <item x="529"/>
        <item x="752"/>
        <item x="342"/>
        <item x="943"/>
        <item x="422"/>
        <item x="325"/>
        <item x="531"/>
        <item x="406"/>
        <item x="476"/>
        <item x="55"/>
        <item x="575"/>
        <item x="858"/>
        <item x="753"/>
        <item x="176"/>
        <item x="99"/>
        <item x="551"/>
        <item x="477"/>
        <item x="610"/>
        <item x="658"/>
        <item x="155"/>
        <item x="348"/>
        <item x="570"/>
        <item x="826"/>
        <item x="411"/>
        <item x="748"/>
        <item x="759"/>
        <item x="694"/>
        <item x="370"/>
        <item x="75"/>
        <item x="503"/>
        <item x="346"/>
        <item x="917"/>
        <item x="948"/>
        <item x="967"/>
        <item x="260"/>
        <item x="263"/>
        <item x="945"/>
        <item x="443"/>
        <item x="363"/>
        <item x="935"/>
        <item x="376"/>
        <item x="660"/>
        <item x="54"/>
        <item x="80"/>
        <item x="713"/>
        <item x="923"/>
        <item x="136"/>
        <item x="744"/>
        <item x="527"/>
        <item x="546"/>
        <item x="609"/>
        <item x="995"/>
        <item x="253"/>
        <item x="340"/>
        <item x="785"/>
        <item x="737"/>
        <item x="69"/>
        <item x="153"/>
        <item x="28"/>
        <item x="121"/>
        <item x="419"/>
        <item x="725"/>
        <item x="530"/>
        <item x="569"/>
        <item x="620"/>
        <item x="656"/>
        <item x="828"/>
        <item x="420"/>
        <item x="704"/>
        <item x="378"/>
        <item x="487"/>
        <item x="390"/>
        <item x="871"/>
        <item x="669"/>
        <item x="239"/>
        <item x="485"/>
        <item x="154"/>
        <item x="639"/>
        <item x="790"/>
        <item x="964"/>
        <item x="228"/>
        <item x="813"/>
        <item x="455"/>
        <item x="889"/>
        <item x="380"/>
        <item x="795"/>
        <item x="257"/>
        <item x="743"/>
        <item x="51"/>
        <item x="197"/>
        <item x="856"/>
        <item x="270"/>
        <item x="250"/>
        <item x="200"/>
        <item x="202"/>
        <item x="306"/>
        <item x="989"/>
        <item x="309"/>
        <item x="482"/>
        <item x="133"/>
        <item x="909"/>
        <item x="486"/>
        <item x="614"/>
        <item x="815"/>
        <item x="872"/>
        <item x="215"/>
        <item x="269"/>
        <item x="33"/>
        <item x="717"/>
        <item x="637"/>
        <item x="651"/>
        <item x="98"/>
        <item x="557"/>
        <item x="661"/>
        <item x="951"/>
        <item x="64"/>
        <item x="624"/>
        <item x="897"/>
        <item x="782"/>
        <item x="236"/>
        <item x="706"/>
        <item x="662"/>
        <item x="728"/>
        <item x="39"/>
        <item x="144"/>
        <item x="915"/>
        <item x="404"/>
        <item x="749"/>
        <item x="74"/>
        <item x="111"/>
        <item x="488"/>
        <item x="491"/>
        <item x="566"/>
        <item x="463"/>
        <item x="587"/>
        <item x="421"/>
        <item x="120"/>
        <item x="304"/>
        <item x="101"/>
        <item x="18"/>
        <item x="859"/>
        <item x="898"/>
        <item x="10"/>
        <item x="226"/>
        <item x="174"/>
        <item x="976"/>
        <item x="756"/>
        <item x="970"/>
        <item x="545"/>
        <item x="712"/>
        <item x="301"/>
        <item x="774"/>
        <item x="602"/>
        <item x="264"/>
        <item x="588"/>
        <item x="685"/>
        <item x="968"/>
        <item x="499"/>
        <item x="147"/>
        <item x="365"/>
        <item x="494"/>
        <item x="83"/>
        <item x="946"/>
        <item x="343"/>
        <item x="509"/>
        <item x="500"/>
        <item x="125"/>
        <item x="118"/>
        <item x="441"/>
        <item x="247"/>
        <item x="93"/>
        <item x="925"/>
        <item x="407"/>
        <item x="963"/>
        <item x="400"/>
        <item x="427"/>
        <item x="319"/>
        <item x="648"/>
        <item x="775"/>
        <item x="266"/>
        <item x="399"/>
        <item x="46"/>
        <item x="417"/>
        <item x="664"/>
        <item x="814"/>
        <item x="710"/>
        <item x="675"/>
        <item x="177"/>
        <item x="466"/>
        <item x="8"/>
        <item x="424"/>
        <item x="613"/>
        <item x="850"/>
        <item x="438"/>
        <item x="321"/>
        <item x="831"/>
        <item x="410"/>
        <item x="295"/>
        <item x="673"/>
        <item x="803"/>
        <item x="940"/>
        <item x="151"/>
        <item x="641"/>
        <item x="836"/>
        <item x="536"/>
        <item x="320"/>
        <item x="644"/>
        <item x="112"/>
        <item x="465"/>
        <item x="654"/>
        <item x="977"/>
        <item x="453"/>
        <item x="674"/>
        <item x="779"/>
        <item x="106"/>
        <item x="671"/>
        <item x="230"/>
        <item x="993"/>
        <item x="426"/>
        <item x="124"/>
        <item x="116"/>
        <item x="908"/>
        <item x="904"/>
        <item x="383"/>
        <item x="549"/>
        <item x="199"/>
        <item x="183"/>
        <item x="783"/>
        <item x="275"/>
        <item x="603"/>
        <item x="514"/>
        <item x="181"/>
        <item x="768"/>
        <item x="845"/>
        <item x="515"/>
        <item x="926"/>
        <item x="272"/>
        <item x="210"/>
        <item x="235"/>
        <item x="246"/>
        <item x="37"/>
        <item x="890"/>
        <item x="294"/>
        <item x="771"/>
        <item x="25"/>
        <item x="667"/>
        <item x="839"/>
        <item x="469"/>
        <item x="359"/>
        <item x="308"/>
        <item x="234"/>
        <item x="622"/>
        <item x="541"/>
        <item x="175"/>
        <item x="593"/>
        <item x="90"/>
        <item x="697"/>
        <item x="716"/>
        <item x="63"/>
        <item x="356"/>
        <item x="159"/>
        <item x="165"/>
        <item x="345"/>
        <item x="518"/>
        <item x="479"/>
        <item x="711"/>
        <item x="381"/>
        <item x="113"/>
        <item x="584"/>
        <item x="128"/>
        <item x="817"/>
        <item x="344"/>
        <item x="206"/>
        <item x="354"/>
        <item x="96"/>
        <item x="668"/>
        <item x="182"/>
        <item x="287"/>
        <item x="695"/>
        <item x="171"/>
        <item x="48"/>
        <item x="742"/>
        <item x="57"/>
        <item x="498"/>
        <item x="847"/>
        <item x="883"/>
        <item x="84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16">
    <i>
      <x/>
    </i>
    <i>
      <x v="1"/>
    </i>
    <i>
      <x v="2"/>
    </i>
    <i>
      <x v="3"/>
    </i>
    <i>
      <x v="4"/>
    </i>
    <i>
      <x v="5"/>
    </i>
    <i>
      <x v="6"/>
    </i>
    <i>
      <x v="7"/>
    </i>
    <i>
      <x v="8"/>
    </i>
    <i>
      <x v="9"/>
    </i>
    <i>
      <x v="10"/>
    </i>
    <i>
      <x v="11"/>
    </i>
    <i>
      <x v="12"/>
    </i>
    <i>
      <x v="13"/>
    </i>
    <i>
      <x v="14"/>
    </i>
    <i t="grand">
      <x/>
    </i>
  </rowItems>
  <colItems count="1">
    <i/>
  </colItems>
  <dataFields count="1">
    <dataField name="Sum of  order_value_EUR " fld="1" baseField="0" baseItem="0"/>
  </dataFields>
  <chartFormats count="3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 chart="1" format="4">
      <pivotArea type="data" outline="0" fieldPosition="0">
        <references count="2">
          <reference field="4294967294" count="1" selected="0">
            <x v="0"/>
          </reference>
          <reference field="6" count="1" selected="0">
            <x v="3"/>
          </reference>
        </references>
      </pivotArea>
    </chartFormat>
    <chartFormat chart="1" format="5">
      <pivotArea type="data" outline="0" fieldPosition="0">
        <references count="2">
          <reference field="4294967294" count="1" selected="0">
            <x v="0"/>
          </reference>
          <reference field="6" count="1" selected="0">
            <x v="4"/>
          </reference>
        </references>
      </pivotArea>
    </chartFormat>
    <chartFormat chart="1" format="6">
      <pivotArea type="data" outline="0" fieldPosition="0">
        <references count="2">
          <reference field="4294967294" count="1" selected="0">
            <x v="0"/>
          </reference>
          <reference field="6" count="1" selected="0">
            <x v="5"/>
          </reference>
        </references>
      </pivotArea>
    </chartFormat>
    <chartFormat chart="1" format="7">
      <pivotArea type="data" outline="0" fieldPosition="0">
        <references count="2">
          <reference field="4294967294" count="1" selected="0">
            <x v="0"/>
          </reference>
          <reference field="6" count="1" selected="0">
            <x v="6"/>
          </reference>
        </references>
      </pivotArea>
    </chartFormat>
    <chartFormat chart="1" format="8">
      <pivotArea type="data" outline="0" fieldPosition="0">
        <references count="2">
          <reference field="4294967294" count="1" selected="0">
            <x v="0"/>
          </reference>
          <reference field="6" count="1" selected="0">
            <x v="7"/>
          </reference>
        </references>
      </pivotArea>
    </chartFormat>
    <chartFormat chart="1" format="9">
      <pivotArea type="data" outline="0" fieldPosition="0">
        <references count="2">
          <reference field="4294967294" count="1" selected="0">
            <x v="0"/>
          </reference>
          <reference field="6" count="1" selected="0">
            <x v="8"/>
          </reference>
        </references>
      </pivotArea>
    </chartFormat>
    <chartFormat chart="1" format="10">
      <pivotArea type="data" outline="0" fieldPosition="0">
        <references count="2">
          <reference field="4294967294" count="1" selected="0">
            <x v="0"/>
          </reference>
          <reference field="6" count="1" selected="0">
            <x v="9"/>
          </reference>
        </references>
      </pivotArea>
    </chartFormat>
    <chartFormat chart="1" format="11">
      <pivotArea type="data" outline="0" fieldPosition="0">
        <references count="2">
          <reference field="4294967294" count="1" selected="0">
            <x v="0"/>
          </reference>
          <reference field="6" count="1" selected="0">
            <x v="10"/>
          </reference>
        </references>
      </pivotArea>
    </chartFormat>
    <chartFormat chart="1" format="12">
      <pivotArea type="data" outline="0" fieldPosition="0">
        <references count="2">
          <reference field="4294967294" count="1" selected="0">
            <x v="0"/>
          </reference>
          <reference field="6" count="1" selected="0">
            <x v="11"/>
          </reference>
        </references>
      </pivotArea>
    </chartFormat>
    <chartFormat chart="1" format="13">
      <pivotArea type="data" outline="0" fieldPosition="0">
        <references count="2">
          <reference field="4294967294" count="1" selected="0">
            <x v="0"/>
          </reference>
          <reference field="6" count="1" selected="0">
            <x v="12"/>
          </reference>
        </references>
      </pivotArea>
    </chartFormat>
    <chartFormat chart="1" format="14">
      <pivotArea type="data" outline="0" fieldPosition="0">
        <references count="2">
          <reference field="4294967294" count="1" selected="0">
            <x v="0"/>
          </reference>
          <reference field="6" count="1" selected="0">
            <x v="13"/>
          </reference>
        </references>
      </pivotArea>
    </chartFormat>
    <chartFormat chart="1" format="15">
      <pivotArea type="data" outline="0" fieldPosition="0">
        <references count="2">
          <reference field="4294967294" count="1" selected="0">
            <x v="0"/>
          </reference>
          <reference field="6" count="1" selected="0">
            <x v="14"/>
          </reference>
        </references>
      </pivotArea>
    </chartFormat>
    <chartFormat chart="7" format="17" series="1">
      <pivotArea type="data" outline="0" fieldPosition="0">
        <references count="1">
          <reference field="4294967294" count="1" selected="0">
            <x v="0"/>
          </reference>
        </references>
      </pivotArea>
    </chartFormat>
    <chartFormat chart="7" format="18">
      <pivotArea type="data" outline="0" fieldPosition="0">
        <references count="2">
          <reference field="4294967294" count="1" selected="0">
            <x v="0"/>
          </reference>
          <reference field="6" count="1" selected="0">
            <x v="10"/>
          </reference>
        </references>
      </pivotArea>
    </chartFormat>
    <chartFormat chart="7" format="19">
      <pivotArea type="data" outline="0" fieldPosition="0">
        <references count="2">
          <reference field="4294967294" count="1" selected="0">
            <x v="0"/>
          </reference>
          <reference field="6" count="1" selected="0">
            <x v="14"/>
          </reference>
        </references>
      </pivotArea>
    </chartFormat>
    <chartFormat chart="7" format="20">
      <pivotArea type="data" outline="0" fieldPosition="0">
        <references count="2">
          <reference field="4294967294" count="1" selected="0">
            <x v="0"/>
          </reference>
          <reference field="6" count="1" selected="0">
            <x v="5"/>
          </reference>
        </references>
      </pivotArea>
    </chartFormat>
    <chartFormat chart="7" format="21">
      <pivotArea type="data" outline="0" fieldPosition="0">
        <references count="2">
          <reference field="4294967294" count="1" selected="0">
            <x v="0"/>
          </reference>
          <reference field="6" count="1" selected="0">
            <x v="1"/>
          </reference>
        </references>
      </pivotArea>
    </chartFormat>
    <chartFormat chart="7" format="22">
      <pivotArea type="data" outline="0" fieldPosition="0">
        <references count="2">
          <reference field="4294967294" count="1" selected="0">
            <x v="0"/>
          </reference>
          <reference field="6" count="1" selected="0">
            <x v="2"/>
          </reference>
        </references>
      </pivotArea>
    </chartFormat>
    <chartFormat chart="7" format="23">
      <pivotArea type="data" outline="0" fieldPosition="0">
        <references count="2">
          <reference field="4294967294" count="1" selected="0">
            <x v="0"/>
          </reference>
          <reference field="6" count="1" selected="0">
            <x v="4"/>
          </reference>
        </references>
      </pivotArea>
    </chartFormat>
    <chartFormat chart="7" format="24">
      <pivotArea type="data" outline="0" fieldPosition="0">
        <references count="2">
          <reference field="4294967294" count="1" selected="0">
            <x v="0"/>
          </reference>
          <reference field="6" count="1" selected="0">
            <x v="0"/>
          </reference>
        </references>
      </pivotArea>
    </chartFormat>
    <chartFormat chart="7" format="25">
      <pivotArea type="data" outline="0" fieldPosition="0">
        <references count="2">
          <reference field="4294967294" count="1" selected="0">
            <x v="0"/>
          </reference>
          <reference field="6" count="1" selected="0">
            <x v="3"/>
          </reference>
        </references>
      </pivotArea>
    </chartFormat>
    <chartFormat chart="7" format="26">
      <pivotArea type="data" outline="0" fieldPosition="0">
        <references count="2">
          <reference field="4294967294" count="1" selected="0">
            <x v="0"/>
          </reference>
          <reference field="6" count="1" selected="0">
            <x v="6"/>
          </reference>
        </references>
      </pivotArea>
    </chartFormat>
    <chartFormat chart="7" format="27">
      <pivotArea type="data" outline="0" fieldPosition="0">
        <references count="2">
          <reference field="4294967294" count="1" selected="0">
            <x v="0"/>
          </reference>
          <reference field="6" count="1" selected="0">
            <x v="7"/>
          </reference>
        </references>
      </pivotArea>
    </chartFormat>
    <chartFormat chart="7" format="28">
      <pivotArea type="data" outline="0" fieldPosition="0">
        <references count="2">
          <reference field="4294967294" count="1" selected="0">
            <x v="0"/>
          </reference>
          <reference field="6" count="1" selected="0">
            <x v="8"/>
          </reference>
        </references>
      </pivotArea>
    </chartFormat>
    <chartFormat chart="7" format="29">
      <pivotArea type="data" outline="0" fieldPosition="0">
        <references count="2">
          <reference field="4294967294" count="1" selected="0">
            <x v="0"/>
          </reference>
          <reference field="6" count="1" selected="0">
            <x v="9"/>
          </reference>
        </references>
      </pivotArea>
    </chartFormat>
    <chartFormat chart="7" format="30">
      <pivotArea type="data" outline="0" fieldPosition="0">
        <references count="2">
          <reference field="4294967294" count="1" selected="0">
            <x v="0"/>
          </reference>
          <reference field="6" count="1" selected="0">
            <x v="11"/>
          </reference>
        </references>
      </pivotArea>
    </chartFormat>
    <chartFormat chart="7" format="31">
      <pivotArea type="data" outline="0" fieldPosition="0">
        <references count="2">
          <reference field="4294967294" count="1" selected="0">
            <x v="0"/>
          </reference>
          <reference field="6" count="1" selected="0">
            <x v="12"/>
          </reference>
        </references>
      </pivotArea>
    </chartFormat>
    <chartFormat chart="7" format="32">
      <pivotArea type="data" outline="0" fieldPosition="0">
        <references count="2">
          <reference field="4294967294" count="1" selected="0">
            <x v="0"/>
          </reference>
          <reference field="6"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EE7DA1-20B0-4EF9-B252-BA00D695CD8F}"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9" firstHeaderRow="1" firstDataRow="1" firstDataCol="1"/>
  <pivotFields count="13">
    <pivotField axis="axisRow" showAll="0">
      <items count="16">
        <item x="14"/>
        <item x="7"/>
        <item x="8"/>
        <item x="13"/>
        <item x="1"/>
        <item x="5"/>
        <item x="12"/>
        <item x="11"/>
        <item x="10"/>
        <item x="9"/>
        <item x="6"/>
        <item x="2"/>
        <item x="3"/>
        <item x="0"/>
        <item x="4"/>
        <item t="default"/>
      </items>
    </pivotField>
    <pivotField dataField="1" numFmtId="4" showAll="0"/>
    <pivotField showAll="0"/>
    <pivotField numFmtId="164" showAll="0">
      <items count="537">
        <item x="411"/>
        <item x="191"/>
        <item x="533"/>
        <item x="210"/>
        <item x="126"/>
        <item x="473"/>
        <item x="306"/>
        <item x="101"/>
        <item x="98"/>
        <item x="343"/>
        <item x="382"/>
        <item x="313"/>
        <item x="49"/>
        <item x="226"/>
        <item x="9"/>
        <item x="165"/>
        <item x="369"/>
        <item x="218"/>
        <item x="48"/>
        <item x="139"/>
        <item x="515"/>
        <item x="43"/>
        <item x="156"/>
        <item x="6"/>
        <item x="438"/>
        <item x="287"/>
        <item x="54"/>
        <item x="339"/>
        <item x="421"/>
        <item x="297"/>
        <item x="405"/>
        <item x="516"/>
        <item x="208"/>
        <item x="28"/>
        <item x="434"/>
        <item x="470"/>
        <item x="120"/>
        <item x="155"/>
        <item x="518"/>
        <item x="271"/>
        <item x="11"/>
        <item x="386"/>
        <item x="16"/>
        <item x="484"/>
        <item x="377"/>
        <item x="245"/>
        <item x="40"/>
        <item x="389"/>
        <item x="21"/>
        <item x="284"/>
        <item x="496"/>
        <item x="403"/>
        <item x="181"/>
        <item x="59"/>
        <item x="230"/>
        <item x="530"/>
        <item x="300"/>
        <item x="371"/>
        <item x="310"/>
        <item x="75"/>
        <item x="426"/>
        <item x="266"/>
        <item x="390"/>
        <item x="42"/>
        <item x="512"/>
        <item x="107"/>
        <item x="36"/>
        <item x="236"/>
        <item x="404"/>
        <item x="435"/>
        <item x="217"/>
        <item x="367"/>
        <item x="235"/>
        <item x="68"/>
        <item x="532"/>
        <item x="243"/>
        <item x="277"/>
        <item x="167"/>
        <item x="110"/>
        <item x="285"/>
        <item x="205"/>
        <item x="250"/>
        <item x="401"/>
        <item x="85"/>
        <item x="137"/>
        <item x="274"/>
        <item x="10"/>
        <item x="164"/>
        <item x="35"/>
        <item x="428"/>
        <item x="430"/>
        <item x="366"/>
        <item x="459"/>
        <item x="336"/>
        <item x="431"/>
        <item x="80"/>
        <item x="456"/>
        <item x="448"/>
        <item x="293"/>
        <item x="503"/>
        <item x="436"/>
        <item x="143"/>
        <item x="502"/>
        <item x="116"/>
        <item x="391"/>
        <item x="328"/>
        <item x="149"/>
        <item x="410"/>
        <item x="135"/>
        <item x="455"/>
        <item x="334"/>
        <item x="259"/>
        <item x="18"/>
        <item x="175"/>
        <item x="73"/>
        <item x="521"/>
        <item x="37"/>
        <item x="494"/>
        <item x="147"/>
        <item x="190"/>
        <item x="262"/>
        <item x="452"/>
        <item x="192"/>
        <item x="480"/>
        <item x="82"/>
        <item x="31"/>
        <item x="320"/>
        <item x="365"/>
        <item x="414"/>
        <item x="394"/>
        <item x="347"/>
        <item x="150"/>
        <item x="396"/>
        <item x="241"/>
        <item x="359"/>
        <item x="29"/>
        <item x="506"/>
        <item x="368"/>
        <item x="2"/>
        <item x="114"/>
        <item x="56"/>
        <item x="311"/>
        <item x="497"/>
        <item x="13"/>
        <item x="233"/>
        <item x="174"/>
        <item x="201"/>
        <item x="528"/>
        <item x="238"/>
        <item x="451"/>
        <item x="461"/>
        <item x="90"/>
        <item x="153"/>
        <item x="445"/>
        <item x="14"/>
        <item x="475"/>
        <item x="358"/>
        <item x="520"/>
        <item x="457"/>
        <item x="270"/>
        <item x="443"/>
        <item x="160"/>
        <item x="305"/>
        <item x="327"/>
        <item x="465"/>
        <item x="184"/>
        <item x="96"/>
        <item x="268"/>
        <item x="121"/>
        <item x="44"/>
        <item x="292"/>
        <item x="481"/>
        <item x="513"/>
        <item x="283"/>
        <item x="422"/>
        <item x="222"/>
        <item x="186"/>
        <item x="278"/>
        <item x="220"/>
        <item x="325"/>
        <item x="76"/>
        <item x="94"/>
        <item x="83"/>
        <item x="531"/>
        <item x="407"/>
        <item x="342"/>
        <item x="478"/>
        <item x="330"/>
        <item x="263"/>
        <item x="323"/>
        <item x="375"/>
        <item x="501"/>
        <item x="427"/>
        <item x="1"/>
        <item x="322"/>
        <item x="398"/>
        <item x="298"/>
        <item x="112"/>
        <item x="397"/>
        <item x="351"/>
        <item x="103"/>
        <item x="344"/>
        <item x="471"/>
        <item x="385"/>
        <item x="60"/>
        <item x="57"/>
        <item x="534"/>
        <item x="182"/>
        <item x="454"/>
        <item x="441"/>
        <item x="295"/>
        <item x="65"/>
        <item x="122"/>
        <item x="492"/>
        <item x="253"/>
        <item x="129"/>
        <item x="178"/>
        <item x="71"/>
        <item x="66"/>
        <item x="33"/>
        <item x="53"/>
        <item x="216"/>
        <item x="321"/>
        <item x="86"/>
        <item x="199"/>
        <item x="511"/>
        <item x="20"/>
        <item x="92"/>
        <item x="309"/>
        <item x="464"/>
        <item x="412"/>
        <item x="176"/>
        <item x="424"/>
        <item x="41"/>
        <item x="348"/>
        <item x="489"/>
        <item x="17"/>
        <item x="95"/>
        <item x="61"/>
        <item x="360"/>
        <item x="408"/>
        <item x="467"/>
        <item x="256"/>
        <item x="219"/>
        <item x="100"/>
        <item x="64"/>
        <item x="498"/>
        <item x="364"/>
        <item x="207"/>
        <item x="425"/>
        <item x="111"/>
        <item x="136"/>
        <item x="179"/>
        <item x="304"/>
        <item x="469"/>
        <item x="449"/>
        <item x="102"/>
        <item x="227"/>
        <item x="474"/>
        <item x="4"/>
        <item x="282"/>
        <item x="161"/>
        <item x="527"/>
        <item x="307"/>
        <item x="69"/>
        <item x="157"/>
        <item x="486"/>
        <item x="384"/>
        <item x="316"/>
        <item x="12"/>
        <item x="77"/>
        <item x="341"/>
        <item x="508"/>
        <item x="78"/>
        <item x="254"/>
        <item x="58"/>
        <item x="221"/>
        <item x="89"/>
        <item x="50"/>
        <item x="257"/>
        <item x="30"/>
        <item x="104"/>
        <item x="249"/>
        <item x="113"/>
        <item x="329"/>
        <item x="115"/>
        <item x="440"/>
        <item x="38"/>
        <item x="373"/>
        <item x="264"/>
        <item x="509"/>
        <item x="276"/>
        <item x="380"/>
        <item x="22"/>
        <item x="255"/>
        <item x="128"/>
        <item x="280"/>
        <item x="0"/>
        <item x="193"/>
        <item x="383"/>
        <item x="429"/>
        <item x="314"/>
        <item x="352"/>
        <item x="312"/>
        <item x="355"/>
        <item x="289"/>
        <item x="491"/>
        <item x="419"/>
        <item x="154"/>
        <item x="423"/>
        <item x="248"/>
        <item x="462"/>
        <item x="84"/>
        <item x="378"/>
        <item x="206"/>
        <item x="52"/>
        <item x="26"/>
        <item x="141"/>
        <item x="47"/>
        <item x="485"/>
        <item x="242"/>
        <item x="490"/>
        <item x="495"/>
        <item x="265"/>
        <item x="189"/>
        <item x="418"/>
        <item x="195"/>
        <item x="504"/>
        <item x="32"/>
        <item x="432"/>
        <item x="197"/>
        <item x="392"/>
        <item x="211"/>
        <item x="34"/>
        <item x="91"/>
        <item x="81"/>
        <item x="3"/>
        <item x="27"/>
        <item x="308"/>
        <item x="172"/>
        <item x="319"/>
        <item x="517"/>
        <item x="302"/>
        <item x="406"/>
        <item x="288"/>
        <item x="290"/>
        <item x="194"/>
        <item x="63"/>
        <item x="526"/>
        <item x="231"/>
        <item x="140"/>
        <item x="169"/>
        <item x="108"/>
        <item x="331"/>
        <item x="413"/>
        <item x="228"/>
        <item x="338"/>
        <item x="357"/>
        <item x="415"/>
        <item x="117"/>
        <item x="130"/>
        <item x="433"/>
        <item x="8"/>
        <item x="19"/>
        <item x="247"/>
        <item x="349"/>
        <item x="335"/>
        <item x="123"/>
        <item x="79"/>
        <item x="134"/>
        <item x="152"/>
        <item x="132"/>
        <item x="472"/>
        <item x="447"/>
        <item x="476"/>
        <item x="291"/>
        <item x="234"/>
        <item x="213"/>
        <item x="127"/>
        <item x="258"/>
        <item x="239"/>
        <item x="162"/>
        <item x="324"/>
        <item x="87"/>
        <item x="356"/>
        <item x="173"/>
        <item x="24"/>
        <item x="237"/>
        <item x="446"/>
        <item x="62"/>
        <item x="119"/>
        <item x="535"/>
        <item x="402"/>
        <item x="493"/>
        <item x="487"/>
        <item x="229"/>
        <item x="370"/>
        <item x="354"/>
        <item x="514"/>
        <item x="240"/>
        <item x="524"/>
        <item x="170"/>
        <item x="379"/>
        <item x="522"/>
        <item x="180"/>
        <item x="244"/>
        <item x="188"/>
        <item x="483"/>
        <item x="460"/>
        <item x="482"/>
        <item x="124"/>
        <item x="466"/>
        <item x="70"/>
        <item x="5"/>
        <item x="177"/>
        <item x="214"/>
        <item x="437"/>
        <item x="340"/>
        <item x="204"/>
        <item x="55"/>
        <item x="499"/>
        <item x="417"/>
        <item x="183"/>
        <item x="363"/>
        <item x="105"/>
        <item x="232"/>
        <item x="507"/>
        <item x="395"/>
        <item x="301"/>
        <item x="252"/>
        <item x="261"/>
        <item x="281"/>
        <item x="72"/>
        <item x="202"/>
        <item x="224"/>
        <item x="25"/>
        <item x="118"/>
        <item x="99"/>
        <item x="453"/>
        <item x="326"/>
        <item x="272"/>
        <item x="148"/>
        <item x="296"/>
        <item x="106"/>
        <item x="131"/>
        <item x="7"/>
        <item x="317"/>
        <item x="74"/>
        <item x="345"/>
        <item x="318"/>
        <item x="163"/>
        <item x="468"/>
        <item x="372"/>
        <item x="353"/>
        <item x="196"/>
        <item x="523"/>
        <item x="350"/>
        <item x="209"/>
        <item x="97"/>
        <item x="400"/>
        <item x="525"/>
        <item x="387"/>
        <item x="500"/>
        <item x="299"/>
        <item x="337"/>
        <item x="225"/>
        <item x="151"/>
        <item x="444"/>
        <item x="187"/>
        <item x="166"/>
        <item x="286"/>
        <item x="315"/>
        <item x="416"/>
        <item x="393"/>
        <item x="362"/>
        <item x="109"/>
        <item x="144"/>
        <item x="381"/>
        <item x="215"/>
        <item x="505"/>
        <item x="279"/>
        <item x="260"/>
        <item x="212"/>
        <item x="374"/>
        <item x="185"/>
        <item x="171"/>
        <item x="346"/>
        <item x="458"/>
        <item x="420"/>
        <item x="333"/>
        <item x="138"/>
        <item x="479"/>
        <item x="519"/>
        <item x="51"/>
        <item x="39"/>
        <item x="45"/>
        <item x="529"/>
        <item x="15"/>
        <item x="442"/>
        <item x="361"/>
        <item x="46"/>
        <item x="67"/>
        <item x="93"/>
        <item x="332"/>
        <item x="439"/>
        <item x="125"/>
        <item x="269"/>
        <item x="251"/>
        <item x="488"/>
        <item x="273"/>
        <item x="158"/>
        <item x="203"/>
        <item x="510"/>
        <item x="198"/>
        <item x="399"/>
        <item x="450"/>
        <item x="88"/>
        <item x="168"/>
        <item x="159"/>
        <item x="246"/>
        <item x="463"/>
        <item x="303"/>
        <item x="477"/>
        <item x="133"/>
        <item x="294"/>
        <item x="267"/>
        <item x="142"/>
        <item x="223"/>
        <item x="376"/>
        <item x="146"/>
        <item x="23"/>
        <item x="409"/>
        <item x="145"/>
        <item x="275"/>
        <item x="200"/>
        <item x="388"/>
        <item t="default"/>
      </items>
    </pivotField>
    <pivotField showAll="0">
      <items count="11">
        <item x="4"/>
        <item x="5"/>
        <item x="3"/>
        <item x="0"/>
        <item x="2"/>
        <item x="8"/>
        <item x="1"/>
        <item x="9"/>
        <item x="7"/>
        <item x="6"/>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order_value_EUR " fld="1" baseField="0" baseItem="0"/>
  </dataFields>
  <chartFormats count="3">
    <chartFormat chart="1"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964B46-CA33-4168-9611-4A74AAA9F67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C14" firstHeaderRow="0" firstDataRow="1" firstDataCol="1"/>
  <pivotFields count="9">
    <pivotField dataField="1" numFmtId="4" showAll="0"/>
    <pivotField dataField="1" showAll="0"/>
    <pivotField numFmtId="164" showAll="0"/>
    <pivotField axis="axisRow" showAll="0">
      <items count="11">
        <item x="4"/>
        <item x="5"/>
        <item x="3"/>
        <item x="0"/>
        <item x="2"/>
        <item x="8"/>
        <item x="1"/>
        <item x="9"/>
        <item x="7"/>
        <item x="6"/>
        <item t="default"/>
      </items>
    </pivotField>
    <pivotField showAll="0"/>
    <pivotField showAll="0"/>
    <pivotField showAll="0">
      <items count="36">
        <item x="13"/>
        <item x="10"/>
        <item x="9"/>
        <item x="3"/>
        <item x="23"/>
        <item x="32"/>
        <item x="24"/>
        <item x="4"/>
        <item x="29"/>
        <item x="26"/>
        <item x="19"/>
        <item x="30"/>
        <item x="28"/>
        <item x="34"/>
        <item x="16"/>
        <item x="12"/>
        <item x="20"/>
        <item x="8"/>
        <item x="15"/>
        <item x="11"/>
        <item x="18"/>
        <item x="22"/>
        <item x="0"/>
        <item x="7"/>
        <item x="33"/>
        <item x="31"/>
        <item x="14"/>
        <item x="21"/>
        <item x="27"/>
        <item x="5"/>
        <item x="17"/>
        <item x="2"/>
        <item x="25"/>
        <item x="1"/>
        <item x="6"/>
        <item t="default"/>
      </items>
    </pivotField>
    <pivotField showAll="0">
      <items count="4">
        <item x="0"/>
        <item x="1"/>
        <item x="2"/>
        <item t="default"/>
      </items>
    </pivotField>
    <pivotField showAll="0"/>
  </pivotFields>
  <rowFields count="1">
    <field x="3"/>
  </rowFields>
  <rowItems count="11">
    <i>
      <x/>
    </i>
    <i>
      <x v="1"/>
    </i>
    <i>
      <x v="2"/>
    </i>
    <i>
      <x v="3"/>
    </i>
    <i>
      <x v="4"/>
    </i>
    <i>
      <x v="5"/>
    </i>
    <i>
      <x v="6"/>
    </i>
    <i>
      <x v="7"/>
    </i>
    <i>
      <x v="8"/>
    </i>
    <i>
      <x v="9"/>
    </i>
    <i t="grand">
      <x/>
    </i>
  </rowItems>
  <colFields count="1">
    <field x="-2"/>
  </colFields>
  <colItems count="2">
    <i>
      <x/>
    </i>
    <i i="1">
      <x v="1"/>
    </i>
  </colItems>
  <dataFields count="2">
    <dataField name="Sum of  order_value_EUR " fld="0" baseField="0" baseItem="0"/>
    <dataField name="Sum of  cost " fld="1" baseField="0" baseItem="0"/>
  </dataFields>
  <chartFormats count="7">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37"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1"/>
          </reference>
        </references>
      </pivotArea>
    </chartFormat>
    <chartFormat chart="37" format="10">
      <pivotArea type="data" outline="0" fieldPosition="0">
        <references count="2">
          <reference field="4294967294" count="1" selected="0">
            <x v="0"/>
          </reference>
          <reference field="3" count="1" selected="0">
            <x v="9"/>
          </reference>
        </references>
      </pivotArea>
    </chartFormat>
    <chartFormat chart="37" format="11">
      <pivotArea type="data" outline="0" fieldPosition="0">
        <references count="2">
          <reference field="4294967294" count="1" selected="0">
            <x v="1"/>
          </reference>
          <reference field="3" count="1" selected="0">
            <x v="7"/>
          </reference>
        </references>
      </pivotArea>
    </chartFormat>
    <chartFormat chart="37" format="12">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B90391-A7C4-4BDF-85E6-B476961E03E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3">
    <pivotField showAll="0" sortType="ascending">
      <items count="16">
        <item x="14"/>
        <item x="7"/>
        <item x="8"/>
        <item x="13"/>
        <item x="1"/>
        <item x="5"/>
        <item x="12"/>
        <item x="11"/>
        <item x="10"/>
        <item x="9"/>
        <item x="6"/>
        <item x="2"/>
        <item x="3"/>
        <item x="0"/>
        <item x="4"/>
        <item t="default"/>
      </items>
    </pivotField>
    <pivotField dataField="1" numFmtId="4" showAll="0"/>
    <pivotField showAll="0"/>
    <pivotField numFmtId="164" showAll="0">
      <items count="537">
        <item x="411"/>
        <item x="191"/>
        <item x="533"/>
        <item x="210"/>
        <item x="126"/>
        <item x="473"/>
        <item x="306"/>
        <item x="101"/>
        <item x="98"/>
        <item x="343"/>
        <item x="382"/>
        <item x="313"/>
        <item x="49"/>
        <item x="226"/>
        <item x="9"/>
        <item x="165"/>
        <item x="369"/>
        <item x="218"/>
        <item x="48"/>
        <item x="139"/>
        <item x="515"/>
        <item x="43"/>
        <item x="156"/>
        <item x="6"/>
        <item x="438"/>
        <item x="287"/>
        <item x="54"/>
        <item x="339"/>
        <item x="421"/>
        <item x="297"/>
        <item x="405"/>
        <item x="516"/>
        <item x="208"/>
        <item x="28"/>
        <item x="434"/>
        <item x="470"/>
        <item x="120"/>
        <item x="155"/>
        <item x="518"/>
        <item x="271"/>
        <item x="11"/>
        <item x="386"/>
        <item x="16"/>
        <item x="484"/>
        <item x="377"/>
        <item x="245"/>
        <item x="40"/>
        <item x="389"/>
        <item x="21"/>
        <item x="284"/>
        <item x="496"/>
        <item x="403"/>
        <item x="181"/>
        <item x="59"/>
        <item x="230"/>
        <item x="530"/>
        <item x="300"/>
        <item x="371"/>
        <item x="310"/>
        <item x="75"/>
        <item x="426"/>
        <item x="266"/>
        <item x="390"/>
        <item x="42"/>
        <item x="512"/>
        <item x="107"/>
        <item x="36"/>
        <item x="236"/>
        <item x="404"/>
        <item x="435"/>
        <item x="217"/>
        <item x="367"/>
        <item x="235"/>
        <item x="68"/>
        <item x="532"/>
        <item x="243"/>
        <item x="277"/>
        <item x="167"/>
        <item x="110"/>
        <item x="285"/>
        <item x="205"/>
        <item x="250"/>
        <item x="401"/>
        <item x="85"/>
        <item x="137"/>
        <item x="274"/>
        <item x="10"/>
        <item x="164"/>
        <item x="35"/>
        <item x="428"/>
        <item x="430"/>
        <item x="366"/>
        <item x="459"/>
        <item x="336"/>
        <item x="431"/>
        <item x="80"/>
        <item x="456"/>
        <item x="448"/>
        <item x="293"/>
        <item x="503"/>
        <item x="436"/>
        <item x="143"/>
        <item x="502"/>
        <item x="116"/>
        <item x="391"/>
        <item x="328"/>
        <item x="149"/>
        <item x="410"/>
        <item x="135"/>
        <item x="455"/>
        <item x="334"/>
        <item x="259"/>
        <item x="18"/>
        <item x="175"/>
        <item x="73"/>
        <item x="521"/>
        <item x="37"/>
        <item x="494"/>
        <item x="147"/>
        <item x="190"/>
        <item x="262"/>
        <item x="452"/>
        <item x="192"/>
        <item x="480"/>
        <item x="82"/>
        <item x="31"/>
        <item x="320"/>
        <item x="365"/>
        <item x="414"/>
        <item x="394"/>
        <item x="347"/>
        <item x="150"/>
        <item x="396"/>
        <item x="241"/>
        <item x="359"/>
        <item x="29"/>
        <item x="506"/>
        <item x="368"/>
        <item x="2"/>
        <item x="114"/>
        <item x="56"/>
        <item x="311"/>
        <item x="497"/>
        <item x="13"/>
        <item x="233"/>
        <item x="174"/>
        <item x="201"/>
        <item x="528"/>
        <item x="238"/>
        <item x="451"/>
        <item x="461"/>
        <item x="90"/>
        <item x="153"/>
        <item x="445"/>
        <item x="14"/>
        <item x="475"/>
        <item x="358"/>
        <item x="520"/>
        <item x="457"/>
        <item x="270"/>
        <item x="443"/>
        <item x="160"/>
        <item x="305"/>
        <item x="327"/>
        <item x="465"/>
        <item x="184"/>
        <item x="96"/>
        <item x="268"/>
        <item x="121"/>
        <item x="44"/>
        <item x="292"/>
        <item x="481"/>
        <item x="513"/>
        <item x="283"/>
        <item x="422"/>
        <item x="222"/>
        <item x="186"/>
        <item x="278"/>
        <item x="220"/>
        <item x="325"/>
        <item x="76"/>
        <item x="94"/>
        <item x="83"/>
        <item x="531"/>
        <item x="407"/>
        <item x="342"/>
        <item x="478"/>
        <item x="330"/>
        <item x="263"/>
        <item x="323"/>
        <item x="375"/>
        <item x="501"/>
        <item x="427"/>
        <item x="1"/>
        <item x="322"/>
        <item x="398"/>
        <item x="298"/>
        <item x="112"/>
        <item x="397"/>
        <item x="351"/>
        <item x="103"/>
        <item x="344"/>
        <item x="471"/>
        <item x="385"/>
        <item x="60"/>
        <item x="57"/>
        <item x="534"/>
        <item x="182"/>
        <item x="454"/>
        <item x="441"/>
        <item x="295"/>
        <item x="65"/>
        <item x="122"/>
        <item x="492"/>
        <item x="253"/>
        <item x="129"/>
        <item x="178"/>
        <item x="71"/>
        <item x="66"/>
        <item x="33"/>
        <item x="53"/>
        <item x="216"/>
        <item x="321"/>
        <item x="86"/>
        <item x="199"/>
        <item x="511"/>
        <item x="20"/>
        <item x="92"/>
        <item x="309"/>
        <item x="464"/>
        <item x="412"/>
        <item x="176"/>
        <item x="424"/>
        <item x="41"/>
        <item x="348"/>
        <item x="489"/>
        <item x="17"/>
        <item x="95"/>
        <item x="61"/>
        <item x="360"/>
        <item x="408"/>
        <item x="467"/>
        <item x="256"/>
        <item x="219"/>
        <item x="100"/>
        <item x="64"/>
        <item x="498"/>
        <item x="364"/>
        <item x="207"/>
        <item x="425"/>
        <item x="111"/>
        <item x="136"/>
        <item x="179"/>
        <item x="304"/>
        <item x="469"/>
        <item x="449"/>
        <item x="102"/>
        <item x="227"/>
        <item x="474"/>
        <item x="4"/>
        <item x="282"/>
        <item x="161"/>
        <item x="527"/>
        <item x="307"/>
        <item x="69"/>
        <item x="157"/>
        <item x="486"/>
        <item x="384"/>
        <item x="316"/>
        <item x="12"/>
        <item x="77"/>
        <item x="341"/>
        <item x="508"/>
        <item x="78"/>
        <item x="254"/>
        <item x="58"/>
        <item x="221"/>
        <item x="89"/>
        <item x="50"/>
        <item x="257"/>
        <item x="30"/>
        <item x="104"/>
        <item x="249"/>
        <item x="113"/>
        <item x="329"/>
        <item x="115"/>
        <item x="440"/>
        <item x="38"/>
        <item x="373"/>
        <item x="264"/>
        <item x="509"/>
        <item x="276"/>
        <item x="380"/>
        <item x="22"/>
        <item x="255"/>
        <item x="128"/>
        <item x="280"/>
        <item x="0"/>
        <item x="193"/>
        <item x="383"/>
        <item x="429"/>
        <item x="314"/>
        <item x="352"/>
        <item x="312"/>
        <item x="355"/>
        <item x="289"/>
        <item x="491"/>
        <item x="419"/>
        <item x="154"/>
        <item x="423"/>
        <item x="248"/>
        <item x="462"/>
        <item x="84"/>
        <item x="378"/>
        <item x="206"/>
        <item x="52"/>
        <item x="26"/>
        <item x="141"/>
        <item x="47"/>
        <item x="485"/>
        <item x="242"/>
        <item x="490"/>
        <item x="495"/>
        <item x="265"/>
        <item x="189"/>
        <item x="418"/>
        <item x="195"/>
        <item x="504"/>
        <item x="32"/>
        <item x="432"/>
        <item x="197"/>
        <item x="392"/>
        <item x="211"/>
        <item x="34"/>
        <item x="91"/>
        <item x="81"/>
        <item x="3"/>
        <item x="27"/>
        <item x="308"/>
        <item x="172"/>
        <item x="319"/>
        <item x="517"/>
        <item x="302"/>
        <item x="406"/>
        <item x="288"/>
        <item x="290"/>
        <item x="194"/>
        <item x="63"/>
        <item x="526"/>
        <item x="231"/>
        <item x="140"/>
        <item x="169"/>
        <item x="108"/>
        <item x="331"/>
        <item x="413"/>
        <item x="228"/>
        <item x="338"/>
        <item x="357"/>
        <item x="415"/>
        <item x="117"/>
        <item x="130"/>
        <item x="433"/>
        <item x="8"/>
        <item x="19"/>
        <item x="247"/>
        <item x="349"/>
        <item x="335"/>
        <item x="123"/>
        <item x="79"/>
        <item x="134"/>
        <item x="152"/>
        <item x="132"/>
        <item x="472"/>
        <item x="447"/>
        <item x="476"/>
        <item x="291"/>
        <item x="234"/>
        <item x="213"/>
        <item x="127"/>
        <item x="258"/>
        <item x="239"/>
        <item x="162"/>
        <item x="324"/>
        <item x="87"/>
        <item x="356"/>
        <item x="173"/>
        <item x="24"/>
        <item x="237"/>
        <item x="446"/>
        <item x="62"/>
        <item x="119"/>
        <item x="535"/>
        <item x="402"/>
        <item x="493"/>
        <item x="487"/>
        <item x="229"/>
        <item x="370"/>
        <item x="354"/>
        <item x="514"/>
        <item x="240"/>
        <item x="524"/>
        <item x="170"/>
        <item x="379"/>
        <item x="522"/>
        <item x="180"/>
        <item x="244"/>
        <item x="188"/>
        <item x="483"/>
        <item x="460"/>
        <item x="482"/>
        <item x="124"/>
        <item x="466"/>
        <item x="70"/>
        <item x="5"/>
        <item x="177"/>
        <item x="214"/>
        <item x="437"/>
        <item x="340"/>
        <item x="204"/>
        <item x="55"/>
        <item x="499"/>
        <item x="417"/>
        <item x="183"/>
        <item x="363"/>
        <item x="105"/>
        <item x="232"/>
        <item x="507"/>
        <item x="395"/>
        <item x="301"/>
        <item x="252"/>
        <item x="261"/>
        <item x="281"/>
        <item x="72"/>
        <item x="202"/>
        <item x="224"/>
        <item x="25"/>
        <item x="118"/>
        <item x="99"/>
        <item x="453"/>
        <item x="326"/>
        <item x="272"/>
        <item x="148"/>
        <item x="296"/>
        <item x="106"/>
        <item x="131"/>
        <item x="7"/>
        <item x="317"/>
        <item x="74"/>
        <item x="345"/>
        <item x="318"/>
        <item x="163"/>
        <item x="468"/>
        <item x="372"/>
        <item x="353"/>
        <item x="196"/>
        <item x="523"/>
        <item x="350"/>
        <item x="209"/>
        <item x="97"/>
        <item x="400"/>
        <item x="525"/>
        <item x="387"/>
        <item x="500"/>
        <item x="299"/>
        <item x="337"/>
        <item x="225"/>
        <item x="151"/>
        <item x="444"/>
        <item x="187"/>
        <item x="166"/>
        <item x="286"/>
        <item x="315"/>
        <item x="416"/>
        <item x="393"/>
        <item x="362"/>
        <item x="109"/>
        <item x="144"/>
        <item x="381"/>
        <item x="215"/>
        <item x="505"/>
        <item x="279"/>
        <item x="260"/>
        <item x="212"/>
        <item x="374"/>
        <item x="185"/>
        <item x="171"/>
        <item x="346"/>
        <item x="458"/>
        <item x="420"/>
        <item x="333"/>
        <item x="138"/>
        <item x="479"/>
        <item x="519"/>
        <item x="51"/>
        <item x="39"/>
        <item x="45"/>
        <item x="529"/>
        <item x="15"/>
        <item x="442"/>
        <item x="361"/>
        <item x="46"/>
        <item x="67"/>
        <item x="93"/>
        <item x="332"/>
        <item x="439"/>
        <item x="125"/>
        <item x="269"/>
        <item x="251"/>
        <item x="488"/>
        <item x="273"/>
        <item x="158"/>
        <item x="203"/>
        <item x="510"/>
        <item x="198"/>
        <item x="399"/>
        <item x="450"/>
        <item x="88"/>
        <item x="168"/>
        <item x="159"/>
        <item x="246"/>
        <item x="463"/>
        <item x="303"/>
        <item x="477"/>
        <item x="133"/>
        <item x="294"/>
        <item x="267"/>
        <item x="142"/>
        <item x="223"/>
        <item x="376"/>
        <item x="146"/>
        <item x="23"/>
        <item x="409"/>
        <item x="145"/>
        <item x="275"/>
        <item x="200"/>
        <item x="388"/>
        <item t="default"/>
      </items>
    </pivotField>
    <pivotField showAll="0">
      <items count="11">
        <item x="4"/>
        <item x="5"/>
        <item x="3"/>
        <item x="0"/>
        <item x="2"/>
        <item x="8"/>
        <item x="1"/>
        <item x="9"/>
        <item x="7"/>
        <item x="6"/>
        <item t="default"/>
      </items>
    </pivotField>
    <pivotField showAll="0"/>
    <pivotField showAll="0"/>
    <pivotField showAll="0"/>
    <pivotField axis="axisRow" showAll="0">
      <items count="4">
        <item x="0"/>
        <item x="1"/>
        <item x="2"/>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8"/>
  </rowFields>
  <rowItems count="4">
    <i>
      <x/>
    </i>
    <i>
      <x v="1"/>
    </i>
    <i>
      <x v="2"/>
    </i>
    <i t="grand">
      <x/>
    </i>
  </rowItems>
  <colItems count="1">
    <i/>
  </colItems>
  <dataFields count="1">
    <dataField name="Sum of  order_value_EUR " fld="1" baseField="0" baseItem="0"/>
  </dataFields>
  <chartFormats count="8">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0"/>
          </reference>
        </references>
      </pivotArea>
    </chartFormat>
    <chartFormat chart="0" format="5">
      <pivotArea type="data" outline="0" fieldPosition="0">
        <references count="2">
          <reference field="4294967294" count="1" selected="0">
            <x v="0"/>
          </reference>
          <reference field="8" count="1" selected="0">
            <x v="1"/>
          </reference>
        </references>
      </pivotArea>
    </chartFormat>
    <chartFormat chart="0" format="6">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CABA16D-63CA-441E-818E-922957F204B3}" sourceName="country">
  <pivotTables>
    <pivotTable tabId="19" name="PivotTable15"/>
    <pivotTable tabId="17" name="PivotTable13"/>
    <pivotTable tabId="18" name="PivotTable14"/>
    <pivotTable tabId="13" name="PivotTable2"/>
    <pivotTable tabId="16" name="PivotTable12"/>
  </pivotTables>
  <data>
    <tabular pivotCacheId="2090612641">
      <items count="15">
        <i x="14" s="1"/>
        <i x="7" s="1"/>
        <i x="8" s="1"/>
        <i x="13" s="1"/>
        <i x="1" s="1"/>
        <i x="5" s="1"/>
        <i x="12" s="1"/>
        <i x="11" s="1"/>
        <i x="10" s="1"/>
        <i x="9" s="1"/>
        <i x="6"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EA36E9-2E98-42AF-ADB5-CFA89116CC6A}" sourceName="category">
  <pivotTables>
    <pivotTable tabId="19" name="PivotTable15"/>
    <pivotTable tabId="17" name="PivotTable13"/>
    <pivotTable tabId="18" name="PivotTable14"/>
    <pivotTable tabId="13" name="PivotTable2"/>
    <pivotTable tabId="16" name="PivotTable12"/>
  </pivotTables>
  <data>
    <tabular pivotCacheId="2090612641">
      <items count="10">
        <i x="4" s="1"/>
        <i x="5" s="1"/>
        <i x="3" s="1"/>
        <i x="0" s="1"/>
        <i x="2" s="1"/>
        <i x="8" s="1"/>
        <i x="1" s="1"/>
        <i x="9" s="1"/>
        <i x="7"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9F7B68D-0CFF-4587-A760-F3C3E25ED31B}" cache="Slicer_country" caption="country" startItem="1" style="SlicerStyleOther1" rowHeight="234950"/>
  <slicer name="category" xr10:uid="{6F8811DB-51AB-4F92-9A66-CBD7A702BE01}" cache="Slicer_category" caption="category" style="SlicerStyleOther1" rowHeight="234950"/>
</slicers>
</file>

<file path=xl/theme/theme1.xml><?xml version="1.0" encoding="utf-8"?>
<a:theme xmlns:a="http://schemas.openxmlformats.org/drawingml/2006/main" name="Wisp">
  <a:themeElements>
    <a:clrScheme name="Wisp">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F24" sqref="F24"/>
    </sheetView>
  </sheetViews>
  <sheetFormatPr defaultRowHeight="14.4" x14ac:dyDescent="0.3"/>
  <cols>
    <col min="1" max="1" width="15.5546875" customWidth="1"/>
    <col min="2" max="2" width="20.44140625" customWidth="1"/>
    <col min="3" max="3" width="14.109375" customWidth="1"/>
    <col min="4" max="4" width="16.33203125" style="4" customWidth="1"/>
    <col min="5" max="5" width="16.6640625" customWidth="1"/>
    <col min="6" max="6" width="35.109375" customWidth="1"/>
    <col min="7" max="7" width="22.5546875" customWidth="1"/>
    <col min="8" max="8" width="22.77734375" customWidth="1"/>
    <col min="9" max="9" width="16.5546875" bestFit="1" customWidth="1"/>
    <col min="10" max="10" width="15.33203125" customWidth="1"/>
    <col min="12" max="12" width="54.77734375" customWidth="1"/>
    <col min="13" max="13" width="14" customWidth="1"/>
    <col min="14" max="14" width="29.5546875" customWidth="1"/>
  </cols>
  <sheetData>
    <row r="1" spans="1:14" x14ac:dyDescent="0.3">
      <c r="A1" s="2" t="s">
        <v>0</v>
      </c>
      <c r="B1" s="2" t="s">
        <v>1219</v>
      </c>
      <c r="C1" s="2" t="s">
        <v>2</v>
      </c>
      <c r="D1" s="4" t="s">
        <v>3</v>
      </c>
      <c r="E1" s="2" t="s">
        <v>4</v>
      </c>
      <c r="F1" s="2" t="s">
        <v>5</v>
      </c>
      <c r="G1" s="2" t="s">
        <v>6</v>
      </c>
      <c r="H1" s="2" t="s">
        <v>7</v>
      </c>
      <c r="I1" s="2" t="s">
        <v>1220</v>
      </c>
      <c r="J1" s="2" t="s">
        <v>8</v>
      </c>
      <c r="L1" s="5" t="s">
        <v>1179</v>
      </c>
    </row>
    <row r="2" spans="1:14" x14ac:dyDescent="0.3">
      <c r="A2" s="2" t="s">
        <v>9</v>
      </c>
      <c r="B2" s="3">
        <v>17524.02</v>
      </c>
      <c r="C2" s="2">
        <v>14122.61</v>
      </c>
      <c r="D2" s="4">
        <v>43873</v>
      </c>
      <c r="E2" s="2" t="s">
        <v>10</v>
      </c>
      <c r="F2" s="2" t="s">
        <v>11</v>
      </c>
      <c r="G2" s="2" t="s">
        <v>12</v>
      </c>
      <c r="H2" s="2" t="s">
        <v>13</v>
      </c>
      <c r="I2" s="2" t="s">
        <v>14</v>
      </c>
      <c r="J2" s="2" t="s">
        <v>15</v>
      </c>
    </row>
    <row r="3" spans="1:14" x14ac:dyDescent="0.3">
      <c r="A3" s="2" t="s">
        <v>16</v>
      </c>
      <c r="B3" s="3">
        <v>116563.4</v>
      </c>
      <c r="C3" s="2">
        <v>92807.78</v>
      </c>
      <c r="D3" s="4">
        <v>43734</v>
      </c>
      <c r="E3" s="2" t="s">
        <v>17</v>
      </c>
      <c r="F3" s="2" t="s">
        <v>18</v>
      </c>
      <c r="G3" s="2" t="s">
        <v>19</v>
      </c>
      <c r="H3" s="2" t="s">
        <v>20</v>
      </c>
      <c r="I3" s="2" t="s">
        <v>14</v>
      </c>
      <c r="J3" s="2" t="s">
        <v>21</v>
      </c>
      <c r="L3" s="2" t="s">
        <v>1162</v>
      </c>
      <c r="M3" s="1">
        <f>SUM(B2:B1001)</f>
        <v>113361738.70999992</v>
      </c>
    </row>
    <row r="4" spans="1:14" x14ac:dyDescent="0.3">
      <c r="A4" s="2" t="s">
        <v>22</v>
      </c>
      <c r="B4" s="3">
        <v>296465.56</v>
      </c>
      <c r="C4" s="2">
        <v>257480.34</v>
      </c>
      <c r="D4" s="4">
        <v>43657</v>
      </c>
      <c r="E4" s="2" t="s">
        <v>23</v>
      </c>
      <c r="F4" s="2" t="s">
        <v>24</v>
      </c>
      <c r="G4" s="2" t="s">
        <v>25</v>
      </c>
      <c r="H4" s="2" t="s">
        <v>26</v>
      </c>
      <c r="I4" s="2" t="s">
        <v>27</v>
      </c>
      <c r="J4" s="2" t="s">
        <v>28</v>
      </c>
    </row>
    <row r="5" spans="1:14" x14ac:dyDescent="0.3">
      <c r="A5" s="2" t="s">
        <v>22</v>
      </c>
      <c r="B5" s="3">
        <v>74532.02</v>
      </c>
      <c r="C5" s="2">
        <v>59752.32</v>
      </c>
      <c r="D5" s="4">
        <v>43923</v>
      </c>
      <c r="E5" s="2" t="s">
        <v>29</v>
      </c>
      <c r="F5" s="2" t="s">
        <v>30</v>
      </c>
      <c r="G5" s="2" t="s">
        <v>25</v>
      </c>
      <c r="H5" s="2" t="s">
        <v>31</v>
      </c>
      <c r="I5" s="2" t="s">
        <v>27</v>
      </c>
      <c r="J5" s="2" t="s">
        <v>32</v>
      </c>
      <c r="L5" s="2" t="s">
        <v>1163</v>
      </c>
      <c r="M5">
        <f>SUMIF(E2:E1001,"Books",B2:B1001)</f>
        <v>13179978.899999999</v>
      </c>
    </row>
    <row r="6" spans="1:14" x14ac:dyDescent="0.3">
      <c r="A6" s="2" t="s">
        <v>33</v>
      </c>
      <c r="B6" s="3">
        <v>178763.42</v>
      </c>
      <c r="C6" s="2">
        <v>146621.76000000001</v>
      </c>
      <c r="D6" s="4">
        <v>43821</v>
      </c>
      <c r="E6" s="2" t="s">
        <v>17</v>
      </c>
      <c r="F6" s="2" t="s">
        <v>34</v>
      </c>
      <c r="G6" s="2" t="s">
        <v>35</v>
      </c>
      <c r="H6" s="2" t="s">
        <v>36</v>
      </c>
      <c r="I6" s="2" t="s">
        <v>37</v>
      </c>
      <c r="J6" s="2" t="s">
        <v>38</v>
      </c>
    </row>
    <row r="7" spans="1:14" x14ac:dyDescent="0.3">
      <c r="A7" s="2" t="s">
        <v>33</v>
      </c>
      <c r="B7" s="3">
        <v>84900.24</v>
      </c>
      <c r="C7" s="2">
        <v>73701.899999999994</v>
      </c>
      <c r="D7" s="4">
        <v>44026</v>
      </c>
      <c r="E7" s="2" t="s">
        <v>23</v>
      </c>
      <c r="F7" s="2" t="s">
        <v>39</v>
      </c>
      <c r="G7" s="2" t="s">
        <v>35</v>
      </c>
      <c r="H7" s="2" t="s">
        <v>40</v>
      </c>
      <c r="I7" s="2" t="s">
        <v>27</v>
      </c>
      <c r="J7" s="2" t="s">
        <v>41</v>
      </c>
      <c r="L7" s="2" t="s">
        <v>1165</v>
      </c>
      <c r="M7">
        <f>SUMIFS(B2:B1001,E2:E1001,"Clothing",I2:I1001,"Mobile")</f>
        <v>1985626.2199999997</v>
      </c>
    </row>
    <row r="8" spans="1:14" x14ac:dyDescent="0.3">
      <c r="A8" s="2" t="s">
        <v>22</v>
      </c>
      <c r="B8" s="3">
        <v>71620.08</v>
      </c>
      <c r="C8" s="2">
        <v>62245.01</v>
      </c>
      <c r="D8" s="4">
        <v>43501</v>
      </c>
      <c r="E8" s="2" t="s">
        <v>10</v>
      </c>
      <c r="F8" s="2" t="s">
        <v>42</v>
      </c>
      <c r="G8" s="2" t="s">
        <v>25</v>
      </c>
      <c r="H8" s="2" t="s">
        <v>26</v>
      </c>
      <c r="I8" s="2" t="s">
        <v>27</v>
      </c>
      <c r="J8" s="2" t="s">
        <v>43</v>
      </c>
    </row>
    <row r="9" spans="1:14" x14ac:dyDescent="0.3">
      <c r="A9" s="2" t="s">
        <v>44</v>
      </c>
      <c r="B9" s="3">
        <v>156585.22</v>
      </c>
      <c r="C9" s="2">
        <v>126599.15</v>
      </c>
      <c r="D9" s="4">
        <v>44073</v>
      </c>
      <c r="E9" s="2" t="s">
        <v>45</v>
      </c>
      <c r="F9" s="2" t="s">
        <v>46</v>
      </c>
      <c r="G9" s="2" t="s">
        <v>47</v>
      </c>
      <c r="H9" s="2" t="s">
        <v>48</v>
      </c>
      <c r="I9" s="2" t="s">
        <v>27</v>
      </c>
      <c r="J9" s="2" t="s">
        <v>49</v>
      </c>
      <c r="L9" s="2" t="s">
        <v>1166</v>
      </c>
      <c r="M9">
        <f>SUMIFS(C2:C1001,E2:E1001,"Games",I2:I1001,"PC",A2:A1001,"Sweden")</f>
        <v>1046957.8200000002</v>
      </c>
    </row>
    <row r="10" spans="1:14" x14ac:dyDescent="0.3">
      <c r="A10" s="2" t="s">
        <v>22</v>
      </c>
      <c r="B10" s="3">
        <v>78461.13</v>
      </c>
      <c r="C10" s="2">
        <v>63537.82</v>
      </c>
      <c r="D10" s="4">
        <v>43961</v>
      </c>
      <c r="E10" s="2" t="s">
        <v>50</v>
      </c>
      <c r="F10" s="2" t="s">
        <v>30</v>
      </c>
      <c r="G10" s="2" t="s">
        <v>25</v>
      </c>
      <c r="H10" s="2" t="s">
        <v>26</v>
      </c>
      <c r="I10" s="2" t="s">
        <v>14</v>
      </c>
      <c r="J10" s="2" t="s">
        <v>51</v>
      </c>
    </row>
    <row r="11" spans="1:14" x14ac:dyDescent="0.3">
      <c r="A11" s="2" t="s">
        <v>52</v>
      </c>
      <c r="B11" s="3">
        <v>64827.8</v>
      </c>
      <c r="C11" s="2">
        <v>56043.63</v>
      </c>
      <c r="D11" s="4">
        <v>43485</v>
      </c>
      <c r="E11" s="2" t="s">
        <v>50</v>
      </c>
      <c r="F11" s="2" t="s">
        <v>53</v>
      </c>
      <c r="G11" s="2" t="s">
        <v>54</v>
      </c>
      <c r="H11" s="2" t="s">
        <v>55</v>
      </c>
      <c r="I11" s="2" t="s">
        <v>27</v>
      </c>
      <c r="J11" s="2" t="s">
        <v>56</v>
      </c>
    </row>
    <row r="12" spans="1:14" x14ac:dyDescent="0.3">
      <c r="A12" s="2" t="s">
        <v>9</v>
      </c>
      <c r="B12" s="3">
        <v>142664.34</v>
      </c>
      <c r="C12" s="2">
        <v>120808.16</v>
      </c>
      <c r="D12" s="4">
        <v>43589</v>
      </c>
      <c r="E12" s="2" t="s">
        <v>50</v>
      </c>
      <c r="F12" s="2" t="s">
        <v>57</v>
      </c>
      <c r="G12" s="2" t="s">
        <v>12</v>
      </c>
      <c r="H12" s="2" t="s">
        <v>13</v>
      </c>
      <c r="I12" s="2" t="s">
        <v>27</v>
      </c>
      <c r="J12" s="2" t="s">
        <v>58</v>
      </c>
      <c r="L12" s="5" t="s">
        <v>1180</v>
      </c>
    </row>
    <row r="13" spans="1:14" x14ac:dyDescent="0.3">
      <c r="A13" s="2" t="s">
        <v>44</v>
      </c>
      <c r="B13" s="3">
        <v>66673.19</v>
      </c>
      <c r="C13" s="2">
        <v>52811.83</v>
      </c>
      <c r="D13" s="4">
        <v>43519</v>
      </c>
      <c r="E13" s="2" t="s">
        <v>59</v>
      </c>
      <c r="F13" s="2" t="s">
        <v>53</v>
      </c>
      <c r="G13" s="2" t="s">
        <v>47</v>
      </c>
      <c r="H13" s="2" t="s">
        <v>48</v>
      </c>
      <c r="I13" s="2" t="s">
        <v>27</v>
      </c>
      <c r="J13" s="2" t="s">
        <v>60</v>
      </c>
      <c r="L13" s="2" t="s">
        <v>1167</v>
      </c>
      <c r="M13">
        <f>COUNTA(A2:A1001)</f>
        <v>1000</v>
      </c>
      <c r="N13" s="2" t="s">
        <v>1168</v>
      </c>
    </row>
    <row r="14" spans="1:14" x14ac:dyDescent="0.3">
      <c r="A14" s="2" t="s">
        <v>22</v>
      </c>
      <c r="B14" s="3">
        <v>136915.60999999999</v>
      </c>
      <c r="C14" s="2">
        <v>114790.05</v>
      </c>
      <c r="D14" s="4">
        <v>43834</v>
      </c>
      <c r="E14" s="2" t="s">
        <v>61</v>
      </c>
      <c r="F14" s="2" t="s">
        <v>30</v>
      </c>
      <c r="G14" s="2" t="s">
        <v>25</v>
      </c>
      <c r="H14" s="2" t="s">
        <v>31</v>
      </c>
      <c r="I14" s="2" t="s">
        <v>37</v>
      </c>
      <c r="J14" s="2" t="s">
        <v>62</v>
      </c>
    </row>
    <row r="15" spans="1:14" x14ac:dyDescent="0.3">
      <c r="A15" s="2" t="s">
        <v>44</v>
      </c>
      <c r="B15" s="3">
        <v>164971.70000000001</v>
      </c>
      <c r="C15" s="2">
        <v>132686.74</v>
      </c>
      <c r="D15" s="4">
        <v>43666</v>
      </c>
      <c r="E15" s="2" t="s">
        <v>45</v>
      </c>
      <c r="F15" s="2" t="s">
        <v>63</v>
      </c>
      <c r="G15" s="2" t="s">
        <v>47</v>
      </c>
      <c r="H15" s="2" t="s">
        <v>48</v>
      </c>
      <c r="I15" s="2" t="s">
        <v>27</v>
      </c>
      <c r="J15" s="2" t="s">
        <v>64</v>
      </c>
      <c r="L15" s="2" t="s">
        <v>1169</v>
      </c>
      <c r="M15">
        <f>COUNTIF(A2:A1001,"UK")</f>
        <v>101</v>
      </c>
    </row>
    <row r="16" spans="1:14" x14ac:dyDescent="0.3">
      <c r="A16" s="2" t="s">
        <v>44</v>
      </c>
      <c r="B16" s="3">
        <v>149486.26999999999</v>
      </c>
      <c r="C16" s="2">
        <v>118662.2</v>
      </c>
      <c r="D16" s="4">
        <v>43683</v>
      </c>
      <c r="E16" s="2" t="s">
        <v>29</v>
      </c>
      <c r="F16" s="2" t="s">
        <v>34</v>
      </c>
      <c r="G16" s="2" t="s">
        <v>47</v>
      </c>
      <c r="H16" s="2" t="s">
        <v>65</v>
      </c>
      <c r="I16" s="2" t="s">
        <v>27</v>
      </c>
      <c r="J16" s="2" t="s">
        <v>66</v>
      </c>
    </row>
    <row r="17" spans="1:13" x14ac:dyDescent="0.3">
      <c r="A17" s="2" t="s">
        <v>9</v>
      </c>
      <c r="B17" s="3">
        <v>54078.92</v>
      </c>
      <c r="C17" s="2">
        <v>46102.28</v>
      </c>
      <c r="D17" s="4">
        <v>44143</v>
      </c>
      <c r="E17" s="2" t="s">
        <v>10</v>
      </c>
      <c r="F17" s="2" t="s">
        <v>67</v>
      </c>
      <c r="G17" s="2" t="s">
        <v>12</v>
      </c>
      <c r="H17" s="2" t="s">
        <v>68</v>
      </c>
      <c r="I17" s="2" t="s">
        <v>27</v>
      </c>
      <c r="J17" s="2" t="s">
        <v>69</v>
      </c>
      <c r="L17" s="2" t="s">
        <v>1170</v>
      </c>
      <c r="M17">
        <f>COUNTIFS(A2:A1001,"France",E2:E1001,"Smartphones")</f>
        <v>26</v>
      </c>
    </row>
    <row r="18" spans="1:13" x14ac:dyDescent="0.3">
      <c r="A18" s="2" t="s">
        <v>52</v>
      </c>
      <c r="B18" s="3">
        <v>107499.78</v>
      </c>
      <c r="C18" s="2">
        <v>91364.06</v>
      </c>
      <c r="D18" s="4">
        <v>43522</v>
      </c>
      <c r="E18" s="2" t="s">
        <v>59</v>
      </c>
      <c r="F18" s="2" t="s">
        <v>70</v>
      </c>
      <c r="G18" s="2" t="s">
        <v>54</v>
      </c>
      <c r="H18" s="2" t="s">
        <v>71</v>
      </c>
      <c r="I18" s="2" t="s">
        <v>27</v>
      </c>
      <c r="J18" s="2" t="s">
        <v>72</v>
      </c>
    </row>
    <row r="19" spans="1:13" x14ac:dyDescent="0.3">
      <c r="A19" s="2" t="s">
        <v>44</v>
      </c>
      <c r="B19" s="3">
        <v>29493.79</v>
      </c>
      <c r="C19" s="2">
        <v>24285.19</v>
      </c>
      <c r="D19" s="4">
        <v>43791</v>
      </c>
      <c r="E19" s="2" t="s">
        <v>17</v>
      </c>
      <c r="F19" s="2" t="s">
        <v>67</v>
      </c>
      <c r="G19" s="2" t="s">
        <v>47</v>
      </c>
      <c r="H19" s="2" t="s">
        <v>73</v>
      </c>
      <c r="I19" s="2" t="s">
        <v>27</v>
      </c>
      <c r="J19" s="2" t="s">
        <v>74</v>
      </c>
      <c r="L19" s="2" t="s">
        <v>1171</v>
      </c>
      <c r="M19">
        <f>COUNTIFS(A2:A1001,"Portugal",B2:B1001,"&gt;100000",E2:E1001,"Accessories")</f>
        <v>7</v>
      </c>
    </row>
    <row r="20" spans="1:13" x14ac:dyDescent="0.3">
      <c r="A20" s="2" t="s">
        <v>22</v>
      </c>
      <c r="B20" s="3">
        <v>147656.51999999999</v>
      </c>
      <c r="C20" s="2">
        <v>124193.9</v>
      </c>
      <c r="D20" s="4">
        <v>43621</v>
      </c>
      <c r="E20" s="2" t="s">
        <v>59</v>
      </c>
      <c r="F20" s="2" t="s">
        <v>11</v>
      </c>
      <c r="G20" s="2" t="s">
        <v>25</v>
      </c>
      <c r="H20" s="2" t="s">
        <v>75</v>
      </c>
      <c r="I20" s="2" t="s">
        <v>27</v>
      </c>
      <c r="J20" s="2" t="s">
        <v>76</v>
      </c>
    </row>
    <row r="21" spans="1:13" x14ac:dyDescent="0.3">
      <c r="A21" s="2" t="s">
        <v>22</v>
      </c>
      <c r="B21" s="3">
        <v>156839.31</v>
      </c>
      <c r="C21" s="2">
        <v>134709.28</v>
      </c>
      <c r="D21" s="4">
        <v>43962</v>
      </c>
      <c r="E21" s="2" t="s">
        <v>59</v>
      </c>
      <c r="F21" s="2" t="s">
        <v>77</v>
      </c>
      <c r="G21" s="2" t="s">
        <v>25</v>
      </c>
      <c r="H21" s="2" t="s">
        <v>75</v>
      </c>
      <c r="I21" s="2" t="s">
        <v>27</v>
      </c>
      <c r="J21" s="2" t="s">
        <v>78</v>
      </c>
    </row>
    <row r="22" spans="1:13" x14ac:dyDescent="0.3">
      <c r="A22" s="2" t="s">
        <v>33</v>
      </c>
      <c r="B22" s="3">
        <v>81412.100000000006</v>
      </c>
      <c r="C22" s="2">
        <v>64747.040000000001</v>
      </c>
      <c r="D22" s="4">
        <v>43775</v>
      </c>
      <c r="E22" s="2" t="s">
        <v>79</v>
      </c>
      <c r="F22" s="2" t="s">
        <v>34</v>
      </c>
      <c r="G22" s="2" t="s">
        <v>35</v>
      </c>
      <c r="H22" s="2" t="s">
        <v>36</v>
      </c>
      <c r="I22" s="2" t="s">
        <v>27</v>
      </c>
      <c r="J22" s="2" t="s">
        <v>80</v>
      </c>
      <c r="L22" s="5" t="s">
        <v>1181</v>
      </c>
    </row>
    <row r="23" spans="1:13" x14ac:dyDescent="0.3">
      <c r="A23" s="2" t="s">
        <v>9</v>
      </c>
      <c r="B23" s="3">
        <v>56717.53</v>
      </c>
      <c r="C23" s="2">
        <v>45101.78</v>
      </c>
      <c r="D23" s="4">
        <v>43534</v>
      </c>
      <c r="E23" s="2" t="s">
        <v>23</v>
      </c>
      <c r="F23" s="2" t="s">
        <v>34</v>
      </c>
      <c r="G23" s="2" t="s">
        <v>12</v>
      </c>
      <c r="H23" s="2" t="s">
        <v>81</v>
      </c>
      <c r="I23" s="2" t="s">
        <v>27</v>
      </c>
      <c r="J23" s="2" t="s">
        <v>82</v>
      </c>
      <c r="L23" s="2" t="s">
        <v>1172</v>
      </c>
      <c r="M23">
        <f>AVERAGE(C2:C1001)</f>
        <v>94369.31098999994</v>
      </c>
    </row>
    <row r="24" spans="1:13" x14ac:dyDescent="0.3">
      <c r="A24" s="2" t="s">
        <v>83</v>
      </c>
      <c r="B24" s="3">
        <v>17028.189999999999</v>
      </c>
      <c r="C24" s="2">
        <v>14102.75</v>
      </c>
      <c r="D24" s="4">
        <v>43868</v>
      </c>
      <c r="E24" s="2" t="s">
        <v>23</v>
      </c>
      <c r="F24" s="2" t="s">
        <v>34</v>
      </c>
      <c r="G24" s="2" t="s">
        <v>84</v>
      </c>
      <c r="H24" s="2" t="s">
        <v>85</v>
      </c>
      <c r="I24" s="2" t="s">
        <v>27</v>
      </c>
      <c r="J24" s="2" t="s">
        <v>86</v>
      </c>
    </row>
    <row r="25" spans="1:13" x14ac:dyDescent="0.3">
      <c r="A25" s="2" t="s">
        <v>16</v>
      </c>
      <c r="B25" s="3">
        <v>236462.3</v>
      </c>
      <c r="C25" s="2">
        <v>205674.91</v>
      </c>
      <c r="D25" s="4">
        <v>44188</v>
      </c>
      <c r="E25" s="2" t="s">
        <v>23</v>
      </c>
      <c r="F25" s="2" t="s">
        <v>30</v>
      </c>
      <c r="G25" s="2" t="s">
        <v>19</v>
      </c>
      <c r="H25" s="2" t="s">
        <v>20</v>
      </c>
      <c r="I25" s="2" t="s">
        <v>27</v>
      </c>
      <c r="J25" s="2" t="s">
        <v>87</v>
      </c>
      <c r="L25" s="2" t="s">
        <v>1173</v>
      </c>
      <c r="M25">
        <f>AVERAGEIF(A2:A1001,"Spain",B2:B1001)</f>
        <v>96124.597307692282</v>
      </c>
    </row>
    <row r="26" spans="1:13" x14ac:dyDescent="0.3">
      <c r="A26" s="2" t="s">
        <v>22</v>
      </c>
      <c r="B26" s="3">
        <v>172989.17</v>
      </c>
      <c r="C26" s="2">
        <v>142975.54999999999</v>
      </c>
      <c r="D26" s="4">
        <v>43992</v>
      </c>
      <c r="E26" s="2" t="s">
        <v>29</v>
      </c>
      <c r="F26" s="2" t="s">
        <v>88</v>
      </c>
      <c r="G26" s="2" t="s">
        <v>25</v>
      </c>
      <c r="H26" s="2" t="s">
        <v>89</v>
      </c>
      <c r="I26" s="2" t="s">
        <v>27</v>
      </c>
      <c r="J26" s="2" t="s">
        <v>90</v>
      </c>
    </row>
    <row r="27" spans="1:13" x14ac:dyDescent="0.3">
      <c r="A27" s="2" t="s">
        <v>9</v>
      </c>
      <c r="B27" s="3">
        <v>48179.57</v>
      </c>
      <c r="C27" s="2">
        <v>41405.519999999997</v>
      </c>
      <c r="D27" s="4">
        <v>44057</v>
      </c>
      <c r="E27" s="2" t="s">
        <v>10</v>
      </c>
      <c r="F27" s="2" t="s">
        <v>91</v>
      </c>
      <c r="G27" s="2" t="s">
        <v>12</v>
      </c>
      <c r="H27" s="2" t="s">
        <v>68</v>
      </c>
      <c r="I27" s="2" t="s">
        <v>27</v>
      </c>
      <c r="J27" s="2" t="s">
        <v>92</v>
      </c>
      <c r="L27" s="2" t="s">
        <v>1174</v>
      </c>
      <c r="M27">
        <f>AVERAGEIFS(C2:C1001,E2:E1001,"Books",I2:I1001,"PC")</f>
        <v>97286.106631578936</v>
      </c>
    </row>
    <row r="28" spans="1:13" x14ac:dyDescent="0.3">
      <c r="A28" s="2" t="s">
        <v>22</v>
      </c>
      <c r="B28" s="3">
        <v>121318.55</v>
      </c>
      <c r="C28" s="2">
        <v>102890.26</v>
      </c>
      <c r="D28" s="4">
        <v>43900</v>
      </c>
      <c r="E28" s="2" t="s">
        <v>79</v>
      </c>
      <c r="F28" s="2" t="s">
        <v>93</v>
      </c>
      <c r="G28" s="2" t="s">
        <v>25</v>
      </c>
      <c r="H28" s="2" t="s">
        <v>31</v>
      </c>
      <c r="I28" s="2" t="s">
        <v>37</v>
      </c>
      <c r="J28" s="2" t="s">
        <v>94</v>
      </c>
    </row>
    <row r="29" spans="1:13" x14ac:dyDescent="0.3">
      <c r="A29" s="2" t="s">
        <v>95</v>
      </c>
      <c r="B29" s="3">
        <v>93153.98</v>
      </c>
      <c r="C29" s="2">
        <v>79702.55</v>
      </c>
      <c r="D29" s="4">
        <v>43924</v>
      </c>
      <c r="E29" s="2" t="s">
        <v>50</v>
      </c>
      <c r="F29" s="2" t="s">
        <v>96</v>
      </c>
      <c r="G29" s="2" t="s">
        <v>97</v>
      </c>
      <c r="H29" s="2" t="s">
        <v>98</v>
      </c>
      <c r="I29" s="2" t="s">
        <v>14</v>
      </c>
      <c r="J29" s="2" t="s">
        <v>99</v>
      </c>
      <c r="L29" s="5" t="s">
        <v>1182</v>
      </c>
    </row>
    <row r="30" spans="1:13" x14ac:dyDescent="0.3">
      <c r="A30" s="2" t="s">
        <v>100</v>
      </c>
      <c r="B30" s="3">
        <v>98289.32</v>
      </c>
      <c r="C30" s="2">
        <v>84116</v>
      </c>
      <c r="D30" s="4">
        <v>43511</v>
      </c>
      <c r="E30" s="2" t="s">
        <v>50</v>
      </c>
      <c r="F30" s="2" t="s">
        <v>101</v>
      </c>
      <c r="G30" s="2" t="s">
        <v>102</v>
      </c>
      <c r="H30" s="2" t="s">
        <v>103</v>
      </c>
      <c r="I30" s="2" t="s">
        <v>27</v>
      </c>
      <c r="J30" s="2" t="s">
        <v>104</v>
      </c>
      <c r="L30" s="2" t="s">
        <v>1175</v>
      </c>
      <c r="M30" s="1">
        <f>MAX(B2:B1001)</f>
        <v>383996.76</v>
      </c>
    </row>
    <row r="31" spans="1:13" x14ac:dyDescent="0.3">
      <c r="A31" s="2" t="s">
        <v>105</v>
      </c>
      <c r="B31" s="3">
        <v>108920.56</v>
      </c>
      <c r="C31" s="2">
        <v>94270.74</v>
      </c>
      <c r="D31" s="4">
        <v>43654</v>
      </c>
      <c r="E31" s="2" t="s">
        <v>10</v>
      </c>
      <c r="F31" s="2" t="s">
        <v>57</v>
      </c>
      <c r="G31" s="2" t="s">
        <v>106</v>
      </c>
      <c r="H31" s="2" t="s">
        <v>107</v>
      </c>
      <c r="I31" s="2" t="s">
        <v>27</v>
      </c>
      <c r="J31" s="2" t="s">
        <v>108</v>
      </c>
    </row>
    <row r="32" spans="1:13" x14ac:dyDescent="0.3">
      <c r="A32" s="2" t="s">
        <v>22</v>
      </c>
      <c r="B32" s="3">
        <v>37273.839999999997</v>
      </c>
      <c r="C32" s="2">
        <v>31559.759999999998</v>
      </c>
      <c r="D32" s="4">
        <v>43850</v>
      </c>
      <c r="E32" s="2" t="s">
        <v>17</v>
      </c>
      <c r="F32" s="2" t="s">
        <v>109</v>
      </c>
      <c r="G32" s="2" t="s">
        <v>25</v>
      </c>
      <c r="H32" s="2" t="s">
        <v>31</v>
      </c>
      <c r="I32" s="2" t="s">
        <v>37</v>
      </c>
      <c r="J32" s="2" t="s">
        <v>110</v>
      </c>
      <c r="L32" s="2" t="s">
        <v>1176</v>
      </c>
      <c r="M32">
        <f>LARGE(C2:C1001,5)</f>
        <v>264592.51</v>
      </c>
    </row>
    <row r="33" spans="1:13" x14ac:dyDescent="0.3">
      <c r="A33" s="2" t="s">
        <v>33</v>
      </c>
      <c r="B33" s="3">
        <v>221745.05</v>
      </c>
      <c r="C33" s="2">
        <v>190767.27</v>
      </c>
      <c r="D33" s="4">
        <v>43641</v>
      </c>
      <c r="E33" s="2" t="s">
        <v>50</v>
      </c>
      <c r="F33" s="2" t="s">
        <v>111</v>
      </c>
      <c r="G33" s="2" t="s">
        <v>35</v>
      </c>
      <c r="H33" s="2" t="s">
        <v>36</v>
      </c>
      <c r="I33" s="2" t="s">
        <v>14</v>
      </c>
      <c r="J33" s="2" t="s">
        <v>112</v>
      </c>
    </row>
    <row r="34" spans="1:13" x14ac:dyDescent="0.3">
      <c r="A34" s="2" t="s">
        <v>83</v>
      </c>
      <c r="B34" s="3">
        <v>54566.99</v>
      </c>
      <c r="C34" s="2">
        <v>43757.27</v>
      </c>
      <c r="D34" s="4">
        <v>43913</v>
      </c>
      <c r="E34" s="2" t="s">
        <v>59</v>
      </c>
      <c r="F34" s="2" t="s">
        <v>113</v>
      </c>
      <c r="G34" s="2" t="s">
        <v>84</v>
      </c>
      <c r="H34" s="2" t="s">
        <v>85</v>
      </c>
      <c r="I34" s="2" t="s">
        <v>27</v>
      </c>
      <c r="J34" s="2" t="s">
        <v>114</v>
      </c>
      <c r="L34" s="2" t="s">
        <v>1177</v>
      </c>
      <c r="M34">
        <f>SMALL(B2:B1001,9)</f>
        <v>19622.59</v>
      </c>
    </row>
    <row r="35" spans="1:13" x14ac:dyDescent="0.3">
      <c r="A35" s="2" t="s">
        <v>22</v>
      </c>
      <c r="B35" s="3">
        <v>111639.29</v>
      </c>
      <c r="C35" s="2">
        <v>97204.33</v>
      </c>
      <c r="D35" s="4">
        <v>43766</v>
      </c>
      <c r="E35" s="2" t="s">
        <v>59</v>
      </c>
      <c r="F35" s="2" t="s">
        <v>115</v>
      </c>
      <c r="G35" s="2" t="s">
        <v>25</v>
      </c>
      <c r="H35" s="2" t="s">
        <v>89</v>
      </c>
      <c r="I35" s="2" t="s">
        <v>27</v>
      </c>
      <c r="J35" s="2" t="s">
        <v>116</v>
      </c>
    </row>
    <row r="36" spans="1:13" x14ac:dyDescent="0.3">
      <c r="A36" s="2" t="s">
        <v>9</v>
      </c>
      <c r="B36" s="3">
        <v>74273.539999999994</v>
      </c>
      <c r="C36" s="2">
        <v>61981.27</v>
      </c>
      <c r="D36" s="4">
        <v>43918</v>
      </c>
      <c r="E36" s="2" t="s">
        <v>29</v>
      </c>
      <c r="F36" s="2" t="s">
        <v>57</v>
      </c>
      <c r="G36" s="2" t="s">
        <v>12</v>
      </c>
      <c r="H36" s="2" t="s">
        <v>117</v>
      </c>
      <c r="I36" s="2" t="s">
        <v>27</v>
      </c>
      <c r="J36" s="2" t="s">
        <v>118</v>
      </c>
      <c r="L36" s="2" t="s">
        <v>1178</v>
      </c>
      <c r="M36">
        <f>_xlfn.MAXIFS(B2:B1001,A2:A1001,"Belgium")</f>
        <v>152370.57</v>
      </c>
    </row>
    <row r="37" spans="1:13" x14ac:dyDescent="0.3">
      <c r="A37" s="2" t="s">
        <v>22</v>
      </c>
      <c r="B37" s="3">
        <v>95566.43</v>
      </c>
      <c r="C37" s="2">
        <v>80342.7</v>
      </c>
      <c r="D37" s="4">
        <v>43592</v>
      </c>
      <c r="E37" s="2" t="s">
        <v>23</v>
      </c>
      <c r="F37" s="2" t="s">
        <v>30</v>
      </c>
      <c r="G37" s="2" t="s">
        <v>25</v>
      </c>
      <c r="H37" s="2" t="s">
        <v>89</v>
      </c>
      <c r="I37" s="2" t="s">
        <v>27</v>
      </c>
      <c r="J37" s="2" t="s">
        <v>119</v>
      </c>
    </row>
    <row r="38" spans="1:13" x14ac:dyDescent="0.3">
      <c r="A38" s="2" t="s">
        <v>52</v>
      </c>
      <c r="B38" s="3">
        <v>28783.05</v>
      </c>
      <c r="C38" s="2">
        <v>24776.45</v>
      </c>
      <c r="D38" s="4">
        <v>43553</v>
      </c>
      <c r="E38" s="2" t="s">
        <v>23</v>
      </c>
      <c r="F38" s="2" t="s">
        <v>120</v>
      </c>
      <c r="G38" s="2" t="s">
        <v>54</v>
      </c>
      <c r="H38" s="2" t="s">
        <v>55</v>
      </c>
      <c r="I38" s="2" t="s">
        <v>27</v>
      </c>
      <c r="J38" s="2" t="s">
        <v>121</v>
      </c>
    </row>
    <row r="39" spans="1:13" x14ac:dyDescent="0.3">
      <c r="A39" s="2" t="s">
        <v>44</v>
      </c>
      <c r="B39" s="3">
        <v>124414.74</v>
      </c>
      <c r="C39" s="2">
        <v>98959.48</v>
      </c>
      <c r="D39" s="4">
        <v>43629</v>
      </c>
      <c r="E39" s="2" t="s">
        <v>61</v>
      </c>
      <c r="F39" s="2" t="s">
        <v>122</v>
      </c>
      <c r="G39" s="2" t="s">
        <v>47</v>
      </c>
      <c r="H39" s="2" t="s">
        <v>48</v>
      </c>
      <c r="I39" s="2" t="s">
        <v>27</v>
      </c>
      <c r="J39" s="2" t="s">
        <v>123</v>
      </c>
      <c r="L39" s="5" t="s">
        <v>1193</v>
      </c>
    </row>
    <row r="40" spans="1:13" x14ac:dyDescent="0.3">
      <c r="A40" s="2" t="s">
        <v>22</v>
      </c>
      <c r="B40" s="3">
        <v>153029.72</v>
      </c>
      <c r="C40" s="2">
        <v>125117.1</v>
      </c>
      <c r="D40" s="4">
        <v>43858</v>
      </c>
      <c r="E40" s="2" t="s">
        <v>17</v>
      </c>
      <c r="F40" s="2" t="s">
        <v>113</v>
      </c>
      <c r="G40" s="2" t="s">
        <v>25</v>
      </c>
      <c r="H40" s="2" t="s">
        <v>75</v>
      </c>
      <c r="I40" s="2" t="s">
        <v>27</v>
      </c>
      <c r="J40" s="2" t="s">
        <v>124</v>
      </c>
    </row>
    <row r="41" spans="1:13" x14ac:dyDescent="0.3">
      <c r="A41" s="2" t="s">
        <v>9</v>
      </c>
      <c r="B41" s="3">
        <v>174919.64</v>
      </c>
      <c r="C41" s="2">
        <v>146845.04</v>
      </c>
      <c r="D41" s="4">
        <v>44138</v>
      </c>
      <c r="E41" s="2" t="s">
        <v>23</v>
      </c>
      <c r="F41" s="2" t="s">
        <v>125</v>
      </c>
      <c r="G41" s="2" t="s">
        <v>12</v>
      </c>
      <c r="H41" s="2" t="s">
        <v>117</v>
      </c>
      <c r="I41" s="2" t="s">
        <v>14</v>
      </c>
      <c r="J41" s="2" t="s">
        <v>126</v>
      </c>
      <c r="L41" s="2" t="s">
        <v>1194</v>
      </c>
      <c r="M41">
        <f>ROUND(101.55,1)</f>
        <v>101.6</v>
      </c>
    </row>
    <row r="42" spans="1:13" x14ac:dyDescent="0.3">
      <c r="A42" s="2" t="s">
        <v>52</v>
      </c>
      <c r="B42" s="3">
        <v>55804.05</v>
      </c>
      <c r="C42" s="2">
        <v>46401.07</v>
      </c>
      <c r="D42" s="4">
        <v>43529</v>
      </c>
      <c r="E42" s="2" t="s">
        <v>79</v>
      </c>
      <c r="F42" s="2" t="s">
        <v>70</v>
      </c>
      <c r="G42" s="2" t="s">
        <v>54</v>
      </c>
      <c r="H42" s="2" t="s">
        <v>127</v>
      </c>
      <c r="I42" s="2" t="s">
        <v>27</v>
      </c>
      <c r="J42" s="2" t="s">
        <v>128</v>
      </c>
    </row>
    <row r="43" spans="1:13" x14ac:dyDescent="0.3">
      <c r="A43" s="2" t="s">
        <v>52</v>
      </c>
      <c r="B43" s="3">
        <v>89160.66</v>
      </c>
      <c r="C43" s="2">
        <v>75367.509999999995</v>
      </c>
      <c r="D43" s="4">
        <v>43787</v>
      </c>
      <c r="E43" s="2" t="s">
        <v>29</v>
      </c>
      <c r="F43" s="2" t="s">
        <v>125</v>
      </c>
      <c r="G43" s="2" t="s">
        <v>54</v>
      </c>
      <c r="H43" s="2" t="s">
        <v>127</v>
      </c>
      <c r="I43" s="2" t="s">
        <v>27</v>
      </c>
      <c r="J43" s="2" t="s">
        <v>129</v>
      </c>
      <c r="L43" s="2" t="s">
        <v>1195</v>
      </c>
      <c r="M43">
        <f>ABS(-11.5)</f>
        <v>11.5</v>
      </c>
    </row>
    <row r="44" spans="1:13" x14ac:dyDescent="0.3">
      <c r="A44" s="2" t="s">
        <v>44</v>
      </c>
      <c r="B44" s="3">
        <v>27987.13</v>
      </c>
      <c r="C44" s="2">
        <v>24001.759999999998</v>
      </c>
      <c r="D44" s="4">
        <v>43550</v>
      </c>
      <c r="E44" s="2" t="s">
        <v>17</v>
      </c>
      <c r="F44" s="2" t="s">
        <v>122</v>
      </c>
      <c r="G44" s="2" t="s">
        <v>47</v>
      </c>
      <c r="H44" s="2" t="s">
        <v>65</v>
      </c>
      <c r="I44" s="2" t="s">
        <v>27</v>
      </c>
      <c r="J44" s="2" t="s">
        <v>130</v>
      </c>
    </row>
    <row r="45" spans="1:13" x14ac:dyDescent="0.3">
      <c r="A45" s="2" t="s">
        <v>52</v>
      </c>
      <c r="B45" s="3">
        <v>18326.41</v>
      </c>
      <c r="C45" s="2">
        <v>15067.97</v>
      </c>
      <c r="D45" s="4">
        <v>43499</v>
      </c>
      <c r="E45" s="2" t="s">
        <v>17</v>
      </c>
      <c r="F45" s="2" t="s">
        <v>131</v>
      </c>
      <c r="G45" s="2" t="s">
        <v>54</v>
      </c>
      <c r="H45" s="2" t="s">
        <v>132</v>
      </c>
      <c r="I45" s="2" t="s">
        <v>27</v>
      </c>
      <c r="J45" s="2" t="s">
        <v>133</v>
      </c>
      <c r="L45" s="2" t="s">
        <v>1196</v>
      </c>
      <c r="M45">
        <f ca="1">RAND()</f>
        <v>0.64308138084117128</v>
      </c>
    </row>
    <row r="46" spans="1:13" x14ac:dyDescent="0.3">
      <c r="A46" s="2" t="s">
        <v>83</v>
      </c>
      <c r="B46" s="3">
        <v>62708.6</v>
      </c>
      <c r="C46" s="2">
        <v>51414.78</v>
      </c>
      <c r="D46" s="4">
        <v>43706</v>
      </c>
      <c r="E46" s="2" t="s">
        <v>59</v>
      </c>
      <c r="F46" s="2" t="s">
        <v>134</v>
      </c>
      <c r="G46" s="2" t="s">
        <v>84</v>
      </c>
      <c r="H46" s="2" t="s">
        <v>85</v>
      </c>
      <c r="I46" s="2" t="s">
        <v>27</v>
      </c>
      <c r="J46" s="2" t="s">
        <v>135</v>
      </c>
    </row>
    <row r="47" spans="1:13" x14ac:dyDescent="0.3">
      <c r="A47" s="2" t="s">
        <v>44</v>
      </c>
      <c r="B47" s="3">
        <v>124668.36</v>
      </c>
      <c r="C47" s="2">
        <v>103998.35</v>
      </c>
      <c r="D47" s="4">
        <v>44140</v>
      </c>
      <c r="E47" s="2" t="s">
        <v>17</v>
      </c>
      <c r="F47" s="2" t="s">
        <v>30</v>
      </c>
      <c r="G47" s="2" t="s">
        <v>47</v>
      </c>
      <c r="H47" s="2" t="s">
        <v>48</v>
      </c>
      <c r="I47" s="2" t="s">
        <v>27</v>
      </c>
      <c r="J47" s="2" t="s">
        <v>136</v>
      </c>
      <c r="L47" s="2" t="s">
        <v>1197</v>
      </c>
      <c r="M47">
        <f ca="1">RANDBETWEEN(1,101)</f>
        <v>15</v>
      </c>
    </row>
    <row r="48" spans="1:13" x14ac:dyDescent="0.3">
      <c r="A48" s="2" t="s">
        <v>137</v>
      </c>
      <c r="B48" s="3">
        <v>109390.57</v>
      </c>
      <c r="C48" s="2">
        <v>87414</v>
      </c>
      <c r="D48" s="4">
        <v>44147</v>
      </c>
      <c r="E48" s="2" t="s">
        <v>138</v>
      </c>
      <c r="F48" s="2" t="s">
        <v>42</v>
      </c>
      <c r="G48" s="2" t="s">
        <v>139</v>
      </c>
      <c r="H48" s="2" t="s">
        <v>140</v>
      </c>
      <c r="I48" s="2" t="s">
        <v>14</v>
      </c>
      <c r="J48" s="2" t="s">
        <v>141</v>
      </c>
    </row>
    <row r="49" spans="1:13" x14ac:dyDescent="0.3">
      <c r="A49" s="2" t="s">
        <v>22</v>
      </c>
      <c r="B49" s="3">
        <v>103279.79</v>
      </c>
      <c r="C49" s="2">
        <v>82334.649999999994</v>
      </c>
      <c r="D49" s="4">
        <v>43902</v>
      </c>
      <c r="E49" s="2" t="s">
        <v>50</v>
      </c>
      <c r="F49" s="2" t="s">
        <v>34</v>
      </c>
      <c r="G49" s="2" t="s">
        <v>25</v>
      </c>
      <c r="H49" s="2" t="s">
        <v>31</v>
      </c>
      <c r="I49" s="2" t="s">
        <v>27</v>
      </c>
      <c r="J49" s="2" t="s">
        <v>142</v>
      </c>
      <c r="L49" s="2" t="s">
        <v>1198</v>
      </c>
      <c r="M49">
        <f>CEILING(11.5,1)</f>
        <v>12</v>
      </c>
    </row>
    <row r="50" spans="1:13" x14ac:dyDescent="0.3">
      <c r="A50" s="2" t="s">
        <v>52</v>
      </c>
      <c r="B50" s="3">
        <v>173478.65</v>
      </c>
      <c r="C50" s="2">
        <v>139650.31</v>
      </c>
      <c r="D50" s="4">
        <v>43494</v>
      </c>
      <c r="E50" s="2" t="s">
        <v>10</v>
      </c>
      <c r="F50" s="2" t="s">
        <v>34</v>
      </c>
      <c r="G50" s="2" t="s">
        <v>54</v>
      </c>
      <c r="H50" s="2" t="s">
        <v>143</v>
      </c>
      <c r="I50" s="2" t="s">
        <v>27</v>
      </c>
      <c r="J50" s="2" t="s">
        <v>144</v>
      </c>
    </row>
    <row r="51" spans="1:13" x14ac:dyDescent="0.3">
      <c r="A51" s="2" t="s">
        <v>9</v>
      </c>
      <c r="B51" s="3">
        <v>57927.54</v>
      </c>
      <c r="C51" s="2">
        <v>48914.01</v>
      </c>
      <c r="D51" s="4">
        <v>43483</v>
      </c>
      <c r="E51" s="2" t="s">
        <v>17</v>
      </c>
      <c r="F51" s="2" t="s">
        <v>145</v>
      </c>
      <c r="G51" s="2" t="s">
        <v>12</v>
      </c>
      <c r="H51" s="2" t="s">
        <v>81</v>
      </c>
      <c r="I51" s="2" t="s">
        <v>14</v>
      </c>
      <c r="J51" s="2" t="s">
        <v>146</v>
      </c>
    </row>
    <row r="52" spans="1:13" x14ac:dyDescent="0.3">
      <c r="A52" s="2" t="s">
        <v>22</v>
      </c>
      <c r="B52" s="3">
        <v>84767.77</v>
      </c>
      <c r="C52" s="2">
        <v>68950.100000000006</v>
      </c>
      <c r="D52" s="4">
        <v>43848</v>
      </c>
      <c r="E52" s="2" t="s">
        <v>79</v>
      </c>
      <c r="F52" s="2" t="s">
        <v>147</v>
      </c>
      <c r="G52" s="2" t="s">
        <v>25</v>
      </c>
      <c r="H52" s="2" t="s">
        <v>26</v>
      </c>
      <c r="I52" s="2" t="s">
        <v>14</v>
      </c>
      <c r="J52" s="2" t="s">
        <v>148</v>
      </c>
    </row>
    <row r="53" spans="1:13" x14ac:dyDescent="0.3">
      <c r="A53" s="2" t="s">
        <v>52</v>
      </c>
      <c r="B53" s="3">
        <v>138175.53</v>
      </c>
      <c r="C53" s="2">
        <v>116744.51</v>
      </c>
      <c r="D53" s="4">
        <v>44138</v>
      </c>
      <c r="E53" s="2" t="s">
        <v>138</v>
      </c>
      <c r="F53" s="2" t="s">
        <v>149</v>
      </c>
      <c r="G53" s="2" t="s">
        <v>54</v>
      </c>
      <c r="H53" s="2" t="s">
        <v>132</v>
      </c>
      <c r="I53" s="2" t="s">
        <v>27</v>
      </c>
      <c r="J53" s="2" t="s">
        <v>150</v>
      </c>
    </row>
    <row r="54" spans="1:13" x14ac:dyDescent="0.3">
      <c r="A54" s="2" t="s">
        <v>22</v>
      </c>
      <c r="B54" s="3">
        <v>143107.89000000001</v>
      </c>
      <c r="C54" s="2">
        <v>121241</v>
      </c>
      <c r="D54" s="4">
        <v>44137</v>
      </c>
      <c r="E54" s="2" t="s">
        <v>79</v>
      </c>
      <c r="F54" s="2" t="s">
        <v>111</v>
      </c>
      <c r="G54" s="2" t="s">
        <v>25</v>
      </c>
      <c r="H54" s="2" t="s">
        <v>89</v>
      </c>
      <c r="I54" s="2" t="s">
        <v>14</v>
      </c>
      <c r="J54" s="2" t="s">
        <v>151</v>
      </c>
    </row>
    <row r="55" spans="1:13" x14ac:dyDescent="0.3">
      <c r="A55" s="2" t="s">
        <v>9</v>
      </c>
      <c r="B55" s="3">
        <v>54446.5</v>
      </c>
      <c r="C55" s="2">
        <v>44989.14</v>
      </c>
      <c r="D55" s="4">
        <v>43899</v>
      </c>
      <c r="E55" s="2" t="s">
        <v>50</v>
      </c>
      <c r="F55" s="2" t="s">
        <v>152</v>
      </c>
      <c r="G55" s="2" t="s">
        <v>12</v>
      </c>
      <c r="H55" s="2" t="s">
        <v>81</v>
      </c>
      <c r="I55" s="2" t="s">
        <v>37</v>
      </c>
      <c r="J55" s="2" t="s">
        <v>153</v>
      </c>
    </row>
    <row r="56" spans="1:13" x14ac:dyDescent="0.3">
      <c r="A56" s="2" t="s">
        <v>22</v>
      </c>
      <c r="B56" s="3">
        <v>136324.9</v>
      </c>
      <c r="C56" s="2">
        <v>110436.8</v>
      </c>
      <c r="D56" s="4">
        <v>43767</v>
      </c>
      <c r="E56" s="2" t="s">
        <v>79</v>
      </c>
      <c r="F56" s="2" t="s">
        <v>154</v>
      </c>
      <c r="G56" s="2" t="s">
        <v>25</v>
      </c>
      <c r="H56" s="2" t="s">
        <v>89</v>
      </c>
      <c r="I56" s="2" t="s">
        <v>37</v>
      </c>
      <c r="J56" s="2" t="s">
        <v>155</v>
      </c>
    </row>
    <row r="57" spans="1:13" x14ac:dyDescent="0.3">
      <c r="A57" s="2" t="s">
        <v>22</v>
      </c>
      <c r="B57" s="3">
        <v>43066.58</v>
      </c>
      <c r="C57" s="2">
        <v>36154.39</v>
      </c>
      <c r="D57" s="4">
        <v>43504</v>
      </c>
      <c r="E57" s="2" t="s">
        <v>17</v>
      </c>
      <c r="F57" s="2" t="s">
        <v>134</v>
      </c>
      <c r="G57" s="2" t="s">
        <v>25</v>
      </c>
      <c r="H57" s="2" t="s">
        <v>89</v>
      </c>
      <c r="I57" s="2" t="s">
        <v>14</v>
      </c>
      <c r="J57" s="2" t="s">
        <v>156</v>
      </c>
    </row>
    <row r="58" spans="1:13" x14ac:dyDescent="0.3">
      <c r="A58" s="2" t="s">
        <v>52</v>
      </c>
      <c r="B58" s="3">
        <v>224626.25</v>
      </c>
      <c r="C58" s="2">
        <v>189988.88</v>
      </c>
      <c r="D58" s="4">
        <v>44033</v>
      </c>
      <c r="E58" s="2" t="s">
        <v>79</v>
      </c>
      <c r="F58" s="2" t="s">
        <v>157</v>
      </c>
      <c r="G58" s="2" t="s">
        <v>54</v>
      </c>
      <c r="H58" s="2" t="s">
        <v>132</v>
      </c>
      <c r="I58" s="2" t="s">
        <v>27</v>
      </c>
      <c r="J58" s="2" t="s">
        <v>158</v>
      </c>
    </row>
    <row r="59" spans="1:13" x14ac:dyDescent="0.3">
      <c r="A59" s="2" t="s">
        <v>52</v>
      </c>
      <c r="B59" s="3">
        <v>115689.22</v>
      </c>
      <c r="C59" s="2">
        <v>98127.6</v>
      </c>
      <c r="D59" s="4">
        <v>43661</v>
      </c>
      <c r="E59" s="2" t="s">
        <v>23</v>
      </c>
      <c r="F59" s="2" t="s">
        <v>159</v>
      </c>
      <c r="G59" s="2" t="s">
        <v>54</v>
      </c>
      <c r="H59" s="2" t="s">
        <v>143</v>
      </c>
      <c r="I59" s="2" t="s">
        <v>27</v>
      </c>
      <c r="J59" s="2" t="s">
        <v>160</v>
      </c>
    </row>
    <row r="60" spans="1:13" x14ac:dyDescent="0.3">
      <c r="A60" s="2" t="s">
        <v>100</v>
      </c>
      <c r="B60" s="3">
        <v>78293.94</v>
      </c>
      <c r="C60" s="2">
        <v>66236.67</v>
      </c>
      <c r="D60" s="4">
        <v>43751</v>
      </c>
      <c r="E60" s="2" t="s">
        <v>50</v>
      </c>
      <c r="F60" s="2" t="s">
        <v>70</v>
      </c>
      <c r="G60" s="2" t="s">
        <v>102</v>
      </c>
      <c r="H60" s="2" t="s">
        <v>161</v>
      </c>
      <c r="I60" s="2" t="s">
        <v>14</v>
      </c>
      <c r="J60" s="2" t="s">
        <v>162</v>
      </c>
    </row>
    <row r="61" spans="1:13" x14ac:dyDescent="0.3">
      <c r="A61" s="2" t="s">
        <v>22</v>
      </c>
      <c r="B61" s="3">
        <v>92698.45</v>
      </c>
      <c r="C61" s="2">
        <v>73454.25</v>
      </c>
      <c r="D61" s="4">
        <v>43843</v>
      </c>
      <c r="E61" s="2" t="s">
        <v>23</v>
      </c>
      <c r="F61" s="2" t="s">
        <v>30</v>
      </c>
      <c r="G61" s="2" t="s">
        <v>25</v>
      </c>
      <c r="H61" s="2" t="s">
        <v>75</v>
      </c>
      <c r="I61" s="2" t="s">
        <v>27</v>
      </c>
      <c r="J61" s="2" t="s">
        <v>163</v>
      </c>
    </row>
    <row r="62" spans="1:13" x14ac:dyDescent="0.3">
      <c r="A62" s="2" t="s">
        <v>100</v>
      </c>
      <c r="B62" s="3">
        <v>83141.47</v>
      </c>
      <c r="C62" s="2">
        <v>72000.509999999995</v>
      </c>
      <c r="D62" s="4">
        <v>43539</v>
      </c>
      <c r="E62" s="2" t="s">
        <v>61</v>
      </c>
      <c r="F62" s="2" t="s">
        <v>63</v>
      </c>
      <c r="G62" s="2" t="s">
        <v>102</v>
      </c>
      <c r="H62" s="2" t="s">
        <v>103</v>
      </c>
      <c r="I62" s="2" t="s">
        <v>14</v>
      </c>
      <c r="J62" s="2" t="s">
        <v>164</v>
      </c>
    </row>
    <row r="63" spans="1:13" x14ac:dyDescent="0.3">
      <c r="A63" s="2" t="s">
        <v>22</v>
      </c>
      <c r="B63" s="3">
        <v>38982.26</v>
      </c>
      <c r="C63" s="2">
        <v>32854.25</v>
      </c>
      <c r="D63" s="4">
        <v>43750</v>
      </c>
      <c r="E63" s="2" t="s">
        <v>23</v>
      </c>
      <c r="F63" s="2" t="s">
        <v>165</v>
      </c>
      <c r="G63" s="2" t="s">
        <v>25</v>
      </c>
      <c r="H63" s="2" t="s">
        <v>26</v>
      </c>
      <c r="I63" s="2" t="s">
        <v>14</v>
      </c>
      <c r="J63" s="2" t="s">
        <v>166</v>
      </c>
    </row>
    <row r="64" spans="1:13" x14ac:dyDescent="0.3">
      <c r="A64" s="2" t="s">
        <v>22</v>
      </c>
      <c r="B64" s="3">
        <v>57120.58</v>
      </c>
      <c r="C64" s="2">
        <v>49654.92</v>
      </c>
      <c r="D64" s="4">
        <v>43794</v>
      </c>
      <c r="E64" s="2" t="s">
        <v>17</v>
      </c>
      <c r="F64" s="2" t="s">
        <v>167</v>
      </c>
      <c r="G64" s="2" t="s">
        <v>25</v>
      </c>
      <c r="H64" s="2" t="s">
        <v>31</v>
      </c>
      <c r="I64" s="2" t="s">
        <v>27</v>
      </c>
      <c r="J64" s="2" t="s">
        <v>168</v>
      </c>
    </row>
    <row r="65" spans="1:10" x14ac:dyDescent="0.3">
      <c r="A65" s="2" t="s">
        <v>9</v>
      </c>
      <c r="B65" s="3">
        <v>240759.07</v>
      </c>
      <c r="C65" s="2">
        <v>205415.64</v>
      </c>
      <c r="D65" s="4">
        <v>43996</v>
      </c>
      <c r="E65" s="2" t="s">
        <v>50</v>
      </c>
      <c r="F65" s="2" t="s">
        <v>131</v>
      </c>
      <c r="G65" s="2" t="s">
        <v>12</v>
      </c>
      <c r="H65" s="2" t="s">
        <v>169</v>
      </c>
      <c r="I65" s="2" t="s">
        <v>27</v>
      </c>
      <c r="J65" s="2" t="s">
        <v>170</v>
      </c>
    </row>
    <row r="66" spans="1:10" x14ac:dyDescent="0.3">
      <c r="A66" s="2" t="s">
        <v>9</v>
      </c>
      <c r="B66" s="3">
        <v>53849.120000000003</v>
      </c>
      <c r="C66" s="2">
        <v>47354.92</v>
      </c>
      <c r="D66" s="4">
        <v>43936</v>
      </c>
      <c r="E66" s="2" t="s">
        <v>17</v>
      </c>
      <c r="F66" s="2" t="s">
        <v>70</v>
      </c>
      <c r="G66" s="2" t="s">
        <v>12</v>
      </c>
      <c r="H66" s="2" t="s">
        <v>81</v>
      </c>
      <c r="I66" s="2" t="s">
        <v>27</v>
      </c>
      <c r="J66" s="2" t="s">
        <v>171</v>
      </c>
    </row>
    <row r="67" spans="1:10" x14ac:dyDescent="0.3">
      <c r="A67" s="2" t="s">
        <v>172</v>
      </c>
      <c r="B67" s="3">
        <v>361182.87</v>
      </c>
      <c r="C67" s="2">
        <v>288368.40000000002</v>
      </c>
      <c r="D67" s="4">
        <v>43801</v>
      </c>
      <c r="E67" s="2" t="s">
        <v>10</v>
      </c>
      <c r="F67" s="2" t="s">
        <v>173</v>
      </c>
      <c r="G67" s="2" t="s">
        <v>174</v>
      </c>
      <c r="H67" s="2" t="s">
        <v>175</v>
      </c>
      <c r="I67" s="2" t="s">
        <v>27</v>
      </c>
      <c r="J67" s="2" t="s">
        <v>176</v>
      </c>
    </row>
    <row r="68" spans="1:10" x14ac:dyDescent="0.3">
      <c r="A68" s="2" t="s">
        <v>9</v>
      </c>
      <c r="B68" s="3">
        <v>97063.22</v>
      </c>
      <c r="C68" s="2">
        <v>78067.95</v>
      </c>
      <c r="D68" s="4">
        <v>43757</v>
      </c>
      <c r="E68" s="2" t="s">
        <v>50</v>
      </c>
      <c r="F68" s="2" t="s">
        <v>177</v>
      </c>
      <c r="G68" s="2" t="s">
        <v>12</v>
      </c>
      <c r="H68" s="2" t="s">
        <v>13</v>
      </c>
      <c r="I68" s="2" t="s">
        <v>37</v>
      </c>
      <c r="J68" s="2" t="s">
        <v>178</v>
      </c>
    </row>
    <row r="69" spans="1:10" x14ac:dyDescent="0.3">
      <c r="A69" s="2" t="s">
        <v>33</v>
      </c>
      <c r="B69" s="3">
        <v>39110.97</v>
      </c>
      <c r="C69" s="2">
        <v>34315.97</v>
      </c>
      <c r="D69" s="4">
        <v>43765</v>
      </c>
      <c r="E69" s="2" t="s">
        <v>23</v>
      </c>
      <c r="F69" s="2" t="s">
        <v>179</v>
      </c>
      <c r="G69" s="2" t="s">
        <v>35</v>
      </c>
      <c r="H69" s="2" t="s">
        <v>40</v>
      </c>
      <c r="I69" s="2" t="s">
        <v>27</v>
      </c>
      <c r="J69" s="2" t="s">
        <v>180</v>
      </c>
    </row>
    <row r="70" spans="1:10" x14ac:dyDescent="0.3">
      <c r="A70" s="2" t="s">
        <v>52</v>
      </c>
      <c r="B70" s="3">
        <v>123672.7</v>
      </c>
      <c r="C70" s="2">
        <v>106036.97</v>
      </c>
      <c r="D70" s="4">
        <v>44148</v>
      </c>
      <c r="E70" s="2" t="s">
        <v>59</v>
      </c>
      <c r="F70" s="2" t="s">
        <v>181</v>
      </c>
      <c r="G70" s="2" t="s">
        <v>54</v>
      </c>
      <c r="H70" s="2" t="s">
        <v>127</v>
      </c>
      <c r="I70" s="2" t="s">
        <v>27</v>
      </c>
      <c r="J70" s="2" t="s">
        <v>182</v>
      </c>
    </row>
    <row r="71" spans="1:10" x14ac:dyDescent="0.3">
      <c r="A71" s="2" t="s">
        <v>52</v>
      </c>
      <c r="B71" s="3">
        <v>144640.79999999999</v>
      </c>
      <c r="C71" s="2">
        <v>118345.1</v>
      </c>
      <c r="D71" s="4">
        <v>43566</v>
      </c>
      <c r="E71" s="2" t="s">
        <v>79</v>
      </c>
      <c r="F71" s="2" t="s">
        <v>101</v>
      </c>
      <c r="G71" s="2" t="s">
        <v>54</v>
      </c>
      <c r="H71" s="2" t="s">
        <v>143</v>
      </c>
      <c r="I71" s="2" t="s">
        <v>27</v>
      </c>
      <c r="J71" s="2" t="s">
        <v>183</v>
      </c>
    </row>
    <row r="72" spans="1:10" x14ac:dyDescent="0.3">
      <c r="A72" s="2" t="s">
        <v>52</v>
      </c>
      <c r="B72" s="3">
        <v>268779.03000000003</v>
      </c>
      <c r="C72" s="2">
        <v>233676.49</v>
      </c>
      <c r="D72" s="4">
        <v>43826</v>
      </c>
      <c r="E72" s="2" t="s">
        <v>59</v>
      </c>
      <c r="F72" s="2" t="s">
        <v>184</v>
      </c>
      <c r="G72" s="2" t="s">
        <v>54</v>
      </c>
      <c r="H72" s="2" t="s">
        <v>132</v>
      </c>
      <c r="I72" s="2" t="s">
        <v>14</v>
      </c>
      <c r="J72" s="2" t="s">
        <v>185</v>
      </c>
    </row>
    <row r="73" spans="1:10" x14ac:dyDescent="0.3">
      <c r="A73" s="2" t="s">
        <v>9</v>
      </c>
      <c r="B73" s="3">
        <v>53593.86</v>
      </c>
      <c r="C73" s="2">
        <v>45629.81</v>
      </c>
      <c r="D73" s="4">
        <v>44024</v>
      </c>
      <c r="E73" s="2" t="s">
        <v>79</v>
      </c>
      <c r="F73" s="2" t="s">
        <v>113</v>
      </c>
      <c r="G73" s="2" t="s">
        <v>12</v>
      </c>
      <c r="H73" s="2" t="s">
        <v>117</v>
      </c>
      <c r="I73" s="2" t="s">
        <v>27</v>
      </c>
      <c r="J73" s="2" t="s">
        <v>186</v>
      </c>
    </row>
    <row r="74" spans="1:10" x14ac:dyDescent="0.3">
      <c r="A74" s="2" t="s">
        <v>52</v>
      </c>
      <c r="B74" s="3">
        <v>155044.01999999999</v>
      </c>
      <c r="C74" s="2">
        <v>134268.12</v>
      </c>
      <c r="D74" s="4">
        <v>43763</v>
      </c>
      <c r="E74" s="2" t="s">
        <v>29</v>
      </c>
      <c r="F74" s="2" t="s">
        <v>187</v>
      </c>
      <c r="G74" s="2" t="s">
        <v>54</v>
      </c>
      <c r="H74" s="2" t="s">
        <v>71</v>
      </c>
      <c r="I74" s="2" t="s">
        <v>27</v>
      </c>
      <c r="J74" s="2" t="s">
        <v>188</v>
      </c>
    </row>
    <row r="75" spans="1:10" x14ac:dyDescent="0.3">
      <c r="A75" s="2" t="s">
        <v>22</v>
      </c>
      <c r="B75" s="3">
        <v>102495.13</v>
      </c>
      <c r="C75" s="2">
        <v>85009.46</v>
      </c>
      <c r="D75" s="4">
        <v>44051</v>
      </c>
      <c r="E75" s="2" t="s">
        <v>59</v>
      </c>
      <c r="F75" s="2" t="s">
        <v>46</v>
      </c>
      <c r="G75" s="2" t="s">
        <v>25</v>
      </c>
      <c r="H75" s="2" t="s">
        <v>89</v>
      </c>
      <c r="I75" s="2" t="s">
        <v>37</v>
      </c>
      <c r="J75" s="2" t="s">
        <v>189</v>
      </c>
    </row>
    <row r="76" spans="1:10" x14ac:dyDescent="0.3">
      <c r="A76" s="2" t="s">
        <v>22</v>
      </c>
      <c r="B76" s="3">
        <v>294472.77</v>
      </c>
      <c r="C76" s="2">
        <v>255572.92</v>
      </c>
      <c r="D76" s="4">
        <v>43627</v>
      </c>
      <c r="E76" s="2" t="s">
        <v>59</v>
      </c>
      <c r="F76" s="2" t="s">
        <v>53</v>
      </c>
      <c r="G76" s="2" t="s">
        <v>25</v>
      </c>
      <c r="H76" s="2" t="s">
        <v>26</v>
      </c>
      <c r="I76" s="2" t="s">
        <v>37</v>
      </c>
      <c r="J76" s="2" t="s">
        <v>190</v>
      </c>
    </row>
    <row r="77" spans="1:10" x14ac:dyDescent="0.3">
      <c r="A77" s="2" t="s">
        <v>9</v>
      </c>
      <c r="B77" s="3">
        <v>64053.77</v>
      </c>
      <c r="C77" s="2">
        <v>54733.95</v>
      </c>
      <c r="D77" s="4">
        <v>44075</v>
      </c>
      <c r="E77" s="2" t="s">
        <v>29</v>
      </c>
      <c r="F77" s="2" t="s">
        <v>96</v>
      </c>
      <c r="G77" s="2" t="s">
        <v>12</v>
      </c>
      <c r="H77" s="2" t="s">
        <v>68</v>
      </c>
      <c r="I77" s="2" t="s">
        <v>27</v>
      </c>
      <c r="J77" s="2" t="s">
        <v>191</v>
      </c>
    </row>
    <row r="78" spans="1:10" x14ac:dyDescent="0.3">
      <c r="A78" s="2" t="s">
        <v>44</v>
      </c>
      <c r="B78" s="3">
        <v>24543.72</v>
      </c>
      <c r="C78" s="2">
        <v>19492.62</v>
      </c>
      <c r="D78" s="4">
        <v>43546</v>
      </c>
      <c r="E78" s="2" t="s">
        <v>23</v>
      </c>
      <c r="F78" s="2" t="s">
        <v>30</v>
      </c>
      <c r="G78" s="2" t="s">
        <v>47</v>
      </c>
      <c r="H78" s="2" t="s">
        <v>73</v>
      </c>
      <c r="I78" s="2" t="s">
        <v>27</v>
      </c>
      <c r="J78" s="2" t="s">
        <v>192</v>
      </c>
    </row>
    <row r="79" spans="1:10" x14ac:dyDescent="0.3">
      <c r="A79" s="2" t="s">
        <v>22</v>
      </c>
      <c r="B79" s="3">
        <v>161544.06</v>
      </c>
      <c r="C79" s="2">
        <v>132579.21</v>
      </c>
      <c r="D79" s="4">
        <v>43720</v>
      </c>
      <c r="E79" s="2" t="s">
        <v>23</v>
      </c>
      <c r="F79" s="2" t="s">
        <v>34</v>
      </c>
      <c r="G79" s="2" t="s">
        <v>25</v>
      </c>
      <c r="H79" s="2" t="s">
        <v>26</v>
      </c>
      <c r="I79" s="2" t="s">
        <v>27</v>
      </c>
      <c r="J79" s="2" t="s">
        <v>193</v>
      </c>
    </row>
    <row r="80" spans="1:10" x14ac:dyDescent="0.3">
      <c r="A80" s="2" t="s">
        <v>22</v>
      </c>
      <c r="B80" s="3">
        <v>50303.66</v>
      </c>
      <c r="C80" s="2">
        <v>41103.120000000003</v>
      </c>
      <c r="D80" s="4">
        <v>43836</v>
      </c>
      <c r="E80" s="2" t="s">
        <v>50</v>
      </c>
      <c r="F80" s="2" t="s">
        <v>157</v>
      </c>
      <c r="G80" s="2" t="s">
        <v>25</v>
      </c>
      <c r="H80" s="2" t="s">
        <v>26</v>
      </c>
      <c r="I80" s="2" t="s">
        <v>27</v>
      </c>
      <c r="J80" s="2" t="s">
        <v>194</v>
      </c>
    </row>
    <row r="81" spans="1:10" x14ac:dyDescent="0.3">
      <c r="A81" s="2" t="s">
        <v>9</v>
      </c>
      <c r="B81" s="3">
        <v>124593.04</v>
      </c>
      <c r="C81" s="2">
        <v>109106.13</v>
      </c>
      <c r="D81" s="4">
        <v>43841</v>
      </c>
      <c r="E81" s="2" t="s">
        <v>50</v>
      </c>
      <c r="F81" s="2" t="s">
        <v>34</v>
      </c>
      <c r="G81" s="2" t="s">
        <v>12</v>
      </c>
      <c r="H81" s="2" t="s">
        <v>13</v>
      </c>
      <c r="I81" s="2" t="s">
        <v>14</v>
      </c>
      <c r="J81" s="2" t="s">
        <v>195</v>
      </c>
    </row>
    <row r="82" spans="1:10" x14ac:dyDescent="0.3">
      <c r="A82" s="2" t="s">
        <v>9</v>
      </c>
      <c r="B82" s="3">
        <v>44147.92</v>
      </c>
      <c r="C82" s="2">
        <v>37163.72</v>
      </c>
      <c r="D82" s="4">
        <v>43969</v>
      </c>
      <c r="E82" s="2" t="s">
        <v>29</v>
      </c>
      <c r="F82" s="2" t="s">
        <v>101</v>
      </c>
      <c r="G82" s="2" t="s">
        <v>12</v>
      </c>
      <c r="H82" s="2" t="s">
        <v>13</v>
      </c>
      <c r="I82" s="2" t="s">
        <v>27</v>
      </c>
      <c r="J82" s="2" t="s">
        <v>196</v>
      </c>
    </row>
    <row r="83" spans="1:10" x14ac:dyDescent="0.3">
      <c r="A83" s="2" t="s">
        <v>100</v>
      </c>
      <c r="B83" s="3">
        <v>42239.66</v>
      </c>
      <c r="C83" s="2">
        <v>37039.96</v>
      </c>
      <c r="D83" s="4">
        <v>43602</v>
      </c>
      <c r="E83" s="2" t="s">
        <v>59</v>
      </c>
      <c r="F83" s="2" t="s">
        <v>34</v>
      </c>
      <c r="G83" s="2" t="s">
        <v>102</v>
      </c>
      <c r="H83" s="2" t="s">
        <v>103</v>
      </c>
      <c r="I83" s="2" t="s">
        <v>27</v>
      </c>
      <c r="J83" s="2" t="s">
        <v>197</v>
      </c>
    </row>
    <row r="84" spans="1:10" x14ac:dyDescent="0.3">
      <c r="A84" s="2" t="s">
        <v>9</v>
      </c>
      <c r="B84" s="3">
        <v>113763.38</v>
      </c>
      <c r="C84" s="2">
        <v>91158.6</v>
      </c>
      <c r="D84" s="4">
        <v>43922</v>
      </c>
      <c r="E84" s="2" t="s">
        <v>10</v>
      </c>
      <c r="F84" s="2" t="s">
        <v>157</v>
      </c>
      <c r="G84" s="2" t="s">
        <v>12</v>
      </c>
      <c r="H84" s="2" t="s">
        <v>13</v>
      </c>
      <c r="I84" s="2" t="s">
        <v>27</v>
      </c>
      <c r="J84" s="2" t="s">
        <v>198</v>
      </c>
    </row>
    <row r="85" spans="1:10" x14ac:dyDescent="0.3">
      <c r="A85" s="2" t="s">
        <v>22</v>
      </c>
      <c r="B85" s="3">
        <v>183363.6</v>
      </c>
      <c r="C85" s="2">
        <v>155033.92000000001</v>
      </c>
      <c r="D85" s="4">
        <v>43640</v>
      </c>
      <c r="E85" s="2" t="s">
        <v>59</v>
      </c>
      <c r="F85" s="2" t="s">
        <v>34</v>
      </c>
      <c r="G85" s="2" t="s">
        <v>25</v>
      </c>
      <c r="H85" s="2" t="s">
        <v>89</v>
      </c>
      <c r="I85" s="2" t="s">
        <v>27</v>
      </c>
      <c r="J85" s="2" t="s">
        <v>199</v>
      </c>
    </row>
    <row r="86" spans="1:10" x14ac:dyDescent="0.3">
      <c r="A86" s="2" t="s">
        <v>52</v>
      </c>
      <c r="B86" s="3">
        <v>85220.83</v>
      </c>
      <c r="C86" s="2">
        <v>73767.149999999994</v>
      </c>
      <c r="D86" s="4">
        <v>43723</v>
      </c>
      <c r="E86" s="2" t="s">
        <v>29</v>
      </c>
      <c r="F86" s="2" t="s">
        <v>200</v>
      </c>
      <c r="G86" s="2" t="s">
        <v>54</v>
      </c>
      <c r="H86" s="2" t="s">
        <v>127</v>
      </c>
      <c r="I86" s="2" t="s">
        <v>37</v>
      </c>
      <c r="J86" s="2" t="s">
        <v>201</v>
      </c>
    </row>
    <row r="87" spans="1:10" x14ac:dyDescent="0.3">
      <c r="A87" s="2" t="s">
        <v>22</v>
      </c>
      <c r="B87" s="3">
        <v>87513.27</v>
      </c>
      <c r="C87" s="2">
        <v>72469.740000000005</v>
      </c>
      <c r="D87" s="4">
        <v>43895</v>
      </c>
      <c r="E87" s="2" t="s">
        <v>10</v>
      </c>
      <c r="F87" s="2" t="s">
        <v>202</v>
      </c>
      <c r="G87" s="2" t="s">
        <v>25</v>
      </c>
      <c r="H87" s="2" t="s">
        <v>75</v>
      </c>
      <c r="I87" s="2" t="s">
        <v>14</v>
      </c>
      <c r="J87" s="2" t="s">
        <v>203</v>
      </c>
    </row>
    <row r="88" spans="1:10" x14ac:dyDescent="0.3">
      <c r="A88" s="2" t="s">
        <v>100</v>
      </c>
      <c r="B88" s="3">
        <v>37073.910000000003</v>
      </c>
      <c r="C88" s="2">
        <v>30274.55</v>
      </c>
      <c r="D88" s="4">
        <v>43581</v>
      </c>
      <c r="E88" s="2" t="s">
        <v>10</v>
      </c>
      <c r="F88" s="2" t="s">
        <v>204</v>
      </c>
      <c r="G88" s="2" t="s">
        <v>102</v>
      </c>
      <c r="H88" s="2" t="s">
        <v>161</v>
      </c>
      <c r="I88" s="2" t="s">
        <v>37</v>
      </c>
      <c r="J88" s="2" t="s">
        <v>205</v>
      </c>
    </row>
    <row r="89" spans="1:10" x14ac:dyDescent="0.3">
      <c r="A89" s="2" t="s">
        <v>52</v>
      </c>
      <c r="B89" s="3">
        <v>122139.94</v>
      </c>
      <c r="C89" s="2">
        <v>103684.6</v>
      </c>
      <c r="D89" s="4">
        <v>43771</v>
      </c>
      <c r="E89" s="2" t="s">
        <v>59</v>
      </c>
      <c r="F89" s="2" t="s">
        <v>173</v>
      </c>
      <c r="G89" s="2" t="s">
        <v>54</v>
      </c>
      <c r="H89" s="2" t="s">
        <v>132</v>
      </c>
      <c r="I89" s="2" t="s">
        <v>27</v>
      </c>
      <c r="J89" s="2" t="s">
        <v>206</v>
      </c>
    </row>
    <row r="90" spans="1:10" x14ac:dyDescent="0.3">
      <c r="A90" s="2" t="s">
        <v>52</v>
      </c>
      <c r="B90" s="3">
        <v>107586.21</v>
      </c>
      <c r="C90" s="2">
        <v>94525.24</v>
      </c>
      <c r="D90" s="4">
        <v>43989</v>
      </c>
      <c r="E90" s="2" t="s">
        <v>79</v>
      </c>
      <c r="F90" s="2" t="s">
        <v>149</v>
      </c>
      <c r="G90" s="2" t="s">
        <v>54</v>
      </c>
      <c r="H90" s="2" t="s">
        <v>71</v>
      </c>
      <c r="I90" s="2" t="s">
        <v>27</v>
      </c>
      <c r="J90" s="2" t="s">
        <v>207</v>
      </c>
    </row>
    <row r="91" spans="1:10" x14ac:dyDescent="0.3">
      <c r="A91" s="2" t="s">
        <v>44</v>
      </c>
      <c r="B91" s="3">
        <v>203958.16</v>
      </c>
      <c r="C91" s="2">
        <v>176444.2</v>
      </c>
      <c r="D91" s="4">
        <v>44167</v>
      </c>
      <c r="E91" s="2" t="s">
        <v>50</v>
      </c>
      <c r="F91" s="2" t="s">
        <v>24</v>
      </c>
      <c r="G91" s="2" t="s">
        <v>47</v>
      </c>
      <c r="H91" s="2" t="s">
        <v>65</v>
      </c>
      <c r="I91" s="2" t="s">
        <v>27</v>
      </c>
      <c r="J91" s="2" t="s">
        <v>208</v>
      </c>
    </row>
    <row r="92" spans="1:10" x14ac:dyDescent="0.3">
      <c r="A92" s="2" t="s">
        <v>22</v>
      </c>
      <c r="B92" s="3">
        <v>55132.39</v>
      </c>
      <c r="C92" s="2">
        <v>47121.65</v>
      </c>
      <c r="D92" s="4">
        <v>43627</v>
      </c>
      <c r="E92" s="2" t="s">
        <v>23</v>
      </c>
      <c r="F92" s="2" t="s">
        <v>209</v>
      </c>
      <c r="G92" s="2" t="s">
        <v>25</v>
      </c>
      <c r="H92" s="2" t="s">
        <v>89</v>
      </c>
      <c r="I92" s="2" t="s">
        <v>27</v>
      </c>
      <c r="J92" s="2" t="s">
        <v>210</v>
      </c>
    </row>
    <row r="93" spans="1:10" x14ac:dyDescent="0.3">
      <c r="A93" s="2" t="s">
        <v>172</v>
      </c>
      <c r="B93" s="3">
        <v>135424.06</v>
      </c>
      <c r="C93" s="2">
        <v>116275.1</v>
      </c>
      <c r="D93" s="4">
        <v>43845</v>
      </c>
      <c r="E93" s="2" t="s">
        <v>79</v>
      </c>
      <c r="F93" s="2" t="s">
        <v>134</v>
      </c>
      <c r="G93" s="2" t="s">
        <v>174</v>
      </c>
      <c r="H93" s="2" t="s">
        <v>211</v>
      </c>
      <c r="I93" s="2" t="s">
        <v>27</v>
      </c>
      <c r="J93" s="2" t="s">
        <v>212</v>
      </c>
    </row>
    <row r="94" spans="1:10" x14ac:dyDescent="0.3">
      <c r="A94" s="2" t="s">
        <v>9</v>
      </c>
      <c r="B94" s="3">
        <v>167123.72</v>
      </c>
      <c r="C94" s="2">
        <v>132946.92000000001</v>
      </c>
      <c r="D94" s="4">
        <v>43678</v>
      </c>
      <c r="E94" s="2" t="s">
        <v>59</v>
      </c>
      <c r="F94" s="2" t="s">
        <v>165</v>
      </c>
      <c r="G94" s="2" t="s">
        <v>12</v>
      </c>
      <c r="H94" s="2" t="s">
        <v>81</v>
      </c>
      <c r="I94" s="2" t="s">
        <v>27</v>
      </c>
      <c r="J94" s="2" t="s">
        <v>213</v>
      </c>
    </row>
    <row r="95" spans="1:10" x14ac:dyDescent="0.3">
      <c r="A95" s="2" t="s">
        <v>214</v>
      </c>
      <c r="B95" s="3">
        <v>92868.37</v>
      </c>
      <c r="C95" s="2">
        <v>79068.13</v>
      </c>
      <c r="D95" s="4">
        <v>43920</v>
      </c>
      <c r="E95" s="2" t="s">
        <v>79</v>
      </c>
      <c r="F95" s="2" t="s">
        <v>145</v>
      </c>
      <c r="G95" s="2" t="s">
        <v>215</v>
      </c>
      <c r="H95" s="2" t="s">
        <v>216</v>
      </c>
      <c r="I95" s="2" t="s">
        <v>27</v>
      </c>
      <c r="J95" s="2" t="s">
        <v>217</v>
      </c>
    </row>
    <row r="96" spans="1:10" x14ac:dyDescent="0.3">
      <c r="A96" s="2" t="s">
        <v>22</v>
      </c>
      <c r="B96" s="3">
        <v>108689.45</v>
      </c>
      <c r="C96" s="2">
        <v>91223.06</v>
      </c>
      <c r="D96" s="4">
        <v>43778</v>
      </c>
      <c r="E96" s="2" t="s">
        <v>50</v>
      </c>
      <c r="F96" s="2" t="s">
        <v>154</v>
      </c>
      <c r="G96" s="2" t="s">
        <v>25</v>
      </c>
      <c r="H96" s="2" t="s">
        <v>218</v>
      </c>
      <c r="I96" s="2" t="s">
        <v>14</v>
      </c>
      <c r="J96" s="2" t="s">
        <v>219</v>
      </c>
    </row>
    <row r="97" spans="1:10" x14ac:dyDescent="0.3">
      <c r="A97" s="2" t="s">
        <v>22</v>
      </c>
      <c r="B97" s="3">
        <v>79874.42</v>
      </c>
      <c r="C97" s="2">
        <v>68132.88</v>
      </c>
      <c r="D97" s="4">
        <v>44149</v>
      </c>
      <c r="E97" s="2" t="s">
        <v>61</v>
      </c>
      <c r="F97" s="2" t="s">
        <v>39</v>
      </c>
      <c r="G97" s="2" t="s">
        <v>25</v>
      </c>
      <c r="H97" s="2" t="s">
        <v>26</v>
      </c>
      <c r="I97" s="2" t="s">
        <v>27</v>
      </c>
      <c r="J97" s="2" t="s">
        <v>220</v>
      </c>
    </row>
    <row r="98" spans="1:10" x14ac:dyDescent="0.3">
      <c r="A98" s="2" t="s">
        <v>214</v>
      </c>
      <c r="B98" s="3">
        <v>153011.39000000001</v>
      </c>
      <c r="C98" s="2">
        <v>131543.89000000001</v>
      </c>
      <c r="D98" s="4">
        <v>43721</v>
      </c>
      <c r="E98" s="2" t="s">
        <v>50</v>
      </c>
      <c r="F98" s="2" t="s">
        <v>34</v>
      </c>
      <c r="G98" s="2" t="s">
        <v>215</v>
      </c>
      <c r="H98" s="2" t="s">
        <v>216</v>
      </c>
      <c r="I98" s="2" t="s">
        <v>27</v>
      </c>
      <c r="J98" s="2" t="s">
        <v>221</v>
      </c>
    </row>
    <row r="99" spans="1:10" x14ac:dyDescent="0.3">
      <c r="A99" s="2" t="s">
        <v>22</v>
      </c>
      <c r="B99" s="3">
        <v>72857.41</v>
      </c>
      <c r="C99" s="2">
        <v>60442.51</v>
      </c>
      <c r="D99" s="4">
        <v>43961</v>
      </c>
      <c r="E99" s="2" t="s">
        <v>23</v>
      </c>
      <c r="F99" s="2" t="s">
        <v>96</v>
      </c>
      <c r="G99" s="2" t="s">
        <v>25</v>
      </c>
      <c r="H99" s="2" t="s">
        <v>218</v>
      </c>
      <c r="I99" s="2" t="s">
        <v>27</v>
      </c>
      <c r="J99" s="2" t="s">
        <v>222</v>
      </c>
    </row>
    <row r="100" spans="1:10" x14ac:dyDescent="0.3">
      <c r="A100" s="2" t="s">
        <v>52</v>
      </c>
      <c r="B100" s="3">
        <v>102771.44</v>
      </c>
      <c r="C100" s="2">
        <v>83584.009999999995</v>
      </c>
      <c r="D100" s="4">
        <v>43793</v>
      </c>
      <c r="E100" s="2" t="s">
        <v>45</v>
      </c>
      <c r="F100" s="2" t="s">
        <v>223</v>
      </c>
      <c r="G100" s="2" t="s">
        <v>54</v>
      </c>
      <c r="H100" s="2" t="s">
        <v>55</v>
      </c>
      <c r="I100" s="2" t="s">
        <v>27</v>
      </c>
      <c r="J100" s="2" t="s">
        <v>224</v>
      </c>
    </row>
    <row r="101" spans="1:10" x14ac:dyDescent="0.3">
      <c r="A101" s="2" t="s">
        <v>44</v>
      </c>
      <c r="B101" s="3">
        <v>90559.16</v>
      </c>
      <c r="C101" s="2">
        <v>75318.05</v>
      </c>
      <c r="D101" s="4">
        <v>43703</v>
      </c>
      <c r="E101" s="2" t="s">
        <v>61</v>
      </c>
      <c r="F101" s="2" t="s">
        <v>209</v>
      </c>
      <c r="G101" s="2" t="s">
        <v>47</v>
      </c>
      <c r="H101" s="2" t="s">
        <v>65</v>
      </c>
      <c r="I101" s="2" t="s">
        <v>27</v>
      </c>
      <c r="J101" s="2" t="s">
        <v>225</v>
      </c>
    </row>
    <row r="102" spans="1:10" x14ac:dyDescent="0.3">
      <c r="A102" s="2" t="s">
        <v>22</v>
      </c>
      <c r="B102" s="3">
        <v>141796.75</v>
      </c>
      <c r="C102" s="2">
        <v>112317.21</v>
      </c>
      <c r="D102" s="4">
        <v>44090</v>
      </c>
      <c r="E102" s="2" t="s">
        <v>17</v>
      </c>
      <c r="F102" s="2" t="s">
        <v>34</v>
      </c>
      <c r="G102" s="2" t="s">
        <v>25</v>
      </c>
      <c r="H102" s="2" t="s">
        <v>75</v>
      </c>
      <c r="I102" s="2" t="s">
        <v>27</v>
      </c>
      <c r="J102" s="2" t="s">
        <v>226</v>
      </c>
    </row>
    <row r="103" spans="1:10" x14ac:dyDescent="0.3">
      <c r="A103" s="2" t="s">
        <v>100</v>
      </c>
      <c r="B103" s="3">
        <v>103874.1</v>
      </c>
      <c r="C103" s="2">
        <v>82112.479999999996</v>
      </c>
      <c r="D103" s="4">
        <v>43479</v>
      </c>
      <c r="E103" s="2" t="s">
        <v>61</v>
      </c>
      <c r="F103" s="2" t="s">
        <v>34</v>
      </c>
      <c r="G103" s="2" t="s">
        <v>102</v>
      </c>
      <c r="H103" s="2" t="s">
        <v>103</v>
      </c>
      <c r="I103" s="2" t="s">
        <v>27</v>
      </c>
      <c r="J103" s="2" t="s">
        <v>227</v>
      </c>
    </row>
    <row r="104" spans="1:10" x14ac:dyDescent="0.3">
      <c r="A104" s="2" t="s">
        <v>33</v>
      </c>
      <c r="B104" s="3">
        <v>134908.19</v>
      </c>
      <c r="C104" s="2">
        <v>114388.65</v>
      </c>
      <c r="D104" s="4">
        <v>44061</v>
      </c>
      <c r="E104" s="2" t="s">
        <v>23</v>
      </c>
      <c r="F104" s="2" t="s">
        <v>88</v>
      </c>
      <c r="G104" s="2" t="s">
        <v>35</v>
      </c>
      <c r="H104" s="2" t="s">
        <v>40</v>
      </c>
      <c r="I104" s="2" t="s">
        <v>27</v>
      </c>
      <c r="J104" s="2" t="s">
        <v>228</v>
      </c>
    </row>
    <row r="105" spans="1:10" x14ac:dyDescent="0.3">
      <c r="A105" s="2" t="s">
        <v>22</v>
      </c>
      <c r="B105" s="3">
        <v>45256.74</v>
      </c>
      <c r="C105" s="2">
        <v>38975.1</v>
      </c>
      <c r="D105" s="4">
        <v>43479</v>
      </c>
      <c r="E105" s="2" t="s">
        <v>138</v>
      </c>
      <c r="F105" s="2" t="s">
        <v>149</v>
      </c>
      <c r="G105" s="2" t="s">
        <v>25</v>
      </c>
      <c r="H105" s="2" t="s">
        <v>26</v>
      </c>
      <c r="I105" s="2" t="s">
        <v>27</v>
      </c>
      <c r="J105" s="2" t="s">
        <v>229</v>
      </c>
    </row>
    <row r="106" spans="1:10" x14ac:dyDescent="0.3">
      <c r="A106" s="2" t="s">
        <v>22</v>
      </c>
      <c r="B106" s="3">
        <v>131018.65</v>
      </c>
      <c r="C106" s="2">
        <v>107920.06</v>
      </c>
      <c r="D106" s="4">
        <v>43923</v>
      </c>
      <c r="E106" s="2" t="s">
        <v>23</v>
      </c>
      <c r="F106" s="2" t="s">
        <v>230</v>
      </c>
      <c r="G106" s="2" t="s">
        <v>25</v>
      </c>
      <c r="H106" s="2" t="s">
        <v>218</v>
      </c>
      <c r="I106" s="2" t="s">
        <v>27</v>
      </c>
      <c r="J106" s="2" t="s">
        <v>231</v>
      </c>
    </row>
    <row r="107" spans="1:10" x14ac:dyDescent="0.3">
      <c r="A107" s="2" t="s">
        <v>172</v>
      </c>
      <c r="B107" s="3">
        <v>84877.87</v>
      </c>
      <c r="C107" s="2">
        <v>68454</v>
      </c>
      <c r="D107" s="4">
        <v>43800</v>
      </c>
      <c r="E107" s="2" t="s">
        <v>79</v>
      </c>
      <c r="F107" s="2" t="s">
        <v>177</v>
      </c>
      <c r="G107" s="2" t="s">
        <v>174</v>
      </c>
      <c r="H107" s="2" t="s">
        <v>175</v>
      </c>
      <c r="I107" s="2" t="s">
        <v>27</v>
      </c>
      <c r="J107" s="2" t="s">
        <v>232</v>
      </c>
    </row>
    <row r="108" spans="1:10" x14ac:dyDescent="0.3">
      <c r="A108" s="2" t="s">
        <v>52</v>
      </c>
      <c r="B108" s="3">
        <v>168197.78</v>
      </c>
      <c r="C108" s="2">
        <v>144246.42000000001</v>
      </c>
      <c r="D108" s="4">
        <v>43478</v>
      </c>
      <c r="E108" s="2" t="s">
        <v>59</v>
      </c>
      <c r="F108" s="2" t="s">
        <v>233</v>
      </c>
      <c r="G108" s="2" t="s">
        <v>54</v>
      </c>
      <c r="H108" s="2" t="s">
        <v>127</v>
      </c>
      <c r="I108" s="2" t="s">
        <v>27</v>
      </c>
      <c r="J108" s="2" t="s">
        <v>234</v>
      </c>
    </row>
    <row r="109" spans="1:10" x14ac:dyDescent="0.3">
      <c r="A109" s="2" t="s">
        <v>44</v>
      </c>
      <c r="B109" s="3">
        <v>383996.76</v>
      </c>
      <c r="C109" s="2">
        <v>304701.43</v>
      </c>
      <c r="D109" s="4">
        <v>43818</v>
      </c>
      <c r="E109" s="2" t="s">
        <v>138</v>
      </c>
      <c r="F109" s="2" t="s">
        <v>34</v>
      </c>
      <c r="G109" s="2" t="s">
        <v>47</v>
      </c>
      <c r="H109" s="2" t="s">
        <v>48</v>
      </c>
      <c r="I109" s="2" t="s">
        <v>27</v>
      </c>
      <c r="J109" s="2" t="s">
        <v>235</v>
      </c>
    </row>
    <row r="110" spans="1:10" x14ac:dyDescent="0.3">
      <c r="A110" s="2" t="s">
        <v>52</v>
      </c>
      <c r="B110" s="3">
        <v>56811.14</v>
      </c>
      <c r="C110" s="2">
        <v>48221.3</v>
      </c>
      <c r="D110" s="4">
        <v>43745</v>
      </c>
      <c r="E110" s="2" t="s">
        <v>23</v>
      </c>
      <c r="F110" s="2" t="s">
        <v>236</v>
      </c>
      <c r="G110" s="2" t="s">
        <v>54</v>
      </c>
      <c r="H110" s="2" t="s">
        <v>132</v>
      </c>
      <c r="I110" s="2" t="s">
        <v>27</v>
      </c>
      <c r="J110" s="2" t="s">
        <v>237</v>
      </c>
    </row>
    <row r="111" spans="1:10" x14ac:dyDescent="0.3">
      <c r="A111" s="2" t="s">
        <v>22</v>
      </c>
      <c r="B111" s="3">
        <v>74364.460000000006</v>
      </c>
      <c r="C111" s="2">
        <v>60145.98</v>
      </c>
      <c r="D111" s="4">
        <v>43851</v>
      </c>
      <c r="E111" s="2" t="s">
        <v>23</v>
      </c>
      <c r="F111" s="2" t="s">
        <v>159</v>
      </c>
      <c r="G111" s="2" t="s">
        <v>25</v>
      </c>
      <c r="H111" s="2" t="s">
        <v>31</v>
      </c>
      <c r="I111" s="2" t="s">
        <v>14</v>
      </c>
      <c r="J111" s="2" t="s">
        <v>238</v>
      </c>
    </row>
    <row r="112" spans="1:10" x14ac:dyDescent="0.3">
      <c r="A112" s="2" t="s">
        <v>16</v>
      </c>
      <c r="B112" s="3">
        <v>235608.66</v>
      </c>
      <c r="C112" s="2">
        <v>201468.96</v>
      </c>
      <c r="D112" s="4">
        <v>44039</v>
      </c>
      <c r="E112" s="2" t="s">
        <v>17</v>
      </c>
      <c r="F112" s="2" t="s">
        <v>165</v>
      </c>
      <c r="G112" s="2" t="s">
        <v>19</v>
      </c>
      <c r="H112" s="2" t="s">
        <v>20</v>
      </c>
      <c r="I112" s="2" t="s">
        <v>37</v>
      </c>
      <c r="J112" s="2" t="s">
        <v>239</v>
      </c>
    </row>
    <row r="113" spans="1:10" x14ac:dyDescent="0.3">
      <c r="A113" s="2" t="s">
        <v>9</v>
      </c>
      <c r="B113" s="3">
        <v>31627.37</v>
      </c>
      <c r="C113" s="2">
        <v>25662.45</v>
      </c>
      <c r="D113" s="4">
        <v>44070</v>
      </c>
      <c r="E113" s="2" t="s">
        <v>29</v>
      </c>
      <c r="F113" s="2" t="s">
        <v>157</v>
      </c>
      <c r="G113" s="2" t="s">
        <v>12</v>
      </c>
      <c r="H113" s="2" t="s">
        <v>117</v>
      </c>
      <c r="I113" s="2" t="s">
        <v>14</v>
      </c>
      <c r="J113" s="2" t="s">
        <v>240</v>
      </c>
    </row>
    <row r="114" spans="1:10" x14ac:dyDescent="0.3">
      <c r="A114" s="2" t="s">
        <v>9</v>
      </c>
      <c r="B114" s="3">
        <v>57227.99</v>
      </c>
      <c r="C114" s="2">
        <v>46331.78</v>
      </c>
      <c r="D114" s="4">
        <v>43552</v>
      </c>
      <c r="E114" s="2" t="s">
        <v>50</v>
      </c>
      <c r="F114" s="2" t="s">
        <v>34</v>
      </c>
      <c r="G114" s="2" t="s">
        <v>12</v>
      </c>
      <c r="H114" s="2" t="s">
        <v>81</v>
      </c>
      <c r="I114" s="2" t="s">
        <v>27</v>
      </c>
      <c r="J114" s="2" t="s">
        <v>241</v>
      </c>
    </row>
    <row r="115" spans="1:10" x14ac:dyDescent="0.3">
      <c r="A115" s="2" t="s">
        <v>22</v>
      </c>
      <c r="B115" s="3">
        <v>84598.68</v>
      </c>
      <c r="C115" s="2">
        <v>72391.09</v>
      </c>
      <c r="D115" s="4">
        <v>43949</v>
      </c>
      <c r="E115" s="2" t="s">
        <v>23</v>
      </c>
      <c r="F115" s="2" t="s">
        <v>134</v>
      </c>
      <c r="G115" s="2" t="s">
        <v>25</v>
      </c>
      <c r="H115" s="2" t="s">
        <v>218</v>
      </c>
      <c r="I115" s="2" t="s">
        <v>27</v>
      </c>
      <c r="J115" s="2" t="s">
        <v>242</v>
      </c>
    </row>
    <row r="116" spans="1:10" x14ac:dyDescent="0.3">
      <c r="A116" s="2" t="s">
        <v>9</v>
      </c>
      <c r="B116" s="3">
        <v>98322.98</v>
      </c>
      <c r="C116" s="2">
        <v>84872.4</v>
      </c>
      <c r="D116" s="4">
        <v>44113</v>
      </c>
      <c r="E116" s="2" t="s">
        <v>23</v>
      </c>
      <c r="F116" s="2" t="s">
        <v>30</v>
      </c>
      <c r="G116" s="2" t="s">
        <v>12</v>
      </c>
      <c r="H116" s="2" t="s">
        <v>169</v>
      </c>
      <c r="I116" s="2" t="s">
        <v>27</v>
      </c>
      <c r="J116" s="2" t="s">
        <v>243</v>
      </c>
    </row>
    <row r="117" spans="1:10" x14ac:dyDescent="0.3">
      <c r="A117" s="2" t="s">
        <v>83</v>
      </c>
      <c r="B117" s="3">
        <v>62567.58</v>
      </c>
      <c r="C117" s="2">
        <v>49916.42</v>
      </c>
      <c r="D117" s="4">
        <v>43576</v>
      </c>
      <c r="E117" s="2" t="s">
        <v>23</v>
      </c>
      <c r="F117" s="2" t="s">
        <v>30</v>
      </c>
      <c r="G117" s="2" t="s">
        <v>84</v>
      </c>
      <c r="H117" s="2" t="s">
        <v>85</v>
      </c>
      <c r="I117" s="2" t="s">
        <v>27</v>
      </c>
      <c r="J117" s="2" t="s">
        <v>244</v>
      </c>
    </row>
    <row r="118" spans="1:10" x14ac:dyDescent="0.3">
      <c r="A118" s="2" t="s">
        <v>9</v>
      </c>
      <c r="B118" s="3">
        <v>239423.57</v>
      </c>
      <c r="C118" s="2">
        <v>199152.52</v>
      </c>
      <c r="D118" s="4">
        <v>43807</v>
      </c>
      <c r="E118" s="2" t="s">
        <v>79</v>
      </c>
      <c r="F118" s="2" t="s">
        <v>134</v>
      </c>
      <c r="G118" s="2" t="s">
        <v>12</v>
      </c>
      <c r="H118" s="2" t="s">
        <v>13</v>
      </c>
      <c r="I118" s="2" t="s">
        <v>14</v>
      </c>
      <c r="J118" s="2" t="s">
        <v>245</v>
      </c>
    </row>
    <row r="119" spans="1:10" x14ac:dyDescent="0.3">
      <c r="A119" s="2" t="s">
        <v>52</v>
      </c>
      <c r="B119" s="3">
        <v>68773.03</v>
      </c>
      <c r="C119" s="2">
        <v>59082.91</v>
      </c>
      <c r="D119" s="4">
        <v>43738</v>
      </c>
      <c r="E119" s="2" t="s">
        <v>17</v>
      </c>
      <c r="F119" s="2" t="s">
        <v>30</v>
      </c>
      <c r="G119" s="2" t="s">
        <v>54</v>
      </c>
      <c r="H119" s="2" t="s">
        <v>71</v>
      </c>
      <c r="I119" s="2" t="s">
        <v>27</v>
      </c>
      <c r="J119" s="2" t="s">
        <v>246</v>
      </c>
    </row>
    <row r="120" spans="1:10" x14ac:dyDescent="0.3">
      <c r="A120" s="2" t="s">
        <v>214</v>
      </c>
      <c r="B120" s="3">
        <v>102918.09</v>
      </c>
      <c r="C120" s="2">
        <v>87480.38</v>
      </c>
      <c r="D120" s="4">
        <v>43766</v>
      </c>
      <c r="E120" s="2" t="s">
        <v>59</v>
      </c>
      <c r="F120" s="2" t="s">
        <v>57</v>
      </c>
      <c r="G120" s="2" t="s">
        <v>215</v>
      </c>
      <c r="H120" s="2" t="s">
        <v>216</v>
      </c>
      <c r="I120" s="2" t="s">
        <v>27</v>
      </c>
      <c r="J120" s="2" t="s">
        <v>247</v>
      </c>
    </row>
    <row r="121" spans="1:10" x14ac:dyDescent="0.3">
      <c r="A121" s="2" t="s">
        <v>44</v>
      </c>
      <c r="B121" s="3">
        <v>150313.19</v>
      </c>
      <c r="C121" s="2">
        <v>118927.8</v>
      </c>
      <c r="D121" s="4">
        <v>43853</v>
      </c>
      <c r="E121" s="2" t="s">
        <v>29</v>
      </c>
      <c r="F121" s="2" t="s">
        <v>34</v>
      </c>
      <c r="G121" s="2" t="s">
        <v>47</v>
      </c>
      <c r="H121" s="2" t="s">
        <v>73</v>
      </c>
      <c r="I121" s="2" t="s">
        <v>27</v>
      </c>
      <c r="J121" s="2" t="s">
        <v>248</v>
      </c>
    </row>
    <row r="122" spans="1:10" x14ac:dyDescent="0.3">
      <c r="A122" s="2" t="s">
        <v>9</v>
      </c>
      <c r="B122" s="3">
        <v>144072.9</v>
      </c>
      <c r="C122" s="2">
        <v>123729.81</v>
      </c>
      <c r="D122" s="4">
        <v>43659</v>
      </c>
      <c r="E122" s="2" t="s">
        <v>29</v>
      </c>
      <c r="F122" s="2" t="s">
        <v>145</v>
      </c>
      <c r="G122" s="2" t="s">
        <v>12</v>
      </c>
      <c r="H122" s="2" t="s">
        <v>68</v>
      </c>
      <c r="I122" s="2" t="s">
        <v>27</v>
      </c>
      <c r="J122" s="2" t="s">
        <v>249</v>
      </c>
    </row>
    <row r="123" spans="1:10" x14ac:dyDescent="0.3">
      <c r="A123" s="2" t="s">
        <v>9</v>
      </c>
      <c r="B123" s="3">
        <v>69681.429999999993</v>
      </c>
      <c r="C123" s="2">
        <v>55529.13</v>
      </c>
      <c r="D123" s="4">
        <v>43855</v>
      </c>
      <c r="E123" s="2" t="s">
        <v>23</v>
      </c>
      <c r="F123" s="2" t="s">
        <v>88</v>
      </c>
      <c r="G123" s="2" t="s">
        <v>12</v>
      </c>
      <c r="H123" s="2" t="s">
        <v>81</v>
      </c>
      <c r="I123" s="2" t="s">
        <v>27</v>
      </c>
      <c r="J123" s="2" t="s">
        <v>250</v>
      </c>
    </row>
    <row r="124" spans="1:10" x14ac:dyDescent="0.3">
      <c r="A124" s="2" t="s">
        <v>9</v>
      </c>
      <c r="B124" s="3">
        <v>78542.59</v>
      </c>
      <c r="C124" s="2">
        <v>68010.03</v>
      </c>
      <c r="D124" s="4">
        <v>43611</v>
      </c>
      <c r="E124" s="2" t="s">
        <v>17</v>
      </c>
      <c r="F124" s="2" t="s">
        <v>233</v>
      </c>
      <c r="G124" s="2" t="s">
        <v>12</v>
      </c>
      <c r="H124" s="2" t="s">
        <v>117</v>
      </c>
      <c r="I124" s="2" t="s">
        <v>27</v>
      </c>
      <c r="J124" s="2" t="s">
        <v>251</v>
      </c>
    </row>
    <row r="125" spans="1:10" x14ac:dyDescent="0.3">
      <c r="A125" s="2" t="s">
        <v>22</v>
      </c>
      <c r="B125" s="3">
        <v>37582.129999999997</v>
      </c>
      <c r="C125" s="2">
        <v>31967.360000000001</v>
      </c>
      <c r="D125" s="4">
        <v>43958</v>
      </c>
      <c r="E125" s="2" t="s">
        <v>50</v>
      </c>
      <c r="F125" s="2" t="s">
        <v>18</v>
      </c>
      <c r="G125" s="2" t="s">
        <v>25</v>
      </c>
      <c r="H125" s="2" t="s">
        <v>26</v>
      </c>
      <c r="I125" s="2" t="s">
        <v>14</v>
      </c>
      <c r="J125" s="2" t="s">
        <v>252</v>
      </c>
    </row>
    <row r="126" spans="1:10" x14ac:dyDescent="0.3">
      <c r="A126" s="2" t="s">
        <v>9</v>
      </c>
      <c r="B126" s="3">
        <v>88329.48</v>
      </c>
      <c r="C126" s="2">
        <v>73755.12</v>
      </c>
      <c r="D126" s="4">
        <v>44059</v>
      </c>
      <c r="E126" s="2" t="s">
        <v>23</v>
      </c>
      <c r="F126" s="2" t="s">
        <v>253</v>
      </c>
      <c r="G126" s="2" t="s">
        <v>12</v>
      </c>
      <c r="H126" s="2" t="s">
        <v>117</v>
      </c>
      <c r="I126" s="2" t="s">
        <v>14</v>
      </c>
      <c r="J126" s="2" t="s">
        <v>254</v>
      </c>
    </row>
    <row r="127" spans="1:10" x14ac:dyDescent="0.3">
      <c r="A127" s="2" t="s">
        <v>22</v>
      </c>
      <c r="B127" s="3">
        <v>249099.44</v>
      </c>
      <c r="C127" s="2">
        <v>215695.2</v>
      </c>
      <c r="D127" s="4">
        <v>43997</v>
      </c>
      <c r="E127" s="2" t="s">
        <v>138</v>
      </c>
      <c r="F127" s="2" t="s">
        <v>34</v>
      </c>
      <c r="G127" s="2" t="s">
        <v>25</v>
      </c>
      <c r="H127" s="2" t="s">
        <v>75</v>
      </c>
      <c r="I127" s="2" t="s">
        <v>27</v>
      </c>
      <c r="J127" s="2" t="s">
        <v>255</v>
      </c>
    </row>
    <row r="128" spans="1:10" x14ac:dyDescent="0.3">
      <c r="A128" s="2" t="s">
        <v>44</v>
      </c>
      <c r="B128" s="3">
        <v>28328.78</v>
      </c>
      <c r="C128" s="2">
        <v>24408.080000000002</v>
      </c>
      <c r="D128" s="4">
        <v>43515</v>
      </c>
      <c r="E128" s="2" t="s">
        <v>23</v>
      </c>
      <c r="F128" s="2" t="s">
        <v>209</v>
      </c>
      <c r="G128" s="2" t="s">
        <v>47</v>
      </c>
      <c r="H128" s="2" t="s">
        <v>73</v>
      </c>
      <c r="I128" s="2" t="s">
        <v>27</v>
      </c>
      <c r="J128" s="2" t="s">
        <v>256</v>
      </c>
    </row>
    <row r="129" spans="1:10" x14ac:dyDescent="0.3">
      <c r="A129" s="2" t="s">
        <v>22</v>
      </c>
      <c r="B129" s="3">
        <v>162246.76</v>
      </c>
      <c r="C129" s="2">
        <v>142663.57999999999</v>
      </c>
      <c r="D129" s="4">
        <v>43705</v>
      </c>
      <c r="E129" s="2" t="s">
        <v>17</v>
      </c>
      <c r="F129" s="2" t="s">
        <v>30</v>
      </c>
      <c r="G129" s="2" t="s">
        <v>25</v>
      </c>
      <c r="H129" s="2" t="s">
        <v>75</v>
      </c>
      <c r="I129" s="2" t="s">
        <v>27</v>
      </c>
      <c r="J129" s="2" t="s">
        <v>257</v>
      </c>
    </row>
    <row r="130" spans="1:10" x14ac:dyDescent="0.3">
      <c r="A130" s="2" t="s">
        <v>214</v>
      </c>
      <c r="B130" s="3">
        <v>161217.16</v>
      </c>
      <c r="C130" s="2">
        <v>135696.48000000001</v>
      </c>
      <c r="D130" s="4">
        <v>43758</v>
      </c>
      <c r="E130" s="2" t="s">
        <v>17</v>
      </c>
      <c r="F130" s="2" t="s">
        <v>122</v>
      </c>
      <c r="G130" s="2" t="s">
        <v>215</v>
      </c>
      <c r="H130" s="2" t="s">
        <v>216</v>
      </c>
      <c r="I130" s="2" t="s">
        <v>27</v>
      </c>
      <c r="J130" s="2" t="s">
        <v>258</v>
      </c>
    </row>
    <row r="131" spans="1:10" x14ac:dyDescent="0.3">
      <c r="A131" s="2" t="s">
        <v>52</v>
      </c>
      <c r="B131" s="3">
        <v>37397.43</v>
      </c>
      <c r="C131" s="2">
        <v>30837.919999999998</v>
      </c>
      <c r="D131" s="4">
        <v>43968</v>
      </c>
      <c r="E131" s="2" t="s">
        <v>17</v>
      </c>
      <c r="F131" s="2" t="s">
        <v>165</v>
      </c>
      <c r="G131" s="2" t="s">
        <v>54</v>
      </c>
      <c r="H131" s="2" t="s">
        <v>143</v>
      </c>
      <c r="I131" s="2" t="s">
        <v>27</v>
      </c>
      <c r="J131" s="2" t="s">
        <v>259</v>
      </c>
    </row>
    <row r="132" spans="1:10" x14ac:dyDescent="0.3">
      <c r="A132" s="2" t="s">
        <v>44</v>
      </c>
      <c r="B132" s="3">
        <v>99064.31</v>
      </c>
      <c r="C132" s="2">
        <v>85393.44</v>
      </c>
      <c r="D132" s="4">
        <v>44022</v>
      </c>
      <c r="E132" s="2" t="s">
        <v>10</v>
      </c>
      <c r="F132" s="2" t="s">
        <v>34</v>
      </c>
      <c r="G132" s="2" t="s">
        <v>47</v>
      </c>
      <c r="H132" s="2" t="s">
        <v>48</v>
      </c>
      <c r="I132" s="2" t="s">
        <v>27</v>
      </c>
      <c r="J132" s="2" t="s">
        <v>260</v>
      </c>
    </row>
    <row r="133" spans="1:10" x14ac:dyDescent="0.3">
      <c r="A133" s="2" t="s">
        <v>9</v>
      </c>
      <c r="B133" s="3">
        <v>15817.05</v>
      </c>
      <c r="C133" s="2">
        <v>13743.44</v>
      </c>
      <c r="D133" s="4">
        <v>43534</v>
      </c>
      <c r="E133" s="2" t="s">
        <v>23</v>
      </c>
      <c r="F133" s="2" t="s">
        <v>233</v>
      </c>
      <c r="G133" s="2" t="s">
        <v>12</v>
      </c>
      <c r="H133" s="2" t="s">
        <v>68</v>
      </c>
      <c r="I133" s="2" t="s">
        <v>27</v>
      </c>
      <c r="J133" s="2" t="s">
        <v>261</v>
      </c>
    </row>
    <row r="134" spans="1:10" x14ac:dyDescent="0.3">
      <c r="A134" s="2" t="s">
        <v>22</v>
      </c>
      <c r="B134" s="3">
        <v>38930.160000000003</v>
      </c>
      <c r="C134" s="2">
        <v>32837.589999999997</v>
      </c>
      <c r="D134" s="4">
        <v>44153</v>
      </c>
      <c r="E134" s="2" t="s">
        <v>61</v>
      </c>
      <c r="F134" s="2" t="s">
        <v>149</v>
      </c>
      <c r="G134" s="2" t="s">
        <v>25</v>
      </c>
      <c r="H134" s="2" t="s">
        <v>218</v>
      </c>
      <c r="I134" s="2" t="s">
        <v>27</v>
      </c>
      <c r="J134" s="2" t="s">
        <v>262</v>
      </c>
    </row>
    <row r="135" spans="1:10" x14ac:dyDescent="0.3">
      <c r="A135" s="2" t="s">
        <v>22</v>
      </c>
      <c r="B135" s="3">
        <v>28859.73</v>
      </c>
      <c r="C135" s="2">
        <v>23656.32</v>
      </c>
      <c r="D135" s="4">
        <v>43474</v>
      </c>
      <c r="E135" s="2" t="s">
        <v>79</v>
      </c>
      <c r="F135" s="2" t="s">
        <v>24</v>
      </c>
      <c r="G135" s="2" t="s">
        <v>25</v>
      </c>
      <c r="H135" s="2" t="s">
        <v>75</v>
      </c>
      <c r="I135" s="2" t="s">
        <v>14</v>
      </c>
      <c r="J135" s="2" t="s">
        <v>263</v>
      </c>
    </row>
    <row r="136" spans="1:10" x14ac:dyDescent="0.3">
      <c r="A136" s="2" t="s">
        <v>52</v>
      </c>
      <c r="B136" s="3">
        <v>54079.040000000001</v>
      </c>
      <c r="C136" s="2">
        <v>45031.62</v>
      </c>
      <c r="D136" s="4">
        <v>43980</v>
      </c>
      <c r="E136" s="2" t="s">
        <v>17</v>
      </c>
      <c r="F136" s="2" t="s">
        <v>264</v>
      </c>
      <c r="G136" s="2" t="s">
        <v>54</v>
      </c>
      <c r="H136" s="2" t="s">
        <v>143</v>
      </c>
      <c r="I136" s="2" t="s">
        <v>27</v>
      </c>
      <c r="J136" s="2" t="s">
        <v>265</v>
      </c>
    </row>
    <row r="137" spans="1:10" x14ac:dyDescent="0.3">
      <c r="A137" s="2" t="s">
        <v>9</v>
      </c>
      <c r="B137" s="3">
        <v>70596.7</v>
      </c>
      <c r="C137" s="2">
        <v>60564.91</v>
      </c>
      <c r="D137" s="4">
        <v>43870</v>
      </c>
      <c r="E137" s="2" t="s">
        <v>79</v>
      </c>
      <c r="F137" s="2" t="s">
        <v>18</v>
      </c>
      <c r="G137" s="2" t="s">
        <v>12</v>
      </c>
      <c r="H137" s="2" t="s">
        <v>81</v>
      </c>
      <c r="I137" s="2" t="s">
        <v>27</v>
      </c>
      <c r="J137" s="2" t="s">
        <v>266</v>
      </c>
    </row>
    <row r="138" spans="1:10" x14ac:dyDescent="0.3">
      <c r="A138" s="2" t="s">
        <v>44</v>
      </c>
      <c r="B138" s="3">
        <v>169629.55</v>
      </c>
      <c r="C138" s="2">
        <v>135347.42000000001</v>
      </c>
      <c r="D138" s="4">
        <v>43761</v>
      </c>
      <c r="E138" s="2" t="s">
        <v>61</v>
      </c>
      <c r="F138" s="2" t="s">
        <v>34</v>
      </c>
      <c r="G138" s="2" t="s">
        <v>47</v>
      </c>
      <c r="H138" s="2" t="s">
        <v>73</v>
      </c>
      <c r="I138" s="2" t="s">
        <v>27</v>
      </c>
      <c r="J138" s="2" t="s">
        <v>267</v>
      </c>
    </row>
    <row r="139" spans="1:10" x14ac:dyDescent="0.3">
      <c r="A139" s="2" t="s">
        <v>22</v>
      </c>
      <c r="B139" s="3">
        <v>95387.89</v>
      </c>
      <c r="C139" s="2">
        <v>76195.850000000006</v>
      </c>
      <c r="D139" s="4">
        <v>43959</v>
      </c>
      <c r="E139" s="2" t="s">
        <v>10</v>
      </c>
      <c r="F139" s="2" t="s">
        <v>53</v>
      </c>
      <c r="G139" s="2" t="s">
        <v>25</v>
      </c>
      <c r="H139" s="2" t="s">
        <v>31</v>
      </c>
      <c r="I139" s="2" t="s">
        <v>27</v>
      </c>
      <c r="J139" s="2" t="s">
        <v>268</v>
      </c>
    </row>
    <row r="140" spans="1:10" x14ac:dyDescent="0.3">
      <c r="A140" s="2" t="s">
        <v>52</v>
      </c>
      <c r="B140" s="3">
        <v>50585.98</v>
      </c>
      <c r="C140" s="2">
        <v>40999.94</v>
      </c>
      <c r="D140" s="4">
        <v>44072</v>
      </c>
      <c r="E140" s="2" t="s">
        <v>29</v>
      </c>
      <c r="F140" s="2" t="s">
        <v>179</v>
      </c>
      <c r="G140" s="2" t="s">
        <v>54</v>
      </c>
      <c r="H140" s="2" t="s">
        <v>55</v>
      </c>
      <c r="I140" s="2" t="s">
        <v>37</v>
      </c>
      <c r="J140" s="2" t="s">
        <v>269</v>
      </c>
    </row>
    <row r="141" spans="1:10" x14ac:dyDescent="0.3">
      <c r="A141" s="2" t="s">
        <v>9</v>
      </c>
      <c r="B141" s="3">
        <v>103726.57</v>
      </c>
      <c r="C141" s="2">
        <v>90231.74</v>
      </c>
      <c r="D141" s="4">
        <v>43972</v>
      </c>
      <c r="E141" s="2" t="s">
        <v>23</v>
      </c>
      <c r="F141" s="2" t="s">
        <v>120</v>
      </c>
      <c r="G141" s="2" t="s">
        <v>12</v>
      </c>
      <c r="H141" s="2" t="s">
        <v>117</v>
      </c>
      <c r="I141" s="2" t="s">
        <v>14</v>
      </c>
      <c r="J141" s="2" t="s">
        <v>270</v>
      </c>
    </row>
    <row r="142" spans="1:10" x14ac:dyDescent="0.3">
      <c r="A142" s="2" t="s">
        <v>44</v>
      </c>
      <c r="B142" s="3">
        <v>222700.23</v>
      </c>
      <c r="C142" s="2">
        <v>194951.78</v>
      </c>
      <c r="D142" s="4">
        <v>44177</v>
      </c>
      <c r="E142" s="2" t="s">
        <v>50</v>
      </c>
      <c r="F142" s="2" t="s">
        <v>34</v>
      </c>
      <c r="G142" s="2" t="s">
        <v>47</v>
      </c>
      <c r="H142" s="2" t="s">
        <v>65</v>
      </c>
      <c r="I142" s="2" t="s">
        <v>14</v>
      </c>
      <c r="J142" s="2" t="s">
        <v>271</v>
      </c>
    </row>
    <row r="143" spans="1:10" x14ac:dyDescent="0.3">
      <c r="A143" s="2" t="s">
        <v>22</v>
      </c>
      <c r="B143" s="3">
        <v>143322.47</v>
      </c>
      <c r="C143" s="2">
        <v>114213.68</v>
      </c>
      <c r="D143" s="4">
        <v>43970</v>
      </c>
      <c r="E143" s="2" t="s">
        <v>10</v>
      </c>
      <c r="F143" s="2" t="s">
        <v>34</v>
      </c>
      <c r="G143" s="2" t="s">
        <v>25</v>
      </c>
      <c r="H143" s="2" t="s">
        <v>75</v>
      </c>
      <c r="I143" s="2" t="s">
        <v>27</v>
      </c>
      <c r="J143" s="2" t="s">
        <v>272</v>
      </c>
    </row>
    <row r="144" spans="1:10" x14ac:dyDescent="0.3">
      <c r="A144" s="2" t="s">
        <v>44</v>
      </c>
      <c r="B144" s="3">
        <v>128227.36</v>
      </c>
      <c r="C144" s="2">
        <v>106710.81</v>
      </c>
      <c r="D144" s="4">
        <v>43617</v>
      </c>
      <c r="E144" s="2" t="s">
        <v>45</v>
      </c>
      <c r="F144" s="2" t="s">
        <v>101</v>
      </c>
      <c r="G144" s="2" t="s">
        <v>47</v>
      </c>
      <c r="H144" s="2" t="s">
        <v>73</v>
      </c>
      <c r="I144" s="2" t="s">
        <v>27</v>
      </c>
      <c r="J144" s="2" t="s">
        <v>273</v>
      </c>
    </row>
    <row r="145" spans="1:10" x14ac:dyDescent="0.3">
      <c r="A145" s="2" t="s">
        <v>9</v>
      </c>
      <c r="B145" s="3">
        <v>127939.8</v>
      </c>
      <c r="C145" s="2">
        <v>112267.17</v>
      </c>
      <c r="D145" s="4">
        <v>43808</v>
      </c>
      <c r="E145" s="2" t="s">
        <v>23</v>
      </c>
      <c r="F145" s="2" t="s">
        <v>53</v>
      </c>
      <c r="G145" s="2" t="s">
        <v>12</v>
      </c>
      <c r="H145" s="2" t="s">
        <v>81</v>
      </c>
      <c r="I145" s="2" t="s">
        <v>27</v>
      </c>
      <c r="J145" s="2" t="s">
        <v>274</v>
      </c>
    </row>
    <row r="146" spans="1:10" x14ac:dyDescent="0.3">
      <c r="A146" s="2" t="s">
        <v>9</v>
      </c>
      <c r="B146" s="3">
        <v>146540.75</v>
      </c>
      <c r="C146" s="2">
        <v>120822.85</v>
      </c>
      <c r="D146" s="4">
        <v>43585</v>
      </c>
      <c r="E146" s="2" t="s">
        <v>59</v>
      </c>
      <c r="F146" s="2" t="s">
        <v>57</v>
      </c>
      <c r="G146" s="2" t="s">
        <v>12</v>
      </c>
      <c r="H146" s="2" t="s">
        <v>68</v>
      </c>
      <c r="I146" s="2" t="s">
        <v>27</v>
      </c>
      <c r="J146" s="2" t="s">
        <v>275</v>
      </c>
    </row>
    <row r="147" spans="1:10" x14ac:dyDescent="0.3">
      <c r="A147" s="2" t="s">
        <v>22</v>
      </c>
      <c r="B147" s="3">
        <v>36321.68</v>
      </c>
      <c r="C147" s="2">
        <v>31581.7</v>
      </c>
      <c r="D147" s="4">
        <v>44133</v>
      </c>
      <c r="E147" s="2" t="s">
        <v>10</v>
      </c>
      <c r="F147" s="2" t="s">
        <v>111</v>
      </c>
      <c r="G147" s="2" t="s">
        <v>25</v>
      </c>
      <c r="H147" s="2" t="s">
        <v>26</v>
      </c>
      <c r="I147" s="2" t="s">
        <v>27</v>
      </c>
      <c r="J147" s="2" t="s">
        <v>276</v>
      </c>
    </row>
    <row r="148" spans="1:10" x14ac:dyDescent="0.3">
      <c r="A148" s="2" t="s">
        <v>33</v>
      </c>
      <c r="B148" s="3">
        <v>42814.57</v>
      </c>
      <c r="C148" s="2">
        <v>35356.269999999997</v>
      </c>
      <c r="D148" s="4">
        <v>43497</v>
      </c>
      <c r="E148" s="2" t="s">
        <v>29</v>
      </c>
      <c r="F148" s="2" t="s">
        <v>125</v>
      </c>
      <c r="G148" s="2" t="s">
        <v>35</v>
      </c>
      <c r="H148" s="2" t="s">
        <v>40</v>
      </c>
      <c r="I148" s="2" t="s">
        <v>27</v>
      </c>
      <c r="J148" s="2" t="s">
        <v>277</v>
      </c>
    </row>
    <row r="149" spans="1:10" x14ac:dyDescent="0.3">
      <c r="A149" s="2" t="s">
        <v>44</v>
      </c>
      <c r="B149" s="3">
        <v>169262.2</v>
      </c>
      <c r="C149" s="2">
        <v>141080.04</v>
      </c>
      <c r="D149" s="4">
        <v>43947</v>
      </c>
      <c r="E149" s="2" t="s">
        <v>29</v>
      </c>
      <c r="F149" s="2" t="s">
        <v>109</v>
      </c>
      <c r="G149" s="2" t="s">
        <v>47</v>
      </c>
      <c r="H149" s="2" t="s">
        <v>48</v>
      </c>
      <c r="I149" s="2" t="s">
        <v>27</v>
      </c>
      <c r="J149" s="2" t="s">
        <v>278</v>
      </c>
    </row>
    <row r="150" spans="1:10" x14ac:dyDescent="0.3">
      <c r="A150" s="2" t="s">
        <v>9</v>
      </c>
      <c r="B150" s="3">
        <v>114427.36</v>
      </c>
      <c r="C150" s="2">
        <v>93727.45</v>
      </c>
      <c r="D150" s="4">
        <v>43901</v>
      </c>
      <c r="E150" s="2" t="s">
        <v>138</v>
      </c>
      <c r="F150" s="2" t="s">
        <v>67</v>
      </c>
      <c r="G150" s="2" t="s">
        <v>12</v>
      </c>
      <c r="H150" s="2" t="s">
        <v>13</v>
      </c>
      <c r="I150" s="2" t="s">
        <v>27</v>
      </c>
      <c r="J150" s="2" t="s">
        <v>279</v>
      </c>
    </row>
    <row r="151" spans="1:10" x14ac:dyDescent="0.3">
      <c r="A151" s="2" t="s">
        <v>44</v>
      </c>
      <c r="B151" s="3">
        <v>126979.62</v>
      </c>
      <c r="C151" s="2">
        <v>105113.73</v>
      </c>
      <c r="D151" s="4">
        <v>43734</v>
      </c>
      <c r="E151" s="2" t="s">
        <v>79</v>
      </c>
      <c r="F151" s="2" t="s">
        <v>120</v>
      </c>
      <c r="G151" s="2" t="s">
        <v>47</v>
      </c>
      <c r="H151" s="2" t="s">
        <v>65</v>
      </c>
      <c r="I151" s="2" t="s">
        <v>27</v>
      </c>
      <c r="J151" s="2" t="s">
        <v>280</v>
      </c>
    </row>
    <row r="152" spans="1:10" x14ac:dyDescent="0.3">
      <c r="A152" s="2" t="s">
        <v>105</v>
      </c>
      <c r="B152" s="3">
        <v>294874.74</v>
      </c>
      <c r="C152" s="2">
        <v>259106.43</v>
      </c>
      <c r="D152" s="4">
        <v>44180</v>
      </c>
      <c r="E152" s="2" t="s">
        <v>10</v>
      </c>
      <c r="F152" s="2" t="s">
        <v>281</v>
      </c>
      <c r="G152" s="2" t="s">
        <v>106</v>
      </c>
      <c r="H152" s="2" t="s">
        <v>107</v>
      </c>
      <c r="I152" s="2" t="s">
        <v>27</v>
      </c>
      <c r="J152" s="2" t="s">
        <v>282</v>
      </c>
    </row>
    <row r="153" spans="1:10" x14ac:dyDescent="0.3">
      <c r="A153" s="2" t="s">
        <v>44</v>
      </c>
      <c r="B153" s="3">
        <v>173258.94</v>
      </c>
      <c r="C153" s="2">
        <v>143198.51</v>
      </c>
      <c r="D153" s="4">
        <v>43609</v>
      </c>
      <c r="E153" s="2" t="s">
        <v>23</v>
      </c>
      <c r="F153" s="2" t="s">
        <v>34</v>
      </c>
      <c r="G153" s="2" t="s">
        <v>47</v>
      </c>
      <c r="H153" s="2" t="s">
        <v>73</v>
      </c>
      <c r="I153" s="2" t="s">
        <v>27</v>
      </c>
      <c r="J153" s="2" t="s">
        <v>283</v>
      </c>
    </row>
    <row r="154" spans="1:10" x14ac:dyDescent="0.3">
      <c r="A154" s="2" t="s">
        <v>105</v>
      </c>
      <c r="B154" s="3">
        <v>158362.32999999999</v>
      </c>
      <c r="C154" s="2">
        <v>133990.37</v>
      </c>
      <c r="D154" s="4">
        <v>44057</v>
      </c>
      <c r="E154" s="2" t="s">
        <v>10</v>
      </c>
      <c r="F154" s="2" t="s">
        <v>30</v>
      </c>
      <c r="G154" s="2" t="s">
        <v>106</v>
      </c>
      <c r="H154" s="2" t="s">
        <v>107</v>
      </c>
      <c r="I154" s="2" t="s">
        <v>27</v>
      </c>
      <c r="J154" s="2" t="s">
        <v>284</v>
      </c>
    </row>
    <row r="155" spans="1:10" x14ac:dyDescent="0.3">
      <c r="A155" s="2" t="s">
        <v>44</v>
      </c>
      <c r="B155" s="3">
        <v>50689.19</v>
      </c>
      <c r="C155" s="2">
        <v>43597.77</v>
      </c>
      <c r="D155" s="4">
        <v>44153</v>
      </c>
      <c r="E155" s="2" t="s">
        <v>23</v>
      </c>
      <c r="F155" s="2" t="s">
        <v>57</v>
      </c>
      <c r="G155" s="2" t="s">
        <v>47</v>
      </c>
      <c r="H155" s="2" t="s">
        <v>73</v>
      </c>
      <c r="I155" s="2" t="s">
        <v>27</v>
      </c>
      <c r="J155" s="2" t="s">
        <v>285</v>
      </c>
    </row>
    <row r="156" spans="1:10" x14ac:dyDescent="0.3">
      <c r="A156" s="2" t="s">
        <v>172</v>
      </c>
      <c r="B156" s="3">
        <v>117358.02</v>
      </c>
      <c r="C156" s="2">
        <v>102664.8</v>
      </c>
      <c r="D156" s="4">
        <v>44137</v>
      </c>
      <c r="E156" s="2" t="s">
        <v>23</v>
      </c>
      <c r="F156" s="2" t="s">
        <v>11</v>
      </c>
      <c r="G156" s="2" t="s">
        <v>174</v>
      </c>
      <c r="H156" s="2" t="s">
        <v>211</v>
      </c>
      <c r="I156" s="2" t="s">
        <v>27</v>
      </c>
      <c r="J156" s="2" t="s">
        <v>286</v>
      </c>
    </row>
    <row r="157" spans="1:10" x14ac:dyDescent="0.3">
      <c r="A157" s="2" t="s">
        <v>9</v>
      </c>
      <c r="B157" s="3">
        <v>93996.68</v>
      </c>
      <c r="C157" s="2">
        <v>77171.27</v>
      </c>
      <c r="D157" s="4">
        <v>44114</v>
      </c>
      <c r="E157" s="2" t="s">
        <v>17</v>
      </c>
      <c r="F157" s="2" t="s">
        <v>57</v>
      </c>
      <c r="G157" s="2" t="s">
        <v>12</v>
      </c>
      <c r="H157" s="2" t="s">
        <v>81</v>
      </c>
      <c r="I157" s="2" t="s">
        <v>14</v>
      </c>
      <c r="J157" s="2" t="s">
        <v>287</v>
      </c>
    </row>
    <row r="158" spans="1:10" x14ac:dyDescent="0.3">
      <c r="A158" s="2" t="s">
        <v>44</v>
      </c>
      <c r="B158" s="3">
        <v>119769.22</v>
      </c>
      <c r="C158" s="2">
        <v>98234.71</v>
      </c>
      <c r="D158" s="4">
        <v>43841</v>
      </c>
      <c r="E158" s="2" t="s">
        <v>10</v>
      </c>
      <c r="F158" s="2" t="s">
        <v>179</v>
      </c>
      <c r="G158" s="2" t="s">
        <v>47</v>
      </c>
      <c r="H158" s="2" t="s">
        <v>73</v>
      </c>
      <c r="I158" s="2" t="s">
        <v>27</v>
      </c>
      <c r="J158" s="2" t="s">
        <v>288</v>
      </c>
    </row>
    <row r="159" spans="1:10" x14ac:dyDescent="0.3">
      <c r="A159" s="2" t="s">
        <v>52</v>
      </c>
      <c r="B159" s="3">
        <v>84194.21</v>
      </c>
      <c r="C159" s="2">
        <v>71885.02</v>
      </c>
      <c r="D159" s="4">
        <v>44191</v>
      </c>
      <c r="E159" s="2" t="s">
        <v>10</v>
      </c>
      <c r="F159" s="2" t="s">
        <v>177</v>
      </c>
      <c r="G159" s="2" t="s">
        <v>54</v>
      </c>
      <c r="H159" s="2" t="s">
        <v>143</v>
      </c>
      <c r="I159" s="2" t="s">
        <v>14</v>
      </c>
      <c r="J159" s="2" t="s">
        <v>289</v>
      </c>
    </row>
    <row r="160" spans="1:10" x14ac:dyDescent="0.3">
      <c r="A160" s="2" t="s">
        <v>16</v>
      </c>
      <c r="B160" s="3">
        <v>205582.75</v>
      </c>
      <c r="C160" s="2">
        <v>166748.17000000001</v>
      </c>
      <c r="D160" s="4">
        <v>44187</v>
      </c>
      <c r="E160" s="2" t="s">
        <v>29</v>
      </c>
      <c r="F160" s="2" t="s">
        <v>290</v>
      </c>
      <c r="G160" s="2" t="s">
        <v>19</v>
      </c>
      <c r="H160" s="2" t="s">
        <v>20</v>
      </c>
      <c r="I160" s="2" t="s">
        <v>27</v>
      </c>
      <c r="J160" s="2" t="s">
        <v>291</v>
      </c>
    </row>
    <row r="161" spans="1:10" x14ac:dyDescent="0.3">
      <c r="A161" s="2" t="s">
        <v>9</v>
      </c>
      <c r="B161" s="3">
        <v>159793.46</v>
      </c>
      <c r="C161" s="2">
        <v>139180.1</v>
      </c>
      <c r="D161" s="4">
        <v>43631</v>
      </c>
      <c r="E161" s="2" t="s">
        <v>59</v>
      </c>
      <c r="F161" s="2" t="s">
        <v>57</v>
      </c>
      <c r="G161" s="2" t="s">
        <v>12</v>
      </c>
      <c r="H161" s="2" t="s">
        <v>81</v>
      </c>
      <c r="I161" s="2" t="s">
        <v>37</v>
      </c>
      <c r="J161" s="2" t="s">
        <v>292</v>
      </c>
    </row>
    <row r="162" spans="1:10" x14ac:dyDescent="0.3">
      <c r="A162" s="2" t="s">
        <v>22</v>
      </c>
      <c r="B162" s="3">
        <v>104711.22</v>
      </c>
      <c r="C162" s="2">
        <v>90868.4</v>
      </c>
      <c r="D162" s="4">
        <v>44068</v>
      </c>
      <c r="E162" s="2" t="s">
        <v>23</v>
      </c>
      <c r="F162" s="2" t="s">
        <v>293</v>
      </c>
      <c r="G162" s="2" t="s">
        <v>25</v>
      </c>
      <c r="H162" s="2" t="s">
        <v>75</v>
      </c>
      <c r="I162" s="2" t="s">
        <v>27</v>
      </c>
      <c r="J162" s="2" t="s">
        <v>294</v>
      </c>
    </row>
    <row r="163" spans="1:10" x14ac:dyDescent="0.3">
      <c r="A163" s="2" t="s">
        <v>52</v>
      </c>
      <c r="B163" s="3">
        <v>69126.5</v>
      </c>
      <c r="C163" s="2">
        <v>55902.6</v>
      </c>
      <c r="D163" s="4">
        <v>43807</v>
      </c>
      <c r="E163" s="2" t="s">
        <v>79</v>
      </c>
      <c r="F163" s="2" t="s">
        <v>39</v>
      </c>
      <c r="G163" s="2" t="s">
        <v>54</v>
      </c>
      <c r="H163" s="2" t="s">
        <v>143</v>
      </c>
      <c r="I163" s="2" t="s">
        <v>27</v>
      </c>
      <c r="J163" s="2" t="s">
        <v>295</v>
      </c>
    </row>
    <row r="164" spans="1:10" x14ac:dyDescent="0.3">
      <c r="A164" s="2" t="s">
        <v>9</v>
      </c>
      <c r="B164" s="3">
        <v>20226.11</v>
      </c>
      <c r="C164" s="2">
        <v>17408.61</v>
      </c>
      <c r="D164" s="4">
        <v>43519</v>
      </c>
      <c r="E164" s="2" t="s">
        <v>79</v>
      </c>
      <c r="F164" s="2" t="s">
        <v>24</v>
      </c>
      <c r="G164" s="2" t="s">
        <v>12</v>
      </c>
      <c r="H164" s="2" t="s">
        <v>117</v>
      </c>
      <c r="I164" s="2" t="s">
        <v>27</v>
      </c>
      <c r="J164" s="2" t="s">
        <v>296</v>
      </c>
    </row>
    <row r="165" spans="1:10" x14ac:dyDescent="0.3">
      <c r="A165" s="2" t="s">
        <v>52</v>
      </c>
      <c r="B165" s="3">
        <v>65036.81</v>
      </c>
      <c r="C165" s="2">
        <v>52361.14</v>
      </c>
      <c r="D165" s="4">
        <v>43615</v>
      </c>
      <c r="E165" s="2" t="s">
        <v>138</v>
      </c>
      <c r="F165" s="2" t="s">
        <v>109</v>
      </c>
      <c r="G165" s="2" t="s">
        <v>54</v>
      </c>
      <c r="H165" s="2" t="s">
        <v>71</v>
      </c>
      <c r="I165" s="2" t="s">
        <v>27</v>
      </c>
      <c r="J165" s="2" t="s">
        <v>297</v>
      </c>
    </row>
    <row r="166" spans="1:10" x14ac:dyDescent="0.3">
      <c r="A166" s="2" t="s">
        <v>52</v>
      </c>
      <c r="B166" s="3">
        <v>254021.98</v>
      </c>
      <c r="C166" s="2">
        <v>205605.39</v>
      </c>
      <c r="D166" s="4">
        <v>43649</v>
      </c>
      <c r="E166" s="2" t="s">
        <v>23</v>
      </c>
      <c r="F166" s="2" t="s">
        <v>181</v>
      </c>
      <c r="G166" s="2" t="s">
        <v>54</v>
      </c>
      <c r="H166" s="2" t="s">
        <v>55</v>
      </c>
      <c r="I166" s="2" t="s">
        <v>27</v>
      </c>
      <c r="J166" s="2" t="s">
        <v>298</v>
      </c>
    </row>
    <row r="167" spans="1:10" x14ac:dyDescent="0.3">
      <c r="A167" s="2" t="s">
        <v>105</v>
      </c>
      <c r="B167" s="3">
        <v>160185.99</v>
      </c>
      <c r="C167" s="2">
        <v>130487.51</v>
      </c>
      <c r="D167" s="4">
        <v>44101</v>
      </c>
      <c r="E167" s="2" t="s">
        <v>45</v>
      </c>
      <c r="F167" s="2" t="s">
        <v>177</v>
      </c>
      <c r="G167" s="2" t="s">
        <v>106</v>
      </c>
      <c r="H167" s="2" t="s">
        <v>107</v>
      </c>
      <c r="I167" s="2" t="s">
        <v>27</v>
      </c>
      <c r="J167" s="2" t="s">
        <v>299</v>
      </c>
    </row>
    <row r="168" spans="1:10" x14ac:dyDescent="0.3">
      <c r="A168" s="2" t="s">
        <v>44</v>
      </c>
      <c r="B168" s="3">
        <v>81219.67</v>
      </c>
      <c r="C168" s="2">
        <v>70319.990000000005</v>
      </c>
      <c r="D168" s="4">
        <v>43971</v>
      </c>
      <c r="E168" s="2" t="s">
        <v>23</v>
      </c>
      <c r="F168" s="2" t="s">
        <v>30</v>
      </c>
      <c r="G168" s="2" t="s">
        <v>47</v>
      </c>
      <c r="H168" s="2" t="s">
        <v>65</v>
      </c>
      <c r="I168" s="2" t="s">
        <v>27</v>
      </c>
      <c r="J168" s="2" t="s">
        <v>300</v>
      </c>
    </row>
    <row r="169" spans="1:10" x14ac:dyDescent="0.3">
      <c r="A169" s="2" t="s">
        <v>22</v>
      </c>
      <c r="B169" s="3">
        <v>108412.76</v>
      </c>
      <c r="C169" s="2">
        <v>88594.91</v>
      </c>
      <c r="D169" s="4">
        <v>43680</v>
      </c>
      <c r="E169" s="2" t="s">
        <v>59</v>
      </c>
      <c r="F169" s="2" t="s">
        <v>301</v>
      </c>
      <c r="G169" s="2" t="s">
        <v>25</v>
      </c>
      <c r="H169" s="2" t="s">
        <v>75</v>
      </c>
      <c r="I169" s="2" t="s">
        <v>14</v>
      </c>
      <c r="J169" s="2" t="s">
        <v>302</v>
      </c>
    </row>
    <row r="170" spans="1:10" x14ac:dyDescent="0.3">
      <c r="A170" s="2" t="s">
        <v>33</v>
      </c>
      <c r="B170" s="3">
        <v>42028.45</v>
      </c>
      <c r="C170" s="2">
        <v>36299.97</v>
      </c>
      <c r="D170" s="4">
        <v>43891</v>
      </c>
      <c r="E170" s="2" t="s">
        <v>138</v>
      </c>
      <c r="F170" s="2" t="s">
        <v>30</v>
      </c>
      <c r="G170" s="2" t="s">
        <v>35</v>
      </c>
      <c r="H170" s="2" t="s">
        <v>40</v>
      </c>
      <c r="I170" s="2" t="s">
        <v>27</v>
      </c>
      <c r="J170" s="2" t="s">
        <v>303</v>
      </c>
    </row>
    <row r="171" spans="1:10" x14ac:dyDescent="0.3">
      <c r="A171" s="2" t="s">
        <v>9</v>
      </c>
      <c r="B171" s="3">
        <v>62272.959999999999</v>
      </c>
      <c r="C171" s="2">
        <v>54600.93</v>
      </c>
      <c r="D171" s="4">
        <v>43516</v>
      </c>
      <c r="E171" s="2" t="s">
        <v>29</v>
      </c>
      <c r="F171" s="2" t="s">
        <v>301</v>
      </c>
      <c r="G171" s="2" t="s">
        <v>12</v>
      </c>
      <c r="H171" s="2" t="s">
        <v>117</v>
      </c>
      <c r="I171" s="2" t="s">
        <v>27</v>
      </c>
      <c r="J171" s="2" t="s">
        <v>304</v>
      </c>
    </row>
    <row r="172" spans="1:10" x14ac:dyDescent="0.3">
      <c r="A172" s="2" t="s">
        <v>9</v>
      </c>
      <c r="B172" s="3">
        <v>91350.76</v>
      </c>
      <c r="C172" s="2">
        <v>75839.399999999994</v>
      </c>
      <c r="D172" s="4">
        <v>43500</v>
      </c>
      <c r="E172" s="2" t="s">
        <v>17</v>
      </c>
      <c r="F172" s="2" t="s">
        <v>67</v>
      </c>
      <c r="G172" s="2" t="s">
        <v>12</v>
      </c>
      <c r="H172" s="2" t="s">
        <v>81</v>
      </c>
      <c r="I172" s="2" t="s">
        <v>27</v>
      </c>
      <c r="J172" s="2" t="s">
        <v>305</v>
      </c>
    </row>
    <row r="173" spans="1:10" x14ac:dyDescent="0.3">
      <c r="A173" s="2" t="s">
        <v>44</v>
      </c>
      <c r="B173" s="3">
        <v>123272.44</v>
      </c>
      <c r="C173" s="2">
        <v>101576.49</v>
      </c>
      <c r="D173" s="4">
        <v>43485</v>
      </c>
      <c r="E173" s="2" t="s">
        <v>23</v>
      </c>
      <c r="F173" s="2" t="s">
        <v>157</v>
      </c>
      <c r="G173" s="2" t="s">
        <v>47</v>
      </c>
      <c r="H173" s="2" t="s">
        <v>65</v>
      </c>
      <c r="I173" s="2" t="s">
        <v>37</v>
      </c>
      <c r="J173" s="2" t="s">
        <v>306</v>
      </c>
    </row>
    <row r="174" spans="1:10" x14ac:dyDescent="0.3">
      <c r="A174" s="2" t="s">
        <v>105</v>
      </c>
      <c r="B174" s="3">
        <v>182852.21</v>
      </c>
      <c r="C174" s="2">
        <v>145440.65</v>
      </c>
      <c r="D174" s="4">
        <v>43827</v>
      </c>
      <c r="E174" s="2" t="s">
        <v>61</v>
      </c>
      <c r="F174" s="2" t="s">
        <v>34</v>
      </c>
      <c r="G174" s="2" t="s">
        <v>106</v>
      </c>
      <c r="H174" s="2" t="s">
        <v>107</v>
      </c>
      <c r="I174" s="2" t="s">
        <v>27</v>
      </c>
      <c r="J174" s="2" t="s">
        <v>307</v>
      </c>
    </row>
    <row r="175" spans="1:10" x14ac:dyDescent="0.3">
      <c r="A175" s="2" t="s">
        <v>22</v>
      </c>
      <c r="B175" s="3">
        <v>118321.11</v>
      </c>
      <c r="C175" s="2">
        <v>94822.54</v>
      </c>
      <c r="D175" s="4">
        <v>44158</v>
      </c>
      <c r="E175" s="2" t="s">
        <v>79</v>
      </c>
      <c r="F175" s="2" t="s">
        <v>67</v>
      </c>
      <c r="G175" s="2" t="s">
        <v>25</v>
      </c>
      <c r="H175" s="2" t="s">
        <v>31</v>
      </c>
      <c r="I175" s="2" t="s">
        <v>37</v>
      </c>
      <c r="J175" s="2" t="s">
        <v>308</v>
      </c>
    </row>
    <row r="176" spans="1:10" x14ac:dyDescent="0.3">
      <c r="A176" s="2" t="s">
        <v>44</v>
      </c>
      <c r="B176" s="3">
        <v>74295.81</v>
      </c>
      <c r="C176" s="2">
        <v>63716.09</v>
      </c>
      <c r="D176" s="4">
        <v>43566</v>
      </c>
      <c r="E176" s="2" t="s">
        <v>17</v>
      </c>
      <c r="F176" s="2" t="s">
        <v>115</v>
      </c>
      <c r="G176" s="2" t="s">
        <v>47</v>
      </c>
      <c r="H176" s="2" t="s">
        <v>65</v>
      </c>
      <c r="I176" s="2" t="s">
        <v>27</v>
      </c>
      <c r="J176" s="2" t="s">
        <v>309</v>
      </c>
    </row>
    <row r="177" spans="1:10" x14ac:dyDescent="0.3">
      <c r="A177" s="2" t="s">
        <v>44</v>
      </c>
      <c r="B177" s="3">
        <v>152865.34</v>
      </c>
      <c r="C177" s="2">
        <v>121130.5</v>
      </c>
      <c r="D177" s="4">
        <v>44171</v>
      </c>
      <c r="E177" s="2" t="s">
        <v>23</v>
      </c>
      <c r="F177" s="2" t="s">
        <v>310</v>
      </c>
      <c r="G177" s="2" t="s">
        <v>47</v>
      </c>
      <c r="H177" s="2" t="s">
        <v>65</v>
      </c>
      <c r="I177" s="2" t="s">
        <v>27</v>
      </c>
      <c r="J177" s="2" t="s">
        <v>311</v>
      </c>
    </row>
    <row r="178" spans="1:10" x14ac:dyDescent="0.3">
      <c r="A178" s="2" t="s">
        <v>52</v>
      </c>
      <c r="B178" s="3">
        <v>171458.64</v>
      </c>
      <c r="C178" s="2">
        <v>148877.54</v>
      </c>
      <c r="D178" s="4">
        <v>43693</v>
      </c>
      <c r="E178" s="2" t="s">
        <v>10</v>
      </c>
      <c r="F178" s="2" t="s">
        <v>147</v>
      </c>
      <c r="G178" s="2" t="s">
        <v>54</v>
      </c>
      <c r="H178" s="2" t="s">
        <v>127</v>
      </c>
      <c r="I178" s="2" t="s">
        <v>27</v>
      </c>
      <c r="J178" s="2" t="s">
        <v>312</v>
      </c>
    </row>
    <row r="179" spans="1:10" x14ac:dyDescent="0.3">
      <c r="A179" s="2" t="s">
        <v>44</v>
      </c>
      <c r="B179" s="3">
        <v>156177.76999999999</v>
      </c>
      <c r="C179" s="2">
        <v>130096.08</v>
      </c>
      <c r="D179" s="4">
        <v>43823</v>
      </c>
      <c r="E179" s="2" t="s">
        <v>23</v>
      </c>
      <c r="F179" s="2" t="s">
        <v>34</v>
      </c>
      <c r="G179" s="2" t="s">
        <v>47</v>
      </c>
      <c r="H179" s="2" t="s">
        <v>48</v>
      </c>
      <c r="I179" s="2" t="s">
        <v>27</v>
      </c>
      <c r="J179" s="2" t="s">
        <v>313</v>
      </c>
    </row>
    <row r="180" spans="1:10" x14ac:dyDescent="0.3">
      <c r="A180" s="2" t="s">
        <v>22</v>
      </c>
      <c r="B180" s="3">
        <v>116023.51</v>
      </c>
      <c r="C180" s="2">
        <v>96566.37</v>
      </c>
      <c r="D180" s="4">
        <v>43984</v>
      </c>
      <c r="E180" s="2" t="s">
        <v>59</v>
      </c>
      <c r="F180" s="2" t="s">
        <v>67</v>
      </c>
      <c r="G180" s="2" t="s">
        <v>25</v>
      </c>
      <c r="H180" s="2" t="s">
        <v>26</v>
      </c>
      <c r="I180" s="2" t="s">
        <v>27</v>
      </c>
      <c r="J180" s="2" t="s">
        <v>314</v>
      </c>
    </row>
    <row r="181" spans="1:10" x14ac:dyDescent="0.3">
      <c r="A181" s="2" t="s">
        <v>52</v>
      </c>
      <c r="B181" s="3">
        <v>70657.259999999995</v>
      </c>
      <c r="C181" s="2">
        <v>61330.5</v>
      </c>
      <c r="D181" s="4">
        <v>44079</v>
      </c>
      <c r="E181" s="2" t="s">
        <v>138</v>
      </c>
      <c r="F181" s="2" t="s">
        <v>70</v>
      </c>
      <c r="G181" s="2" t="s">
        <v>54</v>
      </c>
      <c r="H181" s="2" t="s">
        <v>55</v>
      </c>
      <c r="I181" s="2" t="s">
        <v>27</v>
      </c>
      <c r="J181" s="2" t="s">
        <v>315</v>
      </c>
    </row>
    <row r="182" spans="1:10" x14ac:dyDescent="0.3">
      <c r="A182" s="2" t="s">
        <v>83</v>
      </c>
      <c r="B182" s="3">
        <v>104152.15</v>
      </c>
      <c r="C182" s="2">
        <v>85696.39</v>
      </c>
      <c r="D182" s="4">
        <v>43591</v>
      </c>
      <c r="E182" s="2" t="s">
        <v>59</v>
      </c>
      <c r="F182" s="2" t="s">
        <v>57</v>
      </c>
      <c r="G182" s="2" t="s">
        <v>84</v>
      </c>
      <c r="H182" s="2" t="s">
        <v>85</v>
      </c>
      <c r="I182" s="2" t="s">
        <v>14</v>
      </c>
      <c r="J182" s="2" t="s">
        <v>316</v>
      </c>
    </row>
    <row r="183" spans="1:10" x14ac:dyDescent="0.3">
      <c r="A183" s="2" t="s">
        <v>22</v>
      </c>
      <c r="B183" s="3">
        <v>84224.98</v>
      </c>
      <c r="C183" s="2">
        <v>68239.08</v>
      </c>
      <c r="D183" s="4">
        <v>43486</v>
      </c>
      <c r="E183" s="2" t="s">
        <v>50</v>
      </c>
      <c r="F183" s="2" t="s">
        <v>30</v>
      </c>
      <c r="G183" s="2" t="s">
        <v>25</v>
      </c>
      <c r="H183" s="2" t="s">
        <v>31</v>
      </c>
      <c r="I183" s="2" t="s">
        <v>14</v>
      </c>
      <c r="J183" s="2" t="s">
        <v>317</v>
      </c>
    </row>
    <row r="184" spans="1:10" x14ac:dyDescent="0.3">
      <c r="A184" s="2" t="s">
        <v>22</v>
      </c>
      <c r="B184" s="3">
        <v>172505.24</v>
      </c>
      <c r="C184" s="2">
        <v>139125.48000000001</v>
      </c>
      <c r="D184" s="4">
        <v>44106</v>
      </c>
      <c r="E184" s="2" t="s">
        <v>45</v>
      </c>
      <c r="F184" s="2" t="s">
        <v>301</v>
      </c>
      <c r="G184" s="2" t="s">
        <v>25</v>
      </c>
      <c r="H184" s="2" t="s">
        <v>218</v>
      </c>
      <c r="I184" s="2" t="s">
        <v>27</v>
      </c>
      <c r="J184" s="2" t="s">
        <v>318</v>
      </c>
    </row>
    <row r="185" spans="1:10" x14ac:dyDescent="0.3">
      <c r="A185" s="2" t="s">
        <v>22</v>
      </c>
      <c r="B185" s="3">
        <v>89830.34</v>
      </c>
      <c r="C185" s="2">
        <v>76795.960000000006</v>
      </c>
      <c r="D185" s="4">
        <v>43574</v>
      </c>
      <c r="E185" s="2" t="s">
        <v>17</v>
      </c>
      <c r="F185" s="2" t="s">
        <v>34</v>
      </c>
      <c r="G185" s="2" t="s">
        <v>25</v>
      </c>
      <c r="H185" s="2" t="s">
        <v>31</v>
      </c>
      <c r="I185" s="2" t="s">
        <v>37</v>
      </c>
      <c r="J185" s="2" t="s">
        <v>319</v>
      </c>
    </row>
    <row r="186" spans="1:10" x14ac:dyDescent="0.3">
      <c r="A186" s="2" t="s">
        <v>83</v>
      </c>
      <c r="B186" s="3">
        <v>353925.06</v>
      </c>
      <c r="C186" s="2">
        <v>287528.71999999997</v>
      </c>
      <c r="D186" s="4">
        <v>44169</v>
      </c>
      <c r="E186" s="2" t="s">
        <v>23</v>
      </c>
      <c r="F186" s="2" t="s">
        <v>253</v>
      </c>
      <c r="G186" s="2" t="s">
        <v>84</v>
      </c>
      <c r="H186" s="2" t="s">
        <v>85</v>
      </c>
      <c r="I186" s="2" t="s">
        <v>27</v>
      </c>
      <c r="J186" s="2" t="s">
        <v>320</v>
      </c>
    </row>
    <row r="187" spans="1:10" x14ac:dyDescent="0.3">
      <c r="A187" s="2" t="s">
        <v>52</v>
      </c>
      <c r="B187" s="3">
        <v>141436.98000000001</v>
      </c>
      <c r="C187" s="2">
        <v>114691.25</v>
      </c>
      <c r="D187" s="4">
        <v>43611</v>
      </c>
      <c r="E187" s="2" t="s">
        <v>61</v>
      </c>
      <c r="F187" s="2" t="s">
        <v>154</v>
      </c>
      <c r="G187" s="2" t="s">
        <v>54</v>
      </c>
      <c r="H187" s="2" t="s">
        <v>55</v>
      </c>
      <c r="I187" s="2" t="s">
        <v>27</v>
      </c>
      <c r="J187" s="2" t="s">
        <v>321</v>
      </c>
    </row>
    <row r="188" spans="1:10" x14ac:dyDescent="0.3">
      <c r="A188" s="2" t="s">
        <v>44</v>
      </c>
      <c r="B188" s="3">
        <v>178465.4</v>
      </c>
      <c r="C188" s="2">
        <v>156282.15</v>
      </c>
      <c r="D188" s="4">
        <v>43948</v>
      </c>
      <c r="E188" s="2" t="s">
        <v>45</v>
      </c>
      <c r="F188" s="2" t="s">
        <v>301</v>
      </c>
      <c r="G188" s="2" t="s">
        <v>47</v>
      </c>
      <c r="H188" s="2" t="s">
        <v>48</v>
      </c>
      <c r="I188" s="2" t="s">
        <v>27</v>
      </c>
      <c r="J188" s="2" t="s">
        <v>322</v>
      </c>
    </row>
    <row r="189" spans="1:10" x14ac:dyDescent="0.3">
      <c r="A189" s="2" t="s">
        <v>9</v>
      </c>
      <c r="B189" s="3">
        <v>110092.84</v>
      </c>
      <c r="C189" s="2">
        <v>92797.25</v>
      </c>
      <c r="D189" s="4">
        <v>44011</v>
      </c>
      <c r="E189" s="2" t="s">
        <v>138</v>
      </c>
      <c r="F189" s="2" t="s">
        <v>70</v>
      </c>
      <c r="G189" s="2" t="s">
        <v>12</v>
      </c>
      <c r="H189" s="2" t="s">
        <v>68</v>
      </c>
      <c r="I189" s="2" t="s">
        <v>37</v>
      </c>
      <c r="J189" s="2" t="s">
        <v>323</v>
      </c>
    </row>
    <row r="190" spans="1:10" x14ac:dyDescent="0.3">
      <c r="A190" s="2" t="s">
        <v>44</v>
      </c>
      <c r="B190" s="3">
        <v>154715.49</v>
      </c>
      <c r="C190" s="2">
        <v>126572.74</v>
      </c>
      <c r="D190" s="4">
        <v>44127</v>
      </c>
      <c r="E190" s="2" t="s">
        <v>79</v>
      </c>
      <c r="F190" s="2" t="s">
        <v>173</v>
      </c>
      <c r="G190" s="2" t="s">
        <v>47</v>
      </c>
      <c r="H190" s="2" t="s">
        <v>65</v>
      </c>
      <c r="I190" s="2" t="s">
        <v>27</v>
      </c>
      <c r="J190" s="2" t="s">
        <v>324</v>
      </c>
    </row>
    <row r="191" spans="1:10" x14ac:dyDescent="0.3">
      <c r="A191" s="2" t="s">
        <v>9</v>
      </c>
      <c r="B191" s="3">
        <v>92877.57</v>
      </c>
      <c r="C191" s="2">
        <v>75936.7</v>
      </c>
      <c r="D191" s="4">
        <v>43926</v>
      </c>
      <c r="E191" s="2" t="s">
        <v>79</v>
      </c>
      <c r="F191" s="2" t="s">
        <v>63</v>
      </c>
      <c r="G191" s="2" t="s">
        <v>12</v>
      </c>
      <c r="H191" s="2" t="s">
        <v>13</v>
      </c>
      <c r="I191" s="2" t="s">
        <v>14</v>
      </c>
      <c r="J191" s="2" t="s">
        <v>325</v>
      </c>
    </row>
    <row r="192" spans="1:10" x14ac:dyDescent="0.3">
      <c r="A192" s="2" t="s">
        <v>52</v>
      </c>
      <c r="B192" s="3">
        <v>66141.13</v>
      </c>
      <c r="C192" s="2">
        <v>53435.42</v>
      </c>
      <c r="D192" s="4">
        <v>43611</v>
      </c>
      <c r="E192" s="2" t="s">
        <v>23</v>
      </c>
      <c r="F192" s="2" t="s">
        <v>326</v>
      </c>
      <c r="G192" s="2" t="s">
        <v>54</v>
      </c>
      <c r="H192" s="2" t="s">
        <v>132</v>
      </c>
      <c r="I192" s="2" t="s">
        <v>27</v>
      </c>
      <c r="J192" s="2" t="s">
        <v>327</v>
      </c>
    </row>
    <row r="193" spans="1:10" x14ac:dyDescent="0.3">
      <c r="A193" s="2" t="s">
        <v>214</v>
      </c>
      <c r="B193" s="3">
        <v>241782.39</v>
      </c>
      <c r="C193" s="2">
        <v>196544.91</v>
      </c>
      <c r="D193" s="4">
        <v>43991</v>
      </c>
      <c r="E193" s="2" t="s">
        <v>50</v>
      </c>
      <c r="F193" s="2" t="s">
        <v>34</v>
      </c>
      <c r="G193" s="2" t="s">
        <v>215</v>
      </c>
      <c r="H193" s="2" t="s">
        <v>216</v>
      </c>
      <c r="I193" s="2" t="s">
        <v>27</v>
      </c>
      <c r="J193" s="2" t="s">
        <v>328</v>
      </c>
    </row>
    <row r="194" spans="1:10" x14ac:dyDescent="0.3">
      <c r="A194" s="2" t="s">
        <v>22</v>
      </c>
      <c r="B194" s="3">
        <v>211872.69</v>
      </c>
      <c r="C194" s="2">
        <v>177930.69</v>
      </c>
      <c r="D194" s="4">
        <v>43669</v>
      </c>
      <c r="E194" s="2" t="s">
        <v>17</v>
      </c>
      <c r="F194" s="2" t="s">
        <v>34</v>
      </c>
      <c r="G194" s="2" t="s">
        <v>25</v>
      </c>
      <c r="H194" s="2" t="s">
        <v>89</v>
      </c>
      <c r="I194" s="2" t="s">
        <v>14</v>
      </c>
      <c r="J194" s="2" t="s">
        <v>329</v>
      </c>
    </row>
    <row r="195" spans="1:10" x14ac:dyDescent="0.3">
      <c r="A195" s="2" t="s">
        <v>22</v>
      </c>
      <c r="B195" s="3">
        <v>170408.23</v>
      </c>
      <c r="C195" s="2">
        <v>143432.60999999999</v>
      </c>
      <c r="D195" s="4">
        <v>44138</v>
      </c>
      <c r="E195" s="2" t="s">
        <v>23</v>
      </c>
      <c r="F195" s="2" t="s">
        <v>301</v>
      </c>
      <c r="G195" s="2" t="s">
        <v>25</v>
      </c>
      <c r="H195" s="2" t="s">
        <v>31</v>
      </c>
      <c r="I195" s="2" t="s">
        <v>14</v>
      </c>
      <c r="J195" s="2" t="s">
        <v>330</v>
      </c>
    </row>
    <row r="196" spans="1:10" x14ac:dyDescent="0.3">
      <c r="A196" s="2" t="s">
        <v>9</v>
      </c>
      <c r="B196" s="3">
        <v>157683.41</v>
      </c>
      <c r="C196" s="2">
        <v>130624.94</v>
      </c>
      <c r="D196" s="4">
        <v>43624</v>
      </c>
      <c r="E196" s="2" t="s">
        <v>79</v>
      </c>
      <c r="F196" s="2" t="s">
        <v>165</v>
      </c>
      <c r="G196" s="2" t="s">
        <v>12</v>
      </c>
      <c r="H196" s="2" t="s">
        <v>81</v>
      </c>
      <c r="I196" s="2" t="s">
        <v>37</v>
      </c>
      <c r="J196" s="2" t="s">
        <v>331</v>
      </c>
    </row>
    <row r="197" spans="1:10" x14ac:dyDescent="0.3">
      <c r="A197" s="2" t="s">
        <v>22</v>
      </c>
      <c r="B197" s="3">
        <v>116157.89</v>
      </c>
      <c r="C197" s="2">
        <v>97166.07</v>
      </c>
      <c r="D197" s="4">
        <v>43783</v>
      </c>
      <c r="E197" s="2" t="s">
        <v>17</v>
      </c>
      <c r="F197" s="2" t="s">
        <v>332</v>
      </c>
      <c r="G197" s="2" t="s">
        <v>25</v>
      </c>
      <c r="H197" s="2" t="s">
        <v>89</v>
      </c>
      <c r="I197" s="2" t="s">
        <v>27</v>
      </c>
      <c r="J197" s="2" t="s">
        <v>333</v>
      </c>
    </row>
    <row r="198" spans="1:10" x14ac:dyDescent="0.3">
      <c r="A198" s="2" t="s">
        <v>52</v>
      </c>
      <c r="B198" s="3">
        <v>56106.13</v>
      </c>
      <c r="C198" s="2">
        <v>45081.27</v>
      </c>
      <c r="D198" s="4">
        <v>43902</v>
      </c>
      <c r="E198" s="2" t="s">
        <v>79</v>
      </c>
      <c r="F198" s="2" t="s">
        <v>70</v>
      </c>
      <c r="G198" s="2" t="s">
        <v>54</v>
      </c>
      <c r="H198" s="2" t="s">
        <v>71</v>
      </c>
      <c r="I198" s="2" t="s">
        <v>27</v>
      </c>
      <c r="J198" s="2" t="s">
        <v>334</v>
      </c>
    </row>
    <row r="199" spans="1:10" x14ac:dyDescent="0.3">
      <c r="A199" s="2" t="s">
        <v>9</v>
      </c>
      <c r="B199" s="3">
        <v>40385.449999999997</v>
      </c>
      <c r="C199" s="2">
        <v>32591.06</v>
      </c>
      <c r="D199" s="4">
        <v>44027</v>
      </c>
      <c r="E199" s="2" t="s">
        <v>59</v>
      </c>
      <c r="F199" s="2" t="s">
        <v>96</v>
      </c>
      <c r="G199" s="2" t="s">
        <v>12</v>
      </c>
      <c r="H199" s="2" t="s">
        <v>169</v>
      </c>
      <c r="I199" s="2" t="s">
        <v>27</v>
      </c>
      <c r="J199" s="2" t="s">
        <v>335</v>
      </c>
    </row>
    <row r="200" spans="1:10" x14ac:dyDescent="0.3">
      <c r="A200" s="2" t="s">
        <v>44</v>
      </c>
      <c r="B200" s="3">
        <v>112491.58</v>
      </c>
      <c r="C200" s="2">
        <v>92254.34</v>
      </c>
      <c r="D200" s="4">
        <v>43762</v>
      </c>
      <c r="E200" s="2" t="s">
        <v>50</v>
      </c>
      <c r="F200" s="2" t="s">
        <v>30</v>
      </c>
      <c r="G200" s="2" t="s">
        <v>47</v>
      </c>
      <c r="H200" s="2" t="s">
        <v>65</v>
      </c>
      <c r="I200" s="2" t="s">
        <v>14</v>
      </c>
      <c r="J200" s="2" t="s">
        <v>336</v>
      </c>
    </row>
    <row r="201" spans="1:10" x14ac:dyDescent="0.3">
      <c r="A201" s="2" t="s">
        <v>16</v>
      </c>
      <c r="B201" s="3">
        <v>200635.57</v>
      </c>
      <c r="C201" s="2">
        <v>172245.64</v>
      </c>
      <c r="D201" s="4">
        <v>43810</v>
      </c>
      <c r="E201" s="2" t="s">
        <v>23</v>
      </c>
      <c r="F201" s="2" t="s">
        <v>24</v>
      </c>
      <c r="G201" s="2" t="s">
        <v>19</v>
      </c>
      <c r="H201" s="2" t="s">
        <v>20</v>
      </c>
      <c r="I201" s="2" t="s">
        <v>27</v>
      </c>
      <c r="J201" s="2" t="s">
        <v>337</v>
      </c>
    </row>
    <row r="202" spans="1:10" x14ac:dyDescent="0.3">
      <c r="A202" s="2" t="s">
        <v>22</v>
      </c>
      <c r="B202" s="3">
        <v>243176.92</v>
      </c>
      <c r="C202" s="2">
        <v>202250.23999999999</v>
      </c>
      <c r="D202" s="4">
        <v>44015</v>
      </c>
      <c r="E202" s="2" t="s">
        <v>50</v>
      </c>
      <c r="F202" s="2" t="s">
        <v>53</v>
      </c>
      <c r="G202" s="2" t="s">
        <v>25</v>
      </c>
      <c r="H202" s="2" t="s">
        <v>89</v>
      </c>
      <c r="I202" s="2" t="s">
        <v>27</v>
      </c>
      <c r="J202" s="2" t="s">
        <v>338</v>
      </c>
    </row>
    <row r="203" spans="1:10" x14ac:dyDescent="0.3">
      <c r="A203" s="2" t="s">
        <v>22</v>
      </c>
      <c r="B203" s="3">
        <v>52227.07</v>
      </c>
      <c r="C203" s="2">
        <v>45124.19</v>
      </c>
      <c r="D203" s="4">
        <v>43538</v>
      </c>
      <c r="E203" s="2" t="s">
        <v>10</v>
      </c>
      <c r="F203" s="2" t="s">
        <v>39</v>
      </c>
      <c r="G203" s="2" t="s">
        <v>25</v>
      </c>
      <c r="H203" s="2" t="s">
        <v>75</v>
      </c>
      <c r="I203" s="2" t="s">
        <v>27</v>
      </c>
      <c r="J203" s="2" t="s">
        <v>339</v>
      </c>
    </row>
    <row r="204" spans="1:10" x14ac:dyDescent="0.3">
      <c r="A204" s="2" t="s">
        <v>100</v>
      </c>
      <c r="B204" s="3">
        <v>147672.87</v>
      </c>
      <c r="C204" s="2">
        <v>129110.39</v>
      </c>
      <c r="D204" s="4">
        <v>43753</v>
      </c>
      <c r="E204" s="2" t="s">
        <v>79</v>
      </c>
      <c r="F204" s="2" t="s">
        <v>340</v>
      </c>
      <c r="G204" s="2" t="s">
        <v>102</v>
      </c>
      <c r="H204" s="2" t="s">
        <v>161</v>
      </c>
      <c r="I204" s="2" t="s">
        <v>27</v>
      </c>
      <c r="J204" s="2" t="s">
        <v>341</v>
      </c>
    </row>
    <row r="205" spans="1:10" x14ac:dyDescent="0.3">
      <c r="A205" s="2" t="s">
        <v>52</v>
      </c>
      <c r="B205" s="3">
        <v>149500.60999999999</v>
      </c>
      <c r="C205" s="2">
        <v>125401.11</v>
      </c>
      <c r="D205" s="4">
        <v>44036</v>
      </c>
      <c r="E205" s="2" t="s">
        <v>17</v>
      </c>
      <c r="F205" s="2" t="s">
        <v>147</v>
      </c>
      <c r="G205" s="2" t="s">
        <v>54</v>
      </c>
      <c r="H205" s="2" t="s">
        <v>127</v>
      </c>
      <c r="I205" s="2" t="s">
        <v>27</v>
      </c>
      <c r="J205" s="2" t="s">
        <v>342</v>
      </c>
    </row>
    <row r="206" spans="1:10" x14ac:dyDescent="0.3">
      <c r="A206" s="2" t="s">
        <v>52</v>
      </c>
      <c r="B206" s="3">
        <v>53089.52</v>
      </c>
      <c r="C206" s="2">
        <v>44812.86</v>
      </c>
      <c r="D206" s="4">
        <v>43701</v>
      </c>
      <c r="E206" s="2" t="s">
        <v>29</v>
      </c>
      <c r="F206" s="2" t="s">
        <v>11</v>
      </c>
      <c r="G206" s="2" t="s">
        <v>54</v>
      </c>
      <c r="H206" s="2" t="s">
        <v>127</v>
      </c>
      <c r="I206" s="2" t="s">
        <v>27</v>
      </c>
      <c r="J206" s="2" t="s">
        <v>343</v>
      </c>
    </row>
    <row r="207" spans="1:10" x14ac:dyDescent="0.3">
      <c r="A207" s="2" t="s">
        <v>52</v>
      </c>
      <c r="B207" s="3">
        <v>85223.07</v>
      </c>
      <c r="C207" s="2">
        <v>73002.080000000002</v>
      </c>
      <c r="D207" s="4">
        <v>43723</v>
      </c>
      <c r="E207" s="2" t="s">
        <v>29</v>
      </c>
      <c r="F207" s="2" t="s">
        <v>134</v>
      </c>
      <c r="G207" s="2" t="s">
        <v>54</v>
      </c>
      <c r="H207" s="2" t="s">
        <v>55</v>
      </c>
      <c r="I207" s="2" t="s">
        <v>27</v>
      </c>
      <c r="J207" s="2" t="s">
        <v>344</v>
      </c>
    </row>
    <row r="208" spans="1:10" x14ac:dyDescent="0.3">
      <c r="A208" s="2" t="s">
        <v>345</v>
      </c>
      <c r="B208" s="3">
        <v>58948.52</v>
      </c>
      <c r="C208" s="2">
        <v>49416.54</v>
      </c>
      <c r="D208" s="4">
        <v>43971</v>
      </c>
      <c r="E208" s="2" t="s">
        <v>23</v>
      </c>
      <c r="F208" s="2" t="s">
        <v>63</v>
      </c>
      <c r="G208" s="2" t="s">
        <v>346</v>
      </c>
      <c r="H208" s="2" t="s">
        <v>347</v>
      </c>
      <c r="I208" s="2" t="s">
        <v>27</v>
      </c>
      <c r="J208" s="2" t="s">
        <v>348</v>
      </c>
    </row>
    <row r="209" spans="1:10" x14ac:dyDescent="0.3">
      <c r="A209" s="2" t="s">
        <v>22</v>
      </c>
      <c r="B209" s="3">
        <v>165696.9</v>
      </c>
      <c r="C209" s="2">
        <v>132275.84</v>
      </c>
      <c r="D209" s="4">
        <v>44126</v>
      </c>
      <c r="E209" s="2" t="s">
        <v>79</v>
      </c>
      <c r="F209" s="2" t="s">
        <v>91</v>
      </c>
      <c r="G209" s="2" t="s">
        <v>25</v>
      </c>
      <c r="H209" s="2" t="s">
        <v>31</v>
      </c>
      <c r="I209" s="2" t="s">
        <v>27</v>
      </c>
      <c r="J209" s="2" t="s">
        <v>349</v>
      </c>
    </row>
    <row r="210" spans="1:10" x14ac:dyDescent="0.3">
      <c r="A210" s="2" t="s">
        <v>9</v>
      </c>
      <c r="B210" s="3">
        <v>177993.88</v>
      </c>
      <c r="C210" s="2">
        <v>145029.41</v>
      </c>
      <c r="D210" s="4">
        <v>43801</v>
      </c>
      <c r="E210" s="2" t="s">
        <v>61</v>
      </c>
      <c r="F210" s="2" t="s">
        <v>34</v>
      </c>
      <c r="G210" s="2" t="s">
        <v>12</v>
      </c>
      <c r="H210" s="2" t="s">
        <v>81</v>
      </c>
      <c r="I210" s="2" t="s">
        <v>37</v>
      </c>
      <c r="J210" s="2" t="s">
        <v>350</v>
      </c>
    </row>
    <row r="211" spans="1:10" x14ac:dyDescent="0.3">
      <c r="A211" s="2" t="s">
        <v>52</v>
      </c>
      <c r="B211" s="3">
        <v>108713.83</v>
      </c>
      <c r="C211" s="2">
        <v>90341.19</v>
      </c>
      <c r="D211" s="4">
        <v>43899</v>
      </c>
      <c r="E211" s="2" t="s">
        <v>23</v>
      </c>
      <c r="F211" s="2" t="s">
        <v>30</v>
      </c>
      <c r="G211" s="2" t="s">
        <v>54</v>
      </c>
      <c r="H211" s="2" t="s">
        <v>71</v>
      </c>
      <c r="I211" s="2" t="s">
        <v>27</v>
      </c>
      <c r="J211" s="2" t="s">
        <v>351</v>
      </c>
    </row>
    <row r="212" spans="1:10" x14ac:dyDescent="0.3">
      <c r="A212" s="2" t="s">
        <v>16</v>
      </c>
      <c r="B212" s="3">
        <v>25816.05</v>
      </c>
      <c r="C212" s="2">
        <v>21447.97</v>
      </c>
      <c r="D212" s="4">
        <v>43716</v>
      </c>
      <c r="E212" s="2" t="s">
        <v>23</v>
      </c>
      <c r="F212" s="2" t="s">
        <v>173</v>
      </c>
      <c r="G212" s="2" t="s">
        <v>19</v>
      </c>
      <c r="H212" s="2" t="s">
        <v>352</v>
      </c>
      <c r="I212" s="2" t="s">
        <v>14</v>
      </c>
      <c r="J212" s="2" t="s">
        <v>353</v>
      </c>
    </row>
    <row r="213" spans="1:10" x14ac:dyDescent="0.3">
      <c r="A213" s="2" t="s">
        <v>22</v>
      </c>
      <c r="B213" s="3">
        <v>154072.89000000001</v>
      </c>
      <c r="C213" s="2">
        <v>121887.06</v>
      </c>
      <c r="D213" s="4">
        <v>44104</v>
      </c>
      <c r="E213" s="2" t="s">
        <v>29</v>
      </c>
      <c r="F213" s="2" t="s">
        <v>70</v>
      </c>
      <c r="G213" s="2" t="s">
        <v>25</v>
      </c>
      <c r="H213" s="2" t="s">
        <v>26</v>
      </c>
      <c r="I213" s="2" t="s">
        <v>27</v>
      </c>
      <c r="J213" s="2" t="s">
        <v>354</v>
      </c>
    </row>
    <row r="214" spans="1:10" x14ac:dyDescent="0.3">
      <c r="A214" s="2" t="s">
        <v>16</v>
      </c>
      <c r="B214" s="3">
        <v>194962.05</v>
      </c>
      <c r="C214" s="2">
        <v>154975.32999999999</v>
      </c>
      <c r="D214" s="4">
        <v>44017</v>
      </c>
      <c r="E214" s="2" t="s">
        <v>50</v>
      </c>
      <c r="F214" s="2" t="s">
        <v>70</v>
      </c>
      <c r="G214" s="2" t="s">
        <v>19</v>
      </c>
      <c r="H214" s="2" t="s">
        <v>352</v>
      </c>
      <c r="I214" s="2" t="s">
        <v>27</v>
      </c>
      <c r="J214" s="2" t="s">
        <v>355</v>
      </c>
    </row>
    <row r="215" spans="1:10" x14ac:dyDescent="0.3">
      <c r="A215" s="2" t="s">
        <v>22</v>
      </c>
      <c r="B215" s="3">
        <v>60744.83</v>
      </c>
      <c r="C215" s="2">
        <v>52805.48</v>
      </c>
      <c r="D215" s="4">
        <v>43909</v>
      </c>
      <c r="E215" s="2" t="s">
        <v>59</v>
      </c>
      <c r="F215" s="2" t="s">
        <v>53</v>
      </c>
      <c r="G215" s="2" t="s">
        <v>25</v>
      </c>
      <c r="H215" s="2" t="s">
        <v>218</v>
      </c>
      <c r="I215" s="2" t="s">
        <v>27</v>
      </c>
      <c r="J215" s="2" t="s">
        <v>356</v>
      </c>
    </row>
    <row r="216" spans="1:10" x14ac:dyDescent="0.3">
      <c r="A216" s="2" t="s">
        <v>9</v>
      </c>
      <c r="B216" s="3">
        <v>39313.39</v>
      </c>
      <c r="C216" s="2">
        <v>34273.410000000003</v>
      </c>
      <c r="D216" s="4">
        <v>44114</v>
      </c>
      <c r="E216" s="2" t="s">
        <v>29</v>
      </c>
      <c r="F216" s="2" t="s">
        <v>253</v>
      </c>
      <c r="G216" s="2" t="s">
        <v>12</v>
      </c>
      <c r="H216" s="2" t="s">
        <v>68</v>
      </c>
      <c r="I216" s="2" t="s">
        <v>14</v>
      </c>
      <c r="J216" s="2" t="s">
        <v>357</v>
      </c>
    </row>
    <row r="217" spans="1:10" x14ac:dyDescent="0.3">
      <c r="A217" s="2" t="s">
        <v>52</v>
      </c>
      <c r="B217" s="3">
        <v>119820.82</v>
      </c>
      <c r="C217" s="2">
        <v>98289.02</v>
      </c>
      <c r="D217" s="4">
        <v>43632</v>
      </c>
      <c r="E217" s="2" t="s">
        <v>50</v>
      </c>
      <c r="F217" s="2" t="s">
        <v>109</v>
      </c>
      <c r="G217" s="2" t="s">
        <v>54</v>
      </c>
      <c r="H217" s="2" t="s">
        <v>71</v>
      </c>
      <c r="I217" s="2" t="s">
        <v>27</v>
      </c>
      <c r="J217" s="2" t="s">
        <v>358</v>
      </c>
    </row>
    <row r="218" spans="1:10" x14ac:dyDescent="0.3">
      <c r="A218" s="2" t="s">
        <v>44</v>
      </c>
      <c r="B218" s="3">
        <v>129485.51</v>
      </c>
      <c r="C218" s="2">
        <v>112794.83</v>
      </c>
      <c r="D218" s="4">
        <v>43470</v>
      </c>
      <c r="E218" s="2" t="s">
        <v>50</v>
      </c>
      <c r="F218" s="2" t="s">
        <v>181</v>
      </c>
      <c r="G218" s="2" t="s">
        <v>47</v>
      </c>
      <c r="H218" s="2" t="s">
        <v>73</v>
      </c>
      <c r="I218" s="2" t="s">
        <v>27</v>
      </c>
      <c r="J218" s="2" t="s">
        <v>359</v>
      </c>
    </row>
    <row r="219" spans="1:10" x14ac:dyDescent="0.3">
      <c r="A219" s="2" t="s">
        <v>137</v>
      </c>
      <c r="B219" s="3">
        <v>163203.64000000001</v>
      </c>
      <c r="C219" s="2">
        <v>140893.70000000001</v>
      </c>
      <c r="D219" s="4">
        <v>43637</v>
      </c>
      <c r="E219" s="2" t="s">
        <v>59</v>
      </c>
      <c r="F219" s="2" t="s">
        <v>57</v>
      </c>
      <c r="G219" s="2" t="s">
        <v>139</v>
      </c>
      <c r="H219" s="2" t="s">
        <v>140</v>
      </c>
      <c r="I219" s="2" t="s">
        <v>27</v>
      </c>
      <c r="J219" s="2" t="s">
        <v>360</v>
      </c>
    </row>
    <row r="220" spans="1:10" x14ac:dyDescent="0.3">
      <c r="A220" s="2" t="s">
        <v>52</v>
      </c>
      <c r="B220" s="3">
        <v>62788.04</v>
      </c>
      <c r="C220" s="2">
        <v>53049.61</v>
      </c>
      <c r="D220" s="4">
        <v>43874</v>
      </c>
      <c r="E220" s="2" t="s">
        <v>50</v>
      </c>
      <c r="F220" s="2" t="s">
        <v>159</v>
      </c>
      <c r="G220" s="2" t="s">
        <v>54</v>
      </c>
      <c r="H220" s="2" t="s">
        <v>143</v>
      </c>
      <c r="I220" s="2" t="s">
        <v>27</v>
      </c>
      <c r="J220" s="2" t="s">
        <v>361</v>
      </c>
    </row>
    <row r="221" spans="1:10" x14ac:dyDescent="0.3">
      <c r="A221" s="2" t="s">
        <v>22</v>
      </c>
      <c r="B221" s="3">
        <v>148037.71</v>
      </c>
      <c r="C221" s="2">
        <v>117867.62</v>
      </c>
      <c r="D221" s="4">
        <v>43935</v>
      </c>
      <c r="E221" s="2" t="s">
        <v>79</v>
      </c>
      <c r="F221" s="2" t="s">
        <v>88</v>
      </c>
      <c r="G221" s="2" t="s">
        <v>25</v>
      </c>
      <c r="H221" s="2" t="s">
        <v>75</v>
      </c>
      <c r="I221" s="2" t="s">
        <v>27</v>
      </c>
      <c r="J221" s="2" t="s">
        <v>362</v>
      </c>
    </row>
    <row r="222" spans="1:10" x14ac:dyDescent="0.3">
      <c r="A222" s="2" t="s">
        <v>172</v>
      </c>
      <c r="B222" s="3">
        <v>55539.67</v>
      </c>
      <c r="C222" s="2">
        <v>45620.29</v>
      </c>
      <c r="D222" s="4">
        <v>43911</v>
      </c>
      <c r="E222" s="2" t="s">
        <v>79</v>
      </c>
      <c r="F222" s="2" t="s">
        <v>159</v>
      </c>
      <c r="G222" s="2" t="s">
        <v>174</v>
      </c>
      <c r="H222" s="2" t="s">
        <v>211</v>
      </c>
      <c r="I222" s="2" t="s">
        <v>27</v>
      </c>
      <c r="J222" s="2" t="s">
        <v>363</v>
      </c>
    </row>
    <row r="223" spans="1:10" x14ac:dyDescent="0.3">
      <c r="A223" s="2" t="s">
        <v>52</v>
      </c>
      <c r="B223" s="3">
        <v>150135</v>
      </c>
      <c r="C223" s="2">
        <v>131067.85</v>
      </c>
      <c r="D223" s="4">
        <v>44083</v>
      </c>
      <c r="E223" s="2" t="s">
        <v>59</v>
      </c>
      <c r="F223" s="2" t="s">
        <v>24</v>
      </c>
      <c r="G223" s="2" t="s">
        <v>54</v>
      </c>
      <c r="H223" s="2" t="s">
        <v>143</v>
      </c>
      <c r="I223" s="2" t="s">
        <v>27</v>
      </c>
      <c r="J223" s="2" t="s">
        <v>364</v>
      </c>
    </row>
    <row r="224" spans="1:10" x14ac:dyDescent="0.3">
      <c r="A224" s="2" t="s">
        <v>172</v>
      </c>
      <c r="B224" s="3">
        <v>85294.3</v>
      </c>
      <c r="C224" s="2">
        <v>72662.210000000006</v>
      </c>
      <c r="D224" s="4">
        <v>43915</v>
      </c>
      <c r="E224" s="2" t="s">
        <v>29</v>
      </c>
      <c r="F224" s="2" t="s">
        <v>177</v>
      </c>
      <c r="G224" s="2" t="s">
        <v>174</v>
      </c>
      <c r="H224" s="2" t="s">
        <v>175</v>
      </c>
      <c r="I224" s="2" t="s">
        <v>27</v>
      </c>
      <c r="J224" s="2" t="s">
        <v>365</v>
      </c>
    </row>
    <row r="225" spans="1:10" x14ac:dyDescent="0.3">
      <c r="A225" s="2" t="s">
        <v>105</v>
      </c>
      <c r="B225" s="3">
        <v>136079.62</v>
      </c>
      <c r="C225" s="2">
        <v>119178.53</v>
      </c>
      <c r="D225" s="4">
        <v>43706</v>
      </c>
      <c r="E225" s="2" t="s">
        <v>17</v>
      </c>
      <c r="F225" s="2" t="s">
        <v>187</v>
      </c>
      <c r="G225" s="2" t="s">
        <v>106</v>
      </c>
      <c r="H225" s="2" t="s">
        <v>107</v>
      </c>
      <c r="I225" s="2" t="s">
        <v>27</v>
      </c>
      <c r="J225" s="2" t="s">
        <v>366</v>
      </c>
    </row>
    <row r="226" spans="1:10" x14ac:dyDescent="0.3">
      <c r="A226" s="2" t="s">
        <v>16</v>
      </c>
      <c r="B226" s="3">
        <v>186397.6</v>
      </c>
      <c r="C226" s="2">
        <v>161233.92000000001</v>
      </c>
      <c r="D226" s="4">
        <v>44169</v>
      </c>
      <c r="E226" s="2" t="s">
        <v>50</v>
      </c>
      <c r="F226" s="2" t="s">
        <v>367</v>
      </c>
      <c r="G226" s="2" t="s">
        <v>19</v>
      </c>
      <c r="H226" s="2" t="s">
        <v>352</v>
      </c>
      <c r="I226" s="2" t="s">
        <v>14</v>
      </c>
      <c r="J226" s="2" t="s">
        <v>368</v>
      </c>
    </row>
    <row r="227" spans="1:10" x14ac:dyDescent="0.3">
      <c r="A227" s="2" t="s">
        <v>214</v>
      </c>
      <c r="B227" s="3">
        <v>32695.37</v>
      </c>
      <c r="C227" s="2">
        <v>26375.35</v>
      </c>
      <c r="D227" s="4">
        <v>44163</v>
      </c>
      <c r="E227" s="2" t="s">
        <v>45</v>
      </c>
      <c r="F227" s="2" t="s">
        <v>34</v>
      </c>
      <c r="G227" s="2" t="s">
        <v>215</v>
      </c>
      <c r="H227" s="2" t="s">
        <v>216</v>
      </c>
      <c r="I227" s="2" t="s">
        <v>14</v>
      </c>
      <c r="J227" s="2" t="s">
        <v>369</v>
      </c>
    </row>
    <row r="228" spans="1:10" x14ac:dyDescent="0.3">
      <c r="A228" s="2" t="s">
        <v>52</v>
      </c>
      <c r="B228" s="3">
        <v>86077.83</v>
      </c>
      <c r="C228" s="2">
        <v>72288.160000000003</v>
      </c>
      <c r="D228" s="4">
        <v>43772</v>
      </c>
      <c r="E228" s="2" t="s">
        <v>50</v>
      </c>
      <c r="F228" s="2" t="s">
        <v>34</v>
      </c>
      <c r="G228" s="2" t="s">
        <v>54</v>
      </c>
      <c r="H228" s="2" t="s">
        <v>71</v>
      </c>
      <c r="I228" s="2" t="s">
        <v>27</v>
      </c>
      <c r="J228" s="2" t="s">
        <v>370</v>
      </c>
    </row>
    <row r="229" spans="1:10" x14ac:dyDescent="0.3">
      <c r="A229" s="2" t="s">
        <v>9</v>
      </c>
      <c r="B229" s="3">
        <v>72885.55</v>
      </c>
      <c r="C229" s="2">
        <v>59773.440000000002</v>
      </c>
      <c r="D229" s="4">
        <v>44194</v>
      </c>
      <c r="E229" s="2" t="s">
        <v>23</v>
      </c>
      <c r="F229" s="2" t="s">
        <v>34</v>
      </c>
      <c r="G229" s="2" t="s">
        <v>12</v>
      </c>
      <c r="H229" s="2" t="s">
        <v>68</v>
      </c>
      <c r="I229" s="2" t="s">
        <v>27</v>
      </c>
      <c r="J229" s="2" t="s">
        <v>371</v>
      </c>
    </row>
    <row r="230" spans="1:10" x14ac:dyDescent="0.3">
      <c r="A230" s="2" t="s">
        <v>22</v>
      </c>
      <c r="B230" s="3">
        <v>100469.75</v>
      </c>
      <c r="C230" s="2">
        <v>82566.039999999994</v>
      </c>
      <c r="D230" s="4">
        <v>43602</v>
      </c>
      <c r="E230" s="2" t="s">
        <v>79</v>
      </c>
      <c r="F230" s="2" t="s">
        <v>34</v>
      </c>
      <c r="G230" s="2" t="s">
        <v>25</v>
      </c>
      <c r="H230" s="2" t="s">
        <v>31</v>
      </c>
      <c r="I230" s="2" t="s">
        <v>27</v>
      </c>
      <c r="J230" s="2" t="s">
        <v>372</v>
      </c>
    </row>
    <row r="231" spans="1:10" x14ac:dyDescent="0.3">
      <c r="A231" s="2" t="s">
        <v>9</v>
      </c>
      <c r="B231" s="3">
        <v>40831.519999999997</v>
      </c>
      <c r="C231" s="2">
        <v>34192.31</v>
      </c>
      <c r="D231" s="4">
        <v>43581</v>
      </c>
      <c r="E231" s="2" t="s">
        <v>50</v>
      </c>
      <c r="F231" s="2" t="s">
        <v>122</v>
      </c>
      <c r="G231" s="2" t="s">
        <v>12</v>
      </c>
      <c r="H231" s="2" t="s">
        <v>13</v>
      </c>
      <c r="I231" s="2" t="s">
        <v>27</v>
      </c>
      <c r="J231" s="2" t="s">
        <v>373</v>
      </c>
    </row>
    <row r="232" spans="1:10" x14ac:dyDescent="0.3">
      <c r="A232" s="2" t="s">
        <v>137</v>
      </c>
      <c r="B232" s="3">
        <v>142353.07</v>
      </c>
      <c r="C232" s="2">
        <v>116046.22</v>
      </c>
      <c r="D232" s="4">
        <v>43670</v>
      </c>
      <c r="E232" s="2" t="s">
        <v>10</v>
      </c>
      <c r="F232" s="2" t="s">
        <v>120</v>
      </c>
      <c r="G232" s="2" t="s">
        <v>139</v>
      </c>
      <c r="H232" s="2" t="s">
        <v>140</v>
      </c>
      <c r="I232" s="2" t="s">
        <v>27</v>
      </c>
      <c r="J232" s="2" t="s">
        <v>374</v>
      </c>
    </row>
    <row r="233" spans="1:10" x14ac:dyDescent="0.3">
      <c r="A233" s="2" t="s">
        <v>9</v>
      </c>
      <c r="B233" s="3">
        <v>250315.06</v>
      </c>
      <c r="C233" s="2">
        <v>218825.43</v>
      </c>
      <c r="D233" s="4">
        <v>43654</v>
      </c>
      <c r="E233" s="2" t="s">
        <v>29</v>
      </c>
      <c r="F233" s="2" t="s">
        <v>181</v>
      </c>
      <c r="G233" s="2" t="s">
        <v>12</v>
      </c>
      <c r="H233" s="2" t="s">
        <v>81</v>
      </c>
      <c r="I233" s="2" t="s">
        <v>27</v>
      </c>
      <c r="J233" s="2" t="s">
        <v>375</v>
      </c>
    </row>
    <row r="234" spans="1:10" x14ac:dyDescent="0.3">
      <c r="A234" s="2" t="s">
        <v>44</v>
      </c>
      <c r="B234" s="3">
        <v>100094.97</v>
      </c>
      <c r="C234" s="2">
        <v>84690.35</v>
      </c>
      <c r="D234" s="4">
        <v>44143</v>
      </c>
      <c r="E234" s="2" t="s">
        <v>17</v>
      </c>
      <c r="F234" s="2" t="s">
        <v>57</v>
      </c>
      <c r="G234" s="2" t="s">
        <v>47</v>
      </c>
      <c r="H234" s="2" t="s">
        <v>65</v>
      </c>
      <c r="I234" s="2" t="s">
        <v>27</v>
      </c>
      <c r="J234" s="2" t="s">
        <v>376</v>
      </c>
    </row>
    <row r="235" spans="1:10" x14ac:dyDescent="0.3">
      <c r="A235" s="2" t="s">
        <v>44</v>
      </c>
      <c r="B235" s="3">
        <v>77128.75</v>
      </c>
      <c r="C235" s="2">
        <v>65536.3</v>
      </c>
      <c r="D235" s="4">
        <v>44052</v>
      </c>
      <c r="E235" s="2" t="s">
        <v>10</v>
      </c>
      <c r="F235" s="2" t="s">
        <v>209</v>
      </c>
      <c r="G235" s="2" t="s">
        <v>47</v>
      </c>
      <c r="H235" s="2" t="s">
        <v>73</v>
      </c>
      <c r="I235" s="2" t="s">
        <v>14</v>
      </c>
      <c r="J235" s="2" t="s">
        <v>377</v>
      </c>
    </row>
    <row r="236" spans="1:10" x14ac:dyDescent="0.3">
      <c r="A236" s="2" t="s">
        <v>52</v>
      </c>
      <c r="B236" s="3">
        <v>176114.73</v>
      </c>
      <c r="C236" s="2">
        <v>149257.23000000001</v>
      </c>
      <c r="D236" s="4">
        <v>44159</v>
      </c>
      <c r="E236" s="2" t="s">
        <v>79</v>
      </c>
      <c r="F236" s="2" t="s">
        <v>34</v>
      </c>
      <c r="G236" s="2" t="s">
        <v>54</v>
      </c>
      <c r="H236" s="2" t="s">
        <v>55</v>
      </c>
      <c r="I236" s="2" t="s">
        <v>27</v>
      </c>
      <c r="J236" s="2" t="s">
        <v>378</v>
      </c>
    </row>
    <row r="237" spans="1:10" x14ac:dyDescent="0.3">
      <c r="A237" s="2" t="s">
        <v>52</v>
      </c>
      <c r="B237" s="3">
        <v>146325.53</v>
      </c>
      <c r="C237" s="2">
        <v>118333.46</v>
      </c>
      <c r="D237" s="4">
        <v>44052</v>
      </c>
      <c r="E237" s="2" t="s">
        <v>17</v>
      </c>
      <c r="F237" s="2" t="s">
        <v>379</v>
      </c>
      <c r="G237" s="2" t="s">
        <v>54</v>
      </c>
      <c r="H237" s="2" t="s">
        <v>127</v>
      </c>
      <c r="I237" s="2" t="s">
        <v>27</v>
      </c>
      <c r="J237" s="2" t="s">
        <v>380</v>
      </c>
    </row>
    <row r="238" spans="1:10" x14ac:dyDescent="0.3">
      <c r="A238" s="2" t="s">
        <v>214</v>
      </c>
      <c r="B238" s="3">
        <v>161823.46</v>
      </c>
      <c r="C238" s="2">
        <v>130494.44</v>
      </c>
      <c r="D238" s="4">
        <v>44032</v>
      </c>
      <c r="E238" s="2" t="s">
        <v>23</v>
      </c>
      <c r="F238" s="2" t="s">
        <v>113</v>
      </c>
      <c r="G238" s="2" t="s">
        <v>215</v>
      </c>
      <c r="H238" s="2" t="s">
        <v>216</v>
      </c>
      <c r="I238" s="2" t="s">
        <v>27</v>
      </c>
      <c r="J238" s="2" t="s">
        <v>381</v>
      </c>
    </row>
    <row r="239" spans="1:10" x14ac:dyDescent="0.3">
      <c r="A239" s="2" t="s">
        <v>9</v>
      </c>
      <c r="B239" s="3">
        <v>132632.97</v>
      </c>
      <c r="C239" s="2">
        <v>112035.07</v>
      </c>
      <c r="D239" s="4">
        <v>43578</v>
      </c>
      <c r="E239" s="2" t="s">
        <v>79</v>
      </c>
      <c r="F239" s="2" t="s">
        <v>115</v>
      </c>
      <c r="G239" s="2" t="s">
        <v>12</v>
      </c>
      <c r="H239" s="2" t="s">
        <v>68</v>
      </c>
      <c r="I239" s="2" t="s">
        <v>27</v>
      </c>
      <c r="J239" s="2" t="s">
        <v>382</v>
      </c>
    </row>
    <row r="240" spans="1:10" x14ac:dyDescent="0.3">
      <c r="A240" s="2" t="s">
        <v>22</v>
      </c>
      <c r="B240" s="3">
        <v>107232.99</v>
      </c>
      <c r="C240" s="2">
        <v>85207.33</v>
      </c>
      <c r="D240" s="4">
        <v>43898</v>
      </c>
      <c r="E240" s="2" t="s">
        <v>50</v>
      </c>
      <c r="F240" s="2" t="s">
        <v>30</v>
      </c>
      <c r="G240" s="2" t="s">
        <v>25</v>
      </c>
      <c r="H240" s="2" t="s">
        <v>26</v>
      </c>
      <c r="I240" s="2" t="s">
        <v>27</v>
      </c>
      <c r="J240" s="2" t="s">
        <v>383</v>
      </c>
    </row>
    <row r="241" spans="1:10" x14ac:dyDescent="0.3">
      <c r="A241" s="2" t="s">
        <v>9</v>
      </c>
      <c r="B241" s="3">
        <v>120763.23</v>
      </c>
      <c r="C241" s="2">
        <v>96719.27</v>
      </c>
      <c r="D241" s="4">
        <v>43935</v>
      </c>
      <c r="E241" s="2" t="s">
        <v>23</v>
      </c>
      <c r="F241" s="2" t="s">
        <v>101</v>
      </c>
      <c r="G241" s="2" t="s">
        <v>12</v>
      </c>
      <c r="H241" s="2" t="s">
        <v>68</v>
      </c>
      <c r="I241" s="2" t="s">
        <v>27</v>
      </c>
      <c r="J241" s="2" t="s">
        <v>384</v>
      </c>
    </row>
    <row r="242" spans="1:10" x14ac:dyDescent="0.3">
      <c r="A242" s="2" t="s">
        <v>100</v>
      </c>
      <c r="B242" s="3">
        <v>278731.90000000002</v>
      </c>
      <c r="C242" s="2">
        <v>221591.86</v>
      </c>
      <c r="D242" s="4">
        <v>43804</v>
      </c>
      <c r="E242" s="2" t="s">
        <v>50</v>
      </c>
      <c r="F242" s="2" t="s">
        <v>187</v>
      </c>
      <c r="G242" s="2" t="s">
        <v>102</v>
      </c>
      <c r="H242" s="2" t="s">
        <v>161</v>
      </c>
      <c r="I242" s="2" t="s">
        <v>27</v>
      </c>
      <c r="J242" s="2" t="s">
        <v>385</v>
      </c>
    </row>
    <row r="243" spans="1:10" x14ac:dyDescent="0.3">
      <c r="A243" s="2" t="s">
        <v>100</v>
      </c>
      <c r="B243" s="3">
        <v>138153.70000000001</v>
      </c>
      <c r="C243" s="2">
        <v>112926.83</v>
      </c>
      <c r="D243" s="4">
        <v>43510</v>
      </c>
      <c r="E243" s="2" t="s">
        <v>17</v>
      </c>
      <c r="F243" s="2" t="s">
        <v>147</v>
      </c>
      <c r="G243" s="2" t="s">
        <v>102</v>
      </c>
      <c r="H243" s="2" t="s">
        <v>161</v>
      </c>
      <c r="I243" s="2" t="s">
        <v>27</v>
      </c>
      <c r="J243" s="2" t="s">
        <v>386</v>
      </c>
    </row>
    <row r="244" spans="1:10" x14ac:dyDescent="0.3">
      <c r="A244" s="2" t="s">
        <v>172</v>
      </c>
      <c r="B244" s="3">
        <v>68802.13</v>
      </c>
      <c r="C244" s="2">
        <v>54635.77</v>
      </c>
      <c r="D244" s="4">
        <v>44089</v>
      </c>
      <c r="E244" s="2" t="s">
        <v>29</v>
      </c>
      <c r="F244" s="2" t="s">
        <v>111</v>
      </c>
      <c r="G244" s="2" t="s">
        <v>174</v>
      </c>
      <c r="H244" s="2" t="s">
        <v>175</v>
      </c>
      <c r="I244" s="2" t="s">
        <v>27</v>
      </c>
      <c r="J244" s="2" t="s">
        <v>387</v>
      </c>
    </row>
    <row r="245" spans="1:10" x14ac:dyDescent="0.3">
      <c r="A245" s="2" t="s">
        <v>16</v>
      </c>
      <c r="B245" s="3">
        <v>35619.279999999999</v>
      </c>
      <c r="C245" s="2">
        <v>28192.66</v>
      </c>
      <c r="D245" s="4">
        <v>43473</v>
      </c>
      <c r="E245" s="2" t="s">
        <v>79</v>
      </c>
      <c r="F245" s="2" t="s">
        <v>101</v>
      </c>
      <c r="G245" s="2" t="s">
        <v>19</v>
      </c>
      <c r="H245" s="2" t="s">
        <v>20</v>
      </c>
      <c r="I245" s="2" t="s">
        <v>27</v>
      </c>
      <c r="J245" s="2" t="s">
        <v>388</v>
      </c>
    </row>
    <row r="246" spans="1:10" x14ac:dyDescent="0.3">
      <c r="A246" s="2" t="s">
        <v>44</v>
      </c>
      <c r="B246" s="3">
        <v>65014.84</v>
      </c>
      <c r="C246" s="2">
        <v>53669.75</v>
      </c>
      <c r="D246" s="4">
        <v>43917</v>
      </c>
      <c r="E246" s="2" t="s">
        <v>61</v>
      </c>
      <c r="F246" s="2" t="s">
        <v>209</v>
      </c>
      <c r="G246" s="2" t="s">
        <v>47</v>
      </c>
      <c r="H246" s="2" t="s">
        <v>65</v>
      </c>
      <c r="I246" s="2" t="s">
        <v>14</v>
      </c>
      <c r="J246" s="2" t="s">
        <v>389</v>
      </c>
    </row>
    <row r="247" spans="1:10" x14ac:dyDescent="0.3">
      <c r="A247" s="2" t="s">
        <v>214</v>
      </c>
      <c r="B247" s="3">
        <v>48922.42</v>
      </c>
      <c r="C247" s="2">
        <v>39387.440000000002</v>
      </c>
      <c r="D247" s="4">
        <v>44123</v>
      </c>
      <c r="E247" s="2" t="s">
        <v>61</v>
      </c>
      <c r="F247" s="2" t="s">
        <v>101</v>
      </c>
      <c r="G247" s="2" t="s">
        <v>215</v>
      </c>
      <c r="H247" s="2" t="s">
        <v>216</v>
      </c>
      <c r="I247" s="2" t="s">
        <v>37</v>
      </c>
      <c r="J247" s="2" t="s">
        <v>390</v>
      </c>
    </row>
    <row r="248" spans="1:10" x14ac:dyDescent="0.3">
      <c r="A248" s="2" t="s">
        <v>52</v>
      </c>
      <c r="B248" s="3">
        <v>165262.34</v>
      </c>
      <c r="C248" s="2">
        <v>142621.4</v>
      </c>
      <c r="D248" s="4">
        <v>43970</v>
      </c>
      <c r="E248" s="2" t="s">
        <v>79</v>
      </c>
      <c r="F248" s="2" t="s">
        <v>159</v>
      </c>
      <c r="G248" s="2" t="s">
        <v>54</v>
      </c>
      <c r="H248" s="2" t="s">
        <v>71</v>
      </c>
      <c r="I248" s="2" t="s">
        <v>14</v>
      </c>
      <c r="J248" s="2" t="s">
        <v>391</v>
      </c>
    </row>
    <row r="249" spans="1:10" x14ac:dyDescent="0.3">
      <c r="A249" s="2" t="s">
        <v>22</v>
      </c>
      <c r="B249" s="3">
        <v>164117.24</v>
      </c>
      <c r="C249" s="2">
        <v>133509.37</v>
      </c>
      <c r="D249" s="4">
        <v>43979</v>
      </c>
      <c r="E249" s="2" t="s">
        <v>79</v>
      </c>
      <c r="F249" s="2" t="s">
        <v>177</v>
      </c>
      <c r="G249" s="2" t="s">
        <v>25</v>
      </c>
      <c r="H249" s="2" t="s">
        <v>75</v>
      </c>
      <c r="I249" s="2" t="s">
        <v>27</v>
      </c>
      <c r="J249" s="2" t="s">
        <v>392</v>
      </c>
    </row>
    <row r="250" spans="1:10" x14ac:dyDescent="0.3">
      <c r="A250" s="2" t="s">
        <v>22</v>
      </c>
      <c r="B250" s="3">
        <v>238085.99</v>
      </c>
      <c r="C250" s="2">
        <v>193587.72</v>
      </c>
      <c r="D250" s="4">
        <v>44028</v>
      </c>
      <c r="E250" s="2" t="s">
        <v>23</v>
      </c>
      <c r="F250" s="2" t="s">
        <v>70</v>
      </c>
      <c r="G250" s="2" t="s">
        <v>25</v>
      </c>
      <c r="H250" s="2" t="s">
        <v>89</v>
      </c>
      <c r="I250" s="2" t="s">
        <v>27</v>
      </c>
      <c r="J250" s="2" t="s">
        <v>393</v>
      </c>
    </row>
    <row r="251" spans="1:10" x14ac:dyDescent="0.3">
      <c r="A251" s="2" t="s">
        <v>9</v>
      </c>
      <c r="B251" s="3">
        <v>117733.51</v>
      </c>
      <c r="C251" s="2">
        <v>97294.97</v>
      </c>
      <c r="D251" s="4">
        <v>43659</v>
      </c>
      <c r="E251" s="2" t="s">
        <v>79</v>
      </c>
      <c r="F251" s="2" t="s">
        <v>394</v>
      </c>
      <c r="G251" s="2" t="s">
        <v>12</v>
      </c>
      <c r="H251" s="2" t="s">
        <v>169</v>
      </c>
      <c r="I251" s="2" t="s">
        <v>27</v>
      </c>
      <c r="J251" s="2" t="s">
        <v>395</v>
      </c>
    </row>
    <row r="252" spans="1:10" x14ac:dyDescent="0.3">
      <c r="A252" s="2" t="s">
        <v>52</v>
      </c>
      <c r="B252" s="3">
        <v>26713.46</v>
      </c>
      <c r="C252" s="2">
        <v>22043.95</v>
      </c>
      <c r="D252" s="4">
        <v>44116</v>
      </c>
      <c r="E252" s="2" t="s">
        <v>29</v>
      </c>
      <c r="F252" s="2" t="s">
        <v>63</v>
      </c>
      <c r="G252" s="2" t="s">
        <v>54</v>
      </c>
      <c r="H252" s="2" t="s">
        <v>132</v>
      </c>
      <c r="I252" s="2" t="s">
        <v>27</v>
      </c>
      <c r="J252" s="2" t="s">
        <v>396</v>
      </c>
    </row>
    <row r="253" spans="1:10" x14ac:dyDescent="0.3">
      <c r="A253" s="2" t="s">
        <v>52</v>
      </c>
      <c r="B253" s="3">
        <v>49664.17</v>
      </c>
      <c r="C253" s="2">
        <v>39244.629999999997</v>
      </c>
      <c r="D253" s="4">
        <v>43768</v>
      </c>
      <c r="E253" s="2" t="s">
        <v>10</v>
      </c>
      <c r="F253" s="2" t="s">
        <v>57</v>
      </c>
      <c r="G253" s="2" t="s">
        <v>54</v>
      </c>
      <c r="H253" s="2" t="s">
        <v>71</v>
      </c>
      <c r="I253" s="2" t="s">
        <v>27</v>
      </c>
      <c r="J253" s="2" t="s">
        <v>397</v>
      </c>
    </row>
    <row r="254" spans="1:10" x14ac:dyDescent="0.3">
      <c r="A254" s="2" t="s">
        <v>9</v>
      </c>
      <c r="B254" s="3">
        <v>162101.93</v>
      </c>
      <c r="C254" s="2">
        <v>133912.4</v>
      </c>
      <c r="D254" s="4">
        <v>43818</v>
      </c>
      <c r="E254" s="2" t="s">
        <v>59</v>
      </c>
      <c r="F254" s="2" t="s">
        <v>70</v>
      </c>
      <c r="G254" s="2" t="s">
        <v>12</v>
      </c>
      <c r="H254" s="2" t="s">
        <v>169</v>
      </c>
      <c r="I254" s="2" t="s">
        <v>27</v>
      </c>
      <c r="J254" s="2" t="s">
        <v>398</v>
      </c>
    </row>
    <row r="255" spans="1:10" x14ac:dyDescent="0.3">
      <c r="A255" s="2" t="s">
        <v>52</v>
      </c>
      <c r="B255" s="3">
        <v>118027.37</v>
      </c>
      <c r="C255" s="2">
        <v>96050.67</v>
      </c>
      <c r="D255" s="4">
        <v>43561</v>
      </c>
      <c r="E255" s="2" t="s">
        <v>29</v>
      </c>
      <c r="F255" s="2" t="s">
        <v>34</v>
      </c>
      <c r="G255" s="2" t="s">
        <v>54</v>
      </c>
      <c r="H255" s="2" t="s">
        <v>132</v>
      </c>
      <c r="I255" s="2" t="s">
        <v>27</v>
      </c>
      <c r="J255" s="2" t="s">
        <v>399</v>
      </c>
    </row>
    <row r="256" spans="1:10" x14ac:dyDescent="0.3">
      <c r="A256" s="2" t="s">
        <v>9</v>
      </c>
      <c r="B256" s="3">
        <v>147994.63</v>
      </c>
      <c r="C256" s="2">
        <v>129643.3</v>
      </c>
      <c r="D256" s="4">
        <v>43492</v>
      </c>
      <c r="E256" s="2" t="s">
        <v>17</v>
      </c>
      <c r="F256" s="2" t="s">
        <v>77</v>
      </c>
      <c r="G256" s="2" t="s">
        <v>12</v>
      </c>
      <c r="H256" s="2" t="s">
        <v>81</v>
      </c>
      <c r="I256" s="2" t="s">
        <v>27</v>
      </c>
      <c r="J256" s="2" t="s">
        <v>400</v>
      </c>
    </row>
    <row r="257" spans="1:10" x14ac:dyDescent="0.3">
      <c r="A257" s="2" t="s">
        <v>16</v>
      </c>
      <c r="B257" s="3">
        <v>48946.74</v>
      </c>
      <c r="C257" s="2">
        <v>38765.82</v>
      </c>
      <c r="D257" s="4">
        <v>43574</v>
      </c>
      <c r="E257" s="2" t="s">
        <v>45</v>
      </c>
      <c r="F257" s="2" t="s">
        <v>57</v>
      </c>
      <c r="G257" s="2" t="s">
        <v>19</v>
      </c>
      <c r="H257" s="2" t="s">
        <v>352</v>
      </c>
      <c r="I257" s="2" t="s">
        <v>27</v>
      </c>
      <c r="J257" s="2" t="s">
        <v>401</v>
      </c>
    </row>
    <row r="258" spans="1:10" x14ac:dyDescent="0.3">
      <c r="A258" s="2" t="s">
        <v>9</v>
      </c>
      <c r="B258" s="3">
        <v>73860.570000000007</v>
      </c>
      <c r="C258" s="2">
        <v>60336.7</v>
      </c>
      <c r="D258" s="4">
        <v>44148</v>
      </c>
      <c r="E258" s="2" t="s">
        <v>23</v>
      </c>
      <c r="F258" s="2" t="s">
        <v>181</v>
      </c>
      <c r="G258" s="2" t="s">
        <v>12</v>
      </c>
      <c r="H258" s="2" t="s">
        <v>13</v>
      </c>
      <c r="I258" s="2" t="s">
        <v>27</v>
      </c>
      <c r="J258" s="2" t="s">
        <v>402</v>
      </c>
    </row>
    <row r="259" spans="1:10" x14ac:dyDescent="0.3">
      <c r="A259" s="2" t="s">
        <v>22</v>
      </c>
      <c r="B259" s="3">
        <v>86083.27</v>
      </c>
      <c r="C259" s="2">
        <v>72309.95</v>
      </c>
      <c r="D259" s="4">
        <v>43799</v>
      </c>
      <c r="E259" s="2" t="s">
        <v>79</v>
      </c>
      <c r="F259" s="2" t="s">
        <v>394</v>
      </c>
      <c r="G259" s="2" t="s">
        <v>25</v>
      </c>
      <c r="H259" s="2" t="s">
        <v>89</v>
      </c>
      <c r="I259" s="2" t="s">
        <v>27</v>
      </c>
      <c r="J259" s="2" t="s">
        <v>403</v>
      </c>
    </row>
    <row r="260" spans="1:10" x14ac:dyDescent="0.3">
      <c r="A260" s="2" t="s">
        <v>16</v>
      </c>
      <c r="B260" s="3">
        <v>72385.53</v>
      </c>
      <c r="C260" s="2">
        <v>60181.33</v>
      </c>
      <c r="D260" s="4">
        <v>43718</v>
      </c>
      <c r="E260" s="2" t="s">
        <v>23</v>
      </c>
      <c r="F260" s="2" t="s">
        <v>34</v>
      </c>
      <c r="G260" s="2" t="s">
        <v>19</v>
      </c>
      <c r="H260" s="2" t="s">
        <v>20</v>
      </c>
      <c r="I260" s="2" t="s">
        <v>27</v>
      </c>
      <c r="J260" s="2" t="s">
        <v>404</v>
      </c>
    </row>
    <row r="261" spans="1:10" x14ac:dyDescent="0.3">
      <c r="A261" s="2" t="s">
        <v>22</v>
      </c>
      <c r="B261" s="3">
        <v>120332.26</v>
      </c>
      <c r="C261" s="2">
        <v>102282.42</v>
      </c>
      <c r="D261" s="4">
        <v>43844</v>
      </c>
      <c r="E261" s="2" t="s">
        <v>23</v>
      </c>
      <c r="F261" s="2" t="s">
        <v>332</v>
      </c>
      <c r="G261" s="2" t="s">
        <v>25</v>
      </c>
      <c r="H261" s="2" t="s">
        <v>89</v>
      </c>
      <c r="I261" s="2" t="s">
        <v>37</v>
      </c>
      <c r="J261" s="2" t="s">
        <v>405</v>
      </c>
    </row>
    <row r="262" spans="1:10" x14ac:dyDescent="0.3">
      <c r="A262" s="2" t="s">
        <v>9</v>
      </c>
      <c r="B262" s="3">
        <v>81262.34</v>
      </c>
      <c r="C262" s="2">
        <v>65326.8</v>
      </c>
      <c r="D262" s="4">
        <v>43714</v>
      </c>
      <c r="E262" s="2" t="s">
        <v>10</v>
      </c>
      <c r="F262" s="2" t="s">
        <v>34</v>
      </c>
      <c r="G262" s="2" t="s">
        <v>12</v>
      </c>
      <c r="H262" s="2" t="s">
        <v>68</v>
      </c>
      <c r="I262" s="2" t="s">
        <v>14</v>
      </c>
      <c r="J262" s="2" t="s">
        <v>406</v>
      </c>
    </row>
    <row r="263" spans="1:10" x14ac:dyDescent="0.3">
      <c r="A263" s="2" t="s">
        <v>407</v>
      </c>
      <c r="B263" s="3">
        <v>139075.59</v>
      </c>
      <c r="C263" s="2">
        <v>113708.2</v>
      </c>
      <c r="D263" s="4">
        <v>44181</v>
      </c>
      <c r="E263" s="2" t="s">
        <v>17</v>
      </c>
      <c r="F263" s="2" t="s">
        <v>101</v>
      </c>
      <c r="G263" s="2" t="s">
        <v>408</v>
      </c>
      <c r="H263" s="2" t="s">
        <v>409</v>
      </c>
      <c r="I263" s="2" t="s">
        <v>27</v>
      </c>
      <c r="J263" s="2" t="s">
        <v>410</v>
      </c>
    </row>
    <row r="264" spans="1:10" x14ac:dyDescent="0.3">
      <c r="A264" s="2" t="s">
        <v>52</v>
      </c>
      <c r="B264" s="3">
        <v>50516.2</v>
      </c>
      <c r="C264" s="2">
        <v>43918.78</v>
      </c>
      <c r="D264" s="4">
        <v>43546</v>
      </c>
      <c r="E264" s="2" t="s">
        <v>79</v>
      </c>
      <c r="F264" s="2" t="s">
        <v>125</v>
      </c>
      <c r="G264" s="2" t="s">
        <v>54</v>
      </c>
      <c r="H264" s="2" t="s">
        <v>55</v>
      </c>
      <c r="I264" s="2" t="s">
        <v>27</v>
      </c>
      <c r="J264" s="2" t="s">
        <v>411</v>
      </c>
    </row>
    <row r="265" spans="1:10" x14ac:dyDescent="0.3">
      <c r="A265" s="2" t="s">
        <v>9</v>
      </c>
      <c r="B265" s="3">
        <v>112228.82</v>
      </c>
      <c r="C265" s="2">
        <v>97470.73</v>
      </c>
      <c r="D265" s="4">
        <v>43723</v>
      </c>
      <c r="E265" s="2" t="s">
        <v>61</v>
      </c>
      <c r="F265" s="2" t="s">
        <v>53</v>
      </c>
      <c r="G265" s="2" t="s">
        <v>12</v>
      </c>
      <c r="H265" s="2" t="s">
        <v>13</v>
      </c>
      <c r="I265" s="2" t="s">
        <v>27</v>
      </c>
      <c r="J265" s="2" t="s">
        <v>412</v>
      </c>
    </row>
    <row r="266" spans="1:10" x14ac:dyDescent="0.3">
      <c r="A266" s="2" t="s">
        <v>52</v>
      </c>
      <c r="B266" s="3">
        <v>79833.600000000006</v>
      </c>
      <c r="C266" s="2">
        <v>63411.83</v>
      </c>
      <c r="D266" s="4">
        <v>43631</v>
      </c>
      <c r="E266" s="2" t="s">
        <v>50</v>
      </c>
      <c r="F266" s="2" t="s">
        <v>147</v>
      </c>
      <c r="G266" s="2" t="s">
        <v>54</v>
      </c>
      <c r="H266" s="2" t="s">
        <v>143</v>
      </c>
      <c r="I266" s="2" t="s">
        <v>27</v>
      </c>
      <c r="J266" s="2" t="s">
        <v>413</v>
      </c>
    </row>
    <row r="267" spans="1:10" x14ac:dyDescent="0.3">
      <c r="A267" s="2" t="s">
        <v>16</v>
      </c>
      <c r="B267" s="3">
        <v>135629.35999999999</v>
      </c>
      <c r="C267" s="2">
        <v>118526.5</v>
      </c>
      <c r="D267" s="4">
        <v>44055</v>
      </c>
      <c r="E267" s="2" t="s">
        <v>17</v>
      </c>
      <c r="F267" s="2" t="s">
        <v>67</v>
      </c>
      <c r="G267" s="2" t="s">
        <v>19</v>
      </c>
      <c r="H267" s="2" t="s">
        <v>352</v>
      </c>
      <c r="I267" s="2" t="s">
        <v>27</v>
      </c>
      <c r="J267" s="2" t="s">
        <v>414</v>
      </c>
    </row>
    <row r="268" spans="1:10" x14ac:dyDescent="0.3">
      <c r="A268" s="2" t="s">
        <v>105</v>
      </c>
      <c r="B268" s="3">
        <v>175332.04</v>
      </c>
      <c r="C268" s="2">
        <v>144999.6</v>
      </c>
      <c r="D268" s="4">
        <v>44098</v>
      </c>
      <c r="E268" s="2" t="s">
        <v>45</v>
      </c>
      <c r="F268" s="2" t="s">
        <v>165</v>
      </c>
      <c r="G268" s="2" t="s">
        <v>106</v>
      </c>
      <c r="H268" s="2" t="s">
        <v>107</v>
      </c>
      <c r="I268" s="2" t="s">
        <v>27</v>
      </c>
      <c r="J268" s="2" t="s">
        <v>415</v>
      </c>
    </row>
    <row r="269" spans="1:10" x14ac:dyDescent="0.3">
      <c r="A269" s="2" t="s">
        <v>22</v>
      </c>
      <c r="B269" s="3">
        <v>101923.36</v>
      </c>
      <c r="C269" s="2">
        <v>86115.05</v>
      </c>
      <c r="D269" s="4">
        <v>43484</v>
      </c>
      <c r="E269" s="2" t="s">
        <v>29</v>
      </c>
      <c r="F269" s="2" t="s">
        <v>200</v>
      </c>
      <c r="G269" s="2" t="s">
        <v>25</v>
      </c>
      <c r="H269" s="2" t="s">
        <v>218</v>
      </c>
      <c r="I269" s="2" t="s">
        <v>14</v>
      </c>
      <c r="J269" s="2" t="s">
        <v>416</v>
      </c>
    </row>
    <row r="270" spans="1:10" x14ac:dyDescent="0.3">
      <c r="A270" s="2" t="s">
        <v>214</v>
      </c>
      <c r="B270" s="3">
        <v>190100.96</v>
      </c>
      <c r="C270" s="2">
        <v>160749.37</v>
      </c>
      <c r="D270" s="4">
        <v>43819</v>
      </c>
      <c r="E270" s="2" t="s">
        <v>79</v>
      </c>
      <c r="F270" s="2" t="s">
        <v>154</v>
      </c>
      <c r="G270" s="2" t="s">
        <v>215</v>
      </c>
      <c r="H270" s="2" t="s">
        <v>216</v>
      </c>
      <c r="I270" s="2" t="s">
        <v>27</v>
      </c>
      <c r="J270" s="2" t="s">
        <v>417</v>
      </c>
    </row>
    <row r="271" spans="1:10" x14ac:dyDescent="0.3">
      <c r="A271" s="2" t="s">
        <v>83</v>
      </c>
      <c r="B271" s="3">
        <v>152771.9</v>
      </c>
      <c r="C271" s="2">
        <v>134423.99</v>
      </c>
      <c r="D271" s="4">
        <v>43953</v>
      </c>
      <c r="E271" s="2" t="s">
        <v>23</v>
      </c>
      <c r="F271" s="2" t="s">
        <v>223</v>
      </c>
      <c r="G271" s="2" t="s">
        <v>84</v>
      </c>
      <c r="H271" s="2" t="s">
        <v>85</v>
      </c>
      <c r="I271" s="2" t="s">
        <v>27</v>
      </c>
      <c r="J271" s="2" t="s">
        <v>418</v>
      </c>
    </row>
    <row r="272" spans="1:10" x14ac:dyDescent="0.3">
      <c r="A272" s="2" t="s">
        <v>52</v>
      </c>
      <c r="B272" s="3">
        <v>52805.94</v>
      </c>
      <c r="C272" s="2">
        <v>43791.97</v>
      </c>
      <c r="D272" s="4">
        <v>44004</v>
      </c>
      <c r="E272" s="2" t="s">
        <v>59</v>
      </c>
      <c r="F272" s="2" t="s">
        <v>233</v>
      </c>
      <c r="G272" s="2" t="s">
        <v>54</v>
      </c>
      <c r="H272" s="2" t="s">
        <v>71</v>
      </c>
      <c r="I272" s="2" t="s">
        <v>27</v>
      </c>
      <c r="J272" s="2" t="s">
        <v>419</v>
      </c>
    </row>
    <row r="273" spans="1:10" x14ac:dyDescent="0.3">
      <c r="A273" s="2" t="s">
        <v>22</v>
      </c>
      <c r="B273" s="3">
        <v>51416.24</v>
      </c>
      <c r="C273" s="2">
        <v>43338.75</v>
      </c>
      <c r="D273" s="4">
        <v>43936</v>
      </c>
      <c r="E273" s="2" t="s">
        <v>59</v>
      </c>
      <c r="F273" s="2" t="s">
        <v>149</v>
      </c>
      <c r="G273" s="2" t="s">
        <v>25</v>
      </c>
      <c r="H273" s="2" t="s">
        <v>31</v>
      </c>
      <c r="I273" s="2" t="s">
        <v>27</v>
      </c>
      <c r="J273" s="2" t="s">
        <v>420</v>
      </c>
    </row>
    <row r="274" spans="1:10" x14ac:dyDescent="0.3">
      <c r="A274" s="2" t="s">
        <v>105</v>
      </c>
      <c r="B274" s="3">
        <v>76426.539999999994</v>
      </c>
      <c r="C274" s="2">
        <v>66116.600000000006</v>
      </c>
      <c r="D274" s="4">
        <v>43540</v>
      </c>
      <c r="E274" s="2" t="s">
        <v>23</v>
      </c>
      <c r="F274" s="2" t="s">
        <v>184</v>
      </c>
      <c r="G274" s="2" t="s">
        <v>106</v>
      </c>
      <c r="H274" s="2" t="s">
        <v>107</v>
      </c>
      <c r="I274" s="2" t="s">
        <v>27</v>
      </c>
      <c r="J274" s="2" t="s">
        <v>421</v>
      </c>
    </row>
    <row r="275" spans="1:10" x14ac:dyDescent="0.3">
      <c r="A275" s="2" t="s">
        <v>52</v>
      </c>
      <c r="B275" s="3">
        <v>118021.59</v>
      </c>
      <c r="C275" s="2">
        <v>98229.37</v>
      </c>
      <c r="D275" s="4">
        <v>43576</v>
      </c>
      <c r="E275" s="2" t="s">
        <v>29</v>
      </c>
      <c r="F275" s="2" t="s">
        <v>202</v>
      </c>
      <c r="G275" s="2" t="s">
        <v>54</v>
      </c>
      <c r="H275" s="2" t="s">
        <v>55</v>
      </c>
      <c r="I275" s="2" t="s">
        <v>27</v>
      </c>
      <c r="J275" s="2" t="s">
        <v>422</v>
      </c>
    </row>
    <row r="276" spans="1:10" x14ac:dyDescent="0.3">
      <c r="A276" s="2" t="s">
        <v>22</v>
      </c>
      <c r="B276" s="3">
        <v>59378.97</v>
      </c>
      <c r="C276" s="2">
        <v>52176.3</v>
      </c>
      <c r="D276" s="4">
        <v>43946</v>
      </c>
      <c r="E276" s="2" t="s">
        <v>50</v>
      </c>
      <c r="F276" s="2" t="s">
        <v>42</v>
      </c>
      <c r="G276" s="2" t="s">
        <v>25</v>
      </c>
      <c r="H276" s="2" t="s">
        <v>75</v>
      </c>
      <c r="I276" s="2" t="s">
        <v>27</v>
      </c>
      <c r="J276" s="2" t="s">
        <v>423</v>
      </c>
    </row>
    <row r="277" spans="1:10" x14ac:dyDescent="0.3">
      <c r="A277" s="2" t="s">
        <v>33</v>
      </c>
      <c r="B277" s="3">
        <v>61325.25</v>
      </c>
      <c r="C277" s="2">
        <v>49379.09</v>
      </c>
      <c r="D277" s="4">
        <v>44041</v>
      </c>
      <c r="E277" s="2" t="s">
        <v>29</v>
      </c>
      <c r="F277" s="2" t="s">
        <v>30</v>
      </c>
      <c r="G277" s="2" t="s">
        <v>35</v>
      </c>
      <c r="H277" s="2" t="s">
        <v>424</v>
      </c>
      <c r="I277" s="2" t="s">
        <v>37</v>
      </c>
      <c r="J277" s="2" t="s">
        <v>425</v>
      </c>
    </row>
    <row r="278" spans="1:10" x14ac:dyDescent="0.3">
      <c r="A278" s="2" t="s">
        <v>52</v>
      </c>
      <c r="B278" s="3">
        <v>80431.34</v>
      </c>
      <c r="C278" s="2">
        <v>69774.19</v>
      </c>
      <c r="D278" s="4">
        <v>43668</v>
      </c>
      <c r="E278" s="2" t="s">
        <v>29</v>
      </c>
      <c r="F278" s="2" t="s">
        <v>30</v>
      </c>
      <c r="G278" s="2" t="s">
        <v>54</v>
      </c>
      <c r="H278" s="2" t="s">
        <v>127</v>
      </c>
      <c r="I278" s="2" t="s">
        <v>27</v>
      </c>
      <c r="J278" s="2" t="s">
        <v>426</v>
      </c>
    </row>
    <row r="279" spans="1:10" x14ac:dyDescent="0.3">
      <c r="A279" s="2" t="s">
        <v>22</v>
      </c>
      <c r="B279" s="3">
        <v>177919.14</v>
      </c>
      <c r="C279" s="2">
        <v>147370.42000000001</v>
      </c>
      <c r="D279" s="4">
        <v>43989</v>
      </c>
      <c r="E279" s="2" t="s">
        <v>29</v>
      </c>
      <c r="F279" s="2" t="s">
        <v>154</v>
      </c>
      <c r="G279" s="2" t="s">
        <v>25</v>
      </c>
      <c r="H279" s="2" t="s">
        <v>31</v>
      </c>
      <c r="I279" s="2" t="s">
        <v>27</v>
      </c>
      <c r="J279" s="2" t="s">
        <v>427</v>
      </c>
    </row>
    <row r="280" spans="1:10" x14ac:dyDescent="0.3">
      <c r="A280" s="2" t="s">
        <v>172</v>
      </c>
      <c r="B280" s="3">
        <v>37520.089999999997</v>
      </c>
      <c r="C280" s="2">
        <v>32781.300000000003</v>
      </c>
      <c r="D280" s="4">
        <v>43978</v>
      </c>
      <c r="E280" s="2" t="s">
        <v>23</v>
      </c>
      <c r="F280" s="2" t="s">
        <v>233</v>
      </c>
      <c r="G280" s="2" t="s">
        <v>174</v>
      </c>
      <c r="H280" s="2" t="s">
        <v>175</v>
      </c>
      <c r="I280" s="2" t="s">
        <v>14</v>
      </c>
      <c r="J280" s="2" t="s">
        <v>428</v>
      </c>
    </row>
    <row r="281" spans="1:10" x14ac:dyDescent="0.3">
      <c r="A281" s="2" t="s">
        <v>33</v>
      </c>
      <c r="B281" s="3">
        <v>68745.86</v>
      </c>
      <c r="C281" s="2">
        <v>58014.63</v>
      </c>
      <c r="D281" s="4">
        <v>43564</v>
      </c>
      <c r="E281" s="2" t="s">
        <v>79</v>
      </c>
      <c r="F281" s="2" t="s">
        <v>122</v>
      </c>
      <c r="G281" s="2" t="s">
        <v>35</v>
      </c>
      <c r="H281" s="2" t="s">
        <v>424</v>
      </c>
      <c r="I281" s="2" t="s">
        <v>27</v>
      </c>
      <c r="J281" s="2" t="s">
        <v>429</v>
      </c>
    </row>
    <row r="282" spans="1:10" x14ac:dyDescent="0.3">
      <c r="A282" s="2" t="s">
        <v>345</v>
      </c>
      <c r="B282" s="3">
        <v>69017.42</v>
      </c>
      <c r="C282" s="2">
        <v>55897.21</v>
      </c>
      <c r="D282" s="4">
        <v>43923</v>
      </c>
      <c r="E282" s="2" t="s">
        <v>79</v>
      </c>
      <c r="F282" s="2" t="s">
        <v>165</v>
      </c>
      <c r="G282" s="2" t="s">
        <v>346</v>
      </c>
      <c r="H282" s="2" t="s">
        <v>347</v>
      </c>
      <c r="I282" s="2" t="s">
        <v>27</v>
      </c>
      <c r="J282" s="2" t="s">
        <v>430</v>
      </c>
    </row>
    <row r="283" spans="1:10" x14ac:dyDescent="0.3">
      <c r="A283" s="2" t="s">
        <v>52</v>
      </c>
      <c r="B283" s="3">
        <v>48850.38</v>
      </c>
      <c r="C283" s="2">
        <v>39788.629999999997</v>
      </c>
      <c r="D283" s="4">
        <v>43555</v>
      </c>
      <c r="E283" s="2" t="s">
        <v>50</v>
      </c>
      <c r="F283" s="2" t="s">
        <v>149</v>
      </c>
      <c r="G283" s="2" t="s">
        <v>54</v>
      </c>
      <c r="H283" s="2" t="s">
        <v>127</v>
      </c>
      <c r="I283" s="2" t="s">
        <v>27</v>
      </c>
      <c r="J283" s="2" t="s">
        <v>431</v>
      </c>
    </row>
    <row r="284" spans="1:10" x14ac:dyDescent="0.3">
      <c r="A284" s="2" t="s">
        <v>83</v>
      </c>
      <c r="B284" s="3">
        <v>253291.55</v>
      </c>
      <c r="C284" s="2">
        <v>219502.46</v>
      </c>
      <c r="D284" s="4">
        <v>43994</v>
      </c>
      <c r="E284" s="2" t="s">
        <v>10</v>
      </c>
      <c r="F284" s="2" t="s">
        <v>159</v>
      </c>
      <c r="G284" s="2" t="s">
        <v>84</v>
      </c>
      <c r="H284" s="2" t="s">
        <v>85</v>
      </c>
      <c r="I284" s="2" t="s">
        <v>27</v>
      </c>
      <c r="J284" s="2" t="s">
        <v>432</v>
      </c>
    </row>
    <row r="285" spans="1:10" x14ac:dyDescent="0.3">
      <c r="A285" s="2" t="s">
        <v>22</v>
      </c>
      <c r="B285" s="3">
        <v>47186.74</v>
      </c>
      <c r="C285" s="2">
        <v>38112.730000000003</v>
      </c>
      <c r="D285" s="4">
        <v>43674</v>
      </c>
      <c r="E285" s="2" t="s">
        <v>79</v>
      </c>
      <c r="F285" s="2" t="s">
        <v>433</v>
      </c>
      <c r="G285" s="2" t="s">
        <v>25</v>
      </c>
      <c r="H285" s="2" t="s">
        <v>31</v>
      </c>
      <c r="I285" s="2" t="s">
        <v>27</v>
      </c>
      <c r="J285" s="2" t="s">
        <v>434</v>
      </c>
    </row>
    <row r="286" spans="1:10" x14ac:dyDescent="0.3">
      <c r="A286" s="2" t="s">
        <v>22</v>
      </c>
      <c r="B286" s="3">
        <v>59670.68</v>
      </c>
      <c r="C286" s="2">
        <v>51269.05</v>
      </c>
      <c r="D286" s="4">
        <v>43718</v>
      </c>
      <c r="E286" s="2" t="s">
        <v>50</v>
      </c>
      <c r="F286" s="2" t="s">
        <v>200</v>
      </c>
      <c r="G286" s="2" t="s">
        <v>25</v>
      </c>
      <c r="H286" s="2" t="s">
        <v>31</v>
      </c>
      <c r="I286" s="2" t="s">
        <v>27</v>
      </c>
      <c r="J286" s="2" t="s">
        <v>435</v>
      </c>
    </row>
    <row r="287" spans="1:10" x14ac:dyDescent="0.3">
      <c r="A287" s="2" t="s">
        <v>22</v>
      </c>
      <c r="B287" s="3">
        <v>228961.3</v>
      </c>
      <c r="C287" s="2">
        <v>183764.34</v>
      </c>
      <c r="D287" s="4">
        <v>43983</v>
      </c>
      <c r="E287" s="2" t="s">
        <v>50</v>
      </c>
      <c r="F287" s="2" t="s">
        <v>34</v>
      </c>
      <c r="G287" s="2" t="s">
        <v>25</v>
      </c>
      <c r="H287" s="2" t="s">
        <v>89</v>
      </c>
      <c r="I287" s="2" t="s">
        <v>27</v>
      </c>
      <c r="J287" s="2" t="s">
        <v>436</v>
      </c>
    </row>
    <row r="288" spans="1:10" x14ac:dyDescent="0.3">
      <c r="A288" s="2" t="s">
        <v>52</v>
      </c>
      <c r="B288" s="3">
        <v>165259.57999999999</v>
      </c>
      <c r="C288" s="2">
        <v>130703.8</v>
      </c>
      <c r="D288" s="4">
        <v>44008</v>
      </c>
      <c r="E288" s="2" t="s">
        <v>61</v>
      </c>
      <c r="F288" s="2" t="s">
        <v>96</v>
      </c>
      <c r="G288" s="2" t="s">
        <v>54</v>
      </c>
      <c r="H288" s="2" t="s">
        <v>127</v>
      </c>
      <c r="I288" s="2" t="s">
        <v>27</v>
      </c>
      <c r="J288" s="2" t="s">
        <v>437</v>
      </c>
    </row>
    <row r="289" spans="1:10" x14ac:dyDescent="0.3">
      <c r="A289" s="2" t="s">
        <v>52</v>
      </c>
      <c r="B289" s="3">
        <v>219911.81</v>
      </c>
      <c r="C289" s="2">
        <v>179426.05</v>
      </c>
      <c r="D289" s="4">
        <v>43651</v>
      </c>
      <c r="E289" s="2" t="s">
        <v>23</v>
      </c>
      <c r="F289" s="2" t="s">
        <v>173</v>
      </c>
      <c r="G289" s="2" t="s">
        <v>54</v>
      </c>
      <c r="H289" s="2" t="s">
        <v>127</v>
      </c>
      <c r="I289" s="2" t="s">
        <v>27</v>
      </c>
      <c r="J289" s="2" t="s">
        <v>438</v>
      </c>
    </row>
    <row r="290" spans="1:10" x14ac:dyDescent="0.3">
      <c r="A290" s="2" t="s">
        <v>16</v>
      </c>
      <c r="B290" s="3">
        <v>55882.12</v>
      </c>
      <c r="C290" s="2">
        <v>48561.56</v>
      </c>
      <c r="D290" s="4">
        <v>43971</v>
      </c>
      <c r="E290" s="2" t="s">
        <v>23</v>
      </c>
      <c r="F290" s="2" t="s">
        <v>101</v>
      </c>
      <c r="G290" s="2" t="s">
        <v>19</v>
      </c>
      <c r="H290" s="2" t="s">
        <v>352</v>
      </c>
      <c r="I290" s="2" t="s">
        <v>27</v>
      </c>
      <c r="J290" s="2" t="s">
        <v>439</v>
      </c>
    </row>
    <row r="291" spans="1:10" x14ac:dyDescent="0.3">
      <c r="A291" s="2" t="s">
        <v>52</v>
      </c>
      <c r="B291" s="3">
        <v>16388.900000000001</v>
      </c>
      <c r="C291" s="2">
        <v>13430.7</v>
      </c>
      <c r="D291" s="4">
        <v>43905</v>
      </c>
      <c r="E291" s="2" t="s">
        <v>79</v>
      </c>
      <c r="F291" s="2" t="s">
        <v>187</v>
      </c>
      <c r="G291" s="2" t="s">
        <v>54</v>
      </c>
      <c r="H291" s="2" t="s">
        <v>127</v>
      </c>
      <c r="I291" s="2" t="s">
        <v>27</v>
      </c>
      <c r="J291" s="2" t="s">
        <v>440</v>
      </c>
    </row>
    <row r="292" spans="1:10" x14ac:dyDescent="0.3">
      <c r="A292" s="2" t="s">
        <v>33</v>
      </c>
      <c r="B292" s="3">
        <v>85927.37</v>
      </c>
      <c r="C292" s="2">
        <v>74490.44</v>
      </c>
      <c r="D292" s="4">
        <v>43570</v>
      </c>
      <c r="E292" s="2" t="s">
        <v>23</v>
      </c>
      <c r="F292" s="2" t="s">
        <v>433</v>
      </c>
      <c r="G292" s="2" t="s">
        <v>35</v>
      </c>
      <c r="H292" s="2" t="s">
        <v>40</v>
      </c>
      <c r="I292" s="2" t="s">
        <v>27</v>
      </c>
      <c r="J292" s="2" t="s">
        <v>441</v>
      </c>
    </row>
    <row r="293" spans="1:10" x14ac:dyDescent="0.3">
      <c r="A293" s="2" t="s">
        <v>52</v>
      </c>
      <c r="B293" s="3">
        <v>161212.39000000001</v>
      </c>
      <c r="C293" s="2">
        <v>138046.17000000001</v>
      </c>
      <c r="D293" s="4">
        <v>44016</v>
      </c>
      <c r="E293" s="2" t="s">
        <v>45</v>
      </c>
      <c r="F293" s="2" t="s">
        <v>18</v>
      </c>
      <c r="G293" s="2" t="s">
        <v>54</v>
      </c>
      <c r="H293" s="2" t="s">
        <v>127</v>
      </c>
      <c r="I293" s="2" t="s">
        <v>27</v>
      </c>
      <c r="J293" s="2" t="s">
        <v>442</v>
      </c>
    </row>
    <row r="294" spans="1:10" x14ac:dyDescent="0.3">
      <c r="A294" s="2" t="s">
        <v>52</v>
      </c>
      <c r="B294" s="3">
        <v>66678.38</v>
      </c>
      <c r="C294" s="2">
        <v>53009.31</v>
      </c>
      <c r="D294" s="4">
        <v>43528</v>
      </c>
      <c r="E294" s="2" t="s">
        <v>59</v>
      </c>
      <c r="F294" s="2" t="s">
        <v>154</v>
      </c>
      <c r="G294" s="2" t="s">
        <v>54</v>
      </c>
      <c r="H294" s="2" t="s">
        <v>71</v>
      </c>
      <c r="I294" s="2" t="s">
        <v>27</v>
      </c>
      <c r="J294" s="2" t="s">
        <v>443</v>
      </c>
    </row>
    <row r="295" spans="1:10" x14ac:dyDescent="0.3">
      <c r="A295" s="2" t="s">
        <v>9</v>
      </c>
      <c r="B295" s="3">
        <v>148243.04999999999</v>
      </c>
      <c r="C295" s="2">
        <v>120566.07</v>
      </c>
      <c r="D295" s="4">
        <v>44172</v>
      </c>
      <c r="E295" s="2" t="s">
        <v>29</v>
      </c>
      <c r="F295" s="2" t="s">
        <v>34</v>
      </c>
      <c r="G295" s="2" t="s">
        <v>12</v>
      </c>
      <c r="H295" s="2" t="s">
        <v>13</v>
      </c>
      <c r="I295" s="2" t="s">
        <v>27</v>
      </c>
      <c r="J295" s="2" t="s">
        <v>444</v>
      </c>
    </row>
    <row r="296" spans="1:10" x14ac:dyDescent="0.3">
      <c r="A296" s="2" t="s">
        <v>172</v>
      </c>
      <c r="B296" s="3">
        <v>126523.36</v>
      </c>
      <c r="C296" s="2">
        <v>106368.19</v>
      </c>
      <c r="D296" s="4">
        <v>43965</v>
      </c>
      <c r="E296" s="2" t="s">
        <v>17</v>
      </c>
      <c r="F296" s="2" t="s">
        <v>445</v>
      </c>
      <c r="G296" s="2" t="s">
        <v>174</v>
      </c>
      <c r="H296" s="2" t="s">
        <v>175</v>
      </c>
      <c r="I296" s="2" t="s">
        <v>27</v>
      </c>
      <c r="J296" s="2" t="s">
        <v>446</v>
      </c>
    </row>
    <row r="297" spans="1:10" x14ac:dyDescent="0.3">
      <c r="A297" s="2" t="s">
        <v>172</v>
      </c>
      <c r="B297" s="3">
        <v>63373.72</v>
      </c>
      <c r="C297" s="2">
        <v>55572.41</v>
      </c>
      <c r="D297" s="4">
        <v>43893</v>
      </c>
      <c r="E297" s="2" t="s">
        <v>23</v>
      </c>
      <c r="F297" s="2" t="s">
        <v>209</v>
      </c>
      <c r="G297" s="2" t="s">
        <v>174</v>
      </c>
      <c r="H297" s="2" t="s">
        <v>175</v>
      </c>
      <c r="I297" s="2" t="s">
        <v>27</v>
      </c>
      <c r="J297" s="2" t="s">
        <v>447</v>
      </c>
    </row>
    <row r="298" spans="1:10" x14ac:dyDescent="0.3">
      <c r="A298" s="2" t="s">
        <v>172</v>
      </c>
      <c r="B298" s="3">
        <v>76767.77</v>
      </c>
      <c r="C298" s="2">
        <v>64500.28</v>
      </c>
      <c r="D298" s="4">
        <v>43852</v>
      </c>
      <c r="E298" s="2" t="s">
        <v>17</v>
      </c>
      <c r="F298" s="2" t="s">
        <v>149</v>
      </c>
      <c r="G298" s="2" t="s">
        <v>174</v>
      </c>
      <c r="H298" s="2" t="s">
        <v>175</v>
      </c>
      <c r="I298" s="2" t="s">
        <v>27</v>
      </c>
      <c r="J298" s="2" t="s">
        <v>448</v>
      </c>
    </row>
    <row r="299" spans="1:10" x14ac:dyDescent="0.3">
      <c r="A299" s="2" t="s">
        <v>22</v>
      </c>
      <c r="B299" s="3">
        <v>78938.820000000007</v>
      </c>
      <c r="C299" s="2">
        <v>65471.86</v>
      </c>
      <c r="D299" s="4">
        <v>43579</v>
      </c>
      <c r="E299" s="2" t="s">
        <v>17</v>
      </c>
      <c r="F299" s="2" t="s">
        <v>145</v>
      </c>
      <c r="G299" s="2" t="s">
        <v>25</v>
      </c>
      <c r="H299" s="2" t="s">
        <v>218</v>
      </c>
      <c r="I299" s="2" t="s">
        <v>27</v>
      </c>
      <c r="J299" s="2" t="s">
        <v>449</v>
      </c>
    </row>
    <row r="300" spans="1:10" x14ac:dyDescent="0.3">
      <c r="A300" s="2" t="s">
        <v>52</v>
      </c>
      <c r="B300" s="3">
        <v>131864.04</v>
      </c>
      <c r="C300" s="2">
        <v>110277.9</v>
      </c>
      <c r="D300" s="4">
        <v>43564</v>
      </c>
      <c r="E300" s="2" t="s">
        <v>50</v>
      </c>
      <c r="F300" s="2" t="s">
        <v>101</v>
      </c>
      <c r="G300" s="2" t="s">
        <v>54</v>
      </c>
      <c r="H300" s="2" t="s">
        <v>132</v>
      </c>
      <c r="I300" s="2" t="s">
        <v>27</v>
      </c>
      <c r="J300" s="2" t="s">
        <v>450</v>
      </c>
    </row>
    <row r="301" spans="1:10" x14ac:dyDescent="0.3">
      <c r="A301" s="2" t="s">
        <v>22</v>
      </c>
      <c r="B301" s="3">
        <v>116774.43</v>
      </c>
      <c r="C301" s="2">
        <v>98954.65</v>
      </c>
      <c r="D301" s="4">
        <v>43576</v>
      </c>
      <c r="E301" s="2" t="s">
        <v>45</v>
      </c>
      <c r="F301" s="2" t="s">
        <v>122</v>
      </c>
      <c r="G301" s="2" t="s">
        <v>25</v>
      </c>
      <c r="H301" s="2" t="s">
        <v>89</v>
      </c>
      <c r="I301" s="2" t="s">
        <v>14</v>
      </c>
      <c r="J301" s="2" t="s">
        <v>451</v>
      </c>
    </row>
    <row r="302" spans="1:10" x14ac:dyDescent="0.3">
      <c r="A302" s="2" t="s">
        <v>52</v>
      </c>
      <c r="B302" s="3">
        <v>141112.84</v>
      </c>
      <c r="C302" s="2">
        <v>120044.69</v>
      </c>
      <c r="D302" s="4">
        <v>44051</v>
      </c>
      <c r="E302" s="2" t="s">
        <v>79</v>
      </c>
      <c r="F302" s="2" t="s">
        <v>53</v>
      </c>
      <c r="G302" s="2" t="s">
        <v>54</v>
      </c>
      <c r="H302" s="2" t="s">
        <v>143</v>
      </c>
      <c r="I302" s="2" t="s">
        <v>14</v>
      </c>
      <c r="J302" s="2" t="s">
        <v>452</v>
      </c>
    </row>
    <row r="303" spans="1:10" x14ac:dyDescent="0.3">
      <c r="A303" s="2" t="s">
        <v>100</v>
      </c>
      <c r="B303" s="3">
        <v>33210.559999999998</v>
      </c>
      <c r="C303" s="2">
        <v>29109.06</v>
      </c>
      <c r="D303" s="4">
        <v>44155</v>
      </c>
      <c r="E303" s="2" t="s">
        <v>10</v>
      </c>
      <c r="F303" s="2" t="s">
        <v>30</v>
      </c>
      <c r="G303" s="2" t="s">
        <v>102</v>
      </c>
      <c r="H303" s="2" t="s">
        <v>161</v>
      </c>
      <c r="I303" s="2" t="s">
        <v>27</v>
      </c>
      <c r="J303" s="2" t="s">
        <v>453</v>
      </c>
    </row>
    <row r="304" spans="1:10" x14ac:dyDescent="0.3">
      <c r="A304" s="2" t="s">
        <v>52</v>
      </c>
      <c r="B304" s="3">
        <v>174392.33</v>
      </c>
      <c r="C304" s="2">
        <v>141449.62</v>
      </c>
      <c r="D304" s="4">
        <v>44046</v>
      </c>
      <c r="E304" s="2" t="s">
        <v>59</v>
      </c>
      <c r="F304" s="2" t="s">
        <v>122</v>
      </c>
      <c r="G304" s="2" t="s">
        <v>54</v>
      </c>
      <c r="H304" s="2" t="s">
        <v>132</v>
      </c>
      <c r="I304" s="2" t="s">
        <v>27</v>
      </c>
      <c r="J304" s="2" t="s">
        <v>454</v>
      </c>
    </row>
    <row r="305" spans="1:10" x14ac:dyDescent="0.3">
      <c r="A305" s="2" t="s">
        <v>9</v>
      </c>
      <c r="B305" s="3">
        <v>204484.61</v>
      </c>
      <c r="C305" s="2">
        <v>177308.61</v>
      </c>
      <c r="D305" s="4">
        <v>43632</v>
      </c>
      <c r="E305" s="2" t="s">
        <v>17</v>
      </c>
      <c r="F305" s="2" t="s">
        <v>46</v>
      </c>
      <c r="G305" s="2" t="s">
        <v>12</v>
      </c>
      <c r="H305" s="2" t="s">
        <v>117</v>
      </c>
      <c r="I305" s="2" t="s">
        <v>37</v>
      </c>
      <c r="J305" s="2" t="s">
        <v>455</v>
      </c>
    </row>
    <row r="306" spans="1:10" x14ac:dyDescent="0.3">
      <c r="A306" s="2" t="s">
        <v>214</v>
      </c>
      <c r="B306" s="3">
        <v>80986.100000000006</v>
      </c>
      <c r="C306" s="2">
        <v>64124.79</v>
      </c>
      <c r="D306" s="4">
        <v>43801</v>
      </c>
      <c r="E306" s="2" t="s">
        <v>50</v>
      </c>
      <c r="F306" s="2" t="s">
        <v>209</v>
      </c>
      <c r="G306" s="2" t="s">
        <v>215</v>
      </c>
      <c r="H306" s="2" t="s">
        <v>216</v>
      </c>
      <c r="I306" s="2" t="s">
        <v>14</v>
      </c>
      <c r="J306" s="2" t="s">
        <v>456</v>
      </c>
    </row>
    <row r="307" spans="1:10" x14ac:dyDescent="0.3">
      <c r="A307" s="2" t="s">
        <v>9</v>
      </c>
      <c r="B307" s="3">
        <v>179179.73</v>
      </c>
      <c r="C307" s="2">
        <v>154936.71</v>
      </c>
      <c r="D307" s="4">
        <v>43760</v>
      </c>
      <c r="E307" s="2" t="s">
        <v>10</v>
      </c>
      <c r="F307" s="2" t="s">
        <v>177</v>
      </c>
      <c r="G307" s="2" t="s">
        <v>12</v>
      </c>
      <c r="H307" s="2" t="s">
        <v>68</v>
      </c>
      <c r="I307" s="2" t="s">
        <v>27</v>
      </c>
      <c r="J307" s="2" t="s">
        <v>457</v>
      </c>
    </row>
    <row r="308" spans="1:10" x14ac:dyDescent="0.3">
      <c r="A308" s="2" t="s">
        <v>83</v>
      </c>
      <c r="B308" s="3">
        <v>99731.4</v>
      </c>
      <c r="C308" s="2">
        <v>84731.8</v>
      </c>
      <c r="D308" s="4">
        <v>43842</v>
      </c>
      <c r="E308" s="2" t="s">
        <v>79</v>
      </c>
      <c r="F308" s="2" t="s">
        <v>173</v>
      </c>
      <c r="G308" s="2" t="s">
        <v>84</v>
      </c>
      <c r="H308" s="2" t="s">
        <v>85</v>
      </c>
      <c r="I308" s="2" t="s">
        <v>27</v>
      </c>
      <c r="J308" s="2" t="s">
        <v>458</v>
      </c>
    </row>
    <row r="309" spans="1:10" x14ac:dyDescent="0.3">
      <c r="A309" s="2" t="s">
        <v>52</v>
      </c>
      <c r="B309" s="3">
        <v>32661.62</v>
      </c>
      <c r="C309" s="2">
        <v>27922.42</v>
      </c>
      <c r="D309" s="4">
        <v>43869</v>
      </c>
      <c r="E309" s="2" t="s">
        <v>79</v>
      </c>
      <c r="F309" s="2" t="s">
        <v>177</v>
      </c>
      <c r="G309" s="2" t="s">
        <v>54</v>
      </c>
      <c r="H309" s="2" t="s">
        <v>71</v>
      </c>
      <c r="I309" s="2" t="s">
        <v>27</v>
      </c>
      <c r="J309" s="2" t="s">
        <v>459</v>
      </c>
    </row>
    <row r="310" spans="1:10" x14ac:dyDescent="0.3">
      <c r="A310" s="2" t="s">
        <v>9</v>
      </c>
      <c r="B310" s="3">
        <v>30166.93</v>
      </c>
      <c r="C310" s="2">
        <v>24658.45</v>
      </c>
      <c r="D310" s="4">
        <v>43798</v>
      </c>
      <c r="E310" s="2" t="s">
        <v>50</v>
      </c>
      <c r="F310" s="2" t="s">
        <v>253</v>
      </c>
      <c r="G310" s="2" t="s">
        <v>12</v>
      </c>
      <c r="H310" s="2" t="s">
        <v>169</v>
      </c>
      <c r="I310" s="2" t="s">
        <v>27</v>
      </c>
      <c r="J310" s="2" t="s">
        <v>460</v>
      </c>
    </row>
    <row r="311" spans="1:10" x14ac:dyDescent="0.3">
      <c r="A311" s="2" t="s">
        <v>214</v>
      </c>
      <c r="B311" s="3">
        <v>36747.24</v>
      </c>
      <c r="C311" s="2">
        <v>31900.28</v>
      </c>
      <c r="D311" s="4">
        <v>43484</v>
      </c>
      <c r="E311" s="2" t="s">
        <v>45</v>
      </c>
      <c r="F311" s="2" t="s">
        <v>34</v>
      </c>
      <c r="G311" s="2" t="s">
        <v>215</v>
      </c>
      <c r="H311" s="2" t="s">
        <v>216</v>
      </c>
      <c r="I311" s="2" t="s">
        <v>27</v>
      </c>
      <c r="J311" s="2" t="s">
        <v>461</v>
      </c>
    </row>
    <row r="312" spans="1:10" x14ac:dyDescent="0.3">
      <c r="A312" s="2" t="s">
        <v>52</v>
      </c>
      <c r="B312" s="3">
        <v>66884.7</v>
      </c>
      <c r="C312" s="2">
        <v>58544.18</v>
      </c>
      <c r="D312" s="4">
        <v>43849</v>
      </c>
      <c r="E312" s="2" t="s">
        <v>59</v>
      </c>
      <c r="F312" s="2" t="s">
        <v>63</v>
      </c>
      <c r="G312" s="2" t="s">
        <v>54</v>
      </c>
      <c r="H312" s="2" t="s">
        <v>127</v>
      </c>
      <c r="I312" s="2" t="s">
        <v>27</v>
      </c>
      <c r="J312" s="2" t="s">
        <v>462</v>
      </c>
    </row>
    <row r="313" spans="1:10" x14ac:dyDescent="0.3">
      <c r="A313" s="2" t="s">
        <v>22</v>
      </c>
      <c r="B313" s="3">
        <v>165305.70000000001</v>
      </c>
      <c r="C313" s="2">
        <v>134757.21</v>
      </c>
      <c r="D313" s="4">
        <v>43659</v>
      </c>
      <c r="E313" s="2" t="s">
        <v>17</v>
      </c>
      <c r="F313" s="2" t="s">
        <v>157</v>
      </c>
      <c r="G313" s="2" t="s">
        <v>25</v>
      </c>
      <c r="H313" s="2" t="s">
        <v>31</v>
      </c>
      <c r="I313" s="2" t="s">
        <v>27</v>
      </c>
      <c r="J313" s="2" t="s">
        <v>463</v>
      </c>
    </row>
    <row r="314" spans="1:10" x14ac:dyDescent="0.3">
      <c r="A314" s="2" t="s">
        <v>9</v>
      </c>
      <c r="B314" s="3">
        <v>50618.21</v>
      </c>
      <c r="C314" s="2">
        <v>41835.949999999997</v>
      </c>
      <c r="D314" s="4">
        <v>43529</v>
      </c>
      <c r="E314" s="2" t="s">
        <v>29</v>
      </c>
      <c r="F314" s="2" t="s">
        <v>165</v>
      </c>
      <c r="G314" s="2" t="s">
        <v>12</v>
      </c>
      <c r="H314" s="2" t="s">
        <v>169</v>
      </c>
      <c r="I314" s="2" t="s">
        <v>27</v>
      </c>
      <c r="J314" s="2" t="s">
        <v>464</v>
      </c>
    </row>
    <row r="315" spans="1:10" x14ac:dyDescent="0.3">
      <c r="A315" s="2" t="s">
        <v>9</v>
      </c>
      <c r="B315" s="3">
        <v>82116.31</v>
      </c>
      <c r="C315" s="2">
        <v>70652.87</v>
      </c>
      <c r="D315" s="4">
        <v>43981</v>
      </c>
      <c r="E315" s="2" t="s">
        <v>29</v>
      </c>
      <c r="F315" s="2" t="s">
        <v>177</v>
      </c>
      <c r="G315" s="2" t="s">
        <v>12</v>
      </c>
      <c r="H315" s="2" t="s">
        <v>117</v>
      </c>
      <c r="I315" s="2" t="s">
        <v>37</v>
      </c>
      <c r="J315" s="2" t="s">
        <v>465</v>
      </c>
    </row>
    <row r="316" spans="1:10" x14ac:dyDescent="0.3">
      <c r="A316" s="2" t="s">
        <v>9</v>
      </c>
      <c r="B316" s="3">
        <v>106142.65</v>
      </c>
      <c r="C316" s="2">
        <v>88151.47</v>
      </c>
      <c r="D316" s="4">
        <v>43620</v>
      </c>
      <c r="E316" s="2" t="s">
        <v>17</v>
      </c>
      <c r="F316" s="2" t="s">
        <v>466</v>
      </c>
      <c r="G316" s="2" t="s">
        <v>12</v>
      </c>
      <c r="H316" s="2" t="s">
        <v>68</v>
      </c>
      <c r="I316" s="2" t="s">
        <v>27</v>
      </c>
      <c r="J316" s="2" t="s">
        <v>467</v>
      </c>
    </row>
    <row r="317" spans="1:10" x14ac:dyDescent="0.3">
      <c r="A317" s="2" t="s">
        <v>22</v>
      </c>
      <c r="B317" s="3">
        <v>149514</v>
      </c>
      <c r="C317" s="2">
        <v>122646.33</v>
      </c>
      <c r="D317" s="4">
        <v>44122</v>
      </c>
      <c r="E317" s="2" t="s">
        <v>17</v>
      </c>
      <c r="F317" s="2" t="s">
        <v>179</v>
      </c>
      <c r="G317" s="2" t="s">
        <v>25</v>
      </c>
      <c r="H317" s="2" t="s">
        <v>26</v>
      </c>
      <c r="I317" s="2" t="s">
        <v>14</v>
      </c>
      <c r="J317" s="2" t="s">
        <v>468</v>
      </c>
    </row>
    <row r="318" spans="1:10" x14ac:dyDescent="0.3">
      <c r="A318" s="2" t="s">
        <v>9</v>
      </c>
      <c r="B318" s="3">
        <v>30975.79</v>
      </c>
      <c r="C318" s="2">
        <v>27072.84</v>
      </c>
      <c r="D318" s="4">
        <v>43905</v>
      </c>
      <c r="E318" s="2" t="s">
        <v>23</v>
      </c>
      <c r="F318" s="2" t="s">
        <v>147</v>
      </c>
      <c r="G318" s="2" t="s">
        <v>12</v>
      </c>
      <c r="H318" s="2" t="s">
        <v>169</v>
      </c>
      <c r="I318" s="2" t="s">
        <v>27</v>
      </c>
      <c r="J318" s="2" t="s">
        <v>469</v>
      </c>
    </row>
    <row r="319" spans="1:10" x14ac:dyDescent="0.3">
      <c r="A319" s="2" t="s">
        <v>52</v>
      </c>
      <c r="B319" s="3">
        <v>165118.74</v>
      </c>
      <c r="C319" s="2">
        <v>137527.4</v>
      </c>
      <c r="D319" s="4">
        <v>43771</v>
      </c>
      <c r="E319" s="2" t="s">
        <v>23</v>
      </c>
      <c r="F319" s="2" t="s">
        <v>173</v>
      </c>
      <c r="G319" s="2" t="s">
        <v>54</v>
      </c>
      <c r="H319" s="2" t="s">
        <v>71</v>
      </c>
      <c r="I319" s="2" t="s">
        <v>27</v>
      </c>
      <c r="J319" s="2" t="s">
        <v>470</v>
      </c>
    </row>
    <row r="320" spans="1:10" x14ac:dyDescent="0.3">
      <c r="A320" s="2" t="s">
        <v>214</v>
      </c>
      <c r="B320" s="3">
        <v>76652.73</v>
      </c>
      <c r="C320" s="2">
        <v>64311.64</v>
      </c>
      <c r="D320" s="4">
        <v>44047</v>
      </c>
      <c r="E320" s="2" t="s">
        <v>45</v>
      </c>
      <c r="F320" s="2" t="s">
        <v>39</v>
      </c>
      <c r="G320" s="2" t="s">
        <v>215</v>
      </c>
      <c r="H320" s="2" t="s">
        <v>216</v>
      </c>
      <c r="I320" s="2" t="s">
        <v>27</v>
      </c>
      <c r="J320" s="2" t="s">
        <v>471</v>
      </c>
    </row>
    <row r="321" spans="1:10" x14ac:dyDescent="0.3">
      <c r="A321" s="2" t="s">
        <v>44</v>
      </c>
      <c r="B321" s="3">
        <v>151632.32999999999</v>
      </c>
      <c r="C321" s="2">
        <v>120744.82</v>
      </c>
      <c r="D321" s="4">
        <v>44026</v>
      </c>
      <c r="E321" s="2" t="s">
        <v>23</v>
      </c>
      <c r="F321" s="2" t="s">
        <v>96</v>
      </c>
      <c r="G321" s="2" t="s">
        <v>47</v>
      </c>
      <c r="H321" s="2" t="s">
        <v>48</v>
      </c>
      <c r="I321" s="2" t="s">
        <v>27</v>
      </c>
      <c r="J321" s="2" t="s">
        <v>472</v>
      </c>
    </row>
    <row r="322" spans="1:10" x14ac:dyDescent="0.3">
      <c r="A322" s="2" t="s">
        <v>52</v>
      </c>
      <c r="B322" s="3">
        <v>35289.75</v>
      </c>
      <c r="C322" s="2">
        <v>29424.59</v>
      </c>
      <c r="D322" s="4">
        <v>43522</v>
      </c>
      <c r="E322" s="2" t="s">
        <v>59</v>
      </c>
      <c r="F322" s="2" t="s">
        <v>96</v>
      </c>
      <c r="G322" s="2" t="s">
        <v>54</v>
      </c>
      <c r="H322" s="2" t="s">
        <v>55</v>
      </c>
      <c r="I322" s="2" t="s">
        <v>27</v>
      </c>
      <c r="J322" s="2" t="s">
        <v>473</v>
      </c>
    </row>
    <row r="323" spans="1:10" x14ac:dyDescent="0.3">
      <c r="A323" s="2" t="s">
        <v>52</v>
      </c>
      <c r="B323" s="3">
        <v>77043.839999999997</v>
      </c>
      <c r="C323" s="2">
        <v>63245.29</v>
      </c>
      <c r="D323" s="4">
        <v>43869</v>
      </c>
      <c r="E323" s="2" t="s">
        <v>61</v>
      </c>
      <c r="F323" s="2" t="s">
        <v>96</v>
      </c>
      <c r="G323" s="2" t="s">
        <v>54</v>
      </c>
      <c r="H323" s="2" t="s">
        <v>143</v>
      </c>
      <c r="I323" s="2" t="s">
        <v>27</v>
      </c>
      <c r="J323" s="2" t="s">
        <v>474</v>
      </c>
    </row>
    <row r="324" spans="1:10" x14ac:dyDescent="0.3">
      <c r="A324" s="2" t="s">
        <v>22</v>
      </c>
      <c r="B324" s="3">
        <v>59691.71</v>
      </c>
      <c r="C324" s="2">
        <v>49239.69</v>
      </c>
      <c r="D324" s="4">
        <v>43633</v>
      </c>
      <c r="E324" s="2" t="s">
        <v>138</v>
      </c>
      <c r="F324" s="2" t="s">
        <v>154</v>
      </c>
      <c r="G324" s="2" t="s">
        <v>25</v>
      </c>
      <c r="H324" s="2" t="s">
        <v>89</v>
      </c>
      <c r="I324" s="2" t="s">
        <v>27</v>
      </c>
      <c r="J324" s="2" t="s">
        <v>475</v>
      </c>
    </row>
    <row r="325" spans="1:10" x14ac:dyDescent="0.3">
      <c r="A325" s="2" t="s">
        <v>22</v>
      </c>
      <c r="B325" s="3">
        <v>181882.43</v>
      </c>
      <c r="C325" s="2">
        <v>149834.75</v>
      </c>
      <c r="D325" s="4">
        <v>43674</v>
      </c>
      <c r="E325" s="2" t="s">
        <v>10</v>
      </c>
      <c r="F325" s="2" t="s">
        <v>223</v>
      </c>
      <c r="G325" s="2" t="s">
        <v>25</v>
      </c>
      <c r="H325" s="2" t="s">
        <v>75</v>
      </c>
      <c r="I325" s="2" t="s">
        <v>27</v>
      </c>
      <c r="J325" s="2" t="s">
        <v>476</v>
      </c>
    </row>
    <row r="326" spans="1:10" x14ac:dyDescent="0.3">
      <c r="A326" s="2" t="s">
        <v>22</v>
      </c>
      <c r="B326" s="3">
        <v>50796.04</v>
      </c>
      <c r="C326" s="2">
        <v>44090.96</v>
      </c>
      <c r="D326" s="4">
        <v>43729</v>
      </c>
      <c r="E326" s="2" t="s">
        <v>10</v>
      </c>
      <c r="F326" s="2" t="s">
        <v>39</v>
      </c>
      <c r="G326" s="2" t="s">
        <v>25</v>
      </c>
      <c r="H326" s="2" t="s">
        <v>89</v>
      </c>
      <c r="I326" s="2" t="s">
        <v>27</v>
      </c>
      <c r="J326" s="2" t="s">
        <v>477</v>
      </c>
    </row>
    <row r="327" spans="1:10" x14ac:dyDescent="0.3">
      <c r="A327" s="2" t="s">
        <v>83</v>
      </c>
      <c r="B327" s="3">
        <v>73981.77</v>
      </c>
      <c r="C327" s="2">
        <v>61959.73</v>
      </c>
      <c r="D327" s="4">
        <v>43787</v>
      </c>
      <c r="E327" s="2" t="s">
        <v>23</v>
      </c>
      <c r="F327" s="2" t="s">
        <v>134</v>
      </c>
      <c r="G327" s="2" t="s">
        <v>84</v>
      </c>
      <c r="H327" s="2" t="s">
        <v>85</v>
      </c>
      <c r="I327" s="2" t="s">
        <v>27</v>
      </c>
      <c r="J327" s="2" t="s">
        <v>478</v>
      </c>
    </row>
    <row r="328" spans="1:10" x14ac:dyDescent="0.3">
      <c r="A328" s="2" t="s">
        <v>44</v>
      </c>
      <c r="B328" s="3">
        <v>105686.13</v>
      </c>
      <c r="C328" s="2">
        <v>86694.33</v>
      </c>
      <c r="D328" s="4">
        <v>43751</v>
      </c>
      <c r="E328" s="2" t="s">
        <v>61</v>
      </c>
      <c r="F328" s="2" t="s">
        <v>34</v>
      </c>
      <c r="G328" s="2" t="s">
        <v>47</v>
      </c>
      <c r="H328" s="2" t="s">
        <v>65</v>
      </c>
      <c r="I328" s="2" t="s">
        <v>27</v>
      </c>
      <c r="J328" s="2" t="s">
        <v>479</v>
      </c>
    </row>
    <row r="329" spans="1:10" x14ac:dyDescent="0.3">
      <c r="A329" s="2" t="s">
        <v>9</v>
      </c>
      <c r="B329" s="3">
        <v>149376.26</v>
      </c>
      <c r="C329" s="2">
        <v>123653.67</v>
      </c>
      <c r="D329" s="4">
        <v>43861</v>
      </c>
      <c r="E329" s="2" t="s">
        <v>138</v>
      </c>
      <c r="F329" s="2" t="s">
        <v>145</v>
      </c>
      <c r="G329" s="2" t="s">
        <v>12</v>
      </c>
      <c r="H329" s="2" t="s">
        <v>81</v>
      </c>
      <c r="I329" s="2" t="s">
        <v>27</v>
      </c>
      <c r="J329" s="2" t="s">
        <v>480</v>
      </c>
    </row>
    <row r="330" spans="1:10" x14ac:dyDescent="0.3">
      <c r="A330" s="2" t="s">
        <v>83</v>
      </c>
      <c r="B330" s="3">
        <v>85237.91</v>
      </c>
      <c r="C330" s="2">
        <v>72384.03</v>
      </c>
      <c r="D330" s="4">
        <v>43908</v>
      </c>
      <c r="E330" s="2" t="s">
        <v>59</v>
      </c>
      <c r="F330" s="2" t="s">
        <v>96</v>
      </c>
      <c r="G330" s="2" t="s">
        <v>84</v>
      </c>
      <c r="H330" s="2" t="s">
        <v>85</v>
      </c>
      <c r="I330" s="2" t="s">
        <v>27</v>
      </c>
      <c r="J330" s="2" t="s">
        <v>481</v>
      </c>
    </row>
    <row r="331" spans="1:10" x14ac:dyDescent="0.3">
      <c r="A331" s="2" t="s">
        <v>105</v>
      </c>
      <c r="B331" s="3">
        <v>104743.22</v>
      </c>
      <c r="C331" s="2">
        <v>83281.33</v>
      </c>
      <c r="D331" s="4">
        <v>43548</v>
      </c>
      <c r="E331" s="2" t="s">
        <v>79</v>
      </c>
      <c r="F331" s="2" t="s">
        <v>34</v>
      </c>
      <c r="G331" s="2" t="s">
        <v>106</v>
      </c>
      <c r="H331" s="2" t="s">
        <v>107</v>
      </c>
      <c r="I331" s="2" t="s">
        <v>14</v>
      </c>
      <c r="J331" s="2" t="s">
        <v>482</v>
      </c>
    </row>
    <row r="332" spans="1:10" x14ac:dyDescent="0.3">
      <c r="A332" s="2" t="s">
        <v>22</v>
      </c>
      <c r="B332" s="3">
        <v>290551.74</v>
      </c>
      <c r="C332" s="2">
        <v>239530.86</v>
      </c>
      <c r="D332" s="4">
        <v>44179</v>
      </c>
      <c r="E332" s="2" t="s">
        <v>138</v>
      </c>
      <c r="F332" s="2" t="s">
        <v>30</v>
      </c>
      <c r="G332" s="2" t="s">
        <v>25</v>
      </c>
      <c r="H332" s="2" t="s">
        <v>218</v>
      </c>
      <c r="I332" s="2" t="s">
        <v>27</v>
      </c>
      <c r="J332" s="2" t="s">
        <v>483</v>
      </c>
    </row>
    <row r="333" spans="1:10" x14ac:dyDescent="0.3">
      <c r="A333" s="2" t="s">
        <v>52</v>
      </c>
      <c r="B333" s="3">
        <v>72314.73</v>
      </c>
      <c r="C333" s="2">
        <v>57309.42</v>
      </c>
      <c r="D333" s="4">
        <v>43704</v>
      </c>
      <c r="E333" s="2" t="s">
        <v>50</v>
      </c>
      <c r="F333" s="2" t="s">
        <v>34</v>
      </c>
      <c r="G333" s="2" t="s">
        <v>54</v>
      </c>
      <c r="H333" s="2" t="s">
        <v>132</v>
      </c>
      <c r="I333" s="2" t="s">
        <v>27</v>
      </c>
      <c r="J333" s="2" t="s">
        <v>484</v>
      </c>
    </row>
    <row r="334" spans="1:10" x14ac:dyDescent="0.3">
      <c r="A334" s="2" t="s">
        <v>83</v>
      </c>
      <c r="B334" s="3">
        <v>119858.15</v>
      </c>
      <c r="C334" s="2">
        <v>99997.65</v>
      </c>
      <c r="D334" s="4">
        <v>44154</v>
      </c>
      <c r="E334" s="2" t="s">
        <v>79</v>
      </c>
      <c r="F334" s="2" t="s">
        <v>181</v>
      </c>
      <c r="G334" s="2" t="s">
        <v>84</v>
      </c>
      <c r="H334" s="2" t="s">
        <v>85</v>
      </c>
      <c r="I334" s="2" t="s">
        <v>27</v>
      </c>
      <c r="J334" s="2" t="s">
        <v>485</v>
      </c>
    </row>
    <row r="335" spans="1:10" x14ac:dyDescent="0.3">
      <c r="A335" s="2" t="s">
        <v>22</v>
      </c>
      <c r="B335" s="3">
        <v>119937.47</v>
      </c>
      <c r="C335" s="2">
        <v>98720.53</v>
      </c>
      <c r="D335" s="4">
        <v>43690</v>
      </c>
      <c r="E335" s="2" t="s">
        <v>17</v>
      </c>
      <c r="F335" s="2" t="s">
        <v>433</v>
      </c>
      <c r="G335" s="2" t="s">
        <v>25</v>
      </c>
      <c r="H335" s="2" t="s">
        <v>31</v>
      </c>
      <c r="I335" s="2" t="s">
        <v>27</v>
      </c>
      <c r="J335" s="2" t="s">
        <v>486</v>
      </c>
    </row>
    <row r="336" spans="1:10" x14ac:dyDescent="0.3">
      <c r="A336" s="2" t="s">
        <v>52</v>
      </c>
      <c r="B336" s="3">
        <v>60592.4</v>
      </c>
      <c r="C336" s="2">
        <v>52363.95</v>
      </c>
      <c r="D336" s="4">
        <v>43518</v>
      </c>
      <c r="E336" s="2" t="s">
        <v>45</v>
      </c>
      <c r="F336" s="2" t="s">
        <v>70</v>
      </c>
      <c r="G336" s="2" t="s">
        <v>54</v>
      </c>
      <c r="H336" s="2" t="s">
        <v>127</v>
      </c>
      <c r="I336" s="2" t="s">
        <v>27</v>
      </c>
      <c r="J336" s="2" t="s">
        <v>487</v>
      </c>
    </row>
    <row r="337" spans="1:10" x14ac:dyDescent="0.3">
      <c r="A337" s="2" t="s">
        <v>172</v>
      </c>
      <c r="B337" s="3">
        <v>31966.82</v>
      </c>
      <c r="C337" s="2">
        <v>26593.200000000001</v>
      </c>
      <c r="D337" s="4">
        <v>44067</v>
      </c>
      <c r="E337" s="2" t="s">
        <v>50</v>
      </c>
      <c r="F337" s="2" t="s">
        <v>34</v>
      </c>
      <c r="G337" s="2" t="s">
        <v>174</v>
      </c>
      <c r="H337" s="2" t="s">
        <v>211</v>
      </c>
      <c r="I337" s="2" t="s">
        <v>27</v>
      </c>
      <c r="J337" s="2" t="s">
        <v>488</v>
      </c>
    </row>
    <row r="338" spans="1:10" x14ac:dyDescent="0.3">
      <c r="A338" s="2" t="s">
        <v>22</v>
      </c>
      <c r="B338" s="3">
        <v>83226.45</v>
      </c>
      <c r="C338" s="2">
        <v>71699.59</v>
      </c>
      <c r="D338" s="4">
        <v>44157</v>
      </c>
      <c r="E338" s="2" t="s">
        <v>29</v>
      </c>
      <c r="F338" s="2" t="s">
        <v>57</v>
      </c>
      <c r="G338" s="2" t="s">
        <v>25</v>
      </c>
      <c r="H338" s="2" t="s">
        <v>75</v>
      </c>
      <c r="I338" s="2" t="s">
        <v>27</v>
      </c>
      <c r="J338" s="2" t="s">
        <v>489</v>
      </c>
    </row>
    <row r="339" spans="1:10" x14ac:dyDescent="0.3">
      <c r="A339" s="2" t="s">
        <v>214</v>
      </c>
      <c r="B339" s="3">
        <v>51407.3</v>
      </c>
      <c r="C339" s="2">
        <v>44292.53</v>
      </c>
      <c r="D339" s="4">
        <v>43587</v>
      </c>
      <c r="E339" s="2" t="s">
        <v>23</v>
      </c>
      <c r="F339" s="2" t="s">
        <v>159</v>
      </c>
      <c r="G339" s="2" t="s">
        <v>215</v>
      </c>
      <c r="H339" s="2" t="s">
        <v>216</v>
      </c>
      <c r="I339" s="2" t="s">
        <v>37</v>
      </c>
      <c r="J339" s="2" t="s">
        <v>490</v>
      </c>
    </row>
    <row r="340" spans="1:10" x14ac:dyDescent="0.3">
      <c r="A340" s="2" t="s">
        <v>214</v>
      </c>
      <c r="B340" s="3">
        <v>61968.26</v>
      </c>
      <c r="C340" s="2">
        <v>50690.04</v>
      </c>
      <c r="D340" s="4">
        <v>44192</v>
      </c>
      <c r="E340" s="2" t="s">
        <v>79</v>
      </c>
      <c r="F340" s="2" t="s">
        <v>88</v>
      </c>
      <c r="G340" s="2" t="s">
        <v>215</v>
      </c>
      <c r="H340" s="2" t="s">
        <v>216</v>
      </c>
      <c r="I340" s="2" t="s">
        <v>27</v>
      </c>
      <c r="J340" s="2" t="s">
        <v>491</v>
      </c>
    </row>
    <row r="341" spans="1:10" x14ac:dyDescent="0.3">
      <c r="A341" s="2" t="s">
        <v>172</v>
      </c>
      <c r="B341" s="3">
        <v>271465.15000000002</v>
      </c>
      <c r="C341" s="2">
        <v>217959.37</v>
      </c>
      <c r="D341" s="4">
        <v>43649</v>
      </c>
      <c r="E341" s="2" t="s">
        <v>79</v>
      </c>
      <c r="F341" s="2" t="s">
        <v>253</v>
      </c>
      <c r="G341" s="2" t="s">
        <v>174</v>
      </c>
      <c r="H341" s="2" t="s">
        <v>175</v>
      </c>
      <c r="I341" s="2" t="s">
        <v>14</v>
      </c>
      <c r="J341" s="2" t="s">
        <v>492</v>
      </c>
    </row>
    <row r="342" spans="1:10" x14ac:dyDescent="0.3">
      <c r="A342" s="2" t="s">
        <v>9</v>
      </c>
      <c r="B342" s="3">
        <v>86854.64</v>
      </c>
      <c r="C342" s="2">
        <v>72219.63</v>
      </c>
      <c r="D342" s="4">
        <v>43865</v>
      </c>
      <c r="E342" s="2" t="s">
        <v>10</v>
      </c>
      <c r="F342" s="2" t="s">
        <v>67</v>
      </c>
      <c r="G342" s="2" t="s">
        <v>12</v>
      </c>
      <c r="H342" s="2" t="s">
        <v>169</v>
      </c>
      <c r="I342" s="2" t="s">
        <v>27</v>
      </c>
      <c r="J342" s="2" t="s">
        <v>493</v>
      </c>
    </row>
    <row r="343" spans="1:10" x14ac:dyDescent="0.3">
      <c r="A343" s="2" t="s">
        <v>172</v>
      </c>
      <c r="B343" s="3">
        <v>119819.37</v>
      </c>
      <c r="C343" s="2">
        <v>105441.05</v>
      </c>
      <c r="D343" s="4">
        <v>44172</v>
      </c>
      <c r="E343" s="2" t="s">
        <v>59</v>
      </c>
      <c r="F343" s="2" t="s">
        <v>120</v>
      </c>
      <c r="G343" s="2" t="s">
        <v>174</v>
      </c>
      <c r="H343" s="2" t="s">
        <v>211</v>
      </c>
      <c r="I343" s="2" t="s">
        <v>27</v>
      </c>
      <c r="J343" s="2" t="s">
        <v>494</v>
      </c>
    </row>
    <row r="344" spans="1:10" x14ac:dyDescent="0.3">
      <c r="A344" s="2" t="s">
        <v>44</v>
      </c>
      <c r="B344" s="3">
        <v>160763.9</v>
      </c>
      <c r="C344" s="2">
        <v>131102.96</v>
      </c>
      <c r="D344" s="4">
        <v>43573</v>
      </c>
      <c r="E344" s="2" t="s">
        <v>50</v>
      </c>
      <c r="F344" s="2" t="s">
        <v>181</v>
      </c>
      <c r="G344" s="2" t="s">
        <v>47</v>
      </c>
      <c r="H344" s="2" t="s">
        <v>65</v>
      </c>
      <c r="I344" s="2" t="s">
        <v>27</v>
      </c>
      <c r="J344" s="2" t="s">
        <v>495</v>
      </c>
    </row>
    <row r="345" spans="1:10" x14ac:dyDescent="0.3">
      <c r="A345" s="2" t="s">
        <v>9</v>
      </c>
      <c r="B345" s="3">
        <v>44029.07</v>
      </c>
      <c r="C345" s="2">
        <v>38344.92</v>
      </c>
      <c r="D345" s="4">
        <v>43717</v>
      </c>
      <c r="E345" s="2" t="s">
        <v>138</v>
      </c>
      <c r="F345" s="2" t="s">
        <v>147</v>
      </c>
      <c r="G345" s="2" t="s">
        <v>12</v>
      </c>
      <c r="H345" s="2" t="s">
        <v>81</v>
      </c>
      <c r="I345" s="2" t="s">
        <v>27</v>
      </c>
      <c r="J345" s="2" t="s">
        <v>496</v>
      </c>
    </row>
    <row r="346" spans="1:10" x14ac:dyDescent="0.3">
      <c r="A346" s="2" t="s">
        <v>52</v>
      </c>
      <c r="B346" s="3">
        <v>86628.32</v>
      </c>
      <c r="C346" s="2">
        <v>72464.59</v>
      </c>
      <c r="D346" s="4">
        <v>43775</v>
      </c>
      <c r="E346" s="2" t="s">
        <v>50</v>
      </c>
      <c r="F346" s="2" t="s">
        <v>233</v>
      </c>
      <c r="G346" s="2" t="s">
        <v>54</v>
      </c>
      <c r="H346" s="2" t="s">
        <v>127</v>
      </c>
      <c r="I346" s="2" t="s">
        <v>27</v>
      </c>
      <c r="J346" s="2" t="s">
        <v>497</v>
      </c>
    </row>
    <row r="347" spans="1:10" x14ac:dyDescent="0.3">
      <c r="A347" s="2" t="s">
        <v>22</v>
      </c>
      <c r="B347" s="3">
        <v>97641.25</v>
      </c>
      <c r="C347" s="2">
        <v>83414.92</v>
      </c>
      <c r="D347" s="4">
        <v>44121</v>
      </c>
      <c r="E347" s="2" t="s">
        <v>10</v>
      </c>
      <c r="F347" s="2" t="s">
        <v>281</v>
      </c>
      <c r="G347" s="2" t="s">
        <v>25</v>
      </c>
      <c r="H347" s="2" t="s">
        <v>218</v>
      </c>
      <c r="I347" s="2" t="s">
        <v>27</v>
      </c>
      <c r="J347" s="2" t="s">
        <v>498</v>
      </c>
    </row>
    <row r="348" spans="1:10" x14ac:dyDescent="0.3">
      <c r="A348" s="2" t="s">
        <v>22</v>
      </c>
      <c r="B348" s="3">
        <v>98746.66</v>
      </c>
      <c r="C348" s="2">
        <v>80399.53</v>
      </c>
      <c r="D348" s="4">
        <v>43871</v>
      </c>
      <c r="E348" s="2" t="s">
        <v>50</v>
      </c>
      <c r="F348" s="2" t="s">
        <v>109</v>
      </c>
      <c r="G348" s="2" t="s">
        <v>25</v>
      </c>
      <c r="H348" s="2" t="s">
        <v>26</v>
      </c>
      <c r="I348" s="2" t="s">
        <v>27</v>
      </c>
      <c r="J348" s="2" t="s">
        <v>499</v>
      </c>
    </row>
    <row r="349" spans="1:10" x14ac:dyDescent="0.3">
      <c r="A349" s="2" t="s">
        <v>52</v>
      </c>
      <c r="B349" s="3">
        <v>109562.5</v>
      </c>
      <c r="C349" s="2">
        <v>89917.94</v>
      </c>
      <c r="D349" s="4">
        <v>44048</v>
      </c>
      <c r="E349" s="2" t="s">
        <v>50</v>
      </c>
      <c r="F349" s="2" t="s">
        <v>209</v>
      </c>
      <c r="G349" s="2" t="s">
        <v>54</v>
      </c>
      <c r="H349" s="2" t="s">
        <v>55</v>
      </c>
      <c r="I349" s="2" t="s">
        <v>27</v>
      </c>
      <c r="J349" s="2" t="s">
        <v>500</v>
      </c>
    </row>
    <row r="350" spans="1:10" x14ac:dyDescent="0.3">
      <c r="A350" s="2" t="s">
        <v>44</v>
      </c>
      <c r="B350" s="3">
        <v>60301.96</v>
      </c>
      <c r="C350" s="2">
        <v>48820.47</v>
      </c>
      <c r="D350" s="4">
        <v>43504</v>
      </c>
      <c r="E350" s="2" t="s">
        <v>29</v>
      </c>
      <c r="F350" s="2" t="s">
        <v>125</v>
      </c>
      <c r="G350" s="2" t="s">
        <v>47</v>
      </c>
      <c r="H350" s="2" t="s">
        <v>73</v>
      </c>
      <c r="I350" s="2" t="s">
        <v>27</v>
      </c>
      <c r="J350" s="2" t="s">
        <v>501</v>
      </c>
    </row>
    <row r="351" spans="1:10" x14ac:dyDescent="0.3">
      <c r="A351" s="2" t="s">
        <v>52</v>
      </c>
      <c r="B351" s="3">
        <v>80781.62</v>
      </c>
      <c r="C351" s="2">
        <v>68971.350000000006</v>
      </c>
      <c r="D351" s="4">
        <v>43484</v>
      </c>
      <c r="E351" s="2" t="s">
        <v>59</v>
      </c>
      <c r="F351" s="2" t="s">
        <v>181</v>
      </c>
      <c r="G351" s="2" t="s">
        <v>54</v>
      </c>
      <c r="H351" s="2" t="s">
        <v>132</v>
      </c>
      <c r="I351" s="2" t="s">
        <v>14</v>
      </c>
      <c r="J351" s="2" t="s">
        <v>502</v>
      </c>
    </row>
    <row r="352" spans="1:10" x14ac:dyDescent="0.3">
      <c r="A352" s="2" t="s">
        <v>52</v>
      </c>
      <c r="B352" s="3">
        <v>238659.41</v>
      </c>
      <c r="C352" s="2">
        <v>204507.25</v>
      </c>
      <c r="D352" s="4">
        <v>43822</v>
      </c>
      <c r="E352" s="2" t="s">
        <v>50</v>
      </c>
      <c r="F352" s="2" t="s">
        <v>253</v>
      </c>
      <c r="G352" s="2" t="s">
        <v>54</v>
      </c>
      <c r="H352" s="2" t="s">
        <v>71</v>
      </c>
      <c r="I352" s="2" t="s">
        <v>37</v>
      </c>
      <c r="J352" s="2" t="s">
        <v>503</v>
      </c>
    </row>
    <row r="353" spans="1:10" x14ac:dyDescent="0.3">
      <c r="A353" s="2" t="s">
        <v>44</v>
      </c>
      <c r="B353" s="3">
        <v>165631.75</v>
      </c>
      <c r="C353" s="2">
        <v>139114.10999999999</v>
      </c>
      <c r="D353" s="4">
        <v>43711</v>
      </c>
      <c r="E353" s="2" t="s">
        <v>50</v>
      </c>
      <c r="F353" s="2" t="s">
        <v>34</v>
      </c>
      <c r="G353" s="2" t="s">
        <v>47</v>
      </c>
      <c r="H353" s="2" t="s">
        <v>73</v>
      </c>
      <c r="I353" s="2" t="s">
        <v>27</v>
      </c>
      <c r="J353" s="2" t="s">
        <v>504</v>
      </c>
    </row>
    <row r="354" spans="1:10" x14ac:dyDescent="0.3">
      <c r="A354" s="2" t="s">
        <v>9</v>
      </c>
      <c r="B354" s="3">
        <v>126682.79</v>
      </c>
      <c r="C354" s="2">
        <v>106514.89</v>
      </c>
      <c r="D354" s="4">
        <v>43627</v>
      </c>
      <c r="E354" s="2" t="s">
        <v>59</v>
      </c>
      <c r="F354" s="2" t="s">
        <v>101</v>
      </c>
      <c r="G354" s="2" t="s">
        <v>12</v>
      </c>
      <c r="H354" s="2" t="s">
        <v>13</v>
      </c>
      <c r="I354" s="2" t="s">
        <v>27</v>
      </c>
      <c r="J354" s="2" t="s">
        <v>505</v>
      </c>
    </row>
    <row r="355" spans="1:10" x14ac:dyDescent="0.3">
      <c r="A355" s="2" t="s">
        <v>9</v>
      </c>
      <c r="B355" s="3">
        <v>145558</v>
      </c>
      <c r="C355" s="2">
        <v>116257.18</v>
      </c>
      <c r="D355" s="4">
        <v>43819</v>
      </c>
      <c r="E355" s="2" t="s">
        <v>23</v>
      </c>
      <c r="F355" s="2" t="s">
        <v>310</v>
      </c>
      <c r="G355" s="2" t="s">
        <v>12</v>
      </c>
      <c r="H355" s="2" t="s">
        <v>169</v>
      </c>
      <c r="I355" s="2" t="s">
        <v>37</v>
      </c>
      <c r="J355" s="2" t="s">
        <v>506</v>
      </c>
    </row>
    <row r="356" spans="1:10" x14ac:dyDescent="0.3">
      <c r="A356" s="2" t="s">
        <v>33</v>
      </c>
      <c r="B356" s="3">
        <v>59163.79</v>
      </c>
      <c r="C356" s="2">
        <v>50419.38</v>
      </c>
      <c r="D356" s="4">
        <v>43535</v>
      </c>
      <c r="E356" s="2" t="s">
        <v>59</v>
      </c>
      <c r="F356" s="2" t="s">
        <v>223</v>
      </c>
      <c r="G356" s="2" t="s">
        <v>35</v>
      </c>
      <c r="H356" s="2" t="s">
        <v>40</v>
      </c>
      <c r="I356" s="2" t="s">
        <v>14</v>
      </c>
      <c r="J356" s="2" t="s">
        <v>507</v>
      </c>
    </row>
    <row r="357" spans="1:10" x14ac:dyDescent="0.3">
      <c r="A357" s="2" t="s">
        <v>9</v>
      </c>
      <c r="B357" s="3">
        <v>140352.81</v>
      </c>
      <c r="C357" s="2">
        <v>122303.44</v>
      </c>
      <c r="D357" s="4">
        <v>43800</v>
      </c>
      <c r="E357" s="2" t="s">
        <v>59</v>
      </c>
      <c r="F357" s="2" t="s">
        <v>18</v>
      </c>
      <c r="G357" s="2" t="s">
        <v>12</v>
      </c>
      <c r="H357" s="2" t="s">
        <v>117</v>
      </c>
      <c r="I357" s="2" t="s">
        <v>27</v>
      </c>
      <c r="J357" s="2" t="s">
        <v>508</v>
      </c>
    </row>
    <row r="358" spans="1:10" x14ac:dyDescent="0.3">
      <c r="A358" s="2" t="s">
        <v>52</v>
      </c>
      <c r="B358" s="3">
        <v>163401.23000000001</v>
      </c>
      <c r="C358" s="2">
        <v>139413.93</v>
      </c>
      <c r="D358" s="4">
        <v>43577</v>
      </c>
      <c r="E358" s="2" t="s">
        <v>23</v>
      </c>
      <c r="F358" s="2" t="s">
        <v>63</v>
      </c>
      <c r="G358" s="2" t="s">
        <v>54</v>
      </c>
      <c r="H358" s="2" t="s">
        <v>143</v>
      </c>
      <c r="I358" s="2" t="s">
        <v>27</v>
      </c>
      <c r="J358" s="2" t="s">
        <v>509</v>
      </c>
    </row>
    <row r="359" spans="1:10" x14ac:dyDescent="0.3">
      <c r="A359" s="2" t="s">
        <v>9</v>
      </c>
      <c r="B359" s="3">
        <v>177867.3</v>
      </c>
      <c r="C359" s="2">
        <v>140675.25</v>
      </c>
      <c r="D359" s="4">
        <v>44107</v>
      </c>
      <c r="E359" s="2" t="s">
        <v>59</v>
      </c>
      <c r="F359" s="2" t="s">
        <v>154</v>
      </c>
      <c r="G359" s="2" t="s">
        <v>12</v>
      </c>
      <c r="H359" s="2" t="s">
        <v>68</v>
      </c>
      <c r="I359" s="2" t="s">
        <v>27</v>
      </c>
      <c r="J359" s="2" t="s">
        <v>510</v>
      </c>
    </row>
    <row r="360" spans="1:10" x14ac:dyDescent="0.3">
      <c r="A360" s="2" t="s">
        <v>214</v>
      </c>
      <c r="B360" s="3">
        <v>58416.81</v>
      </c>
      <c r="C360" s="2">
        <v>46745.13</v>
      </c>
      <c r="D360" s="4">
        <v>43503</v>
      </c>
      <c r="E360" s="2" t="s">
        <v>23</v>
      </c>
      <c r="F360" s="2" t="s">
        <v>281</v>
      </c>
      <c r="G360" s="2" t="s">
        <v>215</v>
      </c>
      <c r="H360" s="2" t="s">
        <v>216</v>
      </c>
      <c r="I360" s="2" t="s">
        <v>27</v>
      </c>
      <c r="J360" s="2" t="s">
        <v>511</v>
      </c>
    </row>
    <row r="361" spans="1:10" x14ac:dyDescent="0.3">
      <c r="A361" s="2" t="s">
        <v>214</v>
      </c>
      <c r="B361" s="3">
        <v>169544.95</v>
      </c>
      <c r="C361" s="2">
        <v>137568.76999999999</v>
      </c>
      <c r="D361" s="4">
        <v>43933</v>
      </c>
      <c r="E361" s="2" t="s">
        <v>50</v>
      </c>
      <c r="F361" s="2" t="s">
        <v>115</v>
      </c>
      <c r="G361" s="2" t="s">
        <v>215</v>
      </c>
      <c r="H361" s="2" t="s">
        <v>216</v>
      </c>
      <c r="I361" s="2" t="s">
        <v>14</v>
      </c>
      <c r="J361" s="2" t="s">
        <v>512</v>
      </c>
    </row>
    <row r="362" spans="1:10" x14ac:dyDescent="0.3">
      <c r="A362" s="2" t="s">
        <v>105</v>
      </c>
      <c r="B362" s="3">
        <v>74732.789999999994</v>
      </c>
      <c r="C362" s="2">
        <v>64098.31</v>
      </c>
      <c r="D362" s="4">
        <v>43885</v>
      </c>
      <c r="E362" s="2" t="s">
        <v>29</v>
      </c>
      <c r="F362" s="2" t="s">
        <v>223</v>
      </c>
      <c r="G362" s="2" t="s">
        <v>106</v>
      </c>
      <c r="H362" s="2" t="s">
        <v>107</v>
      </c>
      <c r="I362" s="2" t="s">
        <v>27</v>
      </c>
      <c r="J362" s="2" t="s">
        <v>513</v>
      </c>
    </row>
    <row r="363" spans="1:10" x14ac:dyDescent="0.3">
      <c r="A363" s="2" t="s">
        <v>22</v>
      </c>
      <c r="B363" s="3">
        <v>55166.78</v>
      </c>
      <c r="C363" s="2">
        <v>47443.43</v>
      </c>
      <c r="D363" s="4">
        <v>43934</v>
      </c>
      <c r="E363" s="2" t="s">
        <v>10</v>
      </c>
      <c r="F363" s="2" t="s">
        <v>53</v>
      </c>
      <c r="G363" s="2" t="s">
        <v>25</v>
      </c>
      <c r="H363" s="2" t="s">
        <v>89</v>
      </c>
      <c r="I363" s="2" t="s">
        <v>27</v>
      </c>
      <c r="J363" s="2" t="s">
        <v>514</v>
      </c>
    </row>
    <row r="364" spans="1:10" x14ac:dyDescent="0.3">
      <c r="A364" s="2" t="s">
        <v>52</v>
      </c>
      <c r="B364" s="3">
        <v>99319.33</v>
      </c>
      <c r="C364" s="2">
        <v>79127.710000000006</v>
      </c>
      <c r="D364" s="4">
        <v>43977</v>
      </c>
      <c r="E364" s="2" t="s">
        <v>17</v>
      </c>
      <c r="F364" s="2" t="s">
        <v>30</v>
      </c>
      <c r="G364" s="2" t="s">
        <v>54</v>
      </c>
      <c r="H364" s="2" t="s">
        <v>71</v>
      </c>
      <c r="I364" s="2" t="s">
        <v>27</v>
      </c>
      <c r="J364" s="2" t="s">
        <v>515</v>
      </c>
    </row>
    <row r="365" spans="1:10" x14ac:dyDescent="0.3">
      <c r="A365" s="2" t="s">
        <v>9</v>
      </c>
      <c r="B365" s="3">
        <v>118982.14</v>
      </c>
      <c r="C365" s="2">
        <v>95506.96</v>
      </c>
      <c r="D365" s="4">
        <v>43845</v>
      </c>
      <c r="E365" s="2" t="s">
        <v>23</v>
      </c>
      <c r="F365" s="2" t="s">
        <v>379</v>
      </c>
      <c r="G365" s="2" t="s">
        <v>12</v>
      </c>
      <c r="H365" s="2" t="s">
        <v>117</v>
      </c>
      <c r="I365" s="2" t="s">
        <v>14</v>
      </c>
      <c r="J365" s="2" t="s">
        <v>516</v>
      </c>
    </row>
    <row r="366" spans="1:10" x14ac:dyDescent="0.3">
      <c r="A366" s="2" t="s">
        <v>172</v>
      </c>
      <c r="B366" s="3">
        <v>157007.51999999999</v>
      </c>
      <c r="C366" s="2">
        <v>126940.58</v>
      </c>
      <c r="D366" s="4">
        <v>43708</v>
      </c>
      <c r="E366" s="2" t="s">
        <v>29</v>
      </c>
      <c r="F366" s="2" t="s">
        <v>113</v>
      </c>
      <c r="G366" s="2" t="s">
        <v>174</v>
      </c>
      <c r="H366" s="2" t="s">
        <v>175</v>
      </c>
      <c r="I366" s="2" t="s">
        <v>27</v>
      </c>
      <c r="J366" s="2" t="s">
        <v>517</v>
      </c>
    </row>
    <row r="367" spans="1:10" x14ac:dyDescent="0.3">
      <c r="A367" s="2" t="s">
        <v>52</v>
      </c>
      <c r="B367" s="3">
        <v>49374.25</v>
      </c>
      <c r="C367" s="2">
        <v>39208.089999999997</v>
      </c>
      <c r="D367" s="4">
        <v>43606</v>
      </c>
      <c r="E367" s="2" t="s">
        <v>10</v>
      </c>
      <c r="F367" s="2" t="s">
        <v>326</v>
      </c>
      <c r="G367" s="2" t="s">
        <v>54</v>
      </c>
      <c r="H367" s="2" t="s">
        <v>132</v>
      </c>
      <c r="I367" s="2" t="s">
        <v>27</v>
      </c>
      <c r="J367" s="2" t="s">
        <v>518</v>
      </c>
    </row>
    <row r="368" spans="1:10" x14ac:dyDescent="0.3">
      <c r="A368" s="2" t="s">
        <v>22</v>
      </c>
      <c r="B368" s="3">
        <v>123891.6</v>
      </c>
      <c r="C368" s="2">
        <v>104118.5</v>
      </c>
      <c r="D368" s="4">
        <v>43669</v>
      </c>
      <c r="E368" s="2" t="s">
        <v>17</v>
      </c>
      <c r="F368" s="2" t="s">
        <v>165</v>
      </c>
      <c r="G368" s="2" t="s">
        <v>25</v>
      </c>
      <c r="H368" s="2" t="s">
        <v>26</v>
      </c>
      <c r="I368" s="2" t="s">
        <v>27</v>
      </c>
      <c r="J368" s="2" t="s">
        <v>519</v>
      </c>
    </row>
    <row r="369" spans="1:10" x14ac:dyDescent="0.3">
      <c r="A369" s="2" t="s">
        <v>52</v>
      </c>
      <c r="B369" s="3">
        <v>234340.31</v>
      </c>
      <c r="C369" s="2">
        <v>204438.49</v>
      </c>
      <c r="D369" s="4">
        <v>44178</v>
      </c>
      <c r="E369" s="2" t="s">
        <v>23</v>
      </c>
      <c r="F369" s="2" t="s">
        <v>30</v>
      </c>
      <c r="G369" s="2" t="s">
        <v>54</v>
      </c>
      <c r="H369" s="2" t="s">
        <v>143</v>
      </c>
      <c r="I369" s="2" t="s">
        <v>27</v>
      </c>
      <c r="J369" s="2" t="s">
        <v>520</v>
      </c>
    </row>
    <row r="370" spans="1:10" x14ac:dyDescent="0.3">
      <c r="A370" s="2" t="s">
        <v>83</v>
      </c>
      <c r="B370" s="3">
        <v>95575.75</v>
      </c>
      <c r="C370" s="2">
        <v>75504.84</v>
      </c>
      <c r="D370" s="4">
        <v>44188</v>
      </c>
      <c r="E370" s="2" t="s">
        <v>10</v>
      </c>
      <c r="F370" s="2" t="s">
        <v>30</v>
      </c>
      <c r="G370" s="2" t="s">
        <v>84</v>
      </c>
      <c r="H370" s="2" t="s">
        <v>85</v>
      </c>
      <c r="I370" s="2" t="s">
        <v>27</v>
      </c>
      <c r="J370" s="2" t="s">
        <v>521</v>
      </c>
    </row>
    <row r="371" spans="1:10" x14ac:dyDescent="0.3">
      <c r="A371" s="2" t="s">
        <v>16</v>
      </c>
      <c r="B371" s="3">
        <v>125280.28</v>
      </c>
      <c r="C371" s="2">
        <v>99372.32</v>
      </c>
      <c r="D371" s="4">
        <v>43756</v>
      </c>
      <c r="E371" s="2" t="s">
        <v>29</v>
      </c>
      <c r="F371" s="2" t="s">
        <v>88</v>
      </c>
      <c r="G371" s="2" t="s">
        <v>19</v>
      </c>
      <c r="H371" s="2" t="s">
        <v>20</v>
      </c>
      <c r="I371" s="2" t="s">
        <v>27</v>
      </c>
      <c r="J371" s="2" t="s">
        <v>522</v>
      </c>
    </row>
    <row r="372" spans="1:10" x14ac:dyDescent="0.3">
      <c r="A372" s="2" t="s">
        <v>22</v>
      </c>
      <c r="B372" s="3">
        <v>127482.28</v>
      </c>
      <c r="C372" s="2">
        <v>108614.9</v>
      </c>
      <c r="D372" s="4">
        <v>44069</v>
      </c>
      <c r="E372" s="2" t="s">
        <v>29</v>
      </c>
      <c r="F372" s="2" t="s">
        <v>18</v>
      </c>
      <c r="G372" s="2" t="s">
        <v>25</v>
      </c>
      <c r="H372" s="2" t="s">
        <v>31</v>
      </c>
      <c r="I372" s="2" t="s">
        <v>27</v>
      </c>
      <c r="J372" s="2" t="s">
        <v>523</v>
      </c>
    </row>
    <row r="373" spans="1:10" x14ac:dyDescent="0.3">
      <c r="A373" s="2" t="s">
        <v>22</v>
      </c>
      <c r="B373" s="3">
        <v>120453.52</v>
      </c>
      <c r="C373" s="2">
        <v>97218.04</v>
      </c>
      <c r="D373" s="4">
        <v>43507</v>
      </c>
      <c r="E373" s="2" t="s">
        <v>29</v>
      </c>
      <c r="F373" s="2" t="s">
        <v>236</v>
      </c>
      <c r="G373" s="2" t="s">
        <v>25</v>
      </c>
      <c r="H373" s="2" t="s">
        <v>218</v>
      </c>
      <c r="I373" s="2" t="s">
        <v>27</v>
      </c>
      <c r="J373" s="2" t="s">
        <v>524</v>
      </c>
    </row>
    <row r="374" spans="1:10" x14ac:dyDescent="0.3">
      <c r="A374" s="2" t="s">
        <v>22</v>
      </c>
      <c r="B374" s="3">
        <v>120152.33</v>
      </c>
      <c r="C374" s="2">
        <v>97527.65</v>
      </c>
      <c r="D374" s="4">
        <v>43737</v>
      </c>
      <c r="E374" s="2" t="s">
        <v>61</v>
      </c>
      <c r="F374" s="2" t="s">
        <v>88</v>
      </c>
      <c r="G374" s="2" t="s">
        <v>25</v>
      </c>
      <c r="H374" s="2" t="s">
        <v>26</v>
      </c>
      <c r="I374" s="2" t="s">
        <v>27</v>
      </c>
      <c r="J374" s="2" t="s">
        <v>525</v>
      </c>
    </row>
    <row r="375" spans="1:10" x14ac:dyDescent="0.3">
      <c r="A375" s="2" t="s">
        <v>22</v>
      </c>
      <c r="B375" s="3">
        <v>95410.97</v>
      </c>
      <c r="C375" s="2">
        <v>80593.649999999994</v>
      </c>
      <c r="D375" s="4">
        <v>44096</v>
      </c>
      <c r="E375" s="2" t="s">
        <v>10</v>
      </c>
      <c r="F375" s="2" t="s">
        <v>101</v>
      </c>
      <c r="G375" s="2" t="s">
        <v>25</v>
      </c>
      <c r="H375" s="2" t="s">
        <v>89</v>
      </c>
      <c r="I375" s="2" t="s">
        <v>14</v>
      </c>
      <c r="J375" s="2" t="s">
        <v>526</v>
      </c>
    </row>
    <row r="376" spans="1:10" x14ac:dyDescent="0.3">
      <c r="A376" s="2" t="s">
        <v>52</v>
      </c>
      <c r="B376" s="3">
        <v>128804.51</v>
      </c>
      <c r="C376" s="2">
        <v>105709.86</v>
      </c>
      <c r="D376" s="4">
        <v>43721</v>
      </c>
      <c r="E376" s="2" t="s">
        <v>50</v>
      </c>
      <c r="F376" s="2" t="s">
        <v>394</v>
      </c>
      <c r="G376" s="2" t="s">
        <v>54</v>
      </c>
      <c r="H376" s="2" t="s">
        <v>71</v>
      </c>
      <c r="I376" s="2" t="s">
        <v>37</v>
      </c>
      <c r="J376" s="2" t="s">
        <v>527</v>
      </c>
    </row>
    <row r="377" spans="1:10" x14ac:dyDescent="0.3">
      <c r="A377" s="2" t="s">
        <v>137</v>
      </c>
      <c r="B377" s="3">
        <v>26899.97</v>
      </c>
      <c r="C377" s="2">
        <v>23198.53</v>
      </c>
      <c r="D377" s="4">
        <v>43543</v>
      </c>
      <c r="E377" s="2" t="s">
        <v>17</v>
      </c>
      <c r="F377" s="2" t="s">
        <v>30</v>
      </c>
      <c r="G377" s="2" t="s">
        <v>139</v>
      </c>
      <c r="H377" s="2" t="s">
        <v>140</v>
      </c>
      <c r="I377" s="2" t="s">
        <v>27</v>
      </c>
      <c r="J377" s="2" t="s">
        <v>528</v>
      </c>
    </row>
    <row r="378" spans="1:10" x14ac:dyDescent="0.3">
      <c r="A378" s="2" t="s">
        <v>44</v>
      </c>
      <c r="B378" s="3">
        <v>123751.91</v>
      </c>
      <c r="C378" s="2">
        <v>102590.33</v>
      </c>
      <c r="D378" s="4">
        <v>43787</v>
      </c>
      <c r="E378" s="2" t="s">
        <v>59</v>
      </c>
      <c r="F378" s="2" t="s">
        <v>34</v>
      </c>
      <c r="G378" s="2" t="s">
        <v>47</v>
      </c>
      <c r="H378" s="2" t="s">
        <v>73</v>
      </c>
      <c r="I378" s="2" t="s">
        <v>27</v>
      </c>
      <c r="J378" s="2" t="s">
        <v>529</v>
      </c>
    </row>
    <row r="379" spans="1:10" x14ac:dyDescent="0.3">
      <c r="A379" s="2" t="s">
        <v>9</v>
      </c>
      <c r="B379" s="3">
        <v>37081.31</v>
      </c>
      <c r="C379" s="2">
        <v>31304.04</v>
      </c>
      <c r="D379" s="4">
        <v>43535</v>
      </c>
      <c r="E379" s="2" t="s">
        <v>29</v>
      </c>
      <c r="F379" s="2" t="s">
        <v>181</v>
      </c>
      <c r="G379" s="2" t="s">
        <v>12</v>
      </c>
      <c r="H379" s="2" t="s">
        <v>68</v>
      </c>
      <c r="I379" s="2" t="s">
        <v>27</v>
      </c>
      <c r="J379" s="2" t="s">
        <v>530</v>
      </c>
    </row>
    <row r="380" spans="1:10" x14ac:dyDescent="0.3">
      <c r="A380" s="2" t="s">
        <v>52</v>
      </c>
      <c r="B380" s="3">
        <v>133905.54999999999</v>
      </c>
      <c r="C380" s="2">
        <v>116886.15</v>
      </c>
      <c r="D380" s="4">
        <v>44044</v>
      </c>
      <c r="E380" s="2" t="s">
        <v>10</v>
      </c>
      <c r="F380" s="2" t="s">
        <v>115</v>
      </c>
      <c r="G380" s="2" t="s">
        <v>54</v>
      </c>
      <c r="H380" s="2" t="s">
        <v>143</v>
      </c>
      <c r="I380" s="2" t="s">
        <v>14</v>
      </c>
      <c r="J380" s="2" t="s">
        <v>531</v>
      </c>
    </row>
    <row r="381" spans="1:10" x14ac:dyDescent="0.3">
      <c r="A381" s="2" t="s">
        <v>52</v>
      </c>
      <c r="B381" s="3">
        <v>63298.61</v>
      </c>
      <c r="C381" s="2">
        <v>53645.57</v>
      </c>
      <c r="D381" s="4">
        <v>43931</v>
      </c>
      <c r="E381" s="2" t="s">
        <v>50</v>
      </c>
      <c r="F381" s="2" t="s">
        <v>236</v>
      </c>
      <c r="G381" s="2" t="s">
        <v>54</v>
      </c>
      <c r="H381" s="2" t="s">
        <v>143</v>
      </c>
      <c r="I381" s="2" t="s">
        <v>14</v>
      </c>
      <c r="J381" s="2" t="s">
        <v>532</v>
      </c>
    </row>
    <row r="382" spans="1:10" x14ac:dyDescent="0.3">
      <c r="A382" s="2" t="s">
        <v>52</v>
      </c>
      <c r="B382" s="3">
        <v>274242.36</v>
      </c>
      <c r="C382" s="2">
        <v>227950.25</v>
      </c>
      <c r="D382" s="4">
        <v>44174</v>
      </c>
      <c r="E382" s="2" t="s">
        <v>61</v>
      </c>
      <c r="F382" s="2" t="s">
        <v>30</v>
      </c>
      <c r="G382" s="2" t="s">
        <v>54</v>
      </c>
      <c r="H382" s="2" t="s">
        <v>71</v>
      </c>
      <c r="I382" s="2" t="s">
        <v>14</v>
      </c>
      <c r="J382" s="2" t="s">
        <v>533</v>
      </c>
    </row>
    <row r="383" spans="1:10" x14ac:dyDescent="0.3">
      <c r="A383" s="2" t="s">
        <v>105</v>
      </c>
      <c r="B383" s="3">
        <v>312928.71999999997</v>
      </c>
      <c r="C383" s="2">
        <v>270401.71000000002</v>
      </c>
      <c r="D383" s="4">
        <v>43811</v>
      </c>
      <c r="E383" s="2" t="s">
        <v>29</v>
      </c>
      <c r="F383" s="2" t="s">
        <v>159</v>
      </c>
      <c r="G383" s="2" t="s">
        <v>106</v>
      </c>
      <c r="H383" s="2" t="s">
        <v>107</v>
      </c>
      <c r="I383" s="2" t="s">
        <v>37</v>
      </c>
      <c r="J383" s="2" t="s">
        <v>534</v>
      </c>
    </row>
    <row r="384" spans="1:10" x14ac:dyDescent="0.3">
      <c r="A384" s="2" t="s">
        <v>52</v>
      </c>
      <c r="B384" s="3">
        <v>119156.18</v>
      </c>
      <c r="C384" s="2">
        <v>100710.8</v>
      </c>
      <c r="D384" s="4">
        <v>43697</v>
      </c>
      <c r="E384" s="2" t="s">
        <v>29</v>
      </c>
      <c r="F384" s="2" t="s">
        <v>34</v>
      </c>
      <c r="G384" s="2" t="s">
        <v>54</v>
      </c>
      <c r="H384" s="2" t="s">
        <v>132</v>
      </c>
      <c r="I384" s="2" t="s">
        <v>27</v>
      </c>
      <c r="J384" s="2" t="s">
        <v>535</v>
      </c>
    </row>
    <row r="385" spans="1:10" x14ac:dyDescent="0.3">
      <c r="A385" s="2" t="s">
        <v>52</v>
      </c>
      <c r="B385" s="3">
        <v>162123.74</v>
      </c>
      <c r="C385" s="2">
        <v>133979.06</v>
      </c>
      <c r="D385" s="4">
        <v>43935</v>
      </c>
      <c r="E385" s="2" t="s">
        <v>29</v>
      </c>
      <c r="F385" s="2" t="s">
        <v>34</v>
      </c>
      <c r="G385" s="2" t="s">
        <v>54</v>
      </c>
      <c r="H385" s="2" t="s">
        <v>55</v>
      </c>
      <c r="I385" s="2" t="s">
        <v>27</v>
      </c>
      <c r="J385" s="2" t="s">
        <v>536</v>
      </c>
    </row>
    <row r="386" spans="1:10" x14ac:dyDescent="0.3">
      <c r="A386" s="2" t="s">
        <v>172</v>
      </c>
      <c r="B386" s="3">
        <v>65831.42</v>
      </c>
      <c r="C386" s="2">
        <v>52487.39</v>
      </c>
      <c r="D386" s="4">
        <v>43477</v>
      </c>
      <c r="E386" s="2" t="s">
        <v>79</v>
      </c>
      <c r="F386" s="2" t="s">
        <v>157</v>
      </c>
      <c r="G386" s="2" t="s">
        <v>174</v>
      </c>
      <c r="H386" s="2" t="s">
        <v>211</v>
      </c>
      <c r="I386" s="2" t="s">
        <v>27</v>
      </c>
      <c r="J386" s="2" t="s">
        <v>537</v>
      </c>
    </row>
    <row r="387" spans="1:10" x14ac:dyDescent="0.3">
      <c r="A387" s="2" t="s">
        <v>52</v>
      </c>
      <c r="B387" s="3">
        <v>180515.09</v>
      </c>
      <c r="C387" s="2">
        <v>148852.74</v>
      </c>
      <c r="D387" s="4">
        <v>43825</v>
      </c>
      <c r="E387" s="2" t="s">
        <v>10</v>
      </c>
      <c r="F387" s="2" t="s">
        <v>91</v>
      </c>
      <c r="G387" s="2" t="s">
        <v>54</v>
      </c>
      <c r="H387" s="2" t="s">
        <v>71</v>
      </c>
      <c r="I387" s="2" t="s">
        <v>27</v>
      </c>
      <c r="J387" s="2" t="s">
        <v>538</v>
      </c>
    </row>
    <row r="388" spans="1:10" x14ac:dyDescent="0.3">
      <c r="A388" s="2" t="s">
        <v>44</v>
      </c>
      <c r="B388" s="3">
        <v>99114.91</v>
      </c>
      <c r="C388" s="2">
        <v>84217.94</v>
      </c>
      <c r="D388" s="4">
        <v>43925</v>
      </c>
      <c r="E388" s="2" t="s">
        <v>23</v>
      </c>
      <c r="F388" s="2" t="s">
        <v>34</v>
      </c>
      <c r="G388" s="2" t="s">
        <v>47</v>
      </c>
      <c r="H388" s="2" t="s">
        <v>48</v>
      </c>
      <c r="I388" s="2" t="s">
        <v>27</v>
      </c>
      <c r="J388" s="2" t="s">
        <v>539</v>
      </c>
    </row>
    <row r="389" spans="1:10" x14ac:dyDescent="0.3">
      <c r="A389" s="2" t="s">
        <v>22</v>
      </c>
      <c r="B389" s="3">
        <v>171884</v>
      </c>
      <c r="C389" s="2">
        <v>146702.99</v>
      </c>
      <c r="D389" s="4">
        <v>43751</v>
      </c>
      <c r="E389" s="2" t="s">
        <v>17</v>
      </c>
      <c r="F389" s="2" t="s">
        <v>34</v>
      </c>
      <c r="G389" s="2" t="s">
        <v>25</v>
      </c>
      <c r="H389" s="2" t="s">
        <v>26</v>
      </c>
      <c r="I389" s="2" t="s">
        <v>27</v>
      </c>
      <c r="J389" s="2" t="s">
        <v>540</v>
      </c>
    </row>
    <row r="390" spans="1:10" x14ac:dyDescent="0.3">
      <c r="A390" s="2" t="s">
        <v>345</v>
      </c>
      <c r="B390" s="3">
        <v>26745.94</v>
      </c>
      <c r="C390" s="2">
        <v>22600.32</v>
      </c>
      <c r="D390" s="4">
        <v>43779</v>
      </c>
      <c r="E390" s="2" t="s">
        <v>50</v>
      </c>
      <c r="F390" s="2" t="s">
        <v>24</v>
      </c>
      <c r="G390" s="2" t="s">
        <v>346</v>
      </c>
      <c r="H390" s="2" t="s">
        <v>347</v>
      </c>
      <c r="I390" s="2" t="s">
        <v>27</v>
      </c>
      <c r="J390" s="2" t="s">
        <v>541</v>
      </c>
    </row>
    <row r="391" spans="1:10" x14ac:dyDescent="0.3">
      <c r="A391" s="2" t="s">
        <v>22</v>
      </c>
      <c r="B391" s="3">
        <v>77087.839999999997</v>
      </c>
      <c r="C391" s="2">
        <v>65894.69</v>
      </c>
      <c r="D391" s="4">
        <v>43968</v>
      </c>
      <c r="E391" s="2" t="s">
        <v>138</v>
      </c>
      <c r="F391" s="2" t="s">
        <v>70</v>
      </c>
      <c r="G391" s="2" t="s">
        <v>25</v>
      </c>
      <c r="H391" s="2" t="s">
        <v>31</v>
      </c>
      <c r="I391" s="2" t="s">
        <v>27</v>
      </c>
      <c r="J391" s="2" t="s">
        <v>542</v>
      </c>
    </row>
    <row r="392" spans="1:10" x14ac:dyDescent="0.3">
      <c r="A392" s="2" t="s">
        <v>52</v>
      </c>
      <c r="B392" s="3">
        <v>87404</v>
      </c>
      <c r="C392" s="2">
        <v>69363.81</v>
      </c>
      <c r="D392" s="4">
        <v>43825</v>
      </c>
      <c r="E392" s="2" t="s">
        <v>79</v>
      </c>
      <c r="F392" s="2" t="s">
        <v>34</v>
      </c>
      <c r="G392" s="2" t="s">
        <v>54</v>
      </c>
      <c r="H392" s="2" t="s">
        <v>55</v>
      </c>
      <c r="I392" s="2" t="s">
        <v>27</v>
      </c>
      <c r="J392" s="2" t="s">
        <v>543</v>
      </c>
    </row>
    <row r="393" spans="1:10" x14ac:dyDescent="0.3">
      <c r="A393" s="2" t="s">
        <v>52</v>
      </c>
      <c r="B393" s="3">
        <v>47680.2</v>
      </c>
      <c r="C393" s="2">
        <v>40575.85</v>
      </c>
      <c r="D393" s="4">
        <v>43654</v>
      </c>
      <c r="E393" s="2" t="s">
        <v>23</v>
      </c>
      <c r="F393" s="2" t="s">
        <v>120</v>
      </c>
      <c r="G393" s="2" t="s">
        <v>54</v>
      </c>
      <c r="H393" s="2" t="s">
        <v>127</v>
      </c>
      <c r="I393" s="2" t="s">
        <v>27</v>
      </c>
      <c r="J393" s="2" t="s">
        <v>544</v>
      </c>
    </row>
    <row r="394" spans="1:10" x14ac:dyDescent="0.3">
      <c r="A394" s="2" t="s">
        <v>16</v>
      </c>
      <c r="B394" s="3">
        <v>27824.83</v>
      </c>
      <c r="C394" s="2">
        <v>23517.55</v>
      </c>
      <c r="D394" s="4">
        <v>43714</v>
      </c>
      <c r="E394" s="2" t="s">
        <v>17</v>
      </c>
      <c r="F394" s="2" t="s">
        <v>223</v>
      </c>
      <c r="G394" s="2" t="s">
        <v>19</v>
      </c>
      <c r="H394" s="2" t="s">
        <v>20</v>
      </c>
      <c r="I394" s="2" t="s">
        <v>27</v>
      </c>
      <c r="J394" s="2" t="s">
        <v>545</v>
      </c>
    </row>
    <row r="395" spans="1:10" x14ac:dyDescent="0.3">
      <c r="A395" s="2" t="s">
        <v>22</v>
      </c>
      <c r="B395" s="3">
        <v>106516.4</v>
      </c>
      <c r="C395" s="2">
        <v>86928.03</v>
      </c>
      <c r="D395" s="4">
        <v>43545</v>
      </c>
      <c r="E395" s="2" t="s">
        <v>23</v>
      </c>
      <c r="F395" s="2" t="s">
        <v>433</v>
      </c>
      <c r="G395" s="2" t="s">
        <v>25</v>
      </c>
      <c r="H395" s="2" t="s">
        <v>26</v>
      </c>
      <c r="I395" s="2" t="s">
        <v>27</v>
      </c>
      <c r="J395" s="2" t="s">
        <v>546</v>
      </c>
    </row>
    <row r="396" spans="1:10" x14ac:dyDescent="0.3">
      <c r="A396" s="2" t="s">
        <v>52</v>
      </c>
      <c r="B396" s="3">
        <v>141948.10999999999</v>
      </c>
      <c r="C396" s="2">
        <v>112948.11</v>
      </c>
      <c r="D396" s="4">
        <v>43946</v>
      </c>
      <c r="E396" s="2" t="s">
        <v>10</v>
      </c>
      <c r="F396" s="2" t="s">
        <v>326</v>
      </c>
      <c r="G396" s="2" t="s">
        <v>54</v>
      </c>
      <c r="H396" s="2" t="s">
        <v>55</v>
      </c>
      <c r="I396" s="2" t="s">
        <v>27</v>
      </c>
      <c r="J396" s="2" t="s">
        <v>547</v>
      </c>
    </row>
    <row r="397" spans="1:10" x14ac:dyDescent="0.3">
      <c r="A397" s="2" t="s">
        <v>172</v>
      </c>
      <c r="B397" s="3">
        <v>226021.18</v>
      </c>
      <c r="C397" s="2">
        <v>180455.31</v>
      </c>
      <c r="D397" s="4">
        <v>43664</v>
      </c>
      <c r="E397" s="2" t="s">
        <v>45</v>
      </c>
      <c r="F397" s="2" t="s">
        <v>236</v>
      </c>
      <c r="G397" s="2" t="s">
        <v>174</v>
      </c>
      <c r="H397" s="2" t="s">
        <v>211</v>
      </c>
      <c r="I397" s="2" t="s">
        <v>27</v>
      </c>
      <c r="J397" s="2" t="s">
        <v>548</v>
      </c>
    </row>
    <row r="398" spans="1:10" x14ac:dyDescent="0.3">
      <c r="A398" s="2" t="s">
        <v>137</v>
      </c>
      <c r="B398" s="3">
        <v>44232.84</v>
      </c>
      <c r="C398" s="2">
        <v>38880.67</v>
      </c>
      <c r="D398" s="4">
        <v>43881</v>
      </c>
      <c r="E398" s="2" t="s">
        <v>10</v>
      </c>
      <c r="F398" s="2" t="s">
        <v>34</v>
      </c>
      <c r="G398" s="2" t="s">
        <v>139</v>
      </c>
      <c r="H398" s="2" t="s">
        <v>140</v>
      </c>
      <c r="I398" s="2" t="s">
        <v>37</v>
      </c>
      <c r="J398" s="2" t="s">
        <v>549</v>
      </c>
    </row>
    <row r="399" spans="1:10" x14ac:dyDescent="0.3">
      <c r="A399" s="2" t="s">
        <v>172</v>
      </c>
      <c r="B399" s="3">
        <v>135344.51999999999</v>
      </c>
      <c r="C399" s="2">
        <v>117492.58</v>
      </c>
      <c r="D399" s="4">
        <v>43482</v>
      </c>
      <c r="E399" s="2" t="s">
        <v>17</v>
      </c>
      <c r="F399" s="2" t="s">
        <v>67</v>
      </c>
      <c r="G399" s="2" t="s">
        <v>174</v>
      </c>
      <c r="H399" s="2" t="s">
        <v>211</v>
      </c>
      <c r="I399" s="2" t="s">
        <v>27</v>
      </c>
      <c r="J399" s="2" t="s">
        <v>550</v>
      </c>
    </row>
    <row r="400" spans="1:10" x14ac:dyDescent="0.3">
      <c r="A400" s="2" t="s">
        <v>52</v>
      </c>
      <c r="B400" s="3">
        <v>271411.92</v>
      </c>
      <c r="C400" s="2">
        <v>231514.37</v>
      </c>
      <c r="D400" s="4">
        <v>43808</v>
      </c>
      <c r="E400" s="2" t="s">
        <v>23</v>
      </c>
      <c r="F400" s="2" t="s">
        <v>30</v>
      </c>
      <c r="G400" s="2" t="s">
        <v>54</v>
      </c>
      <c r="H400" s="2" t="s">
        <v>71</v>
      </c>
      <c r="I400" s="2" t="s">
        <v>37</v>
      </c>
      <c r="J400" s="2" t="s">
        <v>551</v>
      </c>
    </row>
    <row r="401" spans="1:10" x14ac:dyDescent="0.3">
      <c r="A401" s="2" t="s">
        <v>22</v>
      </c>
      <c r="B401" s="3">
        <v>125253.59</v>
      </c>
      <c r="C401" s="2">
        <v>108269.2</v>
      </c>
      <c r="D401" s="4">
        <v>43878</v>
      </c>
      <c r="E401" s="2" t="s">
        <v>59</v>
      </c>
      <c r="F401" s="2" t="s">
        <v>101</v>
      </c>
      <c r="G401" s="2" t="s">
        <v>25</v>
      </c>
      <c r="H401" s="2" t="s">
        <v>75</v>
      </c>
      <c r="I401" s="2" t="s">
        <v>27</v>
      </c>
      <c r="J401" s="2" t="s">
        <v>552</v>
      </c>
    </row>
    <row r="402" spans="1:10" x14ac:dyDescent="0.3">
      <c r="A402" s="2" t="s">
        <v>9</v>
      </c>
      <c r="B402" s="3">
        <v>15100.57</v>
      </c>
      <c r="C402" s="2">
        <v>12113.68</v>
      </c>
      <c r="D402" s="4">
        <v>43516</v>
      </c>
      <c r="E402" s="2" t="s">
        <v>17</v>
      </c>
      <c r="F402" s="2" t="s">
        <v>101</v>
      </c>
      <c r="G402" s="2" t="s">
        <v>12</v>
      </c>
      <c r="H402" s="2" t="s">
        <v>169</v>
      </c>
      <c r="I402" s="2" t="s">
        <v>27</v>
      </c>
      <c r="J402" s="2" t="s">
        <v>553</v>
      </c>
    </row>
    <row r="403" spans="1:10" x14ac:dyDescent="0.3">
      <c r="A403" s="2" t="s">
        <v>52</v>
      </c>
      <c r="B403" s="3">
        <v>157932.84</v>
      </c>
      <c r="C403" s="2">
        <v>134148.15</v>
      </c>
      <c r="D403" s="4">
        <v>43861</v>
      </c>
      <c r="E403" s="2" t="s">
        <v>17</v>
      </c>
      <c r="F403" s="2" t="s">
        <v>236</v>
      </c>
      <c r="G403" s="2" t="s">
        <v>54</v>
      </c>
      <c r="H403" s="2" t="s">
        <v>71</v>
      </c>
      <c r="I403" s="2" t="s">
        <v>27</v>
      </c>
      <c r="J403" s="2" t="s">
        <v>554</v>
      </c>
    </row>
    <row r="404" spans="1:10" x14ac:dyDescent="0.3">
      <c r="A404" s="2" t="s">
        <v>22</v>
      </c>
      <c r="B404" s="3">
        <v>64192.86</v>
      </c>
      <c r="C404" s="2">
        <v>52837.14</v>
      </c>
      <c r="D404" s="4">
        <v>43933</v>
      </c>
      <c r="E404" s="2" t="s">
        <v>50</v>
      </c>
      <c r="F404" s="2" t="s">
        <v>34</v>
      </c>
      <c r="G404" s="2" t="s">
        <v>25</v>
      </c>
      <c r="H404" s="2" t="s">
        <v>218</v>
      </c>
      <c r="I404" s="2" t="s">
        <v>27</v>
      </c>
      <c r="J404" s="2" t="s">
        <v>555</v>
      </c>
    </row>
    <row r="405" spans="1:10" x14ac:dyDescent="0.3">
      <c r="A405" s="2" t="s">
        <v>9</v>
      </c>
      <c r="B405" s="3">
        <v>156453.01</v>
      </c>
      <c r="C405" s="2">
        <v>128494.86</v>
      </c>
      <c r="D405" s="4">
        <v>44108</v>
      </c>
      <c r="E405" s="2" t="s">
        <v>23</v>
      </c>
      <c r="F405" s="2" t="s">
        <v>34</v>
      </c>
      <c r="G405" s="2" t="s">
        <v>12</v>
      </c>
      <c r="H405" s="2" t="s">
        <v>13</v>
      </c>
      <c r="I405" s="2" t="s">
        <v>27</v>
      </c>
      <c r="J405" s="2" t="s">
        <v>556</v>
      </c>
    </row>
    <row r="406" spans="1:10" x14ac:dyDescent="0.3">
      <c r="A406" s="2" t="s">
        <v>16</v>
      </c>
      <c r="B406" s="3">
        <v>53616.06</v>
      </c>
      <c r="C406" s="2">
        <v>45589.74</v>
      </c>
      <c r="D406" s="4">
        <v>43833</v>
      </c>
      <c r="E406" s="2" t="s">
        <v>50</v>
      </c>
      <c r="F406" s="2" t="s">
        <v>233</v>
      </c>
      <c r="G406" s="2" t="s">
        <v>19</v>
      </c>
      <c r="H406" s="2" t="s">
        <v>20</v>
      </c>
      <c r="I406" s="2" t="s">
        <v>27</v>
      </c>
      <c r="J406" s="2" t="s">
        <v>557</v>
      </c>
    </row>
    <row r="407" spans="1:10" x14ac:dyDescent="0.3">
      <c r="A407" s="2" t="s">
        <v>16</v>
      </c>
      <c r="B407" s="3">
        <v>163967.89000000001</v>
      </c>
      <c r="C407" s="2">
        <v>138208.53</v>
      </c>
      <c r="D407" s="4">
        <v>43615</v>
      </c>
      <c r="E407" s="2" t="s">
        <v>50</v>
      </c>
      <c r="F407" s="2" t="s">
        <v>113</v>
      </c>
      <c r="G407" s="2" t="s">
        <v>19</v>
      </c>
      <c r="H407" s="2" t="s">
        <v>20</v>
      </c>
      <c r="I407" s="2" t="s">
        <v>37</v>
      </c>
      <c r="J407" s="2" t="s">
        <v>558</v>
      </c>
    </row>
    <row r="408" spans="1:10" x14ac:dyDescent="0.3">
      <c r="A408" s="2" t="s">
        <v>9</v>
      </c>
      <c r="B408" s="3">
        <v>171748.56</v>
      </c>
      <c r="C408" s="2">
        <v>136574.45000000001</v>
      </c>
      <c r="D408" s="4">
        <v>44155</v>
      </c>
      <c r="E408" s="2" t="s">
        <v>17</v>
      </c>
      <c r="F408" s="2" t="s">
        <v>154</v>
      </c>
      <c r="G408" s="2" t="s">
        <v>12</v>
      </c>
      <c r="H408" s="2" t="s">
        <v>13</v>
      </c>
      <c r="I408" s="2" t="s">
        <v>27</v>
      </c>
      <c r="J408" s="2" t="s">
        <v>559</v>
      </c>
    </row>
    <row r="409" spans="1:10" x14ac:dyDescent="0.3">
      <c r="A409" s="2" t="s">
        <v>52</v>
      </c>
      <c r="B409" s="3">
        <v>26103.94</v>
      </c>
      <c r="C409" s="2">
        <v>22339.75</v>
      </c>
      <c r="D409" s="4">
        <v>44074</v>
      </c>
      <c r="E409" s="2" t="s">
        <v>50</v>
      </c>
      <c r="F409" s="2" t="s">
        <v>145</v>
      </c>
      <c r="G409" s="2" t="s">
        <v>54</v>
      </c>
      <c r="H409" s="2" t="s">
        <v>132</v>
      </c>
      <c r="I409" s="2" t="s">
        <v>37</v>
      </c>
      <c r="J409" s="2" t="s">
        <v>560</v>
      </c>
    </row>
    <row r="410" spans="1:10" x14ac:dyDescent="0.3">
      <c r="A410" s="2" t="s">
        <v>22</v>
      </c>
      <c r="B410" s="3">
        <v>140337.34</v>
      </c>
      <c r="C410" s="2">
        <v>115708.14</v>
      </c>
      <c r="D410" s="4">
        <v>44078</v>
      </c>
      <c r="E410" s="2" t="s">
        <v>50</v>
      </c>
      <c r="F410" s="2" t="s">
        <v>165</v>
      </c>
      <c r="G410" s="2" t="s">
        <v>25</v>
      </c>
      <c r="H410" s="2" t="s">
        <v>75</v>
      </c>
      <c r="I410" s="2" t="s">
        <v>27</v>
      </c>
      <c r="J410" s="2" t="s">
        <v>561</v>
      </c>
    </row>
    <row r="411" spans="1:10" x14ac:dyDescent="0.3">
      <c r="A411" s="2" t="s">
        <v>9</v>
      </c>
      <c r="B411" s="3">
        <v>33617.03</v>
      </c>
      <c r="C411" s="2">
        <v>26614.6</v>
      </c>
      <c r="D411" s="4">
        <v>43928</v>
      </c>
      <c r="E411" s="2" t="s">
        <v>50</v>
      </c>
      <c r="F411" s="2" t="s">
        <v>159</v>
      </c>
      <c r="G411" s="2" t="s">
        <v>12</v>
      </c>
      <c r="H411" s="2" t="s">
        <v>13</v>
      </c>
      <c r="I411" s="2" t="s">
        <v>27</v>
      </c>
      <c r="J411" s="2" t="s">
        <v>562</v>
      </c>
    </row>
    <row r="412" spans="1:10" x14ac:dyDescent="0.3">
      <c r="A412" s="2" t="s">
        <v>22</v>
      </c>
      <c r="B412" s="3">
        <v>187874.45</v>
      </c>
      <c r="C412" s="2">
        <v>160031.46</v>
      </c>
      <c r="D412" s="4">
        <v>43642</v>
      </c>
      <c r="E412" s="2" t="s">
        <v>45</v>
      </c>
      <c r="F412" s="2" t="s">
        <v>34</v>
      </c>
      <c r="G412" s="2" t="s">
        <v>25</v>
      </c>
      <c r="H412" s="2" t="s">
        <v>89</v>
      </c>
      <c r="I412" s="2" t="s">
        <v>27</v>
      </c>
      <c r="J412" s="2" t="s">
        <v>563</v>
      </c>
    </row>
    <row r="413" spans="1:10" x14ac:dyDescent="0.3">
      <c r="A413" s="2" t="s">
        <v>16</v>
      </c>
      <c r="B413" s="3">
        <v>41675.01</v>
      </c>
      <c r="C413" s="2">
        <v>33765.089999999997</v>
      </c>
      <c r="D413" s="4">
        <v>43641</v>
      </c>
      <c r="E413" s="2" t="s">
        <v>29</v>
      </c>
      <c r="F413" s="2" t="s">
        <v>134</v>
      </c>
      <c r="G413" s="2" t="s">
        <v>19</v>
      </c>
      <c r="H413" s="2" t="s">
        <v>20</v>
      </c>
      <c r="I413" s="2" t="s">
        <v>27</v>
      </c>
      <c r="J413" s="2" t="s">
        <v>564</v>
      </c>
    </row>
    <row r="414" spans="1:10" x14ac:dyDescent="0.3">
      <c r="A414" s="2" t="s">
        <v>22</v>
      </c>
      <c r="B414" s="3">
        <v>34930.080000000002</v>
      </c>
      <c r="C414" s="2">
        <v>28017.42</v>
      </c>
      <c r="D414" s="4">
        <v>43770</v>
      </c>
      <c r="E414" s="2" t="s">
        <v>50</v>
      </c>
      <c r="F414" s="2" t="s">
        <v>233</v>
      </c>
      <c r="G414" s="2" t="s">
        <v>25</v>
      </c>
      <c r="H414" s="2" t="s">
        <v>26</v>
      </c>
      <c r="I414" s="2" t="s">
        <v>27</v>
      </c>
      <c r="J414" s="2" t="s">
        <v>565</v>
      </c>
    </row>
    <row r="415" spans="1:10" x14ac:dyDescent="0.3">
      <c r="A415" s="2" t="s">
        <v>16</v>
      </c>
      <c r="B415" s="3">
        <v>127994.87</v>
      </c>
      <c r="C415" s="2">
        <v>105800.56</v>
      </c>
      <c r="D415" s="4">
        <v>44075</v>
      </c>
      <c r="E415" s="2" t="s">
        <v>10</v>
      </c>
      <c r="F415" s="2" t="s">
        <v>165</v>
      </c>
      <c r="G415" s="2" t="s">
        <v>19</v>
      </c>
      <c r="H415" s="2" t="s">
        <v>352</v>
      </c>
      <c r="I415" s="2" t="s">
        <v>27</v>
      </c>
      <c r="J415" s="2" t="s">
        <v>566</v>
      </c>
    </row>
    <row r="416" spans="1:10" x14ac:dyDescent="0.3">
      <c r="A416" s="2" t="s">
        <v>22</v>
      </c>
      <c r="B416" s="3">
        <v>162637.68</v>
      </c>
      <c r="C416" s="2">
        <v>130402.89</v>
      </c>
      <c r="D416" s="4">
        <v>43735</v>
      </c>
      <c r="E416" s="2" t="s">
        <v>23</v>
      </c>
      <c r="F416" s="2" t="s">
        <v>24</v>
      </c>
      <c r="G416" s="2" t="s">
        <v>25</v>
      </c>
      <c r="H416" s="2" t="s">
        <v>75</v>
      </c>
      <c r="I416" s="2" t="s">
        <v>27</v>
      </c>
      <c r="J416" s="2" t="s">
        <v>567</v>
      </c>
    </row>
    <row r="417" spans="1:10" x14ac:dyDescent="0.3">
      <c r="A417" s="2" t="s">
        <v>22</v>
      </c>
      <c r="B417" s="3">
        <v>40728.28</v>
      </c>
      <c r="C417" s="2">
        <v>35669.83</v>
      </c>
      <c r="D417" s="4">
        <v>43730</v>
      </c>
      <c r="E417" s="2" t="s">
        <v>29</v>
      </c>
      <c r="F417" s="2" t="s">
        <v>301</v>
      </c>
      <c r="G417" s="2" t="s">
        <v>25</v>
      </c>
      <c r="H417" s="2" t="s">
        <v>89</v>
      </c>
      <c r="I417" s="2" t="s">
        <v>14</v>
      </c>
      <c r="J417" s="2" t="s">
        <v>568</v>
      </c>
    </row>
    <row r="418" spans="1:10" x14ac:dyDescent="0.3">
      <c r="A418" s="2" t="s">
        <v>16</v>
      </c>
      <c r="B418" s="3">
        <v>293767.28000000003</v>
      </c>
      <c r="C418" s="2">
        <v>254079.32</v>
      </c>
      <c r="D418" s="4">
        <v>43987</v>
      </c>
      <c r="E418" s="2" t="s">
        <v>17</v>
      </c>
      <c r="F418" s="2" t="s">
        <v>187</v>
      </c>
      <c r="G418" s="2" t="s">
        <v>19</v>
      </c>
      <c r="H418" s="2" t="s">
        <v>20</v>
      </c>
      <c r="I418" s="2" t="s">
        <v>27</v>
      </c>
      <c r="J418" s="2" t="s">
        <v>569</v>
      </c>
    </row>
    <row r="419" spans="1:10" x14ac:dyDescent="0.3">
      <c r="A419" s="2" t="s">
        <v>9</v>
      </c>
      <c r="B419" s="3">
        <v>57913.36</v>
      </c>
      <c r="C419" s="2">
        <v>48693.55</v>
      </c>
      <c r="D419" s="4">
        <v>43719</v>
      </c>
      <c r="E419" s="2" t="s">
        <v>17</v>
      </c>
      <c r="F419" s="2" t="s">
        <v>101</v>
      </c>
      <c r="G419" s="2" t="s">
        <v>12</v>
      </c>
      <c r="H419" s="2" t="s">
        <v>81</v>
      </c>
      <c r="I419" s="2" t="s">
        <v>27</v>
      </c>
      <c r="J419" s="2" t="s">
        <v>570</v>
      </c>
    </row>
    <row r="420" spans="1:10" x14ac:dyDescent="0.3">
      <c r="A420" s="2" t="s">
        <v>44</v>
      </c>
      <c r="B420" s="3">
        <v>63979.040000000001</v>
      </c>
      <c r="C420" s="2">
        <v>56032.84</v>
      </c>
      <c r="D420" s="4">
        <v>43760</v>
      </c>
      <c r="E420" s="2" t="s">
        <v>17</v>
      </c>
      <c r="F420" s="2" t="s">
        <v>42</v>
      </c>
      <c r="G420" s="2" t="s">
        <v>47</v>
      </c>
      <c r="H420" s="2" t="s">
        <v>65</v>
      </c>
      <c r="I420" s="2" t="s">
        <v>27</v>
      </c>
      <c r="J420" s="2" t="s">
        <v>571</v>
      </c>
    </row>
    <row r="421" spans="1:10" x14ac:dyDescent="0.3">
      <c r="A421" s="2" t="s">
        <v>52</v>
      </c>
      <c r="B421" s="3">
        <v>102255.86</v>
      </c>
      <c r="C421" s="2">
        <v>83379.429999999993</v>
      </c>
      <c r="D421" s="4">
        <v>44147</v>
      </c>
      <c r="E421" s="2" t="s">
        <v>59</v>
      </c>
      <c r="F421" s="2" t="s">
        <v>204</v>
      </c>
      <c r="G421" s="2" t="s">
        <v>54</v>
      </c>
      <c r="H421" s="2" t="s">
        <v>143</v>
      </c>
      <c r="I421" s="2" t="s">
        <v>27</v>
      </c>
      <c r="J421" s="2" t="s">
        <v>572</v>
      </c>
    </row>
    <row r="422" spans="1:10" x14ac:dyDescent="0.3">
      <c r="A422" s="2" t="s">
        <v>16</v>
      </c>
      <c r="B422" s="3">
        <v>107271.94</v>
      </c>
      <c r="C422" s="2">
        <v>86665</v>
      </c>
      <c r="D422" s="4">
        <v>44066</v>
      </c>
      <c r="E422" s="2" t="s">
        <v>17</v>
      </c>
      <c r="F422" s="2" t="s">
        <v>34</v>
      </c>
      <c r="G422" s="2" t="s">
        <v>19</v>
      </c>
      <c r="H422" s="2" t="s">
        <v>20</v>
      </c>
      <c r="I422" s="2" t="s">
        <v>27</v>
      </c>
      <c r="J422" s="2" t="s">
        <v>573</v>
      </c>
    </row>
    <row r="423" spans="1:10" x14ac:dyDescent="0.3">
      <c r="A423" s="2" t="s">
        <v>407</v>
      </c>
      <c r="B423" s="3">
        <v>51090.76</v>
      </c>
      <c r="C423" s="2">
        <v>40739.769999999997</v>
      </c>
      <c r="D423" s="4">
        <v>43902</v>
      </c>
      <c r="E423" s="2" t="s">
        <v>79</v>
      </c>
      <c r="F423" s="2" t="s">
        <v>173</v>
      </c>
      <c r="G423" s="2" t="s">
        <v>408</v>
      </c>
      <c r="H423" s="2" t="s">
        <v>409</v>
      </c>
      <c r="I423" s="2" t="s">
        <v>27</v>
      </c>
      <c r="J423" s="2" t="s">
        <v>574</v>
      </c>
    </row>
    <row r="424" spans="1:10" x14ac:dyDescent="0.3">
      <c r="A424" s="2" t="s">
        <v>9</v>
      </c>
      <c r="B424" s="3">
        <v>102299.92</v>
      </c>
      <c r="C424" s="2">
        <v>81706.95</v>
      </c>
      <c r="D424" s="4">
        <v>43699</v>
      </c>
      <c r="E424" s="2" t="s">
        <v>29</v>
      </c>
      <c r="F424" s="2" t="s">
        <v>70</v>
      </c>
      <c r="G424" s="2" t="s">
        <v>12</v>
      </c>
      <c r="H424" s="2" t="s">
        <v>81</v>
      </c>
      <c r="I424" s="2" t="s">
        <v>27</v>
      </c>
      <c r="J424" s="2" t="s">
        <v>575</v>
      </c>
    </row>
    <row r="425" spans="1:10" x14ac:dyDescent="0.3">
      <c r="A425" s="2" t="s">
        <v>52</v>
      </c>
      <c r="B425" s="3">
        <v>144204.85999999999</v>
      </c>
      <c r="C425" s="2">
        <v>115262.94</v>
      </c>
      <c r="D425" s="4">
        <v>44143</v>
      </c>
      <c r="E425" s="2" t="s">
        <v>10</v>
      </c>
      <c r="F425" s="2" t="s">
        <v>223</v>
      </c>
      <c r="G425" s="2" t="s">
        <v>54</v>
      </c>
      <c r="H425" s="2" t="s">
        <v>71</v>
      </c>
      <c r="I425" s="2" t="s">
        <v>27</v>
      </c>
      <c r="J425" s="2" t="s">
        <v>576</v>
      </c>
    </row>
    <row r="426" spans="1:10" x14ac:dyDescent="0.3">
      <c r="A426" s="2" t="s">
        <v>52</v>
      </c>
      <c r="B426" s="3">
        <v>36183.97</v>
      </c>
      <c r="C426" s="2">
        <v>30579.07</v>
      </c>
      <c r="D426" s="4">
        <v>44052</v>
      </c>
      <c r="E426" s="2" t="s">
        <v>10</v>
      </c>
      <c r="F426" s="2" t="s">
        <v>179</v>
      </c>
      <c r="G426" s="2" t="s">
        <v>54</v>
      </c>
      <c r="H426" s="2" t="s">
        <v>143</v>
      </c>
      <c r="I426" s="2" t="s">
        <v>14</v>
      </c>
      <c r="J426" s="2" t="s">
        <v>577</v>
      </c>
    </row>
    <row r="427" spans="1:10" x14ac:dyDescent="0.3">
      <c r="A427" s="2" t="s">
        <v>44</v>
      </c>
      <c r="B427" s="3">
        <v>47771.76</v>
      </c>
      <c r="C427" s="2">
        <v>39234.949999999997</v>
      </c>
      <c r="D427" s="4">
        <v>43614</v>
      </c>
      <c r="E427" s="2" t="s">
        <v>29</v>
      </c>
      <c r="F427" s="2" t="s">
        <v>120</v>
      </c>
      <c r="G427" s="2" t="s">
        <v>47</v>
      </c>
      <c r="H427" s="2" t="s">
        <v>65</v>
      </c>
      <c r="I427" s="2" t="s">
        <v>27</v>
      </c>
      <c r="J427" s="2" t="s">
        <v>578</v>
      </c>
    </row>
    <row r="428" spans="1:10" x14ac:dyDescent="0.3">
      <c r="A428" s="2" t="s">
        <v>33</v>
      </c>
      <c r="B428" s="3">
        <v>44038.31</v>
      </c>
      <c r="C428" s="2">
        <v>36252.339999999997</v>
      </c>
      <c r="D428" s="4">
        <v>43854</v>
      </c>
      <c r="E428" s="2" t="s">
        <v>79</v>
      </c>
      <c r="F428" s="2" t="s">
        <v>253</v>
      </c>
      <c r="G428" s="2" t="s">
        <v>35</v>
      </c>
      <c r="H428" s="2" t="s">
        <v>424</v>
      </c>
      <c r="I428" s="2" t="s">
        <v>27</v>
      </c>
      <c r="J428" s="2" t="s">
        <v>579</v>
      </c>
    </row>
    <row r="429" spans="1:10" x14ac:dyDescent="0.3">
      <c r="A429" s="2" t="s">
        <v>9</v>
      </c>
      <c r="B429" s="3">
        <v>116469.33</v>
      </c>
      <c r="C429" s="2">
        <v>95190.38</v>
      </c>
      <c r="D429" s="4">
        <v>43861</v>
      </c>
      <c r="E429" s="2" t="s">
        <v>61</v>
      </c>
      <c r="F429" s="2" t="s">
        <v>46</v>
      </c>
      <c r="G429" s="2" t="s">
        <v>12</v>
      </c>
      <c r="H429" s="2" t="s">
        <v>117</v>
      </c>
      <c r="I429" s="2" t="s">
        <v>27</v>
      </c>
      <c r="J429" s="2" t="s">
        <v>580</v>
      </c>
    </row>
    <row r="430" spans="1:10" x14ac:dyDescent="0.3">
      <c r="A430" s="2" t="s">
        <v>44</v>
      </c>
      <c r="B430" s="3">
        <v>227856.66</v>
      </c>
      <c r="C430" s="2">
        <v>199010.01</v>
      </c>
      <c r="D430" s="4">
        <v>44032</v>
      </c>
      <c r="E430" s="2" t="s">
        <v>79</v>
      </c>
      <c r="F430" s="2" t="s">
        <v>115</v>
      </c>
      <c r="G430" s="2" t="s">
        <v>47</v>
      </c>
      <c r="H430" s="2" t="s">
        <v>73</v>
      </c>
      <c r="I430" s="2" t="s">
        <v>27</v>
      </c>
      <c r="J430" s="2" t="s">
        <v>581</v>
      </c>
    </row>
    <row r="431" spans="1:10" x14ac:dyDescent="0.3">
      <c r="A431" s="2" t="s">
        <v>9</v>
      </c>
      <c r="B431" s="3">
        <v>67161.990000000005</v>
      </c>
      <c r="C431" s="2">
        <v>55764.6</v>
      </c>
      <c r="D431" s="4">
        <v>43728</v>
      </c>
      <c r="E431" s="2" t="s">
        <v>79</v>
      </c>
      <c r="F431" s="2" t="s">
        <v>202</v>
      </c>
      <c r="G431" s="2" t="s">
        <v>12</v>
      </c>
      <c r="H431" s="2" t="s">
        <v>169</v>
      </c>
      <c r="I431" s="2" t="s">
        <v>27</v>
      </c>
      <c r="J431" s="2" t="s">
        <v>582</v>
      </c>
    </row>
    <row r="432" spans="1:10" x14ac:dyDescent="0.3">
      <c r="A432" s="2" t="s">
        <v>172</v>
      </c>
      <c r="B432" s="3">
        <v>168178.03</v>
      </c>
      <c r="C432" s="2">
        <v>142665.42000000001</v>
      </c>
      <c r="D432" s="4">
        <v>43950</v>
      </c>
      <c r="E432" s="2" t="s">
        <v>23</v>
      </c>
      <c r="F432" s="2" t="s">
        <v>154</v>
      </c>
      <c r="G432" s="2" t="s">
        <v>174</v>
      </c>
      <c r="H432" s="2" t="s">
        <v>175</v>
      </c>
      <c r="I432" s="2" t="s">
        <v>27</v>
      </c>
      <c r="J432" s="2" t="s">
        <v>583</v>
      </c>
    </row>
    <row r="433" spans="1:10" x14ac:dyDescent="0.3">
      <c r="A433" s="2" t="s">
        <v>9</v>
      </c>
      <c r="B433" s="3">
        <v>42611.78</v>
      </c>
      <c r="C433" s="2">
        <v>35755.54</v>
      </c>
      <c r="D433" s="4">
        <v>43902</v>
      </c>
      <c r="E433" s="2" t="s">
        <v>23</v>
      </c>
      <c r="F433" s="2" t="s">
        <v>154</v>
      </c>
      <c r="G433" s="2" t="s">
        <v>12</v>
      </c>
      <c r="H433" s="2" t="s">
        <v>169</v>
      </c>
      <c r="I433" s="2" t="s">
        <v>14</v>
      </c>
      <c r="J433" s="2" t="s">
        <v>584</v>
      </c>
    </row>
    <row r="434" spans="1:10" x14ac:dyDescent="0.3">
      <c r="A434" s="2" t="s">
        <v>9</v>
      </c>
      <c r="B434" s="3">
        <v>166507.76</v>
      </c>
      <c r="C434" s="2">
        <v>143896.01</v>
      </c>
      <c r="D434" s="4">
        <v>44070</v>
      </c>
      <c r="E434" s="2" t="s">
        <v>45</v>
      </c>
      <c r="F434" s="2" t="s">
        <v>122</v>
      </c>
      <c r="G434" s="2" t="s">
        <v>12</v>
      </c>
      <c r="H434" s="2" t="s">
        <v>13</v>
      </c>
      <c r="I434" s="2" t="s">
        <v>27</v>
      </c>
      <c r="J434" s="2" t="s">
        <v>585</v>
      </c>
    </row>
    <row r="435" spans="1:10" x14ac:dyDescent="0.3">
      <c r="A435" s="2" t="s">
        <v>33</v>
      </c>
      <c r="B435" s="3">
        <v>131409.9</v>
      </c>
      <c r="C435" s="2">
        <v>115325.33</v>
      </c>
      <c r="D435" s="4">
        <v>44150</v>
      </c>
      <c r="E435" s="2" t="s">
        <v>79</v>
      </c>
      <c r="F435" s="2" t="s">
        <v>223</v>
      </c>
      <c r="G435" s="2" t="s">
        <v>35</v>
      </c>
      <c r="H435" s="2" t="s">
        <v>36</v>
      </c>
      <c r="I435" s="2" t="s">
        <v>27</v>
      </c>
      <c r="J435" s="2" t="s">
        <v>586</v>
      </c>
    </row>
    <row r="436" spans="1:10" x14ac:dyDescent="0.3">
      <c r="A436" s="2" t="s">
        <v>22</v>
      </c>
      <c r="B436" s="3">
        <v>133072</v>
      </c>
      <c r="C436" s="2">
        <v>108600.06</v>
      </c>
      <c r="D436" s="4">
        <v>44132</v>
      </c>
      <c r="E436" s="2" t="s">
        <v>61</v>
      </c>
      <c r="F436" s="2" t="s">
        <v>184</v>
      </c>
      <c r="G436" s="2" t="s">
        <v>25</v>
      </c>
      <c r="H436" s="2" t="s">
        <v>75</v>
      </c>
      <c r="I436" s="2" t="s">
        <v>27</v>
      </c>
      <c r="J436" s="2" t="s">
        <v>587</v>
      </c>
    </row>
    <row r="437" spans="1:10" x14ac:dyDescent="0.3">
      <c r="A437" s="2" t="s">
        <v>16</v>
      </c>
      <c r="B437" s="3">
        <v>180250.02</v>
      </c>
      <c r="C437" s="2">
        <v>147354.39000000001</v>
      </c>
      <c r="D437" s="4">
        <v>43619</v>
      </c>
      <c r="E437" s="2" t="s">
        <v>79</v>
      </c>
      <c r="F437" s="2" t="s">
        <v>433</v>
      </c>
      <c r="G437" s="2" t="s">
        <v>19</v>
      </c>
      <c r="H437" s="2" t="s">
        <v>352</v>
      </c>
      <c r="I437" s="2" t="s">
        <v>27</v>
      </c>
      <c r="J437" s="2" t="s">
        <v>588</v>
      </c>
    </row>
    <row r="438" spans="1:10" x14ac:dyDescent="0.3">
      <c r="A438" s="2" t="s">
        <v>22</v>
      </c>
      <c r="B438" s="3">
        <v>48090.78</v>
      </c>
      <c r="C438" s="2">
        <v>42040.959999999999</v>
      </c>
      <c r="D438" s="4">
        <v>43909</v>
      </c>
      <c r="E438" s="2" t="s">
        <v>10</v>
      </c>
      <c r="F438" s="2" t="s">
        <v>233</v>
      </c>
      <c r="G438" s="2" t="s">
        <v>25</v>
      </c>
      <c r="H438" s="2" t="s">
        <v>75</v>
      </c>
      <c r="I438" s="2" t="s">
        <v>27</v>
      </c>
      <c r="J438" s="2" t="s">
        <v>589</v>
      </c>
    </row>
    <row r="439" spans="1:10" x14ac:dyDescent="0.3">
      <c r="A439" s="2" t="s">
        <v>9</v>
      </c>
      <c r="B439" s="3">
        <v>168530.22</v>
      </c>
      <c r="C439" s="2">
        <v>136981.35999999999</v>
      </c>
      <c r="D439" s="4">
        <v>43967</v>
      </c>
      <c r="E439" s="2" t="s">
        <v>50</v>
      </c>
      <c r="F439" s="2" t="s">
        <v>187</v>
      </c>
      <c r="G439" s="2" t="s">
        <v>12</v>
      </c>
      <c r="H439" s="2" t="s">
        <v>169</v>
      </c>
      <c r="I439" s="2" t="s">
        <v>27</v>
      </c>
      <c r="J439" s="2" t="s">
        <v>590</v>
      </c>
    </row>
    <row r="440" spans="1:10" x14ac:dyDescent="0.3">
      <c r="A440" s="2" t="s">
        <v>9</v>
      </c>
      <c r="B440" s="3">
        <v>36785.279999999999</v>
      </c>
      <c r="C440" s="2">
        <v>30546.5</v>
      </c>
      <c r="D440" s="4">
        <v>43708</v>
      </c>
      <c r="E440" s="2" t="s">
        <v>50</v>
      </c>
      <c r="F440" s="2" t="s">
        <v>34</v>
      </c>
      <c r="G440" s="2" t="s">
        <v>12</v>
      </c>
      <c r="H440" s="2" t="s">
        <v>68</v>
      </c>
      <c r="I440" s="2" t="s">
        <v>27</v>
      </c>
      <c r="J440" s="2" t="s">
        <v>591</v>
      </c>
    </row>
    <row r="441" spans="1:10" x14ac:dyDescent="0.3">
      <c r="A441" s="2" t="s">
        <v>172</v>
      </c>
      <c r="B441" s="3">
        <v>126409.18</v>
      </c>
      <c r="C441" s="2">
        <v>104692.08</v>
      </c>
      <c r="D441" s="4">
        <v>44108</v>
      </c>
      <c r="E441" s="2" t="s">
        <v>59</v>
      </c>
      <c r="F441" s="2" t="s">
        <v>120</v>
      </c>
      <c r="G441" s="2" t="s">
        <v>174</v>
      </c>
      <c r="H441" s="2" t="s">
        <v>175</v>
      </c>
      <c r="I441" s="2" t="s">
        <v>27</v>
      </c>
      <c r="J441" s="2" t="s">
        <v>592</v>
      </c>
    </row>
    <row r="442" spans="1:10" x14ac:dyDescent="0.3">
      <c r="A442" s="2" t="s">
        <v>22</v>
      </c>
      <c r="B442" s="3">
        <v>49990.720000000001</v>
      </c>
      <c r="C442" s="2">
        <v>42927.03</v>
      </c>
      <c r="D442" s="4">
        <v>43834</v>
      </c>
      <c r="E442" s="2" t="s">
        <v>79</v>
      </c>
      <c r="F442" s="2" t="s">
        <v>70</v>
      </c>
      <c r="G442" s="2" t="s">
        <v>25</v>
      </c>
      <c r="H442" s="2" t="s">
        <v>26</v>
      </c>
      <c r="I442" s="2" t="s">
        <v>27</v>
      </c>
      <c r="J442" s="2" t="s">
        <v>593</v>
      </c>
    </row>
    <row r="443" spans="1:10" x14ac:dyDescent="0.3">
      <c r="A443" s="2" t="s">
        <v>9</v>
      </c>
      <c r="B443" s="3">
        <v>36644.050000000003</v>
      </c>
      <c r="C443" s="2">
        <v>30491.51</v>
      </c>
      <c r="D443" s="4">
        <v>44155</v>
      </c>
      <c r="E443" s="2" t="s">
        <v>23</v>
      </c>
      <c r="F443" s="2" t="s">
        <v>24</v>
      </c>
      <c r="G443" s="2" t="s">
        <v>12</v>
      </c>
      <c r="H443" s="2" t="s">
        <v>117</v>
      </c>
      <c r="I443" s="2" t="s">
        <v>27</v>
      </c>
      <c r="J443" s="2" t="s">
        <v>594</v>
      </c>
    </row>
    <row r="444" spans="1:10" x14ac:dyDescent="0.3">
      <c r="A444" s="2" t="s">
        <v>9</v>
      </c>
      <c r="B444" s="3">
        <v>115226.8</v>
      </c>
      <c r="C444" s="2">
        <v>94336.18</v>
      </c>
      <c r="D444" s="4">
        <v>43600</v>
      </c>
      <c r="E444" s="2" t="s">
        <v>29</v>
      </c>
      <c r="F444" s="2" t="s">
        <v>63</v>
      </c>
      <c r="G444" s="2" t="s">
        <v>12</v>
      </c>
      <c r="H444" s="2" t="s">
        <v>169</v>
      </c>
      <c r="I444" s="2" t="s">
        <v>27</v>
      </c>
      <c r="J444" s="2" t="s">
        <v>595</v>
      </c>
    </row>
    <row r="445" spans="1:10" x14ac:dyDescent="0.3">
      <c r="A445" s="2" t="s">
        <v>16</v>
      </c>
      <c r="B445" s="3">
        <v>154078.75</v>
      </c>
      <c r="C445" s="2">
        <v>131336.73000000001</v>
      </c>
      <c r="D445" s="4">
        <v>44079</v>
      </c>
      <c r="E445" s="2" t="s">
        <v>10</v>
      </c>
      <c r="F445" s="2" t="s">
        <v>264</v>
      </c>
      <c r="G445" s="2" t="s">
        <v>19</v>
      </c>
      <c r="H445" s="2" t="s">
        <v>20</v>
      </c>
      <c r="I445" s="2" t="s">
        <v>27</v>
      </c>
      <c r="J445" s="2" t="s">
        <v>596</v>
      </c>
    </row>
    <row r="446" spans="1:10" x14ac:dyDescent="0.3">
      <c r="A446" s="2" t="s">
        <v>100</v>
      </c>
      <c r="B446" s="3">
        <v>80328.160000000003</v>
      </c>
      <c r="C446" s="2">
        <v>65836.960000000006</v>
      </c>
      <c r="D446" s="4">
        <v>44097</v>
      </c>
      <c r="E446" s="2" t="s">
        <v>17</v>
      </c>
      <c r="F446" s="2" t="s">
        <v>46</v>
      </c>
      <c r="G446" s="2" t="s">
        <v>102</v>
      </c>
      <c r="H446" s="2" t="s">
        <v>161</v>
      </c>
      <c r="I446" s="2" t="s">
        <v>27</v>
      </c>
      <c r="J446" s="2" t="s">
        <v>597</v>
      </c>
    </row>
    <row r="447" spans="1:10" x14ac:dyDescent="0.3">
      <c r="A447" s="2" t="s">
        <v>22</v>
      </c>
      <c r="B447" s="3">
        <v>99832.12</v>
      </c>
      <c r="C447" s="2">
        <v>84128.53</v>
      </c>
      <c r="D447" s="4">
        <v>43600</v>
      </c>
      <c r="E447" s="2" t="s">
        <v>50</v>
      </c>
      <c r="F447" s="2" t="s">
        <v>301</v>
      </c>
      <c r="G447" s="2" t="s">
        <v>25</v>
      </c>
      <c r="H447" s="2" t="s">
        <v>31</v>
      </c>
      <c r="I447" s="2" t="s">
        <v>27</v>
      </c>
      <c r="J447" s="2" t="s">
        <v>598</v>
      </c>
    </row>
    <row r="448" spans="1:10" x14ac:dyDescent="0.3">
      <c r="A448" s="2" t="s">
        <v>16</v>
      </c>
      <c r="B448" s="3">
        <v>133057.07</v>
      </c>
      <c r="C448" s="2">
        <v>113351.32</v>
      </c>
      <c r="D448" s="4">
        <v>43954</v>
      </c>
      <c r="E448" s="2" t="s">
        <v>138</v>
      </c>
      <c r="F448" s="2" t="s">
        <v>88</v>
      </c>
      <c r="G448" s="2" t="s">
        <v>19</v>
      </c>
      <c r="H448" s="2" t="s">
        <v>20</v>
      </c>
      <c r="I448" s="2" t="s">
        <v>27</v>
      </c>
      <c r="J448" s="2" t="s">
        <v>599</v>
      </c>
    </row>
    <row r="449" spans="1:10" x14ac:dyDescent="0.3">
      <c r="A449" s="2" t="s">
        <v>172</v>
      </c>
      <c r="B449" s="3">
        <v>80719.44</v>
      </c>
      <c r="C449" s="2">
        <v>64422.19</v>
      </c>
      <c r="D449" s="4">
        <v>43505</v>
      </c>
      <c r="E449" s="2" t="s">
        <v>50</v>
      </c>
      <c r="F449" s="2" t="s">
        <v>34</v>
      </c>
      <c r="G449" s="2" t="s">
        <v>174</v>
      </c>
      <c r="H449" s="2" t="s">
        <v>175</v>
      </c>
      <c r="I449" s="2" t="s">
        <v>27</v>
      </c>
      <c r="J449" s="2" t="s">
        <v>600</v>
      </c>
    </row>
    <row r="450" spans="1:10" x14ac:dyDescent="0.3">
      <c r="A450" s="2" t="s">
        <v>52</v>
      </c>
      <c r="B450" s="3">
        <v>124534.96</v>
      </c>
      <c r="C450" s="2">
        <v>107012.89</v>
      </c>
      <c r="D450" s="4">
        <v>44030</v>
      </c>
      <c r="E450" s="2" t="s">
        <v>10</v>
      </c>
      <c r="F450" s="2" t="s">
        <v>209</v>
      </c>
      <c r="G450" s="2" t="s">
        <v>54</v>
      </c>
      <c r="H450" s="2" t="s">
        <v>55</v>
      </c>
      <c r="I450" s="2" t="s">
        <v>27</v>
      </c>
      <c r="J450" s="2" t="s">
        <v>601</v>
      </c>
    </row>
    <row r="451" spans="1:10" x14ac:dyDescent="0.3">
      <c r="A451" s="2" t="s">
        <v>9</v>
      </c>
      <c r="B451" s="3">
        <v>67611.539999999994</v>
      </c>
      <c r="C451" s="2">
        <v>56191.95</v>
      </c>
      <c r="D451" s="4">
        <v>43768</v>
      </c>
      <c r="E451" s="2" t="s">
        <v>23</v>
      </c>
      <c r="F451" s="2" t="s">
        <v>233</v>
      </c>
      <c r="G451" s="2" t="s">
        <v>12</v>
      </c>
      <c r="H451" s="2" t="s">
        <v>117</v>
      </c>
      <c r="I451" s="2" t="s">
        <v>27</v>
      </c>
      <c r="J451" s="2" t="s">
        <v>602</v>
      </c>
    </row>
    <row r="452" spans="1:10" x14ac:dyDescent="0.3">
      <c r="A452" s="2" t="s">
        <v>52</v>
      </c>
      <c r="B452" s="3">
        <v>132760.25</v>
      </c>
      <c r="C452" s="2">
        <v>105039.91</v>
      </c>
      <c r="D452" s="4">
        <v>43837</v>
      </c>
      <c r="E452" s="2" t="s">
        <v>29</v>
      </c>
      <c r="F452" s="2" t="s">
        <v>57</v>
      </c>
      <c r="G452" s="2" t="s">
        <v>54</v>
      </c>
      <c r="H452" s="2" t="s">
        <v>127</v>
      </c>
      <c r="I452" s="2" t="s">
        <v>27</v>
      </c>
      <c r="J452" s="2" t="s">
        <v>603</v>
      </c>
    </row>
    <row r="453" spans="1:10" x14ac:dyDescent="0.3">
      <c r="A453" s="2" t="s">
        <v>52</v>
      </c>
      <c r="B453" s="3">
        <v>177802.7</v>
      </c>
      <c r="C453" s="2">
        <v>155079.51</v>
      </c>
      <c r="D453" s="4">
        <v>43664</v>
      </c>
      <c r="E453" s="2" t="s">
        <v>138</v>
      </c>
      <c r="F453" s="2" t="s">
        <v>24</v>
      </c>
      <c r="G453" s="2" t="s">
        <v>54</v>
      </c>
      <c r="H453" s="2" t="s">
        <v>71</v>
      </c>
      <c r="I453" s="2" t="s">
        <v>27</v>
      </c>
      <c r="J453" s="2" t="s">
        <v>604</v>
      </c>
    </row>
    <row r="454" spans="1:10" x14ac:dyDescent="0.3">
      <c r="A454" s="2" t="s">
        <v>100</v>
      </c>
      <c r="B454" s="3">
        <v>98963.03</v>
      </c>
      <c r="C454" s="2">
        <v>80367.88</v>
      </c>
      <c r="D454" s="4">
        <v>44116</v>
      </c>
      <c r="E454" s="2" t="s">
        <v>45</v>
      </c>
      <c r="F454" s="2" t="s">
        <v>605</v>
      </c>
      <c r="G454" s="2" t="s">
        <v>102</v>
      </c>
      <c r="H454" s="2" t="s">
        <v>161</v>
      </c>
      <c r="I454" s="2" t="s">
        <v>27</v>
      </c>
      <c r="J454" s="2" t="s">
        <v>606</v>
      </c>
    </row>
    <row r="455" spans="1:10" x14ac:dyDescent="0.3">
      <c r="A455" s="2" t="s">
        <v>100</v>
      </c>
      <c r="B455" s="3">
        <v>126582.5</v>
      </c>
      <c r="C455" s="2">
        <v>103683.73</v>
      </c>
      <c r="D455" s="4">
        <v>43878</v>
      </c>
      <c r="E455" s="2" t="s">
        <v>29</v>
      </c>
      <c r="F455" s="2" t="s">
        <v>70</v>
      </c>
      <c r="G455" s="2" t="s">
        <v>102</v>
      </c>
      <c r="H455" s="2" t="s">
        <v>161</v>
      </c>
      <c r="I455" s="2" t="s">
        <v>27</v>
      </c>
      <c r="J455" s="2" t="s">
        <v>607</v>
      </c>
    </row>
    <row r="456" spans="1:10" x14ac:dyDescent="0.3">
      <c r="A456" s="2" t="s">
        <v>22</v>
      </c>
      <c r="B456" s="3">
        <v>141965.10999999999</v>
      </c>
      <c r="C456" s="2">
        <v>119193.91</v>
      </c>
      <c r="D456" s="4">
        <v>43726</v>
      </c>
      <c r="E456" s="2" t="s">
        <v>29</v>
      </c>
      <c r="F456" s="2" t="s">
        <v>367</v>
      </c>
      <c r="G456" s="2" t="s">
        <v>25</v>
      </c>
      <c r="H456" s="2" t="s">
        <v>89</v>
      </c>
      <c r="I456" s="2" t="s">
        <v>27</v>
      </c>
      <c r="J456" s="2" t="s">
        <v>608</v>
      </c>
    </row>
    <row r="457" spans="1:10" x14ac:dyDescent="0.3">
      <c r="A457" s="2" t="s">
        <v>172</v>
      </c>
      <c r="B457" s="3">
        <v>167301.51999999999</v>
      </c>
      <c r="C457" s="2">
        <v>147074.76999999999</v>
      </c>
      <c r="D457" s="4">
        <v>43591</v>
      </c>
      <c r="E457" s="2" t="s">
        <v>61</v>
      </c>
      <c r="F457" s="2" t="s">
        <v>157</v>
      </c>
      <c r="G457" s="2" t="s">
        <v>174</v>
      </c>
      <c r="H457" s="2" t="s">
        <v>175</v>
      </c>
      <c r="I457" s="2" t="s">
        <v>27</v>
      </c>
      <c r="J457" s="2" t="s">
        <v>609</v>
      </c>
    </row>
    <row r="458" spans="1:10" x14ac:dyDescent="0.3">
      <c r="A458" s="2" t="s">
        <v>52</v>
      </c>
      <c r="B458" s="3">
        <v>133985.91</v>
      </c>
      <c r="C458" s="2">
        <v>116741.92</v>
      </c>
      <c r="D458" s="4">
        <v>43480</v>
      </c>
      <c r="E458" s="2" t="s">
        <v>23</v>
      </c>
      <c r="F458" s="2" t="s">
        <v>233</v>
      </c>
      <c r="G458" s="2" t="s">
        <v>54</v>
      </c>
      <c r="H458" s="2" t="s">
        <v>71</v>
      </c>
      <c r="I458" s="2" t="s">
        <v>27</v>
      </c>
      <c r="J458" s="2" t="s">
        <v>610</v>
      </c>
    </row>
    <row r="459" spans="1:10" x14ac:dyDescent="0.3">
      <c r="A459" s="2" t="s">
        <v>52</v>
      </c>
      <c r="B459" s="3">
        <v>91540.03</v>
      </c>
      <c r="C459" s="2">
        <v>74916.36</v>
      </c>
      <c r="D459" s="4">
        <v>43717</v>
      </c>
      <c r="E459" s="2" t="s">
        <v>23</v>
      </c>
      <c r="F459" s="2" t="s">
        <v>233</v>
      </c>
      <c r="G459" s="2" t="s">
        <v>54</v>
      </c>
      <c r="H459" s="2" t="s">
        <v>132</v>
      </c>
      <c r="I459" s="2" t="s">
        <v>27</v>
      </c>
      <c r="J459" s="2" t="s">
        <v>611</v>
      </c>
    </row>
    <row r="460" spans="1:10" x14ac:dyDescent="0.3">
      <c r="A460" s="2" t="s">
        <v>44</v>
      </c>
      <c r="B460" s="3">
        <v>146055.04999999999</v>
      </c>
      <c r="C460" s="2">
        <v>117822.61</v>
      </c>
      <c r="D460" s="4">
        <v>43745</v>
      </c>
      <c r="E460" s="2" t="s">
        <v>23</v>
      </c>
      <c r="F460" s="2" t="s">
        <v>433</v>
      </c>
      <c r="G460" s="2" t="s">
        <v>47</v>
      </c>
      <c r="H460" s="2" t="s">
        <v>48</v>
      </c>
      <c r="I460" s="2" t="s">
        <v>37</v>
      </c>
      <c r="J460" s="2" t="s">
        <v>612</v>
      </c>
    </row>
    <row r="461" spans="1:10" x14ac:dyDescent="0.3">
      <c r="A461" s="2" t="s">
        <v>9</v>
      </c>
      <c r="B461" s="3">
        <v>113586.11</v>
      </c>
      <c r="C461" s="2">
        <v>91641.27</v>
      </c>
      <c r="D461" s="4">
        <v>43515</v>
      </c>
      <c r="E461" s="2" t="s">
        <v>61</v>
      </c>
      <c r="F461" s="2" t="s">
        <v>122</v>
      </c>
      <c r="G461" s="2" t="s">
        <v>12</v>
      </c>
      <c r="H461" s="2" t="s">
        <v>169</v>
      </c>
      <c r="I461" s="2" t="s">
        <v>14</v>
      </c>
      <c r="J461" s="2" t="s">
        <v>613</v>
      </c>
    </row>
    <row r="462" spans="1:10" x14ac:dyDescent="0.3">
      <c r="A462" s="2" t="s">
        <v>172</v>
      </c>
      <c r="B462" s="3">
        <v>135662.46</v>
      </c>
      <c r="C462" s="2">
        <v>116764.68</v>
      </c>
      <c r="D462" s="4">
        <v>43953</v>
      </c>
      <c r="E462" s="2" t="s">
        <v>29</v>
      </c>
      <c r="F462" s="2" t="s">
        <v>253</v>
      </c>
      <c r="G462" s="2" t="s">
        <v>174</v>
      </c>
      <c r="H462" s="2" t="s">
        <v>211</v>
      </c>
      <c r="I462" s="2" t="s">
        <v>27</v>
      </c>
      <c r="J462" s="2" t="s">
        <v>614</v>
      </c>
    </row>
    <row r="463" spans="1:10" x14ac:dyDescent="0.3">
      <c r="A463" s="2" t="s">
        <v>22</v>
      </c>
      <c r="B463" s="3">
        <v>113781.45</v>
      </c>
      <c r="C463" s="2">
        <v>91104.81</v>
      </c>
      <c r="D463" s="4">
        <v>43746</v>
      </c>
      <c r="E463" s="2" t="s">
        <v>10</v>
      </c>
      <c r="F463" s="2" t="s">
        <v>179</v>
      </c>
      <c r="G463" s="2" t="s">
        <v>25</v>
      </c>
      <c r="H463" s="2" t="s">
        <v>31</v>
      </c>
      <c r="I463" s="2" t="s">
        <v>27</v>
      </c>
      <c r="J463" s="2" t="s">
        <v>615</v>
      </c>
    </row>
    <row r="464" spans="1:10" x14ac:dyDescent="0.3">
      <c r="A464" s="2" t="s">
        <v>52</v>
      </c>
      <c r="B464" s="3">
        <v>111462.88</v>
      </c>
      <c r="C464" s="2">
        <v>94130.4</v>
      </c>
      <c r="D464" s="4">
        <v>44077</v>
      </c>
      <c r="E464" s="2" t="s">
        <v>61</v>
      </c>
      <c r="F464" s="2" t="s">
        <v>88</v>
      </c>
      <c r="G464" s="2" t="s">
        <v>54</v>
      </c>
      <c r="H464" s="2" t="s">
        <v>143</v>
      </c>
      <c r="I464" s="2" t="s">
        <v>37</v>
      </c>
      <c r="J464" s="2" t="s">
        <v>616</v>
      </c>
    </row>
    <row r="465" spans="1:10" x14ac:dyDescent="0.3">
      <c r="A465" s="2" t="s">
        <v>44</v>
      </c>
      <c r="B465" s="3">
        <v>34748.75</v>
      </c>
      <c r="C465" s="2">
        <v>27475.84</v>
      </c>
      <c r="D465" s="4">
        <v>44101</v>
      </c>
      <c r="E465" s="2" t="s">
        <v>59</v>
      </c>
      <c r="F465" s="2" t="s">
        <v>125</v>
      </c>
      <c r="G465" s="2" t="s">
        <v>47</v>
      </c>
      <c r="H465" s="2" t="s">
        <v>65</v>
      </c>
      <c r="I465" s="2" t="s">
        <v>37</v>
      </c>
      <c r="J465" s="2" t="s">
        <v>617</v>
      </c>
    </row>
    <row r="466" spans="1:10" x14ac:dyDescent="0.3">
      <c r="A466" s="2" t="s">
        <v>44</v>
      </c>
      <c r="B466" s="3">
        <v>137306.45000000001</v>
      </c>
      <c r="C466" s="2">
        <v>108732.98</v>
      </c>
      <c r="D466" s="4">
        <v>44078</v>
      </c>
      <c r="E466" s="2" t="s">
        <v>10</v>
      </c>
      <c r="F466" s="2" t="s">
        <v>53</v>
      </c>
      <c r="G466" s="2" t="s">
        <v>47</v>
      </c>
      <c r="H466" s="2" t="s">
        <v>48</v>
      </c>
      <c r="I466" s="2" t="s">
        <v>27</v>
      </c>
      <c r="J466" s="2" t="s">
        <v>618</v>
      </c>
    </row>
    <row r="467" spans="1:10" x14ac:dyDescent="0.3">
      <c r="A467" s="2" t="s">
        <v>22</v>
      </c>
      <c r="B467" s="3">
        <v>148212.23000000001</v>
      </c>
      <c r="C467" s="2">
        <v>123030.97</v>
      </c>
      <c r="D467" s="4">
        <v>43718</v>
      </c>
      <c r="E467" s="2" t="s">
        <v>23</v>
      </c>
      <c r="F467" s="2" t="s">
        <v>253</v>
      </c>
      <c r="G467" s="2" t="s">
        <v>25</v>
      </c>
      <c r="H467" s="2" t="s">
        <v>218</v>
      </c>
      <c r="I467" s="2" t="s">
        <v>27</v>
      </c>
      <c r="J467" s="2" t="s">
        <v>619</v>
      </c>
    </row>
    <row r="468" spans="1:10" x14ac:dyDescent="0.3">
      <c r="A468" s="2" t="s">
        <v>22</v>
      </c>
      <c r="B468" s="3">
        <v>159057.92000000001</v>
      </c>
      <c r="C468" s="2">
        <v>139923.25</v>
      </c>
      <c r="D468" s="4">
        <v>44128</v>
      </c>
      <c r="E468" s="2" t="s">
        <v>59</v>
      </c>
      <c r="F468" s="2" t="s">
        <v>34</v>
      </c>
      <c r="G468" s="2" t="s">
        <v>25</v>
      </c>
      <c r="H468" s="2" t="s">
        <v>218</v>
      </c>
      <c r="I468" s="2" t="s">
        <v>27</v>
      </c>
      <c r="J468" s="2" t="s">
        <v>620</v>
      </c>
    </row>
    <row r="469" spans="1:10" x14ac:dyDescent="0.3">
      <c r="A469" s="2" t="s">
        <v>9</v>
      </c>
      <c r="B469" s="3">
        <v>146226.35999999999</v>
      </c>
      <c r="C469" s="2">
        <v>117916.94</v>
      </c>
      <c r="D469" s="4">
        <v>44122</v>
      </c>
      <c r="E469" s="2" t="s">
        <v>59</v>
      </c>
      <c r="F469" s="2" t="s">
        <v>39</v>
      </c>
      <c r="G469" s="2" t="s">
        <v>12</v>
      </c>
      <c r="H469" s="2" t="s">
        <v>81</v>
      </c>
      <c r="I469" s="2" t="s">
        <v>27</v>
      </c>
      <c r="J469" s="2" t="s">
        <v>621</v>
      </c>
    </row>
    <row r="470" spans="1:10" x14ac:dyDescent="0.3">
      <c r="A470" s="2" t="s">
        <v>22</v>
      </c>
      <c r="B470" s="3">
        <v>201537.12</v>
      </c>
      <c r="C470" s="2">
        <v>166127.04999999999</v>
      </c>
      <c r="D470" s="4">
        <v>43992</v>
      </c>
      <c r="E470" s="2" t="s">
        <v>61</v>
      </c>
      <c r="F470" s="2" t="s">
        <v>394</v>
      </c>
      <c r="G470" s="2" t="s">
        <v>25</v>
      </c>
      <c r="H470" s="2" t="s">
        <v>218</v>
      </c>
      <c r="I470" s="2" t="s">
        <v>27</v>
      </c>
      <c r="J470" s="2" t="s">
        <v>622</v>
      </c>
    </row>
    <row r="471" spans="1:10" x14ac:dyDescent="0.3">
      <c r="A471" s="2" t="s">
        <v>22</v>
      </c>
      <c r="B471" s="3">
        <v>242192.19</v>
      </c>
      <c r="C471" s="2">
        <v>213104.91</v>
      </c>
      <c r="D471" s="4">
        <v>43648</v>
      </c>
      <c r="E471" s="2" t="s">
        <v>45</v>
      </c>
      <c r="F471" s="2" t="s">
        <v>236</v>
      </c>
      <c r="G471" s="2" t="s">
        <v>25</v>
      </c>
      <c r="H471" s="2" t="s">
        <v>26</v>
      </c>
      <c r="I471" s="2" t="s">
        <v>27</v>
      </c>
      <c r="J471" s="2" t="s">
        <v>623</v>
      </c>
    </row>
    <row r="472" spans="1:10" x14ac:dyDescent="0.3">
      <c r="A472" s="2" t="s">
        <v>105</v>
      </c>
      <c r="B472" s="3">
        <v>172397.66</v>
      </c>
      <c r="C472" s="2">
        <v>139986.9</v>
      </c>
      <c r="D472" s="4">
        <v>43492</v>
      </c>
      <c r="E472" s="2" t="s">
        <v>23</v>
      </c>
      <c r="F472" s="2" t="s">
        <v>34</v>
      </c>
      <c r="G472" s="2" t="s">
        <v>106</v>
      </c>
      <c r="H472" s="2" t="s">
        <v>107</v>
      </c>
      <c r="I472" s="2" t="s">
        <v>27</v>
      </c>
      <c r="J472" s="2" t="s">
        <v>624</v>
      </c>
    </row>
    <row r="473" spans="1:10" x14ac:dyDescent="0.3">
      <c r="A473" s="2" t="s">
        <v>95</v>
      </c>
      <c r="B473" s="3">
        <v>152370.57</v>
      </c>
      <c r="C473" s="2">
        <v>128478.86</v>
      </c>
      <c r="D473" s="4">
        <v>43789</v>
      </c>
      <c r="E473" s="2" t="s">
        <v>17</v>
      </c>
      <c r="F473" s="2" t="s">
        <v>57</v>
      </c>
      <c r="G473" s="2" t="s">
        <v>97</v>
      </c>
      <c r="H473" s="2" t="s">
        <v>98</v>
      </c>
      <c r="I473" s="2" t="s">
        <v>27</v>
      </c>
      <c r="J473" s="2" t="s">
        <v>625</v>
      </c>
    </row>
    <row r="474" spans="1:10" x14ac:dyDescent="0.3">
      <c r="A474" s="2" t="s">
        <v>22</v>
      </c>
      <c r="B474" s="3">
        <v>137419.29999999999</v>
      </c>
      <c r="C474" s="2">
        <v>117658.4</v>
      </c>
      <c r="D474" s="4">
        <v>43966</v>
      </c>
      <c r="E474" s="2" t="s">
        <v>17</v>
      </c>
      <c r="F474" s="2" t="s">
        <v>230</v>
      </c>
      <c r="G474" s="2" t="s">
        <v>25</v>
      </c>
      <c r="H474" s="2" t="s">
        <v>26</v>
      </c>
      <c r="I474" s="2" t="s">
        <v>14</v>
      </c>
      <c r="J474" s="2" t="s">
        <v>626</v>
      </c>
    </row>
    <row r="475" spans="1:10" x14ac:dyDescent="0.3">
      <c r="A475" s="2" t="s">
        <v>52</v>
      </c>
      <c r="B475" s="3">
        <v>67594.100000000006</v>
      </c>
      <c r="C475" s="2">
        <v>54920.21</v>
      </c>
      <c r="D475" s="4">
        <v>43734</v>
      </c>
      <c r="E475" s="2" t="s">
        <v>138</v>
      </c>
      <c r="F475" s="2" t="s">
        <v>70</v>
      </c>
      <c r="G475" s="2" t="s">
        <v>54</v>
      </c>
      <c r="H475" s="2" t="s">
        <v>71</v>
      </c>
      <c r="I475" s="2" t="s">
        <v>27</v>
      </c>
      <c r="J475" s="2" t="s">
        <v>627</v>
      </c>
    </row>
    <row r="476" spans="1:10" x14ac:dyDescent="0.3">
      <c r="A476" s="2" t="s">
        <v>105</v>
      </c>
      <c r="B476" s="3">
        <v>72002.259999999995</v>
      </c>
      <c r="C476" s="2">
        <v>56996.99</v>
      </c>
      <c r="D476" s="4">
        <v>43482</v>
      </c>
      <c r="E476" s="2" t="s">
        <v>50</v>
      </c>
      <c r="F476" s="2" t="s">
        <v>181</v>
      </c>
      <c r="G476" s="2" t="s">
        <v>106</v>
      </c>
      <c r="H476" s="2" t="s">
        <v>107</v>
      </c>
      <c r="I476" s="2" t="s">
        <v>27</v>
      </c>
      <c r="J476" s="2" t="s">
        <v>628</v>
      </c>
    </row>
    <row r="477" spans="1:10" x14ac:dyDescent="0.3">
      <c r="A477" s="2" t="s">
        <v>52</v>
      </c>
      <c r="B477" s="3">
        <v>159926.16</v>
      </c>
      <c r="C477" s="2">
        <v>126453.61</v>
      </c>
      <c r="D477" s="4">
        <v>44086</v>
      </c>
      <c r="E477" s="2" t="s">
        <v>29</v>
      </c>
      <c r="F477" s="2" t="s">
        <v>181</v>
      </c>
      <c r="G477" s="2" t="s">
        <v>54</v>
      </c>
      <c r="H477" s="2" t="s">
        <v>132</v>
      </c>
      <c r="I477" s="2" t="s">
        <v>14</v>
      </c>
      <c r="J477" s="2" t="s">
        <v>629</v>
      </c>
    </row>
    <row r="478" spans="1:10" x14ac:dyDescent="0.3">
      <c r="A478" s="2" t="s">
        <v>52</v>
      </c>
      <c r="B478" s="3">
        <v>65193.88</v>
      </c>
      <c r="C478" s="2">
        <v>53113.45</v>
      </c>
      <c r="D478" s="4">
        <v>43742</v>
      </c>
      <c r="E478" s="2" t="s">
        <v>29</v>
      </c>
      <c r="F478" s="2" t="s">
        <v>367</v>
      </c>
      <c r="G478" s="2" t="s">
        <v>54</v>
      </c>
      <c r="H478" s="2" t="s">
        <v>55</v>
      </c>
      <c r="I478" s="2" t="s">
        <v>27</v>
      </c>
      <c r="J478" s="2" t="s">
        <v>630</v>
      </c>
    </row>
    <row r="479" spans="1:10" x14ac:dyDescent="0.3">
      <c r="A479" s="2" t="s">
        <v>22</v>
      </c>
      <c r="B479" s="3">
        <v>105374.44</v>
      </c>
      <c r="C479" s="2">
        <v>89779.02</v>
      </c>
      <c r="D479" s="4">
        <v>43879</v>
      </c>
      <c r="E479" s="2" t="s">
        <v>79</v>
      </c>
      <c r="F479" s="2" t="s">
        <v>326</v>
      </c>
      <c r="G479" s="2" t="s">
        <v>25</v>
      </c>
      <c r="H479" s="2" t="s">
        <v>218</v>
      </c>
      <c r="I479" s="2" t="s">
        <v>27</v>
      </c>
      <c r="J479" s="2" t="s">
        <v>631</v>
      </c>
    </row>
    <row r="480" spans="1:10" x14ac:dyDescent="0.3">
      <c r="A480" s="2" t="s">
        <v>44</v>
      </c>
      <c r="B480" s="3">
        <v>83097.399999999994</v>
      </c>
      <c r="C480" s="2">
        <v>68148.179999999993</v>
      </c>
      <c r="D480" s="4">
        <v>43546</v>
      </c>
      <c r="E480" s="2" t="s">
        <v>23</v>
      </c>
      <c r="F480" s="2" t="s">
        <v>253</v>
      </c>
      <c r="G480" s="2" t="s">
        <v>47</v>
      </c>
      <c r="H480" s="2" t="s">
        <v>73</v>
      </c>
      <c r="I480" s="2" t="s">
        <v>37</v>
      </c>
      <c r="J480" s="2" t="s">
        <v>632</v>
      </c>
    </row>
    <row r="481" spans="1:10" x14ac:dyDescent="0.3">
      <c r="A481" s="2" t="s">
        <v>9</v>
      </c>
      <c r="B481" s="3">
        <v>139682.07</v>
      </c>
      <c r="C481" s="2">
        <v>113212.32</v>
      </c>
      <c r="D481" s="4">
        <v>43848</v>
      </c>
      <c r="E481" s="2" t="s">
        <v>17</v>
      </c>
      <c r="F481" s="2" t="s">
        <v>290</v>
      </c>
      <c r="G481" s="2" t="s">
        <v>12</v>
      </c>
      <c r="H481" s="2" t="s">
        <v>68</v>
      </c>
      <c r="I481" s="2" t="s">
        <v>27</v>
      </c>
      <c r="J481" s="2" t="s">
        <v>633</v>
      </c>
    </row>
    <row r="482" spans="1:10" x14ac:dyDescent="0.3">
      <c r="A482" s="2" t="s">
        <v>52</v>
      </c>
      <c r="B482" s="3">
        <v>81095.39</v>
      </c>
      <c r="C482" s="2">
        <v>64316.75</v>
      </c>
      <c r="D482" s="4">
        <v>44082</v>
      </c>
      <c r="E482" s="2" t="s">
        <v>17</v>
      </c>
      <c r="F482" s="2" t="s">
        <v>101</v>
      </c>
      <c r="G482" s="2" t="s">
        <v>54</v>
      </c>
      <c r="H482" s="2" t="s">
        <v>143</v>
      </c>
      <c r="I482" s="2" t="s">
        <v>27</v>
      </c>
      <c r="J482" s="2" t="s">
        <v>634</v>
      </c>
    </row>
    <row r="483" spans="1:10" x14ac:dyDescent="0.3">
      <c r="A483" s="2" t="s">
        <v>100</v>
      </c>
      <c r="B483" s="3">
        <v>91108.56</v>
      </c>
      <c r="C483" s="2">
        <v>74089.48</v>
      </c>
      <c r="D483" s="4">
        <v>44006</v>
      </c>
      <c r="E483" s="2" t="s">
        <v>50</v>
      </c>
      <c r="F483" s="2" t="s">
        <v>326</v>
      </c>
      <c r="G483" s="2" t="s">
        <v>102</v>
      </c>
      <c r="H483" s="2" t="s">
        <v>103</v>
      </c>
      <c r="I483" s="2" t="s">
        <v>27</v>
      </c>
      <c r="J483" s="2" t="s">
        <v>635</v>
      </c>
    </row>
    <row r="484" spans="1:10" x14ac:dyDescent="0.3">
      <c r="A484" s="2" t="s">
        <v>105</v>
      </c>
      <c r="B484" s="3">
        <v>47182.43</v>
      </c>
      <c r="C484" s="2">
        <v>40576.89</v>
      </c>
      <c r="D484" s="4">
        <v>43882</v>
      </c>
      <c r="E484" s="2" t="s">
        <v>59</v>
      </c>
      <c r="F484" s="2" t="s">
        <v>111</v>
      </c>
      <c r="G484" s="2" t="s">
        <v>106</v>
      </c>
      <c r="H484" s="2" t="s">
        <v>107</v>
      </c>
      <c r="I484" s="2" t="s">
        <v>27</v>
      </c>
      <c r="J484" s="2" t="s">
        <v>636</v>
      </c>
    </row>
    <row r="485" spans="1:10" x14ac:dyDescent="0.3">
      <c r="A485" s="2" t="s">
        <v>16</v>
      </c>
      <c r="B485" s="3">
        <v>161984.91</v>
      </c>
      <c r="C485" s="2">
        <v>138237.92000000001</v>
      </c>
      <c r="D485" s="4">
        <v>43990</v>
      </c>
      <c r="E485" s="2" t="s">
        <v>50</v>
      </c>
      <c r="F485" s="2" t="s">
        <v>88</v>
      </c>
      <c r="G485" s="2" t="s">
        <v>19</v>
      </c>
      <c r="H485" s="2" t="s">
        <v>352</v>
      </c>
      <c r="I485" s="2" t="s">
        <v>27</v>
      </c>
      <c r="J485" s="2" t="s">
        <v>637</v>
      </c>
    </row>
    <row r="486" spans="1:10" x14ac:dyDescent="0.3">
      <c r="A486" s="2" t="s">
        <v>9</v>
      </c>
      <c r="B486" s="3">
        <v>116548.17</v>
      </c>
      <c r="C486" s="2">
        <v>92119.67</v>
      </c>
      <c r="D486" s="4">
        <v>43956</v>
      </c>
      <c r="E486" s="2" t="s">
        <v>23</v>
      </c>
      <c r="F486" s="2" t="s">
        <v>34</v>
      </c>
      <c r="G486" s="2" t="s">
        <v>12</v>
      </c>
      <c r="H486" s="2" t="s">
        <v>68</v>
      </c>
      <c r="I486" s="2" t="s">
        <v>27</v>
      </c>
      <c r="J486" s="2" t="s">
        <v>638</v>
      </c>
    </row>
    <row r="487" spans="1:10" x14ac:dyDescent="0.3">
      <c r="A487" s="2" t="s">
        <v>22</v>
      </c>
      <c r="B487" s="3">
        <v>138764.6</v>
      </c>
      <c r="C487" s="2">
        <v>111414.1</v>
      </c>
      <c r="D487" s="4">
        <v>43961</v>
      </c>
      <c r="E487" s="2" t="s">
        <v>50</v>
      </c>
      <c r="F487" s="2" t="s">
        <v>34</v>
      </c>
      <c r="G487" s="2" t="s">
        <v>25</v>
      </c>
      <c r="H487" s="2" t="s">
        <v>218</v>
      </c>
      <c r="I487" s="2" t="s">
        <v>27</v>
      </c>
      <c r="J487" s="2" t="s">
        <v>639</v>
      </c>
    </row>
    <row r="488" spans="1:10" x14ac:dyDescent="0.3">
      <c r="A488" s="2" t="s">
        <v>52</v>
      </c>
      <c r="B488" s="3">
        <v>148405.47</v>
      </c>
      <c r="C488" s="2">
        <v>128845.63</v>
      </c>
      <c r="D488" s="4">
        <v>43765</v>
      </c>
      <c r="E488" s="2" t="s">
        <v>79</v>
      </c>
      <c r="F488" s="2" t="s">
        <v>34</v>
      </c>
      <c r="G488" s="2" t="s">
        <v>54</v>
      </c>
      <c r="H488" s="2" t="s">
        <v>71</v>
      </c>
      <c r="I488" s="2" t="s">
        <v>27</v>
      </c>
      <c r="J488" s="2" t="s">
        <v>640</v>
      </c>
    </row>
    <row r="489" spans="1:10" x14ac:dyDescent="0.3">
      <c r="A489" s="2" t="s">
        <v>83</v>
      </c>
      <c r="B489" s="3">
        <v>138249.76999999999</v>
      </c>
      <c r="C489" s="2">
        <v>120277.3</v>
      </c>
      <c r="D489" s="4">
        <v>43686</v>
      </c>
      <c r="E489" s="2" t="s">
        <v>17</v>
      </c>
      <c r="F489" s="2" t="s">
        <v>30</v>
      </c>
      <c r="G489" s="2" t="s">
        <v>84</v>
      </c>
      <c r="H489" s="2" t="s">
        <v>85</v>
      </c>
      <c r="I489" s="2" t="s">
        <v>27</v>
      </c>
      <c r="J489" s="2" t="s">
        <v>641</v>
      </c>
    </row>
    <row r="490" spans="1:10" x14ac:dyDescent="0.3">
      <c r="A490" s="2" t="s">
        <v>22</v>
      </c>
      <c r="B490" s="3">
        <v>115718.87</v>
      </c>
      <c r="C490" s="2">
        <v>100640.7</v>
      </c>
      <c r="D490" s="4">
        <v>43579</v>
      </c>
      <c r="E490" s="2" t="s">
        <v>79</v>
      </c>
      <c r="F490" s="2" t="s">
        <v>18</v>
      </c>
      <c r="G490" s="2" t="s">
        <v>25</v>
      </c>
      <c r="H490" s="2" t="s">
        <v>31</v>
      </c>
      <c r="I490" s="2" t="s">
        <v>27</v>
      </c>
      <c r="J490" s="2" t="s">
        <v>642</v>
      </c>
    </row>
    <row r="491" spans="1:10" x14ac:dyDescent="0.3">
      <c r="A491" s="2" t="s">
        <v>22</v>
      </c>
      <c r="B491" s="3">
        <v>194326.7</v>
      </c>
      <c r="C491" s="2">
        <v>169005.93</v>
      </c>
      <c r="D491" s="4">
        <v>43653</v>
      </c>
      <c r="E491" s="2" t="s">
        <v>10</v>
      </c>
      <c r="F491" s="2" t="s">
        <v>34</v>
      </c>
      <c r="G491" s="2" t="s">
        <v>25</v>
      </c>
      <c r="H491" s="2" t="s">
        <v>89</v>
      </c>
      <c r="I491" s="2" t="s">
        <v>14</v>
      </c>
      <c r="J491" s="2" t="s">
        <v>643</v>
      </c>
    </row>
    <row r="492" spans="1:10" x14ac:dyDescent="0.3">
      <c r="A492" s="2" t="s">
        <v>52</v>
      </c>
      <c r="B492" s="3">
        <v>38648.720000000001</v>
      </c>
      <c r="C492" s="2">
        <v>32368.3</v>
      </c>
      <c r="D492" s="4">
        <v>44169</v>
      </c>
      <c r="E492" s="2" t="s">
        <v>29</v>
      </c>
      <c r="F492" s="2" t="s">
        <v>167</v>
      </c>
      <c r="G492" s="2" t="s">
        <v>54</v>
      </c>
      <c r="H492" s="2" t="s">
        <v>127</v>
      </c>
      <c r="I492" s="2" t="s">
        <v>37</v>
      </c>
      <c r="J492" s="2" t="s">
        <v>644</v>
      </c>
    </row>
    <row r="493" spans="1:10" x14ac:dyDescent="0.3">
      <c r="A493" s="2" t="s">
        <v>9</v>
      </c>
      <c r="B493" s="3">
        <v>58010.14</v>
      </c>
      <c r="C493" s="2">
        <v>46089.06</v>
      </c>
      <c r="D493" s="4">
        <v>43719</v>
      </c>
      <c r="E493" s="2" t="s">
        <v>50</v>
      </c>
      <c r="F493" s="2" t="s">
        <v>179</v>
      </c>
      <c r="G493" s="2" t="s">
        <v>12</v>
      </c>
      <c r="H493" s="2" t="s">
        <v>169</v>
      </c>
      <c r="I493" s="2" t="s">
        <v>27</v>
      </c>
      <c r="J493" s="2" t="s">
        <v>645</v>
      </c>
    </row>
    <row r="494" spans="1:10" x14ac:dyDescent="0.3">
      <c r="A494" s="2" t="s">
        <v>52</v>
      </c>
      <c r="B494" s="3">
        <v>82697.53</v>
      </c>
      <c r="C494" s="2">
        <v>69548.62</v>
      </c>
      <c r="D494" s="4">
        <v>44055</v>
      </c>
      <c r="E494" s="2" t="s">
        <v>17</v>
      </c>
      <c r="F494" s="2" t="s">
        <v>233</v>
      </c>
      <c r="G494" s="2" t="s">
        <v>54</v>
      </c>
      <c r="H494" s="2" t="s">
        <v>143</v>
      </c>
      <c r="I494" s="2" t="s">
        <v>27</v>
      </c>
      <c r="J494" s="2" t="s">
        <v>646</v>
      </c>
    </row>
    <row r="495" spans="1:10" x14ac:dyDescent="0.3">
      <c r="A495" s="2" t="s">
        <v>9</v>
      </c>
      <c r="B495" s="3">
        <v>68086.960000000006</v>
      </c>
      <c r="C495" s="2">
        <v>58759.05</v>
      </c>
      <c r="D495" s="4">
        <v>43795</v>
      </c>
      <c r="E495" s="2" t="s">
        <v>79</v>
      </c>
      <c r="F495" s="2" t="s">
        <v>647</v>
      </c>
      <c r="G495" s="2" t="s">
        <v>12</v>
      </c>
      <c r="H495" s="2" t="s">
        <v>169</v>
      </c>
      <c r="I495" s="2" t="s">
        <v>27</v>
      </c>
      <c r="J495" s="2" t="s">
        <v>648</v>
      </c>
    </row>
    <row r="496" spans="1:10" x14ac:dyDescent="0.3">
      <c r="A496" s="2" t="s">
        <v>100</v>
      </c>
      <c r="B496" s="3">
        <v>111106.06</v>
      </c>
      <c r="C496" s="2">
        <v>93195.76</v>
      </c>
      <c r="D496" s="4">
        <v>44146</v>
      </c>
      <c r="E496" s="2" t="s">
        <v>17</v>
      </c>
      <c r="F496" s="2" t="s">
        <v>46</v>
      </c>
      <c r="G496" s="2" t="s">
        <v>102</v>
      </c>
      <c r="H496" s="2" t="s">
        <v>161</v>
      </c>
      <c r="I496" s="2" t="s">
        <v>27</v>
      </c>
      <c r="J496" s="2" t="s">
        <v>649</v>
      </c>
    </row>
    <row r="497" spans="1:10" x14ac:dyDescent="0.3">
      <c r="A497" s="2" t="s">
        <v>22</v>
      </c>
      <c r="B497" s="3">
        <v>227830.33</v>
      </c>
      <c r="C497" s="2">
        <v>182173.13</v>
      </c>
      <c r="D497" s="4">
        <v>43992</v>
      </c>
      <c r="E497" s="2" t="s">
        <v>10</v>
      </c>
      <c r="F497" s="2" t="s">
        <v>184</v>
      </c>
      <c r="G497" s="2" t="s">
        <v>25</v>
      </c>
      <c r="H497" s="2" t="s">
        <v>31</v>
      </c>
      <c r="I497" s="2" t="s">
        <v>27</v>
      </c>
      <c r="J497" s="2" t="s">
        <v>650</v>
      </c>
    </row>
    <row r="498" spans="1:10" x14ac:dyDescent="0.3">
      <c r="A498" s="2" t="s">
        <v>52</v>
      </c>
      <c r="B498" s="3">
        <v>87355.7</v>
      </c>
      <c r="C498" s="2">
        <v>74584.3</v>
      </c>
      <c r="D498" s="4">
        <v>43499</v>
      </c>
      <c r="E498" s="2" t="s">
        <v>59</v>
      </c>
      <c r="F498" s="2" t="s">
        <v>173</v>
      </c>
      <c r="G498" s="2" t="s">
        <v>54</v>
      </c>
      <c r="H498" s="2" t="s">
        <v>127</v>
      </c>
      <c r="I498" s="2" t="s">
        <v>27</v>
      </c>
      <c r="J498" s="2" t="s">
        <v>651</v>
      </c>
    </row>
    <row r="499" spans="1:10" x14ac:dyDescent="0.3">
      <c r="A499" s="2" t="s">
        <v>52</v>
      </c>
      <c r="B499" s="3">
        <v>164267.72</v>
      </c>
      <c r="C499" s="2">
        <v>139069.04999999999</v>
      </c>
      <c r="D499" s="4">
        <v>44112</v>
      </c>
      <c r="E499" s="2" t="s">
        <v>50</v>
      </c>
      <c r="F499" s="2" t="s">
        <v>18</v>
      </c>
      <c r="G499" s="2" t="s">
        <v>54</v>
      </c>
      <c r="H499" s="2" t="s">
        <v>127</v>
      </c>
      <c r="I499" s="2" t="s">
        <v>27</v>
      </c>
      <c r="J499" s="2" t="s">
        <v>652</v>
      </c>
    </row>
    <row r="500" spans="1:10" x14ac:dyDescent="0.3">
      <c r="A500" s="2" t="s">
        <v>44</v>
      </c>
      <c r="B500" s="3">
        <v>92179.76</v>
      </c>
      <c r="C500" s="2">
        <v>74794.66</v>
      </c>
      <c r="D500" s="4">
        <v>44037</v>
      </c>
      <c r="E500" s="2" t="s">
        <v>29</v>
      </c>
      <c r="F500" s="2" t="s">
        <v>209</v>
      </c>
      <c r="G500" s="2" t="s">
        <v>47</v>
      </c>
      <c r="H500" s="2" t="s">
        <v>73</v>
      </c>
      <c r="I500" s="2" t="s">
        <v>37</v>
      </c>
      <c r="J500" s="2" t="s">
        <v>653</v>
      </c>
    </row>
    <row r="501" spans="1:10" x14ac:dyDescent="0.3">
      <c r="A501" s="2" t="s">
        <v>9</v>
      </c>
      <c r="B501" s="3">
        <v>124093.75999999999</v>
      </c>
      <c r="C501" s="2">
        <v>105231.51</v>
      </c>
      <c r="D501" s="4">
        <v>43753</v>
      </c>
      <c r="E501" s="2" t="s">
        <v>79</v>
      </c>
      <c r="F501" s="2" t="s">
        <v>96</v>
      </c>
      <c r="G501" s="2" t="s">
        <v>12</v>
      </c>
      <c r="H501" s="2" t="s">
        <v>68</v>
      </c>
      <c r="I501" s="2" t="s">
        <v>27</v>
      </c>
      <c r="J501" s="2" t="s">
        <v>654</v>
      </c>
    </row>
    <row r="502" spans="1:10" x14ac:dyDescent="0.3">
      <c r="A502" s="2" t="s">
        <v>44</v>
      </c>
      <c r="B502" s="3">
        <v>66391.58</v>
      </c>
      <c r="C502" s="2">
        <v>52635.24</v>
      </c>
      <c r="D502" s="4">
        <v>43803</v>
      </c>
      <c r="E502" s="2" t="s">
        <v>23</v>
      </c>
      <c r="F502" s="2" t="s">
        <v>367</v>
      </c>
      <c r="G502" s="2" t="s">
        <v>47</v>
      </c>
      <c r="H502" s="2" t="s">
        <v>48</v>
      </c>
      <c r="I502" s="2" t="s">
        <v>14</v>
      </c>
      <c r="J502" s="2" t="s">
        <v>655</v>
      </c>
    </row>
    <row r="503" spans="1:10" x14ac:dyDescent="0.3">
      <c r="A503" s="2" t="s">
        <v>52</v>
      </c>
      <c r="B503" s="3">
        <v>197471.1</v>
      </c>
      <c r="C503" s="2">
        <v>162577.96</v>
      </c>
      <c r="D503" s="4">
        <v>43644</v>
      </c>
      <c r="E503" s="2" t="s">
        <v>50</v>
      </c>
      <c r="F503" s="2" t="s">
        <v>34</v>
      </c>
      <c r="G503" s="2" t="s">
        <v>54</v>
      </c>
      <c r="H503" s="2" t="s">
        <v>127</v>
      </c>
      <c r="I503" s="2" t="s">
        <v>27</v>
      </c>
      <c r="J503" s="2" t="s">
        <v>656</v>
      </c>
    </row>
    <row r="504" spans="1:10" x14ac:dyDescent="0.3">
      <c r="A504" s="2" t="s">
        <v>44</v>
      </c>
      <c r="B504" s="3">
        <v>122627.2</v>
      </c>
      <c r="C504" s="2">
        <v>100284.52</v>
      </c>
      <c r="D504" s="4">
        <v>43597</v>
      </c>
      <c r="E504" s="2" t="s">
        <v>23</v>
      </c>
      <c r="F504" s="2" t="s">
        <v>125</v>
      </c>
      <c r="G504" s="2" t="s">
        <v>47</v>
      </c>
      <c r="H504" s="2" t="s">
        <v>48</v>
      </c>
      <c r="I504" s="2" t="s">
        <v>27</v>
      </c>
      <c r="J504" s="2" t="s">
        <v>657</v>
      </c>
    </row>
    <row r="505" spans="1:10" x14ac:dyDescent="0.3">
      <c r="A505" s="2" t="s">
        <v>44</v>
      </c>
      <c r="B505" s="3">
        <v>159052.70000000001</v>
      </c>
      <c r="C505" s="2">
        <v>127926.09</v>
      </c>
      <c r="D505" s="4">
        <v>43617</v>
      </c>
      <c r="E505" s="2" t="s">
        <v>17</v>
      </c>
      <c r="F505" s="2" t="s">
        <v>77</v>
      </c>
      <c r="G505" s="2" t="s">
        <v>47</v>
      </c>
      <c r="H505" s="2" t="s">
        <v>65</v>
      </c>
      <c r="I505" s="2" t="s">
        <v>27</v>
      </c>
      <c r="J505" s="2" t="s">
        <v>658</v>
      </c>
    </row>
    <row r="506" spans="1:10" x14ac:dyDescent="0.3">
      <c r="A506" s="2" t="s">
        <v>22</v>
      </c>
      <c r="B506" s="3">
        <v>85515.6</v>
      </c>
      <c r="C506" s="2">
        <v>67959.25</v>
      </c>
      <c r="D506" s="4">
        <v>43751</v>
      </c>
      <c r="E506" s="2" t="s">
        <v>17</v>
      </c>
      <c r="F506" s="2" t="s">
        <v>24</v>
      </c>
      <c r="G506" s="2" t="s">
        <v>25</v>
      </c>
      <c r="H506" s="2" t="s">
        <v>218</v>
      </c>
      <c r="I506" s="2" t="s">
        <v>27</v>
      </c>
      <c r="J506" s="2" t="s">
        <v>659</v>
      </c>
    </row>
    <row r="507" spans="1:10" x14ac:dyDescent="0.3">
      <c r="A507" s="2" t="s">
        <v>22</v>
      </c>
      <c r="B507" s="3">
        <v>42847.46</v>
      </c>
      <c r="C507" s="2">
        <v>34757.86</v>
      </c>
      <c r="D507" s="4">
        <v>44126</v>
      </c>
      <c r="E507" s="2" t="s">
        <v>45</v>
      </c>
      <c r="F507" s="2" t="s">
        <v>281</v>
      </c>
      <c r="G507" s="2" t="s">
        <v>25</v>
      </c>
      <c r="H507" s="2" t="s">
        <v>31</v>
      </c>
      <c r="I507" s="2" t="s">
        <v>27</v>
      </c>
      <c r="J507" s="2" t="s">
        <v>660</v>
      </c>
    </row>
    <row r="508" spans="1:10" x14ac:dyDescent="0.3">
      <c r="A508" s="2" t="s">
        <v>52</v>
      </c>
      <c r="B508" s="3">
        <v>125499.82</v>
      </c>
      <c r="C508" s="2">
        <v>100977.16</v>
      </c>
      <c r="D508" s="4">
        <v>43563</v>
      </c>
      <c r="E508" s="2" t="s">
        <v>29</v>
      </c>
      <c r="F508" s="2" t="s">
        <v>149</v>
      </c>
      <c r="G508" s="2" t="s">
        <v>54</v>
      </c>
      <c r="H508" s="2" t="s">
        <v>132</v>
      </c>
      <c r="I508" s="2" t="s">
        <v>27</v>
      </c>
      <c r="J508" s="2" t="s">
        <v>661</v>
      </c>
    </row>
    <row r="509" spans="1:10" x14ac:dyDescent="0.3">
      <c r="A509" s="2" t="s">
        <v>16</v>
      </c>
      <c r="B509" s="3">
        <v>222379.49</v>
      </c>
      <c r="C509" s="2">
        <v>192869.73</v>
      </c>
      <c r="D509" s="4">
        <v>43656</v>
      </c>
      <c r="E509" s="2" t="s">
        <v>29</v>
      </c>
      <c r="F509" s="2" t="s">
        <v>122</v>
      </c>
      <c r="G509" s="2" t="s">
        <v>19</v>
      </c>
      <c r="H509" s="2" t="s">
        <v>352</v>
      </c>
      <c r="I509" s="2" t="s">
        <v>14</v>
      </c>
      <c r="J509" s="2" t="s">
        <v>662</v>
      </c>
    </row>
    <row r="510" spans="1:10" x14ac:dyDescent="0.3">
      <c r="A510" s="2" t="s">
        <v>22</v>
      </c>
      <c r="B510" s="3">
        <v>85390.17</v>
      </c>
      <c r="C510" s="2">
        <v>74400.460000000006</v>
      </c>
      <c r="D510" s="4">
        <v>43490</v>
      </c>
      <c r="E510" s="2" t="s">
        <v>79</v>
      </c>
      <c r="F510" s="2" t="s">
        <v>647</v>
      </c>
      <c r="G510" s="2" t="s">
        <v>25</v>
      </c>
      <c r="H510" s="2" t="s">
        <v>218</v>
      </c>
      <c r="I510" s="2" t="s">
        <v>27</v>
      </c>
      <c r="J510" s="2" t="s">
        <v>663</v>
      </c>
    </row>
    <row r="511" spans="1:10" x14ac:dyDescent="0.3">
      <c r="A511" s="2" t="s">
        <v>22</v>
      </c>
      <c r="B511" s="3">
        <v>97514.7</v>
      </c>
      <c r="C511" s="2">
        <v>80790.929999999993</v>
      </c>
      <c r="D511" s="4">
        <v>43873</v>
      </c>
      <c r="E511" s="2" t="s">
        <v>50</v>
      </c>
      <c r="F511" s="2" t="s">
        <v>67</v>
      </c>
      <c r="G511" s="2" t="s">
        <v>25</v>
      </c>
      <c r="H511" s="2" t="s">
        <v>89</v>
      </c>
      <c r="I511" s="2" t="s">
        <v>27</v>
      </c>
      <c r="J511" s="2" t="s">
        <v>664</v>
      </c>
    </row>
    <row r="512" spans="1:10" x14ac:dyDescent="0.3">
      <c r="A512" s="2" t="s">
        <v>44</v>
      </c>
      <c r="B512" s="3">
        <v>87321.89</v>
      </c>
      <c r="C512" s="2">
        <v>69254.990000000005</v>
      </c>
      <c r="D512" s="4">
        <v>43482</v>
      </c>
      <c r="E512" s="2" t="s">
        <v>79</v>
      </c>
      <c r="F512" s="2" t="s">
        <v>67</v>
      </c>
      <c r="G512" s="2" t="s">
        <v>47</v>
      </c>
      <c r="H512" s="2" t="s">
        <v>48</v>
      </c>
      <c r="I512" s="2" t="s">
        <v>14</v>
      </c>
      <c r="J512" s="2" t="s">
        <v>665</v>
      </c>
    </row>
    <row r="513" spans="1:10" x14ac:dyDescent="0.3">
      <c r="A513" s="2" t="s">
        <v>9</v>
      </c>
      <c r="B513" s="3">
        <v>205059.8</v>
      </c>
      <c r="C513" s="2">
        <v>173029.46</v>
      </c>
      <c r="D513" s="4">
        <v>44005</v>
      </c>
      <c r="E513" s="2" t="s">
        <v>79</v>
      </c>
      <c r="F513" s="2" t="s">
        <v>379</v>
      </c>
      <c r="G513" s="2" t="s">
        <v>12</v>
      </c>
      <c r="H513" s="2" t="s">
        <v>117</v>
      </c>
      <c r="I513" s="2" t="s">
        <v>27</v>
      </c>
      <c r="J513" s="2" t="s">
        <v>666</v>
      </c>
    </row>
    <row r="514" spans="1:10" x14ac:dyDescent="0.3">
      <c r="A514" s="2" t="s">
        <v>22</v>
      </c>
      <c r="B514" s="3">
        <v>105833.52</v>
      </c>
      <c r="C514" s="2">
        <v>85312.4</v>
      </c>
      <c r="D514" s="4">
        <v>43544</v>
      </c>
      <c r="E514" s="2" t="s">
        <v>59</v>
      </c>
      <c r="F514" s="2" t="s">
        <v>181</v>
      </c>
      <c r="G514" s="2" t="s">
        <v>25</v>
      </c>
      <c r="H514" s="2" t="s">
        <v>75</v>
      </c>
      <c r="I514" s="2" t="s">
        <v>27</v>
      </c>
      <c r="J514" s="2" t="s">
        <v>667</v>
      </c>
    </row>
    <row r="515" spans="1:10" x14ac:dyDescent="0.3">
      <c r="A515" s="2" t="s">
        <v>52</v>
      </c>
      <c r="B515" s="3">
        <v>40043.11</v>
      </c>
      <c r="C515" s="2">
        <v>35109.800000000003</v>
      </c>
      <c r="D515" s="4">
        <v>44081</v>
      </c>
      <c r="E515" s="2" t="s">
        <v>50</v>
      </c>
      <c r="F515" s="2" t="s">
        <v>301</v>
      </c>
      <c r="G515" s="2" t="s">
        <v>54</v>
      </c>
      <c r="H515" s="2" t="s">
        <v>132</v>
      </c>
      <c r="I515" s="2" t="s">
        <v>27</v>
      </c>
      <c r="J515" s="2" t="s">
        <v>668</v>
      </c>
    </row>
    <row r="516" spans="1:10" x14ac:dyDescent="0.3">
      <c r="A516" s="2" t="s">
        <v>22</v>
      </c>
      <c r="B516" s="3">
        <v>57859.08</v>
      </c>
      <c r="C516" s="2">
        <v>47756.88</v>
      </c>
      <c r="D516" s="4">
        <v>43807</v>
      </c>
      <c r="E516" s="2" t="s">
        <v>10</v>
      </c>
      <c r="F516" s="2" t="s">
        <v>30</v>
      </c>
      <c r="G516" s="2" t="s">
        <v>25</v>
      </c>
      <c r="H516" s="2" t="s">
        <v>31</v>
      </c>
      <c r="I516" s="2" t="s">
        <v>14</v>
      </c>
      <c r="J516" s="2" t="s">
        <v>669</v>
      </c>
    </row>
    <row r="517" spans="1:10" x14ac:dyDescent="0.3">
      <c r="A517" s="2" t="s">
        <v>52</v>
      </c>
      <c r="B517" s="3">
        <v>132235.46</v>
      </c>
      <c r="C517" s="2">
        <v>114132.43</v>
      </c>
      <c r="D517" s="4">
        <v>43983</v>
      </c>
      <c r="E517" s="2" t="s">
        <v>10</v>
      </c>
      <c r="F517" s="2" t="s">
        <v>177</v>
      </c>
      <c r="G517" s="2" t="s">
        <v>54</v>
      </c>
      <c r="H517" s="2" t="s">
        <v>132</v>
      </c>
      <c r="I517" s="2" t="s">
        <v>27</v>
      </c>
      <c r="J517" s="2" t="s">
        <v>670</v>
      </c>
    </row>
    <row r="518" spans="1:10" x14ac:dyDescent="0.3">
      <c r="A518" s="2" t="s">
        <v>44</v>
      </c>
      <c r="B518" s="3">
        <v>33724.53</v>
      </c>
      <c r="C518" s="2">
        <v>26770.53</v>
      </c>
      <c r="D518" s="4">
        <v>43860</v>
      </c>
      <c r="E518" s="2" t="s">
        <v>29</v>
      </c>
      <c r="F518" s="2" t="s">
        <v>671</v>
      </c>
      <c r="G518" s="2" t="s">
        <v>47</v>
      </c>
      <c r="H518" s="2" t="s">
        <v>48</v>
      </c>
      <c r="I518" s="2" t="s">
        <v>14</v>
      </c>
      <c r="J518" s="2" t="s">
        <v>672</v>
      </c>
    </row>
    <row r="519" spans="1:10" x14ac:dyDescent="0.3">
      <c r="A519" s="2" t="s">
        <v>172</v>
      </c>
      <c r="B519" s="3">
        <v>36070.76</v>
      </c>
      <c r="C519" s="2">
        <v>29339.96</v>
      </c>
      <c r="D519" s="4">
        <v>43602</v>
      </c>
      <c r="E519" s="2" t="s">
        <v>138</v>
      </c>
      <c r="F519" s="2" t="s">
        <v>113</v>
      </c>
      <c r="G519" s="2" t="s">
        <v>174</v>
      </c>
      <c r="H519" s="2" t="s">
        <v>175</v>
      </c>
      <c r="I519" s="2" t="s">
        <v>14</v>
      </c>
      <c r="J519" s="2" t="s">
        <v>673</v>
      </c>
    </row>
    <row r="520" spans="1:10" x14ac:dyDescent="0.3">
      <c r="A520" s="2" t="s">
        <v>9</v>
      </c>
      <c r="B520" s="3">
        <v>39457.339999999997</v>
      </c>
      <c r="C520" s="2">
        <v>32793</v>
      </c>
      <c r="D520" s="4">
        <v>44124</v>
      </c>
      <c r="E520" s="2" t="s">
        <v>29</v>
      </c>
      <c r="F520" s="2" t="s">
        <v>281</v>
      </c>
      <c r="G520" s="2" t="s">
        <v>12</v>
      </c>
      <c r="H520" s="2" t="s">
        <v>68</v>
      </c>
      <c r="I520" s="2" t="s">
        <v>27</v>
      </c>
      <c r="J520" s="2" t="s">
        <v>674</v>
      </c>
    </row>
    <row r="521" spans="1:10" x14ac:dyDescent="0.3">
      <c r="A521" s="2" t="s">
        <v>137</v>
      </c>
      <c r="B521" s="3">
        <v>38536.92</v>
      </c>
      <c r="C521" s="2">
        <v>32001.06</v>
      </c>
      <c r="D521" s="4">
        <v>43979</v>
      </c>
      <c r="E521" s="2" t="s">
        <v>10</v>
      </c>
      <c r="F521" s="2" t="s">
        <v>149</v>
      </c>
      <c r="G521" s="2" t="s">
        <v>139</v>
      </c>
      <c r="H521" s="2" t="s">
        <v>140</v>
      </c>
      <c r="I521" s="2" t="s">
        <v>14</v>
      </c>
      <c r="J521" s="2" t="s">
        <v>675</v>
      </c>
    </row>
    <row r="522" spans="1:10" x14ac:dyDescent="0.3">
      <c r="A522" s="2" t="s">
        <v>52</v>
      </c>
      <c r="B522" s="3">
        <v>173829.96</v>
      </c>
      <c r="C522" s="2">
        <v>149824.04</v>
      </c>
      <c r="D522" s="4">
        <v>43731</v>
      </c>
      <c r="E522" s="2" t="s">
        <v>29</v>
      </c>
      <c r="F522" s="2" t="s">
        <v>120</v>
      </c>
      <c r="G522" s="2" t="s">
        <v>54</v>
      </c>
      <c r="H522" s="2" t="s">
        <v>71</v>
      </c>
      <c r="I522" s="2" t="s">
        <v>27</v>
      </c>
      <c r="J522" s="2" t="s">
        <v>676</v>
      </c>
    </row>
    <row r="523" spans="1:10" x14ac:dyDescent="0.3">
      <c r="A523" s="2" t="s">
        <v>22</v>
      </c>
      <c r="B523" s="3">
        <v>37521.39</v>
      </c>
      <c r="C523" s="2">
        <v>29701.93</v>
      </c>
      <c r="D523" s="4">
        <v>43848</v>
      </c>
      <c r="E523" s="2" t="s">
        <v>29</v>
      </c>
      <c r="F523" s="2" t="s">
        <v>113</v>
      </c>
      <c r="G523" s="2" t="s">
        <v>25</v>
      </c>
      <c r="H523" s="2" t="s">
        <v>89</v>
      </c>
      <c r="I523" s="2" t="s">
        <v>27</v>
      </c>
      <c r="J523" s="2" t="s">
        <v>677</v>
      </c>
    </row>
    <row r="524" spans="1:10" x14ac:dyDescent="0.3">
      <c r="A524" s="2" t="s">
        <v>22</v>
      </c>
      <c r="B524" s="3">
        <v>119409.43</v>
      </c>
      <c r="C524" s="2">
        <v>102656.29</v>
      </c>
      <c r="D524" s="4">
        <v>43641</v>
      </c>
      <c r="E524" s="2" t="s">
        <v>79</v>
      </c>
      <c r="F524" s="2" t="s">
        <v>149</v>
      </c>
      <c r="G524" s="2" t="s">
        <v>25</v>
      </c>
      <c r="H524" s="2" t="s">
        <v>89</v>
      </c>
      <c r="I524" s="2" t="s">
        <v>27</v>
      </c>
      <c r="J524" s="2" t="s">
        <v>678</v>
      </c>
    </row>
    <row r="525" spans="1:10" x14ac:dyDescent="0.3">
      <c r="A525" s="2" t="s">
        <v>345</v>
      </c>
      <c r="B525" s="3">
        <v>248261.86</v>
      </c>
      <c r="C525" s="2">
        <v>206727.65</v>
      </c>
      <c r="D525" s="4">
        <v>43821</v>
      </c>
      <c r="E525" s="2" t="s">
        <v>59</v>
      </c>
      <c r="F525" s="2" t="s">
        <v>445</v>
      </c>
      <c r="G525" s="2" t="s">
        <v>346</v>
      </c>
      <c r="H525" s="2" t="s">
        <v>347</v>
      </c>
      <c r="I525" s="2" t="s">
        <v>27</v>
      </c>
      <c r="J525" s="2" t="s">
        <v>679</v>
      </c>
    </row>
    <row r="526" spans="1:10" x14ac:dyDescent="0.3">
      <c r="A526" s="2" t="s">
        <v>44</v>
      </c>
      <c r="B526" s="3">
        <v>96669.92</v>
      </c>
      <c r="C526" s="2">
        <v>76475.570000000007</v>
      </c>
      <c r="D526" s="4">
        <v>44192</v>
      </c>
      <c r="E526" s="2" t="s">
        <v>50</v>
      </c>
      <c r="F526" s="2" t="s">
        <v>34</v>
      </c>
      <c r="G526" s="2" t="s">
        <v>47</v>
      </c>
      <c r="H526" s="2" t="s">
        <v>48</v>
      </c>
      <c r="I526" s="2" t="s">
        <v>14</v>
      </c>
      <c r="J526" s="2" t="s">
        <v>680</v>
      </c>
    </row>
    <row r="527" spans="1:10" x14ac:dyDescent="0.3">
      <c r="A527" s="2" t="s">
        <v>52</v>
      </c>
      <c r="B527" s="3">
        <v>264149.90999999997</v>
      </c>
      <c r="C527" s="2">
        <v>208757.67</v>
      </c>
      <c r="D527" s="4">
        <v>44185</v>
      </c>
      <c r="E527" s="2" t="s">
        <v>59</v>
      </c>
      <c r="F527" s="2" t="s">
        <v>131</v>
      </c>
      <c r="G527" s="2" t="s">
        <v>54</v>
      </c>
      <c r="H527" s="2" t="s">
        <v>143</v>
      </c>
      <c r="I527" s="2" t="s">
        <v>27</v>
      </c>
      <c r="J527" s="2" t="s">
        <v>681</v>
      </c>
    </row>
    <row r="528" spans="1:10" x14ac:dyDescent="0.3">
      <c r="A528" s="2" t="s">
        <v>22</v>
      </c>
      <c r="B528" s="3">
        <v>216863.04</v>
      </c>
      <c r="C528" s="2">
        <v>175355.45</v>
      </c>
      <c r="D528" s="4">
        <v>43670</v>
      </c>
      <c r="E528" s="2" t="s">
        <v>29</v>
      </c>
      <c r="F528" s="2" t="s">
        <v>209</v>
      </c>
      <c r="G528" s="2" t="s">
        <v>25</v>
      </c>
      <c r="H528" s="2" t="s">
        <v>75</v>
      </c>
      <c r="I528" s="2" t="s">
        <v>37</v>
      </c>
      <c r="J528" s="2" t="s">
        <v>682</v>
      </c>
    </row>
    <row r="529" spans="1:10" x14ac:dyDescent="0.3">
      <c r="A529" s="2" t="s">
        <v>52</v>
      </c>
      <c r="B529" s="3">
        <v>140943.88</v>
      </c>
      <c r="C529" s="2">
        <v>120633.87</v>
      </c>
      <c r="D529" s="4">
        <v>43979</v>
      </c>
      <c r="E529" s="2" t="s">
        <v>50</v>
      </c>
      <c r="F529" s="2" t="s">
        <v>96</v>
      </c>
      <c r="G529" s="2" t="s">
        <v>54</v>
      </c>
      <c r="H529" s="2" t="s">
        <v>143</v>
      </c>
      <c r="I529" s="2" t="s">
        <v>37</v>
      </c>
      <c r="J529" s="2" t="s">
        <v>683</v>
      </c>
    </row>
    <row r="530" spans="1:10" x14ac:dyDescent="0.3">
      <c r="A530" s="2" t="s">
        <v>105</v>
      </c>
      <c r="B530" s="3">
        <v>82525.61</v>
      </c>
      <c r="C530" s="2">
        <v>68446.740000000005</v>
      </c>
      <c r="D530" s="4">
        <v>43525</v>
      </c>
      <c r="E530" s="2" t="s">
        <v>23</v>
      </c>
      <c r="F530" s="2" t="s">
        <v>34</v>
      </c>
      <c r="G530" s="2" t="s">
        <v>106</v>
      </c>
      <c r="H530" s="2" t="s">
        <v>107</v>
      </c>
      <c r="I530" s="2" t="s">
        <v>27</v>
      </c>
      <c r="J530" s="2" t="s">
        <v>684</v>
      </c>
    </row>
    <row r="531" spans="1:10" x14ac:dyDescent="0.3">
      <c r="A531" s="2" t="s">
        <v>22</v>
      </c>
      <c r="B531" s="3">
        <v>19622.59</v>
      </c>
      <c r="C531" s="2">
        <v>17148.18</v>
      </c>
      <c r="D531" s="4">
        <v>43896</v>
      </c>
      <c r="E531" s="2" t="s">
        <v>23</v>
      </c>
      <c r="F531" s="2" t="s">
        <v>145</v>
      </c>
      <c r="G531" s="2" t="s">
        <v>25</v>
      </c>
      <c r="H531" s="2" t="s">
        <v>31</v>
      </c>
      <c r="I531" s="2" t="s">
        <v>27</v>
      </c>
      <c r="J531" s="2" t="s">
        <v>685</v>
      </c>
    </row>
    <row r="532" spans="1:10" x14ac:dyDescent="0.3">
      <c r="A532" s="2" t="s">
        <v>9</v>
      </c>
      <c r="B532" s="3">
        <v>263713.12</v>
      </c>
      <c r="C532" s="2">
        <v>216165.64</v>
      </c>
      <c r="D532" s="4">
        <v>44012</v>
      </c>
      <c r="E532" s="2" t="s">
        <v>79</v>
      </c>
      <c r="F532" s="2" t="s">
        <v>131</v>
      </c>
      <c r="G532" s="2" t="s">
        <v>12</v>
      </c>
      <c r="H532" s="2" t="s">
        <v>169</v>
      </c>
      <c r="I532" s="2" t="s">
        <v>27</v>
      </c>
      <c r="J532" s="2" t="s">
        <v>686</v>
      </c>
    </row>
    <row r="533" spans="1:10" x14ac:dyDescent="0.3">
      <c r="A533" s="2" t="s">
        <v>22</v>
      </c>
      <c r="B533" s="3">
        <v>284298.56</v>
      </c>
      <c r="C533" s="2">
        <v>229656.38</v>
      </c>
      <c r="D533" s="4">
        <v>44015</v>
      </c>
      <c r="E533" s="2" t="s">
        <v>23</v>
      </c>
      <c r="F533" s="2" t="s">
        <v>326</v>
      </c>
      <c r="G533" s="2" t="s">
        <v>25</v>
      </c>
      <c r="H533" s="2" t="s">
        <v>75</v>
      </c>
      <c r="I533" s="2" t="s">
        <v>27</v>
      </c>
      <c r="J533" s="2" t="s">
        <v>687</v>
      </c>
    </row>
    <row r="534" spans="1:10" x14ac:dyDescent="0.3">
      <c r="A534" s="2" t="s">
        <v>9</v>
      </c>
      <c r="B534" s="3">
        <v>98320.37</v>
      </c>
      <c r="C534" s="2">
        <v>77722.25</v>
      </c>
      <c r="D534" s="4">
        <v>44066</v>
      </c>
      <c r="E534" s="2" t="s">
        <v>17</v>
      </c>
      <c r="F534" s="2" t="s">
        <v>310</v>
      </c>
      <c r="G534" s="2" t="s">
        <v>12</v>
      </c>
      <c r="H534" s="2" t="s">
        <v>169</v>
      </c>
      <c r="I534" s="2" t="s">
        <v>37</v>
      </c>
      <c r="J534" s="2" t="s">
        <v>688</v>
      </c>
    </row>
    <row r="535" spans="1:10" x14ac:dyDescent="0.3">
      <c r="A535" s="2" t="s">
        <v>44</v>
      </c>
      <c r="B535" s="3">
        <v>128112.26</v>
      </c>
      <c r="C535" s="2">
        <v>104975.19</v>
      </c>
      <c r="D535" s="4">
        <v>44174</v>
      </c>
      <c r="E535" s="2" t="s">
        <v>10</v>
      </c>
      <c r="F535" s="2" t="s">
        <v>30</v>
      </c>
      <c r="G535" s="2" t="s">
        <v>47</v>
      </c>
      <c r="H535" s="2" t="s">
        <v>73</v>
      </c>
      <c r="I535" s="2" t="s">
        <v>27</v>
      </c>
      <c r="J535" s="2" t="s">
        <v>689</v>
      </c>
    </row>
    <row r="536" spans="1:10" x14ac:dyDescent="0.3">
      <c r="A536" s="2" t="s">
        <v>52</v>
      </c>
      <c r="B536" s="3">
        <v>110878.97</v>
      </c>
      <c r="C536" s="2">
        <v>90588.12</v>
      </c>
      <c r="D536" s="4">
        <v>43867</v>
      </c>
      <c r="E536" s="2" t="s">
        <v>50</v>
      </c>
      <c r="F536" s="2" t="s">
        <v>310</v>
      </c>
      <c r="G536" s="2" t="s">
        <v>54</v>
      </c>
      <c r="H536" s="2" t="s">
        <v>71</v>
      </c>
      <c r="I536" s="2" t="s">
        <v>27</v>
      </c>
      <c r="J536" s="2" t="s">
        <v>690</v>
      </c>
    </row>
    <row r="537" spans="1:10" x14ac:dyDescent="0.3">
      <c r="A537" s="2" t="s">
        <v>9</v>
      </c>
      <c r="B537" s="3">
        <v>66225.710000000006</v>
      </c>
      <c r="C537" s="2">
        <v>52437.52</v>
      </c>
      <c r="D537" s="4">
        <v>44079</v>
      </c>
      <c r="E537" s="2" t="s">
        <v>10</v>
      </c>
      <c r="F537" s="2" t="s">
        <v>24</v>
      </c>
      <c r="G537" s="2" t="s">
        <v>12</v>
      </c>
      <c r="H537" s="2" t="s">
        <v>81</v>
      </c>
      <c r="I537" s="2" t="s">
        <v>27</v>
      </c>
      <c r="J537" s="2" t="s">
        <v>691</v>
      </c>
    </row>
    <row r="538" spans="1:10" x14ac:dyDescent="0.3">
      <c r="A538" s="2" t="s">
        <v>44</v>
      </c>
      <c r="B538" s="3">
        <v>73727.91</v>
      </c>
      <c r="C538" s="2">
        <v>64047.44</v>
      </c>
      <c r="D538" s="4">
        <v>44115</v>
      </c>
      <c r="E538" s="2" t="s">
        <v>10</v>
      </c>
      <c r="F538" s="2" t="s">
        <v>301</v>
      </c>
      <c r="G538" s="2" t="s">
        <v>47</v>
      </c>
      <c r="H538" s="2" t="s">
        <v>48</v>
      </c>
      <c r="I538" s="2" t="s">
        <v>27</v>
      </c>
      <c r="J538" s="2" t="s">
        <v>692</v>
      </c>
    </row>
    <row r="539" spans="1:10" x14ac:dyDescent="0.3">
      <c r="A539" s="2" t="s">
        <v>345</v>
      </c>
      <c r="B539" s="3">
        <v>22164.959999999999</v>
      </c>
      <c r="C539" s="2">
        <v>17938.099999999999</v>
      </c>
      <c r="D539" s="4">
        <v>43538</v>
      </c>
      <c r="E539" s="2" t="s">
        <v>10</v>
      </c>
      <c r="F539" s="2" t="s">
        <v>605</v>
      </c>
      <c r="G539" s="2" t="s">
        <v>346</v>
      </c>
      <c r="H539" s="2" t="s">
        <v>347</v>
      </c>
      <c r="I539" s="2" t="s">
        <v>27</v>
      </c>
      <c r="J539" s="2" t="s">
        <v>693</v>
      </c>
    </row>
    <row r="540" spans="1:10" x14ac:dyDescent="0.3">
      <c r="A540" s="2" t="s">
        <v>52</v>
      </c>
      <c r="B540" s="3">
        <v>151855.04000000001</v>
      </c>
      <c r="C540" s="2">
        <v>129486.79</v>
      </c>
      <c r="D540" s="4">
        <v>43481</v>
      </c>
      <c r="E540" s="2" t="s">
        <v>79</v>
      </c>
      <c r="F540" s="2" t="s">
        <v>109</v>
      </c>
      <c r="G540" s="2" t="s">
        <v>54</v>
      </c>
      <c r="H540" s="2" t="s">
        <v>71</v>
      </c>
      <c r="I540" s="2" t="s">
        <v>27</v>
      </c>
      <c r="J540" s="2" t="s">
        <v>694</v>
      </c>
    </row>
    <row r="541" spans="1:10" x14ac:dyDescent="0.3">
      <c r="A541" s="2" t="s">
        <v>16</v>
      </c>
      <c r="B541" s="3">
        <v>106115.85</v>
      </c>
      <c r="C541" s="2">
        <v>93063.6</v>
      </c>
      <c r="D541" s="4">
        <v>43876</v>
      </c>
      <c r="E541" s="2" t="s">
        <v>79</v>
      </c>
      <c r="F541" s="2" t="s">
        <v>34</v>
      </c>
      <c r="G541" s="2" t="s">
        <v>19</v>
      </c>
      <c r="H541" s="2" t="s">
        <v>352</v>
      </c>
      <c r="I541" s="2" t="s">
        <v>37</v>
      </c>
      <c r="J541" s="2" t="s">
        <v>695</v>
      </c>
    </row>
    <row r="542" spans="1:10" x14ac:dyDescent="0.3">
      <c r="A542" s="2" t="s">
        <v>52</v>
      </c>
      <c r="B542" s="3">
        <v>89369</v>
      </c>
      <c r="C542" s="2">
        <v>72889.36</v>
      </c>
      <c r="D542" s="4">
        <v>43832</v>
      </c>
      <c r="E542" s="2" t="s">
        <v>59</v>
      </c>
      <c r="F542" s="2" t="s">
        <v>57</v>
      </c>
      <c r="G542" s="2" t="s">
        <v>54</v>
      </c>
      <c r="H542" s="2" t="s">
        <v>132</v>
      </c>
      <c r="I542" s="2" t="s">
        <v>27</v>
      </c>
      <c r="J542" s="2" t="s">
        <v>696</v>
      </c>
    </row>
    <row r="543" spans="1:10" x14ac:dyDescent="0.3">
      <c r="A543" s="2" t="s">
        <v>9</v>
      </c>
      <c r="B543" s="3">
        <v>106076.67</v>
      </c>
      <c r="C543" s="2">
        <v>84765.87</v>
      </c>
      <c r="D543" s="4">
        <v>43748</v>
      </c>
      <c r="E543" s="2" t="s">
        <v>79</v>
      </c>
      <c r="F543" s="2" t="s">
        <v>301</v>
      </c>
      <c r="G543" s="2" t="s">
        <v>12</v>
      </c>
      <c r="H543" s="2" t="s">
        <v>13</v>
      </c>
      <c r="I543" s="2" t="s">
        <v>14</v>
      </c>
      <c r="J543" s="2" t="s">
        <v>697</v>
      </c>
    </row>
    <row r="544" spans="1:10" x14ac:dyDescent="0.3">
      <c r="A544" s="2" t="s">
        <v>83</v>
      </c>
      <c r="B544" s="3">
        <v>23290.84</v>
      </c>
      <c r="C544" s="2">
        <v>19147.400000000001</v>
      </c>
      <c r="D544" s="4">
        <v>43521</v>
      </c>
      <c r="E544" s="2" t="s">
        <v>79</v>
      </c>
      <c r="F544" s="2" t="s">
        <v>310</v>
      </c>
      <c r="G544" s="2" t="s">
        <v>84</v>
      </c>
      <c r="H544" s="2" t="s">
        <v>85</v>
      </c>
      <c r="I544" s="2" t="s">
        <v>27</v>
      </c>
      <c r="J544" s="2" t="s">
        <v>698</v>
      </c>
    </row>
    <row r="545" spans="1:10" x14ac:dyDescent="0.3">
      <c r="A545" s="2" t="s">
        <v>52</v>
      </c>
      <c r="B545" s="3">
        <v>83340.039999999994</v>
      </c>
      <c r="C545" s="2">
        <v>73264.23</v>
      </c>
      <c r="D545" s="4">
        <v>43969</v>
      </c>
      <c r="E545" s="2" t="s">
        <v>23</v>
      </c>
      <c r="F545" s="2" t="s">
        <v>34</v>
      </c>
      <c r="G545" s="2" t="s">
        <v>54</v>
      </c>
      <c r="H545" s="2" t="s">
        <v>71</v>
      </c>
      <c r="I545" s="2" t="s">
        <v>27</v>
      </c>
      <c r="J545" s="2" t="s">
        <v>699</v>
      </c>
    </row>
    <row r="546" spans="1:10" x14ac:dyDescent="0.3">
      <c r="A546" s="2" t="s">
        <v>345</v>
      </c>
      <c r="B546" s="3">
        <v>39287.29</v>
      </c>
      <c r="C546" s="2">
        <v>31708.77</v>
      </c>
      <c r="D546" s="4">
        <v>43539</v>
      </c>
      <c r="E546" s="2" t="s">
        <v>17</v>
      </c>
      <c r="F546" s="2" t="s">
        <v>67</v>
      </c>
      <c r="G546" s="2" t="s">
        <v>346</v>
      </c>
      <c r="H546" s="2" t="s">
        <v>700</v>
      </c>
      <c r="I546" s="2" t="s">
        <v>27</v>
      </c>
      <c r="J546" s="2" t="s">
        <v>701</v>
      </c>
    </row>
    <row r="547" spans="1:10" x14ac:dyDescent="0.3">
      <c r="A547" s="2" t="s">
        <v>100</v>
      </c>
      <c r="B547" s="3">
        <v>124611.61</v>
      </c>
      <c r="C547" s="2">
        <v>107776.58</v>
      </c>
      <c r="D547" s="4">
        <v>44093</v>
      </c>
      <c r="E547" s="2" t="s">
        <v>79</v>
      </c>
      <c r="F547" s="2" t="s">
        <v>125</v>
      </c>
      <c r="G547" s="2" t="s">
        <v>102</v>
      </c>
      <c r="H547" s="2" t="s">
        <v>103</v>
      </c>
      <c r="I547" s="2" t="s">
        <v>27</v>
      </c>
      <c r="J547" s="2" t="s">
        <v>702</v>
      </c>
    </row>
    <row r="548" spans="1:10" x14ac:dyDescent="0.3">
      <c r="A548" s="2" t="s">
        <v>52</v>
      </c>
      <c r="B548" s="3">
        <v>147055.1</v>
      </c>
      <c r="C548" s="2">
        <v>126114.45</v>
      </c>
      <c r="D548" s="4">
        <v>43570</v>
      </c>
      <c r="E548" s="2" t="s">
        <v>17</v>
      </c>
      <c r="F548" s="2" t="s">
        <v>113</v>
      </c>
      <c r="G548" s="2" t="s">
        <v>54</v>
      </c>
      <c r="H548" s="2" t="s">
        <v>127</v>
      </c>
      <c r="I548" s="2" t="s">
        <v>27</v>
      </c>
      <c r="J548" s="2" t="s">
        <v>703</v>
      </c>
    </row>
    <row r="549" spans="1:10" x14ac:dyDescent="0.3">
      <c r="A549" s="2" t="s">
        <v>172</v>
      </c>
      <c r="B549" s="3">
        <v>130242.41</v>
      </c>
      <c r="C549" s="2">
        <v>113050.41</v>
      </c>
      <c r="D549" s="4">
        <v>44195</v>
      </c>
      <c r="E549" s="2" t="s">
        <v>59</v>
      </c>
      <c r="F549" s="2" t="s">
        <v>34</v>
      </c>
      <c r="G549" s="2" t="s">
        <v>174</v>
      </c>
      <c r="H549" s="2" t="s">
        <v>211</v>
      </c>
      <c r="I549" s="2" t="s">
        <v>27</v>
      </c>
      <c r="J549" s="2" t="s">
        <v>704</v>
      </c>
    </row>
    <row r="550" spans="1:10" x14ac:dyDescent="0.3">
      <c r="A550" s="2" t="s">
        <v>52</v>
      </c>
      <c r="B550" s="3">
        <v>34771.79</v>
      </c>
      <c r="C550" s="2">
        <v>28509.39</v>
      </c>
      <c r="D550" s="4">
        <v>43909</v>
      </c>
      <c r="E550" s="2" t="s">
        <v>59</v>
      </c>
      <c r="F550" s="2" t="s">
        <v>70</v>
      </c>
      <c r="G550" s="2" t="s">
        <v>54</v>
      </c>
      <c r="H550" s="2" t="s">
        <v>55</v>
      </c>
      <c r="I550" s="2" t="s">
        <v>27</v>
      </c>
      <c r="J550" s="2" t="s">
        <v>705</v>
      </c>
    </row>
    <row r="551" spans="1:10" x14ac:dyDescent="0.3">
      <c r="A551" s="2" t="s">
        <v>22</v>
      </c>
      <c r="B551" s="3">
        <v>201573.23</v>
      </c>
      <c r="C551" s="2">
        <v>166116.5</v>
      </c>
      <c r="D551" s="4">
        <v>43804</v>
      </c>
      <c r="E551" s="2" t="s">
        <v>17</v>
      </c>
      <c r="F551" s="2" t="s">
        <v>706</v>
      </c>
      <c r="G551" s="2" t="s">
        <v>25</v>
      </c>
      <c r="H551" s="2" t="s">
        <v>75</v>
      </c>
      <c r="I551" s="2" t="s">
        <v>14</v>
      </c>
      <c r="J551" s="2" t="s">
        <v>707</v>
      </c>
    </row>
    <row r="552" spans="1:10" x14ac:dyDescent="0.3">
      <c r="A552" s="2" t="s">
        <v>9</v>
      </c>
      <c r="B552" s="3">
        <v>71119.23</v>
      </c>
      <c r="C552" s="2">
        <v>59220.98</v>
      </c>
      <c r="D552" s="4">
        <v>43533</v>
      </c>
      <c r="E552" s="2" t="s">
        <v>10</v>
      </c>
      <c r="F552" s="2" t="s">
        <v>34</v>
      </c>
      <c r="G552" s="2" t="s">
        <v>12</v>
      </c>
      <c r="H552" s="2" t="s">
        <v>81</v>
      </c>
      <c r="I552" s="2" t="s">
        <v>27</v>
      </c>
      <c r="J552" s="2" t="s">
        <v>708</v>
      </c>
    </row>
    <row r="553" spans="1:10" x14ac:dyDescent="0.3">
      <c r="A553" s="2" t="s">
        <v>22</v>
      </c>
      <c r="B553" s="3">
        <v>115538.34</v>
      </c>
      <c r="C553" s="2">
        <v>99686.48</v>
      </c>
      <c r="D553" s="4">
        <v>43858</v>
      </c>
      <c r="E553" s="2" t="s">
        <v>17</v>
      </c>
      <c r="F553" s="2" t="s">
        <v>24</v>
      </c>
      <c r="G553" s="2" t="s">
        <v>25</v>
      </c>
      <c r="H553" s="2" t="s">
        <v>26</v>
      </c>
      <c r="I553" s="2" t="s">
        <v>27</v>
      </c>
      <c r="J553" s="2" t="s">
        <v>709</v>
      </c>
    </row>
    <row r="554" spans="1:10" x14ac:dyDescent="0.3">
      <c r="A554" s="2" t="s">
        <v>22</v>
      </c>
      <c r="B554" s="3">
        <v>144237.38</v>
      </c>
      <c r="C554" s="2">
        <v>116111.09</v>
      </c>
      <c r="D554" s="4">
        <v>44140</v>
      </c>
      <c r="E554" s="2" t="s">
        <v>10</v>
      </c>
      <c r="F554" s="2" t="s">
        <v>34</v>
      </c>
      <c r="G554" s="2" t="s">
        <v>25</v>
      </c>
      <c r="H554" s="2" t="s">
        <v>89</v>
      </c>
      <c r="I554" s="2" t="s">
        <v>27</v>
      </c>
      <c r="J554" s="2" t="s">
        <v>710</v>
      </c>
    </row>
    <row r="555" spans="1:10" x14ac:dyDescent="0.3">
      <c r="A555" s="2" t="s">
        <v>44</v>
      </c>
      <c r="B555" s="3">
        <v>91561.49</v>
      </c>
      <c r="C555" s="2">
        <v>78266.759999999995</v>
      </c>
      <c r="D555" s="4">
        <v>43549</v>
      </c>
      <c r="E555" s="2" t="s">
        <v>10</v>
      </c>
      <c r="F555" s="2" t="s">
        <v>96</v>
      </c>
      <c r="G555" s="2" t="s">
        <v>47</v>
      </c>
      <c r="H555" s="2" t="s">
        <v>48</v>
      </c>
      <c r="I555" s="2" t="s">
        <v>27</v>
      </c>
      <c r="J555" s="2" t="s">
        <v>711</v>
      </c>
    </row>
    <row r="556" spans="1:10" x14ac:dyDescent="0.3">
      <c r="A556" s="2" t="s">
        <v>9</v>
      </c>
      <c r="B556" s="3">
        <v>233858.47</v>
      </c>
      <c r="C556" s="2">
        <v>185543.31</v>
      </c>
      <c r="D556" s="4">
        <v>43984</v>
      </c>
      <c r="E556" s="2" t="s">
        <v>29</v>
      </c>
      <c r="F556" s="2" t="s">
        <v>88</v>
      </c>
      <c r="G556" s="2" t="s">
        <v>12</v>
      </c>
      <c r="H556" s="2" t="s">
        <v>81</v>
      </c>
      <c r="I556" s="2" t="s">
        <v>27</v>
      </c>
      <c r="J556" s="2" t="s">
        <v>712</v>
      </c>
    </row>
    <row r="557" spans="1:10" x14ac:dyDescent="0.3">
      <c r="A557" s="2" t="s">
        <v>44</v>
      </c>
      <c r="B557" s="3">
        <v>256388.08</v>
      </c>
      <c r="C557" s="2">
        <v>212058.58</v>
      </c>
      <c r="D557" s="4">
        <v>43804</v>
      </c>
      <c r="E557" s="2" t="s">
        <v>50</v>
      </c>
      <c r="F557" s="2" t="s">
        <v>290</v>
      </c>
      <c r="G557" s="2" t="s">
        <v>47</v>
      </c>
      <c r="H557" s="2" t="s">
        <v>73</v>
      </c>
      <c r="I557" s="2" t="s">
        <v>14</v>
      </c>
      <c r="J557" s="2" t="s">
        <v>713</v>
      </c>
    </row>
    <row r="558" spans="1:10" x14ac:dyDescent="0.3">
      <c r="A558" s="2" t="s">
        <v>44</v>
      </c>
      <c r="B558" s="3">
        <v>125099.05</v>
      </c>
      <c r="C558" s="2">
        <v>108473.39</v>
      </c>
      <c r="D558" s="4">
        <v>43895</v>
      </c>
      <c r="E558" s="2" t="s">
        <v>10</v>
      </c>
      <c r="F558" s="2" t="s">
        <v>120</v>
      </c>
      <c r="G558" s="2" t="s">
        <v>47</v>
      </c>
      <c r="H558" s="2" t="s">
        <v>65</v>
      </c>
      <c r="I558" s="2" t="s">
        <v>27</v>
      </c>
      <c r="J558" s="2" t="s">
        <v>714</v>
      </c>
    </row>
    <row r="559" spans="1:10" x14ac:dyDescent="0.3">
      <c r="A559" s="2" t="s">
        <v>44</v>
      </c>
      <c r="B559" s="3">
        <v>121246.32</v>
      </c>
      <c r="C559" s="2">
        <v>104005.09</v>
      </c>
      <c r="D559" s="4">
        <v>43981</v>
      </c>
      <c r="E559" s="2" t="s">
        <v>10</v>
      </c>
      <c r="F559" s="2" t="s">
        <v>159</v>
      </c>
      <c r="G559" s="2" t="s">
        <v>47</v>
      </c>
      <c r="H559" s="2" t="s">
        <v>48</v>
      </c>
      <c r="I559" s="2" t="s">
        <v>27</v>
      </c>
      <c r="J559" s="2" t="s">
        <v>715</v>
      </c>
    </row>
    <row r="560" spans="1:10" x14ac:dyDescent="0.3">
      <c r="A560" s="2" t="s">
        <v>16</v>
      </c>
      <c r="B560" s="3">
        <v>28538.19</v>
      </c>
      <c r="C560" s="2">
        <v>24970.92</v>
      </c>
      <c r="D560" s="4">
        <v>43612</v>
      </c>
      <c r="E560" s="2" t="s">
        <v>17</v>
      </c>
      <c r="F560" s="2" t="s">
        <v>18</v>
      </c>
      <c r="G560" s="2" t="s">
        <v>19</v>
      </c>
      <c r="H560" s="2" t="s">
        <v>20</v>
      </c>
      <c r="I560" s="2" t="s">
        <v>27</v>
      </c>
      <c r="J560" s="2" t="s">
        <v>716</v>
      </c>
    </row>
    <row r="561" spans="1:10" x14ac:dyDescent="0.3">
      <c r="A561" s="2" t="s">
        <v>52</v>
      </c>
      <c r="B561" s="3">
        <v>89930.18</v>
      </c>
      <c r="C561" s="2">
        <v>78005.440000000002</v>
      </c>
      <c r="D561" s="4">
        <v>43916</v>
      </c>
      <c r="E561" s="2" t="s">
        <v>138</v>
      </c>
      <c r="F561" s="2" t="s">
        <v>30</v>
      </c>
      <c r="G561" s="2" t="s">
        <v>54</v>
      </c>
      <c r="H561" s="2" t="s">
        <v>55</v>
      </c>
      <c r="I561" s="2" t="s">
        <v>27</v>
      </c>
      <c r="J561" s="2" t="s">
        <v>717</v>
      </c>
    </row>
    <row r="562" spans="1:10" x14ac:dyDescent="0.3">
      <c r="A562" s="2" t="s">
        <v>9</v>
      </c>
      <c r="B562" s="3">
        <v>170457.8</v>
      </c>
      <c r="C562" s="2">
        <v>142809.54</v>
      </c>
      <c r="D562" s="4">
        <v>44057</v>
      </c>
      <c r="E562" s="2" t="s">
        <v>45</v>
      </c>
      <c r="F562" s="2" t="s">
        <v>200</v>
      </c>
      <c r="G562" s="2" t="s">
        <v>12</v>
      </c>
      <c r="H562" s="2" t="s">
        <v>68</v>
      </c>
      <c r="I562" s="2" t="s">
        <v>27</v>
      </c>
      <c r="J562" s="2" t="s">
        <v>718</v>
      </c>
    </row>
    <row r="563" spans="1:10" x14ac:dyDescent="0.3">
      <c r="A563" s="2" t="s">
        <v>44</v>
      </c>
      <c r="B563" s="3">
        <v>166380.74</v>
      </c>
      <c r="C563" s="2">
        <v>146049.01</v>
      </c>
      <c r="D563" s="4">
        <v>44005</v>
      </c>
      <c r="E563" s="2" t="s">
        <v>59</v>
      </c>
      <c r="F563" s="2" t="s">
        <v>122</v>
      </c>
      <c r="G563" s="2" t="s">
        <v>47</v>
      </c>
      <c r="H563" s="2" t="s">
        <v>65</v>
      </c>
      <c r="I563" s="2" t="s">
        <v>27</v>
      </c>
      <c r="J563" s="2" t="s">
        <v>719</v>
      </c>
    </row>
    <row r="564" spans="1:10" x14ac:dyDescent="0.3">
      <c r="A564" s="2" t="s">
        <v>52</v>
      </c>
      <c r="B564" s="3">
        <v>116328.75</v>
      </c>
      <c r="C564" s="2">
        <v>93365.45</v>
      </c>
      <c r="D564" s="4">
        <v>43735</v>
      </c>
      <c r="E564" s="2" t="s">
        <v>50</v>
      </c>
      <c r="F564" s="2" t="s">
        <v>236</v>
      </c>
      <c r="G564" s="2" t="s">
        <v>54</v>
      </c>
      <c r="H564" s="2" t="s">
        <v>127</v>
      </c>
      <c r="I564" s="2" t="s">
        <v>27</v>
      </c>
      <c r="J564" s="2" t="s">
        <v>720</v>
      </c>
    </row>
    <row r="565" spans="1:10" x14ac:dyDescent="0.3">
      <c r="A565" s="2" t="s">
        <v>214</v>
      </c>
      <c r="B565" s="3">
        <v>230765.62</v>
      </c>
      <c r="C565" s="2">
        <v>195435.4</v>
      </c>
      <c r="D565" s="4">
        <v>43664</v>
      </c>
      <c r="E565" s="2" t="s">
        <v>29</v>
      </c>
      <c r="F565" s="2" t="s">
        <v>34</v>
      </c>
      <c r="G565" s="2" t="s">
        <v>215</v>
      </c>
      <c r="H565" s="2" t="s">
        <v>216</v>
      </c>
      <c r="I565" s="2" t="s">
        <v>27</v>
      </c>
      <c r="J565" s="2" t="s">
        <v>721</v>
      </c>
    </row>
    <row r="566" spans="1:10" x14ac:dyDescent="0.3">
      <c r="A566" s="2" t="s">
        <v>22</v>
      </c>
      <c r="B566" s="3">
        <v>152442.32</v>
      </c>
      <c r="C566" s="2">
        <v>122258.74</v>
      </c>
      <c r="D566" s="4">
        <v>44110</v>
      </c>
      <c r="E566" s="2" t="s">
        <v>79</v>
      </c>
      <c r="F566" s="2" t="s">
        <v>34</v>
      </c>
      <c r="G566" s="2" t="s">
        <v>25</v>
      </c>
      <c r="H566" s="2" t="s">
        <v>31</v>
      </c>
      <c r="I566" s="2" t="s">
        <v>27</v>
      </c>
      <c r="J566" s="2" t="s">
        <v>722</v>
      </c>
    </row>
    <row r="567" spans="1:10" x14ac:dyDescent="0.3">
      <c r="A567" s="2" t="s">
        <v>9</v>
      </c>
      <c r="B567" s="3">
        <v>325331.99</v>
      </c>
      <c r="C567" s="2">
        <v>264592.51</v>
      </c>
      <c r="D567" s="4">
        <v>43822</v>
      </c>
      <c r="E567" s="2" t="s">
        <v>17</v>
      </c>
      <c r="F567" s="2" t="s">
        <v>159</v>
      </c>
      <c r="G567" s="2" t="s">
        <v>12</v>
      </c>
      <c r="H567" s="2" t="s">
        <v>117</v>
      </c>
      <c r="I567" s="2" t="s">
        <v>14</v>
      </c>
      <c r="J567" s="2" t="s">
        <v>723</v>
      </c>
    </row>
    <row r="568" spans="1:10" x14ac:dyDescent="0.3">
      <c r="A568" s="2" t="s">
        <v>44</v>
      </c>
      <c r="B568" s="3">
        <v>56768.43</v>
      </c>
      <c r="C568" s="2">
        <v>47384.61</v>
      </c>
      <c r="D568" s="4">
        <v>43577</v>
      </c>
      <c r="E568" s="2" t="s">
        <v>17</v>
      </c>
      <c r="F568" s="2" t="s">
        <v>233</v>
      </c>
      <c r="G568" s="2" t="s">
        <v>47</v>
      </c>
      <c r="H568" s="2" t="s">
        <v>48</v>
      </c>
      <c r="I568" s="2" t="s">
        <v>27</v>
      </c>
      <c r="J568" s="2" t="s">
        <v>724</v>
      </c>
    </row>
    <row r="569" spans="1:10" x14ac:dyDescent="0.3">
      <c r="A569" s="2" t="s">
        <v>22</v>
      </c>
      <c r="B569" s="3">
        <v>147895.45000000001</v>
      </c>
      <c r="C569" s="2">
        <v>120416.48</v>
      </c>
      <c r="D569" s="4">
        <v>43647</v>
      </c>
      <c r="E569" s="2" t="s">
        <v>23</v>
      </c>
      <c r="F569" s="2" t="s">
        <v>63</v>
      </c>
      <c r="G569" s="2" t="s">
        <v>25</v>
      </c>
      <c r="H569" s="2" t="s">
        <v>89</v>
      </c>
      <c r="I569" s="2" t="s">
        <v>14</v>
      </c>
      <c r="J569" s="2" t="s">
        <v>725</v>
      </c>
    </row>
    <row r="570" spans="1:10" x14ac:dyDescent="0.3">
      <c r="A570" s="2" t="s">
        <v>172</v>
      </c>
      <c r="B570" s="3">
        <v>57107.26</v>
      </c>
      <c r="C570" s="2">
        <v>48232.79</v>
      </c>
      <c r="D570" s="4">
        <v>43874</v>
      </c>
      <c r="E570" s="2" t="s">
        <v>61</v>
      </c>
      <c r="F570" s="2" t="s">
        <v>159</v>
      </c>
      <c r="G570" s="2" t="s">
        <v>174</v>
      </c>
      <c r="H570" s="2" t="s">
        <v>175</v>
      </c>
      <c r="I570" s="2" t="s">
        <v>14</v>
      </c>
      <c r="J570" s="2" t="s">
        <v>726</v>
      </c>
    </row>
    <row r="571" spans="1:10" x14ac:dyDescent="0.3">
      <c r="A571" s="2" t="s">
        <v>52</v>
      </c>
      <c r="B571" s="3">
        <v>85337.78</v>
      </c>
      <c r="C571" s="2">
        <v>72306.7</v>
      </c>
      <c r="D571" s="4">
        <v>43865</v>
      </c>
      <c r="E571" s="2" t="s">
        <v>50</v>
      </c>
      <c r="F571" s="2" t="s">
        <v>202</v>
      </c>
      <c r="G571" s="2" t="s">
        <v>54</v>
      </c>
      <c r="H571" s="2" t="s">
        <v>127</v>
      </c>
      <c r="I571" s="2" t="s">
        <v>14</v>
      </c>
      <c r="J571" s="2" t="s">
        <v>727</v>
      </c>
    </row>
    <row r="572" spans="1:10" x14ac:dyDescent="0.3">
      <c r="A572" s="2" t="s">
        <v>52</v>
      </c>
      <c r="B572" s="3">
        <v>162199.24</v>
      </c>
      <c r="C572" s="2">
        <v>130878.57</v>
      </c>
      <c r="D572" s="4">
        <v>44004</v>
      </c>
      <c r="E572" s="2" t="s">
        <v>50</v>
      </c>
      <c r="F572" s="2" t="s">
        <v>187</v>
      </c>
      <c r="G572" s="2" t="s">
        <v>54</v>
      </c>
      <c r="H572" s="2" t="s">
        <v>143</v>
      </c>
      <c r="I572" s="2" t="s">
        <v>27</v>
      </c>
      <c r="J572" s="2" t="s">
        <v>728</v>
      </c>
    </row>
    <row r="573" spans="1:10" x14ac:dyDescent="0.3">
      <c r="A573" s="2" t="s">
        <v>9</v>
      </c>
      <c r="B573" s="3">
        <v>128208.95</v>
      </c>
      <c r="C573" s="2">
        <v>111746.92</v>
      </c>
      <c r="D573" s="4">
        <v>44043</v>
      </c>
      <c r="E573" s="2" t="s">
        <v>50</v>
      </c>
      <c r="F573" s="2" t="s">
        <v>120</v>
      </c>
      <c r="G573" s="2" t="s">
        <v>12</v>
      </c>
      <c r="H573" s="2" t="s">
        <v>81</v>
      </c>
      <c r="I573" s="2" t="s">
        <v>27</v>
      </c>
      <c r="J573" s="2" t="s">
        <v>729</v>
      </c>
    </row>
    <row r="574" spans="1:10" x14ac:dyDescent="0.3">
      <c r="A574" s="2" t="s">
        <v>214</v>
      </c>
      <c r="B574" s="3">
        <v>86669.23</v>
      </c>
      <c r="C574" s="2">
        <v>71580.12</v>
      </c>
      <c r="D574" s="4">
        <v>43908</v>
      </c>
      <c r="E574" s="2" t="s">
        <v>50</v>
      </c>
      <c r="F574" s="2" t="s">
        <v>30</v>
      </c>
      <c r="G574" s="2" t="s">
        <v>215</v>
      </c>
      <c r="H574" s="2" t="s">
        <v>216</v>
      </c>
      <c r="I574" s="2" t="s">
        <v>27</v>
      </c>
      <c r="J574" s="2" t="s">
        <v>730</v>
      </c>
    </row>
    <row r="575" spans="1:10" x14ac:dyDescent="0.3">
      <c r="A575" s="2" t="s">
        <v>172</v>
      </c>
      <c r="B575" s="3">
        <v>117288.29</v>
      </c>
      <c r="C575" s="2">
        <v>94546.09</v>
      </c>
      <c r="D575" s="4">
        <v>43650</v>
      </c>
      <c r="E575" s="2" t="s">
        <v>23</v>
      </c>
      <c r="F575" s="2" t="s">
        <v>34</v>
      </c>
      <c r="G575" s="2" t="s">
        <v>174</v>
      </c>
      <c r="H575" s="2" t="s">
        <v>211</v>
      </c>
      <c r="I575" s="2" t="s">
        <v>27</v>
      </c>
      <c r="J575" s="2" t="s">
        <v>731</v>
      </c>
    </row>
    <row r="576" spans="1:10" x14ac:dyDescent="0.3">
      <c r="A576" s="2" t="s">
        <v>52</v>
      </c>
      <c r="B576" s="3">
        <v>57292.84</v>
      </c>
      <c r="C576" s="2">
        <v>45908.75</v>
      </c>
      <c r="D576" s="4">
        <v>43741</v>
      </c>
      <c r="E576" s="2" t="s">
        <v>79</v>
      </c>
      <c r="F576" s="2" t="s">
        <v>177</v>
      </c>
      <c r="G576" s="2" t="s">
        <v>54</v>
      </c>
      <c r="H576" s="2" t="s">
        <v>132</v>
      </c>
      <c r="I576" s="2" t="s">
        <v>27</v>
      </c>
      <c r="J576" s="2" t="s">
        <v>732</v>
      </c>
    </row>
    <row r="577" spans="1:10" x14ac:dyDescent="0.3">
      <c r="A577" s="2" t="s">
        <v>22</v>
      </c>
      <c r="B577" s="3">
        <v>110441.89</v>
      </c>
      <c r="C577" s="2">
        <v>90970.98</v>
      </c>
      <c r="D577" s="4">
        <v>43834</v>
      </c>
      <c r="E577" s="2" t="s">
        <v>29</v>
      </c>
      <c r="F577" s="2" t="s">
        <v>733</v>
      </c>
      <c r="G577" s="2" t="s">
        <v>25</v>
      </c>
      <c r="H577" s="2" t="s">
        <v>89</v>
      </c>
      <c r="I577" s="2" t="s">
        <v>37</v>
      </c>
      <c r="J577" s="2" t="s">
        <v>734</v>
      </c>
    </row>
    <row r="578" spans="1:10" x14ac:dyDescent="0.3">
      <c r="A578" s="2" t="s">
        <v>44</v>
      </c>
      <c r="B578" s="3">
        <v>53801.73</v>
      </c>
      <c r="C578" s="2">
        <v>46785.98</v>
      </c>
      <c r="D578" s="4">
        <v>43736</v>
      </c>
      <c r="E578" s="2" t="s">
        <v>17</v>
      </c>
      <c r="F578" s="2" t="s">
        <v>34</v>
      </c>
      <c r="G578" s="2" t="s">
        <v>47</v>
      </c>
      <c r="H578" s="2" t="s">
        <v>73</v>
      </c>
      <c r="I578" s="2" t="s">
        <v>27</v>
      </c>
      <c r="J578" s="2" t="s">
        <v>735</v>
      </c>
    </row>
    <row r="579" spans="1:10" x14ac:dyDescent="0.3">
      <c r="A579" s="2" t="s">
        <v>44</v>
      </c>
      <c r="B579" s="3">
        <v>308763.51</v>
      </c>
      <c r="C579" s="2">
        <v>245714</v>
      </c>
      <c r="D579" s="4">
        <v>44169</v>
      </c>
      <c r="E579" s="2" t="s">
        <v>61</v>
      </c>
      <c r="F579" s="2" t="s">
        <v>233</v>
      </c>
      <c r="G579" s="2" t="s">
        <v>47</v>
      </c>
      <c r="H579" s="2" t="s">
        <v>48</v>
      </c>
      <c r="I579" s="2" t="s">
        <v>27</v>
      </c>
      <c r="J579" s="2" t="s">
        <v>736</v>
      </c>
    </row>
    <row r="580" spans="1:10" x14ac:dyDescent="0.3">
      <c r="A580" s="2" t="s">
        <v>22</v>
      </c>
      <c r="B580" s="3">
        <v>87409.49</v>
      </c>
      <c r="C580" s="2">
        <v>70548.2</v>
      </c>
      <c r="D580" s="4">
        <v>44164</v>
      </c>
      <c r="E580" s="2" t="s">
        <v>17</v>
      </c>
      <c r="F580" s="2" t="s">
        <v>30</v>
      </c>
      <c r="G580" s="2" t="s">
        <v>25</v>
      </c>
      <c r="H580" s="2" t="s">
        <v>218</v>
      </c>
      <c r="I580" s="2" t="s">
        <v>27</v>
      </c>
      <c r="J580" s="2" t="s">
        <v>737</v>
      </c>
    </row>
    <row r="581" spans="1:10" x14ac:dyDescent="0.3">
      <c r="A581" s="2" t="s">
        <v>345</v>
      </c>
      <c r="B581" s="3">
        <v>31936.44</v>
      </c>
      <c r="C581" s="2">
        <v>27708.06</v>
      </c>
      <c r="D581" s="4">
        <v>44091</v>
      </c>
      <c r="E581" s="2" t="s">
        <v>10</v>
      </c>
      <c r="F581" s="2" t="s">
        <v>433</v>
      </c>
      <c r="G581" s="2" t="s">
        <v>346</v>
      </c>
      <c r="H581" s="2" t="s">
        <v>700</v>
      </c>
      <c r="I581" s="2" t="s">
        <v>27</v>
      </c>
      <c r="J581" s="2" t="s">
        <v>738</v>
      </c>
    </row>
    <row r="582" spans="1:10" x14ac:dyDescent="0.3">
      <c r="A582" s="2" t="s">
        <v>9</v>
      </c>
      <c r="B582" s="3">
        <v>45463.65</v>
      </c>
      <c r="C582" s="2">
        <v>36907.39</v>
      </c>
      <c r="D582" s="4">
        <v>44072</v>
      </c>
      <c r="E582" s="2" t="s">
        <v>23</v>
      </c>
      <c r="F582" s="2" t="s">
        <v>706</v>
      </c>
      <c r="G582" s="2" t="s">
        <v>12</v>
      </c>
      <c r="H582" s="2" t="s">
        <v>81</v>
      </c>
      <c r="I582" s="2" t="s">
        <v>27</v>
      </c>
      <c r="J582" s="2" t="s">
        <v>739</v>
      </c>
    </row>
    <row r="583" spans="1:10" x14ac:dyDescent="0.3">
      <c r="A583" s="2" t="s">
        <v>9</v>
      </c>
      <c r="B583" s="3">
        <v>112909.4</v>
      </c>
      <c r="C583" s="2">
        <v>93940.62</v>
      </c>
      <c r="D583" s="4">
        <v>43580</v>
      </c>
      <c r="E583" s="2" t="s">
        <v>23</v>
      </c>
      <c r="F583" s="2" t="s">
        <v>34</v>
      </c>
      <c r="G583" s="2" t="s">
        <v>12</v>
      </c>
      <c r="H583" s="2" t="s">
        <v>13</v>
      </c>
      <c r="I583" s="2" t="s">
        <v>27</v>
      </c>
      <c r="J583" s="2" t="s">
        <v>740</v>
      </c>
    </row>
    <row r="584" spans="1:10" x14ac:dyDescent="0.3">
      <c r="A584" s="2" t="s">
        <v>22</v>
      </c>
      <c r="B584" s="3">
        <v>126346.44</v>
      </c>
      <c r="C584" s="2">
        <v>103970.49</v>
      </c>
      <c r="D584" s="4">
        <v>43563</v>
      </c>
      <c r="E584" s="2" t="s">
        <v>59</v>
      </c>
      <c r="F584" s="2" t="s">
        <v>34</v>
      </c>
      <c r="G584" s="2" t="s">
        <v>25</v>
      </c>
      <c r="H584" s="2" t="s">
        <v>75</v>
      </c>
      <c r="I584" s="2" t="s">
        <v>27</v>
      </c>
      <c r="J584" s="2" t="s">
        <v>741</v>
      </c>
    </row>
    <row r="585" spans="1:10" x14ac:dyDescent="0.3">
      <c r="A585" s="2" t="s">
        <v>22</v>
      </c>
      <c r="B585" s="3">
        <v>109713.84</v>
      </c>
      <c r="C585" s="2">
        <v>95769.21</v>
      </c>
      <c r="D585" s="4">
        <v>43958</v>
      </c>
      <c r="E585" s="2" t="s">
        <v>59</v>
      </c>
      <c r="F585" s="2" t="s">
        <v>179</v>
      </c>
      <c r="G585" s="2" t="s">
        <v>25</v>
      </c>
      <c r="H585" s="2" t="s">
        <v>31</v>
      </c>
      <c r="I585" s="2" t="s">
        <v>27</v>
      </c>
      <c r="J585" s="2" t="s">
        <v>742</v>
      </c>
    </row>
    <row r="586" spans="1:10" x14ac:dyDescent="0.3">
      <c r="A586" s="2" t="s">
        <v>83</v>
      </c>
      <c r="B586" s="3">
        <v>200472.46</v>
      </c>
      <c r="C586" s="2">
        <v>170181.07</v>
      </c>
      <c r="D586" s="4">
        <v>44001</v>
      </c>
      <c r="E586" s="2" t="s">
        <v>79</v>
      </c>
      <c r="F586" s="2" t="s">
        <v>125</v>
      </c>
      <c r="G586" s="2" t="s">
        <v>84</v>
      </c>
      <c r="H586" s="2" t="s">
        <v>85</v>
      </c>
      <c r="I586" s="2" t="s">
        <v>27</v>
      </c>
      <c r="J586" s="2" t="s">
        <v>743</v>
      </c>
    </row>
    <row r="587" spans="1:10" x14ac:dyDescent="0.3">
      <c r="A587" s="2" t="s">
        <v>52</v>
      </c>
      <c r="B587" s="3">
        <v>35214.85</v>
      </c>
      <c r="C587" s="2">
        <v>27985.24</v>
      </c>
      <c r="D587" s="4">
        <v>43537</v>
      </c>
      <c r="E587" s="2" t="s">
        <v>79</v>
      </c>
      <c r="F587" s="2" t="s">
        <v>264</v>
      </c>
      <c r="G587" s="2" t="s">
        <v>54</v>
      </c>
      <c r="H587" s="2" t="s">
        <v>132</v>
      </c>
      <c r="I587" s="2" t="s">
        <v>27</v>
      </c>
      <c r="J587" s="2" t="s">
        <v>744</v>
      </c>
    </row>
    <row r="588" spans="1:10" x14ac:dyDescent="0.3">
      <c r="A588" s="2" t="s">
        <v>172</v>
      </c>
      <c r="B588" s="3">
        <v>161630.62</v>
      </c>
      <c r="C588" s="2">
        <v>133991.78</v>
      </c>
      <c r="D588" s="4">
        <v>43559</v>
      </c>
      <c r="E588" s="2" t="s">
        <v>50</v>
      </c>
      <c r="F588" s="2" t="s">
        <v>113</v>
      </c>
      <c r="G588" s="2" t="s">
        <v>174</v>
      </c>
      <c r="H588" s="2" t="s">
        <v>211</v>
      </c>
      <c r="I588" s="2" t="s">
        <v>27</v>
      </c>
      <c r="J588" s="2" t="s">
        <v>745</v>
      </c>
    </row>
    <row r="589" spans="1:10" x14ac:dyDescent="0.3">
      <c r="A589" s="2" t="s">
        <v>22</v>
      </c>
      <c r="B589" s="3">
        <v>179184.12</v>
      </c>
      <c r="C589" s="2">
        <v>142433.46</v>
      </c>
      <c r="D589" s="4">
        <v>43959</v>
      </c>
      <c r="E589" s="2" t="s">
        <v>50</v>
      </c>
      <c r="F589" s="2" t="s">
        <v>134</v>
      </c>
      <c r="G589" s="2" t="s">
        <v>25</v>
      </c>
      <c r="H589" s="2" t="s">
        <v>218</v>
      </c>
      <c r="I589" s="2" t="s">
        <v>27</v>
      </c>
      <c r="J589" s="2" t="s">
        <v>746</v>
      </c>
    </row>
    <row r="590" spans="1:10" x14ac:dyDescent="0.3">
      <c r="A590" s="2" t="s">
        <v>9</v>
      </c>
      <c r="B590" s="3">
        <v>80867.179999999993</v>
      </c>
      <c r="C590" s="2">
        <v>63982.11</v>
      </c>
      <c r="D590" s="4">
        <v>43508</v>
      </c>
      <c r="E590" s="2" t="s">
        <v>10</v>
      </c>
      <c r="F590" s="2" t="s">
        <v>120</v>
      </c>
      <c r="G590" s="2" t="s">
        <v>12</v>
      </c>
      <c r="H590" s="2" t="s">
        <v>68</v>
      </c>
      <c r="I590" s="2" t="s">
        <v>27</v>
      </c>
      <c r="J590" s="2" t="s">
        <v>747</v>
      </c>
    </row>
    <row r="591" spans="1:10" x14ac:dyDescent="0.3">
      <c r="A591" s="2" t="s">
        <v>52</v>
      </c>
      <c r="B591" s="3">
        <v>96613.06</v>
      </c>
      <c r="C591" s="2">
        <v>79242.03</v>
      </c>
      <c r="D591" s="4">
        <v>43579</v>
      </c>
      <c r="E591" s="2" t="s">
        <v>10</v>
      </c>
      <c r="F591" s="2" t="s">
        <v>34</v>
      </c>
      <c r="G591" s="2" t="s">
        <v>54</v>
      </c>
      <c r="H591" s="2" t="s">
        <v>132</v>
      </c>
      <c r="I591" s="2" t="s">
        <v>27</v>
      </c>
      <c r="J591" s="2" t="s">
        <v>748</v>
      </c>
    </row>
    <row r="592" spans="1:10" x14ac:dyDescent="0.3">
      <c r="A592" s="2" t="s">
        <v>22</v>
      </c>
      <c r="B592" s="3">
        <v>89600.45</v>
      </c>
      <c r="C592" s="2">
        <v>70811.240000000005</v>
      </c>
      <c r="D592" s="4">
        <v>43851</v>
      </c>
      <c r="E592" s="2" t="s">
        <v>17</v>
      </c>
      <c r="F592" s="2" t="s">
        <v>63</v>
      </c>
      <c r="G592" s="2" t="s">
        <v>25</v>
      </c>
      <c r="H592" s="2" t="s">
        <v>26</v>
      </c>
      <c r="I592" s="2" t="s">
        <v>27</v>
      </c>
      <c r="J592" s="2" t="s">
        <v>749</v>
      </c>
    </row>
    <row r="593" spans="1:10" x14ac:dyDescent="0.3">
      <c r="A593" s="2" t="s">
        <v>22</v>
      </c>
      <c r="B593" s="3">
        <v>41921.61</v>
      </c>
      <c r="C593" s="2">
        <v>34773.980000000003</v>
      </c>
      <c r="D593" s="4">
        <v>44163</v>
      </c>
      <c r="E593" s="2" t="s">
        <v>17</v>
      </c>
      <c r="F593" s="2" t="s">
        <v>53</v>
      </c>
      <c r="G593" s="2" t="s">
        <v>25</v>
      </c>
      <c r="H593" s="2" t="s">
        <v>89</v>
      </c>
      <c r="I593" s="2" t="s">
        <v>37</v>
      </c>
      <c r="J593" s="2" t="s">
        <v>750</v>
      </c>
    </row>
    <row r="594" spans="1:10" x14ac:dyDescent="0.3">
      <c r="A594" s="2" t="s">
        <v>44</v>
      </c>
      <c r="B594" s="3">
        <v>151012.12</v>
      </c>
      <c r="C594" s="2">
        <v>126080.02</v>
      </c>
      <c r="D594" s="4">
        <v>44068</v>
      </c>
      <c r="E594" s="2" t="s">
        <v>45</v>
      </c>
      <c r="F594" s="2" t="s">
        <v>34</v>
      </c>
      <c r="G594" s="2" t="s">
        <v>47</v>
      </c>
      <c r="H594" s="2" t="s">
        <v>73</v>
      </c>
      <c r="I594" s="2" t="s">
        <v>27</v>
      </c>
      <c r="J594" s="2" t="s">
        <v>751</v>
      </c>
    </row>
    <row r="595" spans="1:10" x14ac:dyDescent="0.3">
      <c r="A595" s="2" t="s">
        <v>22</v>
      </c>
      <c r="B595" s="3">
        <v>112481.44</v>
      </c>
      <c r="C595" s="2">
        <v>96700.29</v>
      </c>
      <c r="D595" s="4">
        <v>43932</v>
      </c>
      <c r="E595" s="2" t="s">
        <v>79</v>
      </c>
      <c r="F595" s="2" t="s">
        <v>209</v>
      </c>
      <c r="G595" s="2" t="s">
        <v>25</v>
      </c>
      <c r="H595" s="2" t="s">
        <v>89</v>
      </c>
      <c r="I595" s="2" t="s">
        <v>14</v>
      </c>
      <c r="J595" s="2" t="s">
        <v>752</v>
      </c>
    </row>
    <row r="596" spans="1:10" x14ac:dyDescent="0.3">
      <c r="A596" s="2" t="s">
        <v>52</v>
      </c>
      <c r="B596" s="3">
        <v>90228.68</v>
      </c>
      <c r="C596" s="2">
        <v>77966.600000000006</v>
      </c>
      <c r="D596" s="4">
        <v>43492</v>
      </c>
      <c r="E596" s="2" t="s">
        <v>79</v>
      </c>
      <c r="F596" s="2" t="s">
        <v>125</v>
      </c>
      <c r="G596" s="2" t="s">
        <v>54</v>
      </c>
      <c r="H596" s="2" t="s">
        <v>143</v>
      </c>
      <c r="I596" s="2" t="s">
        <v>27</v>
      </c>
      <c r="J596" s="2" t="s">
        <v>753</v>
      </c>
    </row>
    <row r="597" spans="1:10" x14ac:dyDescent="0.3">
      <c r="A597" s="2" t="s">
        <v>44</v>
      </c>
      <c r="B597" s="3">
        <v>141552.4</v>
      </c>
      <c r="C597" s="2">
        <v>122994.88</v>
      </c>
      <c r="D597" s="4">
        <v>43725</v>
      </c>
      <c r="E597" s="2" t="s">
        <v>29</v>
      </c>
      <c r="F597" s="2" t="s">
        <v>209</v>
      </c>
      <c r="G597" s="2" t="s">
        <v>47</v>
      </c>
      <c r="H597" s="2" t="s">
        <v>48</v>
      </c>
      <c r="I597" s="2" t="s">
        <v>27</v>
      </c>
      <c r="J597" s="2" t="s">
        <v>754</v>
      </c>
    </row>
    <row r="598" spans="1:10" x14ac:dyDescent="0.3">
      <c r="A598" s="2" t="s">
        <v>44</v>
      </c>
      <c r="B598" s="3">
        <v>29783.39</v>
      </c>
      <c r="C598" s="2">
        <v>23719.49</v>
      </c>
      <c r="D598" s="4">
        <v>43796</v>
      </c>
      <c r="E598" s="2" t="s">
        <v>10</v>
      </c>
      <c r="F598" s="2" t="s">
        <v>131</v>
      </c>
      <c r="G598" s="2" t="s">
        <v>47</v>
      </c>
      <c r="H598" s="2" t="s">
        <v>48</v>
      </c>
      <c r="I598" s="2" t="s">
        <v>27</v>
      </c>
      <c r="J598" s="2" t="s">
        <v>755</v>
      </c>
    </row>
    <row r="599" spans="1:10" x14ac:dyDescent="0.3">
      <c r="A599" s="2" t="s">
        <v>9</v>
      </c>
      <c r="B599" s="3">
        <v>149938.71</v>
      </c>
      <c r="C599" s="2">
        <v>131541.23000000001</v>
      </c>
      <c r="D599" s="4">
        <v>44189</v>
      </c>
      <c r="E599" s="2" t="s">
        <v>10</v>
      </c>
      <c r="F599" s="2" t="s">
        <v>154</v>
      </c>
      <c r="G599" s="2" t="s">
        <v>12</v>
      </c>
      <c r="H599" s="2" t="s">
        <v>13</v>
      </c>
      <c r="I599" s="2" t="s">
        <v>27</v>
      </c>
      <c r="J599" s="2" t="s">
        <v>756</v>
      </c>
    </row>
    <row r="600" spans="1:10" x14ac:dyDescent="0.3">
      <c r="A600" s="2" t="s">
        <v>9</v>
      </c>
      <c r="B600" s="3">
        <v>103839.74</v>
      </c>
      <c r="C600" s="2">
        <v>90683.24</v>
      </c>
      <c r="D600" s="4">
        <v>44066</v>
      </c>
      <c r="E600" s="2" t="s">
        <v>10</v>
      </c>
      <c r="F600" s="2" t="s">
        <v>42</v>
      </c>
      <c r="G600" s="2" t="s">
        <v>12</v>
      </c>
      <c r="H600" s="2" t="s">
        <v>169</v>
      </c>
      <c r="I600" s="2" t="s">
        <v>27</v>
      </c>
      <c r="J600" s="2" t="s">
        <v>757</v>
      </c>
    </row>
    <row r="601" spans="1:10" x14ac:dyDescent="0.3">
      <c r="A601" s="2" t="s">
        <v>22</v>
      </c>
      <c r="B601" s="3">
        <v>30550.32</v>
      </c>
      <c r="C601" s="2">
        <v>25457.58</v>
      </c>
      <c r="D601" s="4">
        <v>43616</v>
      </c>
      <c r="E601" s="2" t="s">
        <v>29</v>
      </c>
      <c r="F601" s="2" t="s">
        <v>39</v>
      </c>
      <c r="G601" s="2" t="s">
        <v>25</v>
      </c>
      <c r="H601" s="2" t="s">
        <v>26</v>
      </c>
      <c r="I601" s="2" t="s">
        <v>14</v>
      </c>
      <c r="J601" s="2" t="s">
        <v>758</v>
      </c>
    </row>
    <row r="602" spans="1:10" x14ac:dyDescent="0.3">
      <c r="A602" s="2" t="s">
        <v>9</v>
      </c>
      <c r="B602" s="3">
        <v>24787.65</v>
      </c>
      <c r="C602" s="2">
        <v>20454.77</v>
      </c>
      <c r="D602" s="4">
        <v>43508</v>
      </c>
      <c r="E602" s="2" t="s">
        <v>138</v>
      </c>
      <c r="F602" s="2" t="s">
        <v>264</v>
      </c>
      <c r="G602" s="2" t="s">
        <v>12</v>
      </c>
      <c r="H602" s="2" t="s">
        <v>117</v>
      </c>
      <c r="I602" s="2" t="s">
        <v>27</v>
      </c>
      <c r="J602" s="2" t="s">
        <v>759</v>
      </c>
    </row>
    <row r="603" spans="1:10" x14ac:dyDescent="0.3">
      <c r="A603" s="2" t="s">
        <v>52</v>
      </c>
      <c r="B603" s="3">
        <v>122468.33</v>
      </c>
      <c r="C603" s="2">
        <v>103032.61</v>
      </c>
      <c r="D603" s="4">
        <v>44082</v>
      </c>
      <c r="E603" s="2" t="s">
        <v>79</v>
      </c>
      <c r="F603" s="2" t="s">
        <v>34</v>
      </c>
      <c r="G603" s="2" t="s">
        <v>54</v>
      </c>
      <c r="H603" s="2" t="s">
        <v>143</v>
      </c>
      <c r="I603" s="2" t="s">
        <v>14</v>
      </c>
      <c r="J603" s="2" t="s">
        <v>760</v>
      </c>
    </row>
    <row r="604" spans="1:10" x14ac:dyDescent="0.3">
      <c r="A604" s="2" t="s">
        <v>9</v>
      </c>
      <c r="B604" s="3">
        <v>137026.71</v>
      </c>
      <c r="C604" s="2">
        <v>120117.61</v>
      </c>
      <c r="D604" s="4">
        <v>44069</v>
      </c>
      <c r="E604" s="2" t="s">
        <v>59</v>
      </c>
      <c r="F604" s="2" t="s">
        <v>147</v>
      </c>
      <c r="G604" s="2" t="s">
        <v>12</v>
      </c>
      <c r="H604" s="2" t="s">
        <v>68</v>
      </c>
      <c r="I604" s="2" t="s">
        <v>27</v>
      </c>
      <c r="J604" s="2" t="s">
        <v>761</v>
      </c>
    </row>
    <row r="605" spans="1:10" x14ac:dyDescent="0.3">
      <c r="A605" s="2" t="s">
        <v>16</v>
      </c>
      <c r="B605" s="3">
        <v>132246.48000000001</v>
      </c>
      <c r="C605" s="2">
        <v>106841.93</v>
      </c>
      <c r="D605" s="4">
        <v>43467</v>
      </c>
      <c r="E605" s="2" t="s">
        <v>17</v>
      </c>
      <c r="F605" s="2" t="s">
        <v>113</v>
      </c>
      <c r="G605" s="2" t="s">
        <v>19</v>
      </c>
      <c r="H605" s="2" t="s">
        <v>352</v>
      </c>
      <c r="I605" s="2" t="s">
        <v>27</v>
      </c>
      <c r="J605" s="2" t="s">
        <v>762</v>
      </c>
    </row>
    <row r="606" spans="1:10" x14ac:dyDescent="0.3">
      <c r="A606" s="2" t="s">
        <v>22</v>
      </c>
      <c r="B606" s="3">
        <v>111551.96</v>
      </c>
      <c r="C606" s="2">
        <v>89420.05</v>
      </c>
      <c r="D606" s="4">
        <v>43836</v>
      </c>
      <c r="E606" s="2" t="s">
        <v>23</v>
      </c>
      <c r="F606" s="2" t="s">
        <v>152</v>
      </c>
      <c r="G606" s="2" t="s">
        <v>25</v>
      </c>
      <c r="H606" s="2" t="s">
        <v>31</v>
      </c>
      <c r="I606" s="2" t="s">
        <v>27</v>
      </c>
      <c r="J606" s="2" t="s">
        <v>763</v>
      </c>
    </row>
    <row r="607" spans="1:10" x14ac:dyDescent="0.3">
      <c r="A607" s="2" t="s">
        <v>52</v>
      </c>
      <c r="B607" s="3">
        <v>127946.33</v>
      </c>
      <c r="C607" s="2">
        <v>111850.68</v>
      </c>
      <c r="D607" s="4">
        <v>43717</v>
      </c>
      <c r="E607" s="2" t="s">
        <v>29</v>
      </c>
      <c r="F607" s="2" t="s">
        <v>134</v>
      </c>
      <c r="G607" s="2" t="s">
        <v>54</v>
      </c>
      <c r="H607" s="2" t="s">
        <v>127</v>
      </c>
      <c r="I607" s="2" t="s">
        <v>27</v>
      </c>
      <c r="J607" s="2" t="s">
        <v>764</v>
      </c>
    </row>
    <row r="608" spans="1:10" x14ac:dyDescent="0.3">
      <c r="A608" s="2" t="s">
        <v>9</v>
      </c>
      <c r="B608" s="3">
        <v>78679.600000000006</v>
      </c>
      <c r="C608" s="2">
        <v>62416.53</v>
      </c>
      <c r="D608" s="4">
        <v>43750</v>
      </c>
      <c r="E608" s="2" t="s">
        <v>17</v>
      </c>
      <c r="F608" s="2" t="s">
        <v>326</v>
      </c>
      <c r="G608" s="2" t="s">
        <v>12</v>
      </c>
      <c r="H608" s="2" t="s">
        <v>169</v>
      </c>
      <c r="I608" s="2" t="s">
        <v>27</v>
      </c>
      <c r="J608" s="2" t="s">
        <v>765</v>
      </c>
    </row>
    <row r="609" spans="1:10" x14ac:dyDescent="0.3">
      <c r="A609" s="2" t="s">
        <v>44</v>
      </c>
      <c r="B609" s="3">
        <v>86071.63</v>
      </c>
      <c r="C609" s="2">
        <v>71198.45</v>
      </c>
      <c r="D609" s="4">
        <v>43782</v>
      </c>
      <c r="E609" s="2" t="s">
        <v>79</v>
      </c>
      <c r="F609" s="2" t="s">
        <v>53</v>
      </c>
      <c r="G609" s="2" t="s">
        <v>47</v>
      </c>
      <c r="H609" s="2" t="s">
        <v>65</v>
      </c>
      <c r="I609" s="2" t="s">
        <v>37</v>
      </c>
      <c r="J609" s="2" t="s">
        <v>766</v>
      </c>
    </row>
    <row r="610" spans="1:10" x14ac:dyDescent="0.3">
      <c r="A610" s="2" t="s">
        <v>22</v>
      </c>
      <c r="B610" s="3">
        <v>134120.38</v>
      </c>
      <c r="C610" s="2">
        <v>105981.92</v>
      </c>
      <c r="D610" s="4">
        <v>43951</v>
      </c>
      <c r="E610" s="2" t="s">
        <v>17</v>
      </c>
      <c r="F610" s="2" t="s">
        <v>147</v>
      </c>
      <c r="G610" s="2" t="s">
        <v>25</v>
      </c>
      <c r="H610" s="2" t="s">
        <v>218</v>
      </c>
      <c r="I610" s="2" t="s">
        <v>27</v>
      </c>
      <c r="J610" s="2" t="s">
        <v>767</v>
      </c>
    </row>
    <row r="611" spans="1:10" x14ac:dyDescent="0.3">
      <c r="A611" s="2" t="s">
        <v>33</v>
      </c>
      <c r="B611" s="3">
        <v>77855.47</v>
      </c>
      <c r="C611" s="2">
        <v>63545.63</v>
      </c>
      <c r="D611" s="4">
        <v>43690</v>
      </c>
      <c r="E611" s="2" t="s">
        <v>61</v>
      </c>
      <c r="F611" s="2" t="s">
        <v>11</v>
      </c>
      <c r="G611" s="2" t="s">
        <v>35</v>
      </c>
      <c r="H611" s="2" t="s">
        <v>36</v>
      </c>
      <c r="I611" s="2" t="s">
        <v>27</v>
      </c>
      <c r="J611" s="2" t="s">
        <v>768</v>
      </c>
    </row>
    <row r="612" spans="1:10" x14ac:dyDescent="0.3">
      <c r="A612" s="2" t="s">
        <v>44</v>
      </c>
      <c r="B612" s="3">
        <v>176080.36</v>
      </c>
      <c r="C612" s="2">
        <v>153401.21</v>
      </c>
      <c r="D612" s="4">
        <v>43782</v>
      </c>
      <c r="E612" s="2" t="s">
        <v>29</v>
      </c>
      <c r="F612" s="2" t="s">
        <v>67</v>
      </c>
      <c r="G612" s="2" t="s">
        <v>47</v>
      </c>
      <c r="H612" s="2" t="s">
        <v>73</v>
      </c>
      <c r="I612" s="2" t="s">
        <v>27</v>
      </c>
      <c r="J612" s="2" t="s">
        <v>769</v>
      </c>
    </row>
    <row r="613" spans="1:10" x14ac:dyDescent="0.3">
      <c r="A613" s="2" t="s">
        <v>22</v>
      </c>
      <c r="B613" s="3">
        <v>159514.03</v>
      </c>
      <c r="C613" s="2">
        <v>138872.91</v>
      </c>
      <c r="D613" s="4">
        <v>44097</v>
      </c>
      <c r="E613" s="2" t="s">
        <v>23</v>
      </c>
      <c r="F613" s="2" t="s">
        <v>30</v>
      </c>
      <c r="G613" s="2" t="s">
        <v>25</v>
      </c>
      <c r="H613" s="2" t="s">
        <v>31</v>
      </c>
      <c r="I613" s="2" t="s">
        <v>27</v>
      </c>
      <c r="J613" s="2" t="s">
        <v>770</v>
      </c>
    </row>
    <row r="614" spans="1:10" x14ac:dyDescent="0.3">
      <c r="A614" s="2" t="s">
        <v>52</v>
      </c>
      <c r="B614" s="3">
        <v>238850.25</v>
      </c>
      <c r="C614" s="2">
        <v>199607.15</v>
      </c>
      <c r="D614" s="4">
        <v>43646</v>
      </c>
      <c r="E614" s="2" t="s">
        <v>50</v>
      </c>
      <c r="F614" s="2" t="s">
        <v>70</v>
      </c>
      <c r="G614" s="2" t="s">
        <v>54</v>
      </c>
      <c r="H614" s="2" t="s">
        <v>132</v>
      </c>
      <c r="I614" s="2" t="s">
        <v>27</v>
      </c>
      <c r="J614" s="2" t="s">
        <v>771</v>
      </c>
    </row>
    <row r="615" spans="1:10" x14ac:dyDescent="0.3">
      <c r="A615" s="2" t="s">
        <v>9</v>
      </c>
      <c r="B615" s="3">
        <v>240940.97</v>
      </c>
      <c r="C615" s="2">
        <v>195138.09</v>
      </c>
      <c r="D615" s="4">
        <v>43826</v>
      </c>
      <c r="E615" s="2" t="s">
        <v>45</v>
      </c>
      <c r="F615" s="2" t="s">
        <v>152</v>
      </c>
      <c r="G615" s="2" t="s">
        <v>12</v>
      </c>
      <c r="H615" s="2" t="s">
        <v>169</v>
      </c>
      <c r="I615" s="2" t="s">
        <v>27</v>
      </c>
      <c r="J615" s="2" t="s">
        <v>772</v>
      </c>
    </row>
    <row r="616" spans="1:10" x14ac:dyDescent="0.3">
      <c r="A616" s="2" t="s">
        <v>345</v>
      </c>
      <c r="B616" s="3">
        <v>109892.92</v>
      </c>
      <c r="C616" s="2">
        <v>89441.85</v>
      </c>
      <c r="D616" s="4">
        <v>43957</v>
      </c>
      <c r="E616" s="2" t="s">
        <v>10</v>
      </c>
      <c r="F616" s="2" t="s">
        <v>202</v>
      </c>
      <c r="G616" s="2" t="s">
        <v>346</v>
      </c>
      <c r="H616" s="2" t="s">
        <v>700</v>
      </c>
      <c r="I616" s="2" t="s">
        <v>27</v>
      </c>
      <c r="J616" s="2" t="s">
        <v>773</v>
      </c>
    </row>
    <row r="617" spans="1:10" x14ac:dyDescent="0.3">
      <c r="A617" s="2" t="s">
        <v>214</v>
      </c>
      <c r="B617" s="3">
        <v>86704.08</v>
      </c>
      <c r="C617" s="2">
        <v>75380.53</v>
      </c>
      <c r="D617" s="4">
        <v>44109</v>
      </c>
      <c r="E617" s="2" t="s">
        <v>10</v>
      </c>
      <c r="F617" s="2" t="s">
        <v>67</v>
      </c>
      <c r="G617" s="2" t="s">
        <v>215</v>
      </c>
      <c r="H617" s="2" t="s">
        <v>216</v>
      </c>
      <c r="I617" s="2" t="s">
        <v>27</v>
      </c>
      <c r="J617" s="2" t="s">
        <v>774</v>
      </c>
    </row>
    <row r="618" spans="1:10" x14ac:dyDescent="0.3">
      <c r="A618" s="2" t="s">
        <v>172</v>
      </c>
      <c r="B618" s="3">
        <v>292124.64</v>
      </c>
      <c r="C618" s="2">
        <v>245822.88</v>
      </c>
      <c r="D618" s="4">
        <v>43808</v>
      </c>
      <c r="E618" s="2" t="s">
        <v>29</v>
      </c>
      <c r="F618" s="2" t="s">
        <v>157</v>
      </c>
      <c r="G618" s="2" t="s">
        <v>174</v>
      </c>
      <c r="H618" s="2" t="s">
        <v>211</v>
      </c>
      <c r="I618" s="2" t="s">
        <v>27</v>
      </c>
      <c r="J618" s="2" t="s">
        <v>775</v>
      </c>
    </row>
    <row r="619" spans="1:10" x14ac:dyDescent="0.3">
      <c r="A619" s="2" t="s">
        <v>100</v>
      </c>
      <c r="B619" s="3">
        <v>122998.65</v>
      </c>
      <c r="C619" s="2">
        <v>97476.43</v>
      </c>
      <c r="D619" s="4">
        <v>43858</v>
      </c>
      <c r="E619" s="2" t="s">
        <v>17</v>
      </c>
      <c r="F619" s="2" t="s">
        <v>96</v>
      </c>
      <c r="G619" s="2" t="s">
        <v>102</v>
      </c>
      <c r="H619" s="2" t="s">
        <v>161</v>
      </c>
      <c r="I619" s="2" t="s">
        <v>27</v>
      </c>
      <c r="J619" s="2" t="s">
        <v>776</v>
      </c>
    </row>
    <row r="620" spans="1:10" x14ac:dyDescent="0.3">
      <c r="A620" s="2" t="s">
        <v>9</v>
      </c>
      <c r="B620" s="3">
        <v>50646.66</v>
      </c>
      <c r="C620" s="2">
        <v>43039.53</v>
      </c>
      <c r="D620" s="4">
        <v>43922</v>
      </c>
      <c r="E620" s="2" t="s">
        <v>23</v>
      </c>
      <c r="F620" s="2" t="s">
        <v>34</v>
      </c>
      <c r="G620" s="2" t="s">
        <v>12</v>
      </c>
      <c r="H620" s="2" t="s">
        <v>13</v>
      </c>
      <c r="I620" s="2" t="s">
        <v>27</v>
      </c>
      <c r="J620" s="2" t="s">
        <v>777</v>
      </c>
    </row>
    <row r="621" spans="1:10" x14ac:dyDescent="0.3">
      <c r="A621" s="2" t="s">
        <v>9</v>
      </c>
      <c r="B621" s="3">
        <v>89639.28</v>
      </c>
      <c r="C621" s="2">
        <v>77788.97</v>
      </c>
      <c r="D621" s="4">
        <v>43490</v>
      </c>
      <c r="E621" s="2" t="s">
        <v>23</v>
      </c>
      <c r="F621" s="2" t="s">
        <v>159</v>
      </c>
      <c r="G621" s="2" t="s">
        <v>12</v>
      </c>
      <c r="H621" s="2" t="s">
        <v>13</v>
      </c>
      <c r="I621" s="2" t="s">
        <v>27</v>
      </c>
      <c r="J621" s="2" t="s">
        <v>778</v>
      </c>
    </row>
    <row r="622" spans="1:10" x14ac:dyDescent="0.3">
      <c r="A622" s="2" t="s">
        <v>33</v>
      </c>
      <c r="B622" s="3">
        <v>107359.01</v>
      </c>
      <c r="C622" s="2">
        <v>90868.67</v>
      </c>
      <c r="D622" s="4">
        <v>43767</v>
      </c>
      <c r="E622" s="2" t="s">
        <v>79</v>
      </c>
      <c r="F622" s="2" t="s">
        <v>111</v>
      </c>
      <c r="G622" s="2" t="s">
        <v>35</v>
      </c>
      <c r="H622" s="2" t="s">
        <v>40</v>
      </c>
      <c r="I622" s="2" t="s">
        <v>27</v>
      </c>
      <c r="J622" s="2" t="s">
        <v>779</v>
      </c>
    </row>
    <row r="623" spans="1:10" x14ac:dyDescent="0.3">
      <c r="A623" s="2" t="s">
        <v>105</v>
      </c>
      <c r="B623" s="3">
        <v>148359.67999999999</v>
      </c>
      <c r="C623" s="2">
        <v>118480.04</v>
      </c>
      <c r="D623" s="4">
        <v>44035</v>
      </c>
      <c r="E623" s="2" t="s">
        <v>17</v>
      </c>
      <c r="F623" s="2" t="s">
        <v>209</v>
      </c>
      <c r="G623" s="2" t="s">
        <v>106</v>
      </c>
      <c r="H623" s="2" t="s">
        <v>107</v>
      </c>
      <c r="I623" s="2" t="s">
        <v>27</v>
      </c>
      <c r="J623" s="2" t="s">
        <v>780</v>
      </c>
    </row>
    <row r="624" spans="1:10" x14ac:dyDescent="0.3">
      <c r="A624" s="2" t="s">
        <v>16</v>
      </c>
      <c r="B624" s="3">
        <v>177464.83</v>
      </c>
      <c r="C624" s="2">
        <v>142717.22</v>
      </c>
      <c r="D624" s="4">
        <v>43855</v>
      </c>
      <c r="E624" s="2" t="s">
        <v>61</v>
      </c>
      <c r="F624" s="2" t="s">
        <v>53</v>
      </c>
      <c r="G624" s="2" t="s">
        <v>19</v>
      </c>
      <c r="H624" s="2" t="s">
        <v>352</v>
      </c>
      <c r="I624" s="2" t="s">
        <v>27</v>
      </c>
      <c r="J624" s="2" t="s">
        <v>781</v>
      </c>
    </row>
    <row r="625" spans="1:10" x14ac:dyDescent="0.3">
      <c r="A625" s="2" t="s">
        <v>22</v>
      </c>
      <c r="B625" s="3">
        <v>168757.23</v>
      </c>
      <c r="C625" s="2">
        <v>136895.85999999999</v>
      </c>
      <c r="D625" s="4">
        <v>44067</v>
      </c>
      <c r="E625" s="2" t="s">
        <v>50</v>
      </c>
      <c r="F625" s="2" t="s">
        <v>122</v>
      </c>
      <c r="G625" s="2" t="s">
        <v>25</v>
      </c>
      <c r="H625" s="2" t="s">
        <v>31</v>
      </c>
      <c r="I625" s="2" t="s">
        <v>27</v>
      </c>
      <c r="J625" s="2" t="s">
        <v>782</v>
      </c>
    </row>
    <row r="626" spans="1:10" x14ac:dyDescent="0.3">
      <c r="A626" s="2" t="s">
        <v>52</v>
      </c>
      <c r="B626" s="3">
        <v>19814.86</v>
      </c>
      <c r="C626" s="2">
        <v>16787.150000000001</v>
      </c>
      <c r="D626" s="4">
        <v>43910</v>
      </c>
      <c r="E626" s="2" t="s">
        <v>50</v>
      </c>
      <c r="F626" s="2" t="s">
        <v>101</v>
      </c>
      <c r="G626" s="2" t="s">
        <v>54</v>
      </c>
      <c r="H626" s="2" t="s">
        <v>143</v>
      </c>
      <c r="I626" s="2" t="s">
        <v>27</v>
      </c>
      <c r="J626" s="2" t="s">
        <v>783</v>
      </c>
    </row>
    <row r="627" spans="1:10" x14ac:dyDescent="0.3">
      <c r="A627" s="2" t="s">
        <v>95</v>
      </c>
      <c r="B627" s="3">
        <v>46311.34</v>
      </c>
      <c r="C627" s="2">
        <v>40564.1</v>
      </c>
      <c r="D627" s="4">
        <v>43891</v>
      </c>
      <c r="E627" s="2" t="s">
        <v>45</v>
      </c>
      <c r="F627" s="2" t="s">
        <v>733</v>
      </c>
      <c r="G627" s="2" t="s">
        <v>97</v>
      </c>
      <c r="H627" s="2" t="s">
        <v>98</v>
      </c>
      <c r="I627" s="2" t="s">
        <v>27</v>
      </c>
      <c r="J627" s="2" t="s">
        <v>784</v>
      </c>
    </row>
    <row r="628" spans="1:10" x14ac:dyDescent="0.3">
      <c r="A628" s="2" t="s">
        <v>52</v>
      </c>
      <c r="B628" s="3">
        <v>144927.17000000001</v>
      </c>
      <c r="C628" s="2">
        <v>122260.56</v>
      </c>
      <c r="D628" s="4">
        <v>44081</v>
      </c>
      <c r="E628" s="2" t="s">
        <v>50</v>
      </c>
      <c r="F628" s="2" t="s">
        <v>88</v>
      </c>
      <c r="G628" s="2" t="s">
        <v>54</v>
      </c>
      <c r="H628" s="2" t="s">
        <v>127</v>
      </c>
      <c r="I628" s="2" t="s">
        <v>27</v>
      </c>
      <c r="J628" s="2" t="s">
        <v>785</v>
      </c>
    </row>
    <row r="629" spans="1:10" x14ac:dyDescent="0.3">
      <c r="A629" s="2" t="s">
        <v>83</v>
      </c>
      <c r="B629" s="3">
        <v>203231.73</v>
      </c>
      <c r="C629" s="2">
        <v>163052.82</v>
      </c>
      <c r="D629" s="4">
        <v>43822</v>
      </c>
      <c r="E629" s="2" t="s">
        <v>10</v>
      </c>
      <c r="F629" s="2" t="s">
        <v>706</v>
      </c>
      <c r="G629" s="2" t="s">
        <v>84</v>
      </c>
      <c r="H629" s="2" t="s">
        <v>85</v>
      </c>
      <c r="I629" s="2" t="s">
        <v>27</v>
      </c>
      <c r="J629" s="2" t="s">
        <v>786</v>
      </c>
    </row>
    <row r="630" spans="1:10" x14ac:dyDescent="0.3">
      <c r="A630" s="2" t="s">
        <v>22</v>
      </c>
      <c r="B630" s="3">
        <v>40467.85</v>
      </c>
      <c r="C630" s="2">
        <v>34656.67</v>
      </c>
      <c r="D630" s="4">
        <v>43889</v>
      </c>
      <c r="E630" s="2" t="s">
        <v>59</v>
      </c>
      <c r="F630" s="2" t="s">
        <v>57</v>
      </c>
      <c r="G630" s="2" t="s">
        <v>25</v>
      </c>
      <c r="H630" s="2" t="s">
        <v>75</v>
      </c>
      <c r="I630" s="2" t="s">
        <v>37</v>
      </c>
      <c r="J630" s="2" t="s">
        <v>787</v>
      </c>
    </row>
    <row r="631" spans="1:10" x14ac:dyDescent="0.3">
      <c r="A631" s="2" t="s">
        <v>9</v>
      </c>
      <c r="B631" s="3">
        <v>85156.7</v>
      </c>
      <c r="C631" s="2">
        <v>69479.350000000006</v>
      </c>
      <c r="D631" s="4">
        <v>43970</v>
      </c>
      <c r="E631" s="2" t="s">
        <v>29</v>
      </c>
      <c r="F631" s="2" t="s">
        <v>202</v>
      </c>
      <c r="G631" s="2" t="s">
        <v>12</v>
      </c>
      <c r="H631" s="2" t="s">
        <v>117</v>
      </c>
      <c r="I631" s="2" t="s">
        <v>27</v>
      </c>
      <c r="J631" s="2" t="s">
        <v>788</v>
      </c>
    </row>
    <row r="632" spans="1:10" x14ac:dyDescent="0.3">
      <c r="A632" s="2" t="s">
        <v>22</v>
      </c>
      <c r="B632" s="3">
        <v>66146.570000000007</v>
      </c>
      <c r="C632" s="2">
        <v>56145.21</v>
      </c>
      <c r="D632" s="4">
        <v>43928</v>
      </c>
      <c r="E632" s="2" t="s">
        <v>79</v>
      </c>
      <c r="F632" s="2" t="s">
        <v>30</v>
      </c>
      <c r="G632" s="2" t="s">
        <v>25</v>
      </c>
      <c r="H632" s="2" t="s">
        <v>218</v>
      </c>
      <c r="I632" s="2" t="s">
        <v>27</v>
      </c>
      <c r="J632" s="2" t="s">
        <v>789</v>
      </c>
    </row>
    <row r="633" spans="1:10" x14ac:dyDescent="0.3">
      <c r="A633" s="2" t="s">
        <v>100</v>
      </c>
      <c r="B633" s="3">
        <v>230669.37</v>
      </c>
      <c r="C633" s="2">
        <v>182321.07</v>
      </c>
      <c r="D633" s="4">
        <v>43621</v>
      </c>
      <c r="E633" s="2" t="s">
        <v>10</v>
      </c>
      <c r="F633" s="2" t="s">
        <v>159</v>
      </c>
      <c r="G633" s="2" t="s">
        <v>102</v>
      </c>
      <c r="H633" s="2" t="s">
        <v>161</v>
      </c>
      <c r="I633" s="2" t="s">
        <v>27</v>
      </c>
      <c r="J633" s="2" t="s">
        <v>790</v>
      </c>
    </row>
    <row r="634" spans="1:10" x14ac:dyDescent="0.3">
      <c r="A634" s="2" t="s">
        <v>44</v>
      </c>
      <c r="B634" s="3">
        <v>59043.39</v>
      </c>
      <c r="C634" s="2">
        <v>48876.12</v>
      </c>
      <c r="D634" s="4">
        <v>44131</v>
      </c>
      <c r="E634" s="2" t="s">
        <v>59</v>
      </c>
      <c r="F634" s="2" t="s">
        <v>101</v>
      </c>
      <c r="G634" s="2" t="s">
        <v>47</v>
      </c>
      <c r="H634" s="2" t="s">
        <v>65</v>
      </c>
      <c r="I634" s="2" t="s">
        <v>27</v>
      </c>
      <c r="J634" s="2" t="s">
        <v>791</v>
      </c>
    </row>
    <row r="635" spans="1:10" x14ac:dyDescent="0.3">
      <c r="A635" s="2" t="s">
        <v>172</v>
      </c>
      <c r="B635" s="3">
        <v>99887.86</v>
      </c>
      <c r="C635" s="2">
        <v>84045.65</v>
      </c>
      <c r="D635" s="4">
        <v>43900</v>
      </c>
      <c r="E635" s="2" t="s">
        <v>79</v>
      </c>
      <c r="F635" s="2" t="s">
        <v>113</v>
      </c>
      <c r="G635" s="2" t="s">
        <v>174</v>
      </c>
      <c r="H635" s="2" t="s">
        <v>175</v>
      </c>
      <c r="I635" s="2" t="s">
        <v>27</v>
      </c>
      <c r="J635" s="2" t="s">
        <v>792</v>
      </c>
    </row>
    <row r="636" spans="1:10" x14ac:dyDescent="0.3">
      <c r="A636" s="2" t="s">
        <v>83</v>
      </c>
      <c r="B636" s="3">
        <v>214983.15</v>
      </c>
      <c r="C636" s="2">
        <v>180413.86</v>
      </c>
      <c r="D636" s="4">
        <v>43627</v>
      </c>
      <c r="E636" s="2" t="s">
        <v>29</v>
      </c>
      <c r="F636" s="2" t="s">
        <v>223</v>
      </c>
      <c r="G636" s="2" t="s">
        <v>84</v>
      </c>
      <c r="H636" s="2" t="s">
        <v>85</v>
      </c>
      <c r="I636" s="2" t="s">
        <v>37</v>
      </c>
      <c r="J636" s="2" t="s">
        <v>793</v>
      </c>
    </row>
    <row r="637" spans="1:10" x14ac:dyDescent="0.3">
      <c r="A637" s="2" t="s">
        <v>22</v>
      </c>
      <c r="B637" s="3">
        <v>52209.31</v>
      </c>
      <c r="C637" s="2">
        <v>41480.300000000003</v>
      </c>
      <c r="D637" s="4">
        <v>43550</v>
      </c>
      <c r="E637" s="2" t="s">
        <v>29</v>
      </c>
      <c r="F637" s="2" t="s">
        <v>223</v>
      </c>
      <c r="G637" s="2" t="s">
        <v>25</v>
      </c>
      <c r="H637" s="2" t="s">
        <v>75</v>
      </c>
      <c r="I637" s="2" t="s">
        <v>27</v>
      </c>
      <c r="J637" s="2" t="s">
        <v>794</v>
      </c>
    </row>
    <row r="638" spans="1:10" x14ac:dyDescent="0.3">
      <c r="A638" s="2" t="s">
        <v>9</v>
      </c>
      <c r="B638" s="3">
        <v>83782.11</v>
      </c>
      <c r="C638" s="2">
        <v>67310.55</v>
      </c>
      <c r="D638" s="4">
        <v>43506</v>
      </c>
      <c r="E638" s="2" t="s">
        <v>79</v>
      </c>
      <c r="F638" s="2" t="s">
        <v>157</v>
      </c>
      <c r="G638" s="2" t="s">
        <v>12</v>
      </c>
      <c r="H638" s="2" t="s">
        <v>13</v>
      </c>
      <c r="I638" s="2" t="s">
        <v>27</v>
      </c>
      <c r="J638" s="2" t="s">
        <v>795</v>
      </c>
    </row>
    <row r="639" spans="1:10" x14ac:dyDescent="0.3">
      <c r="A639" s="2" t="s">
        <v>22</v>
      </c>
      <c r="B639" s="3">
        <v>166367.16</v>
      </c>
      <c r="C639" s="2">
        <v>135788.88</v>
      </c>
      <c r="D639" s="4">
        <v>44137</v>
      </c>
      <c r="E639" s="2" t="s">
        <v>29</v>
      </c>
      <c r="F639" s="2" t="s">
        <v>63</v>
      </c>
      <c r="G639" s="2" t="s">
        <v>25</v>
      </c>
      <c r="H639" s="2" t="s">
        <v>26</v>
      </c>
      <c r="I639" s="2" t="s">
        <v>27</v>
      </c>
      <c r="J639" s="2" t="s">
        <v>796</v>
      </c>
    </row>
    <row r="640" spans="1:10" x14ac:dyDescent="0.3">
      <c r="A640" s="2" t="s">
        <v>44</v>
      </c>
      <c r="B640" s="3">
        <v>167615.14000000001</v>
      </c>
      <c r="C640" s="2">
        <v>135567.12</v>
      </c>
      <c r="D640" s="4">
        <v>44195</v>
      </c>
      <c r="E640" s="2" t="s">
        <v>59</v>
      </c>
      <c r="F640" s="2" t="s">
        <v>34</v>
      </c>
      <c r="G640" s="2" t="s">
        <v>47</v>
      </c>
      <c r="H640" s="2" t="s">
        <v>48</v>
      </c>
      <c r="I640" s="2" t="s">
        <v>27</v>
      </c>
      <c r="J640" s="2" t="s">
        <v>797</v>
      </c>
    </row>
    <row r="641" spans="1:10" x14ac:dyDescent="0.3">
      <c r="A641" s="2" t="s">
        <v>9</v>
      </c>
      <c r="B641" s="3">
        <v>118030.7</v>
      </c>
      <c r="C641" s="2">
        <v>97304.51</v>
      </c>
      <c r="D641" s="4">
        <v>43712</v>
      </c>
      <c r="E641" s="2" t="s">
        <v>79</v>
      </c>
      <c r="F641" s="2" t="s">
        <v>209</v>
      </c>
      <c r="G641" s="2" t="s">
        <v>12</v>
      </c>
      <c r="H641" s="2" t="s">
        <v>13</v>
      </c>
      <c r="I641" s="2" t="s">
        <v>27</v>
      </c>
      <c r="J641" s="2" t="s">
        <v>798</v>
      </c>
    </row>
    <row r="642" spans="1:10" x14ac:dyDescent="0.3">
      <c r="A642" s="2" t="s">
        <v>83</v>
      </c>
      <c r="B642" s="3">
        <v>102073.04</v>
      </c>
      <c r="C642" s="2">
        <v>81770.710000000006</v>
      </c>
      <c r="D642" s="4">
        <v>43892</v>
      </c>
      <c r="E642" s="2" t="s">
        <v>61</v>
      </c>
      <c r="F642" s="2" t="s">
        <v>39</v>
      </c>
      <c r="G642" s="2" t="s">
        <v>84</v>
      </c>
      <c r="H642" s="2" t="s">
        <v>85</v>
      </c>
      <c r="I642" s="2" t="s">
        <v>14</v>
      </c>
      <c r="J642" s="2" t="s">
        <v>799</v>
      </c>
    </row>
    <row r="643" spans="1:10" x14ac:dyDescent="0.3">
      <c r="A643" s="2" t="s">
        <v>16</v>
      </c>
      <c r="B643" s="3">
        <v>99989.89</v>
      </c>
      <c r="C643" s="2">
        <v>81191.789999999994</v>
      </c>
      <c r="D643" s="4">
        <v>43784</v>
      </c>
      <c r="E643" s="2" t="s">
        <v>50</v>
      </c>
      <c r="F643" s="2" t="s">
        <v>253</v>
      </c>
      <c r="G643" s="2" t="s">
        <v>19</v>
      </c>
      <c r="H643" s="2" t="s">
        <v>20</v>
      </c>
      <c r="I643" s="2" t="s">
        <v>27</v>
      </c>
      <c r="J643" s="2" t="s">
        <v>800</v>
      </c>
    </row>
    <row r="644" spans="1:10" x14ac:dyDescent="0.3">
      <c r="A644" s="2" t="s">
        <v>9</v>
      </c>
      <c r="B644" s="3">
        <v>79407.28</v>
      </c>
      <c r="C644" s="2">
        <v>64383.42</v>
      </c>
      <c r="D644" s="4">
        <v>44033</v>
      </c>
      <c r="E644" s="2" t="s">
        <v>45</v>
      </c>
      <c r="F644" s="2" t="s">
        <v>93</v>
      </c>
      <c r="G644" s="2" t="s">
        <v>12</v>
      </c>
      <c r="H644" s="2" t="s">
        <v>81</v>
      </c>
      <c r="I644" s="2" t="s">
        <v>27</v>
      </c>
      <c r="J644" s="2" t="s">
        <v>801</v>
      </c>
    </row>
    <row r="645" spans="1:10" x14ac:dyDescent="0.3">
      <c r="A645" s="2" t="s">
        <v>52</v>
      </c>
      <c r="B645" s="3">
        <v>184431.48</v>
      </c>
      <c r="C645" s="2">
        <v>153059.69</v>
      </c>
      <c r="D645" s="4">
        <v>43806</v>
      </c>
      <c r="E645" s="2" t="s">
        <v>10</v>
      </c>
      <c r="F645" s="2" t="s">
        <v>34</v>
      </c>
      <c r="G645" s="2" t="s">
        <v>54</v>
      </c>
      <c r="H645" s="2" t="s">
        <v>132</v>
      </c>
      <c r="I645" s="2" t="s">
        <v>14</v>
      </c>
      <c r="J645" s="2" t="s">
        <v>802</v>
      </c>
    </row>
    <row r="646" spans="1:10" x14ac:dyDescent="0.3">
      <c r="A646" s="2" t="s">
        <v>22</v>
      </c>
      <c r="B646" s="3">
        <v>144725.34</v>
      </c>
      <c r="C646" s="2">
        <v>115056.65</v>
      </c>
      <c r="D646" s="4">
        <v>43480</v>
      </c>
      <c r="E646" s="2" t="s">
        <v>59</v>
      </c>
      <c r="F646" s="2" t="s">
        <v>63</v>
      </c>
      <c r="G646" s="2" t="s">
        <v>25</v>
      </c>
      <c r="H646" s="2" t="s">
        <v>31</v>
      </c>
      <c r="I646" s="2" t="s">
        <v>27</v>
      </c>
      <c r="J646" s="2" t="s">
        <v>803</v>
      </c>
    </row>
    <row r="647" spans="1:10" x14ac:dyDescent="0.3">
      <c r="A647" s="2" t="s">
        <v>44</v>
      </c>
      <c r="B647" s="3">
        <v>21921.66</v>
      </c>
      <c r="C647" s="2">
        <v>18802.21</v>
      </c>
      <c r="D647" s="4">
        <v>43895</v>
      </c>
      <c r="E647" s="2" t="s">
        <v>59</v>
      </c>
      <c r="F647" s="2" t="s">
        <v>57</v>
      </c>
      <c r="G647" s="2" t="s">
        <v>47</v>
      </c>
      <c r="H647" s="2" t="s">
        <v>73</v>
      </c>
      <c r="I647" s="2" t="s">
        <v>37</v>
      </c>
      <c r="J647" s="2" t="s">
        <v>804</v>
      </c>
    </row>
    <row r="648" spans="1:10" x14ac:dyDescent="0.3">
      <c r="A648" s="2" t="s">
        <v>22</v>
      </c>
      <c r="B648" s="3">
        <v>21341.66</v>
      </c>
      <c r="C648" s="2">
        <v>16930.34</v>
      </c>
      <c r="D648" s="4">
        <v>43552</v>
      </c>
      <c r="E648" s="2" t="s">
        <v>17</v>
      </c>
      <c r="F648" s="2" t="s">
        <v>301</v>
      </c>
      <c r="G648" s="2" t="s">
        <v>25</v>
      </c>
      <c r="H648" s="2" t="s">
        <v>26</v>
      </c>
      <c r="I648" s="2" t="s">
        <v>27</v>
      </c>
      <c r="J648" s="2" t="s">
        <v>805</v>
      </c>
    </row>
    <row r="649" spans="1:10" x14ac:dyDescent="0.3">
      <c r="A649" s="2" t="s">
        <v>9</v>
      </c>
      <c r="B649" s="3">
        <v>84537.2</v>
      </c>
      <c r="C649" s="2">
        <v>69405.039999999994</v>
      </c>
      <c r="D649" s="4">
        <v>43849</v>
      </c>
      <c r="E649" s="2" t="s">
        <v>17</v>
      </c>
      <c r="F649" s="2" t="s">
        <v>115</v>
      </c>
      <c r="G649" s="2" t="s">
        <v>12</v>
      </c>
      <c r="H649" s="2" t="s">
        <v>169</v>
      </c>
      <c r="I649" s="2" t="s">
        <v>14</v>
      </c>
      <c r="J649" s="2" t="s">
        <v>806</v>
      </c>
    </row>
    <row r="650" spans="1:10" x14ac:dyDescent="0.3">
      <c r="A650" s="2" t="s">
        <v>52</v>
      </c>
      <c r="B650" s="3">
        <v>40544.43</v>
      </c>
      <c r="C650" s="2">
        <v>32666.65</v>
      </c>
      <c r="D650" s="4">
        <v>44044</v>
      </c>
      <c r="E650" s="2" t="s">
        <v>10</v>
      </c>
      <c r="F650" s="2" t="s">
        <v>34</v>
      </c>
      <c r="G650" s="2" t="s">
        <v>54</v>
      </c>
      <c r="H650" s="2" t="s">
        <v>132</v>
      </c>
      <c r="I650" s="2" t="s">
        <v>27</v>
      </c>
      <c r="J650" s="2" t="s">
        <v>807</v>
      </c>
    </row>
    <row r="651" spans="1:10" x14ac:dyDescent="0.3">
      <c r="A651" s="2" t="s">
        <v>16</v>
      </c>
      <c r="B651" s="3">
        <v>178189.57</v>
      </c>
      <c r="C651" s="2">
        <v>153421.22</v>
      </c>
      <c r="D651" s="4">
        <v>43686</v>
      </c>
      <c r="E651" s="2" t="s">
        <v>17</v>
      </c>
      <c r="F651" s="2" t="s">
        <v>34</v>
      </c>
      <c r="G651" s="2" t="s">
        <v>19</v>
      </c>
      <c r="H651" s="2" t="s">
        <v>352</v>
      </c>
      <c r="I651" s="2" t="s">
        <v>27</v>
      </c>
      <c r="J651" s="2" t="s">
        <v>808</v>
      </c>
    </row>
    <row r="652" spans="1:10" x14ac:dyDescent="0.3">
      <c r="A652" s="2" t="s">
        <v>52</v>
      </c>
      <c r="B652" s="3">
        <v>36276.11</v>
      </c>
      <c r="C652" s="2">
        <v>28748.82</v>
      </c>
      <c r="D652" s="4">
        <v>43547</v>
      </c>
      <c r="E652" s="2" t="s">
        <v>17</v>
      </c>
      <c r="F652" s="2" t="s">
        <v>34</v>
      </c>
      <c r="G652" s="2" t="s">
        <v>54</v>
      </c>
      <c r="H652" s="2" t="s">
        <v>132</v>
      </c>
      <c r="I652" s="2" t="s">
        <v>27</v>
      </c>
      <c r="J652" s="2" t="s">
        <v>809</v>
      </c>
    </row>
    <row r="653" spans="1:10" x14ac:dyDescent="0.3">
      <c r="A653" s="2" t="s">
        <v>9</v>
      </c>
      <c r="B653" s="3">
        <v>36181.81</v>
      </c>
      <c r="C653" s="2">
        <v>29698.03</v>
      </c>
      <c r="D653" s="4">
        <v>44131</v>
      </c>
      <c r="E653" s="2" t="s">
        <v>50</v>
      </c>
      <c r="F653" s="2" t="s">
        <v>159</v>
      </c>
      <c r="G653" s="2" t="s">
        <v>12</v>
      </c>
      <c r="H653" s="2" t="s">
        <v>13</v>
      </c>
      <c r="I653" s="2" t="s">
        <v>37</v>
      </c>
      <c r="J653" s="2" t="s">
        <v>810</v>
      </c>
    </row>
    <row r="654" spans="1:10" x14ac:dyDescent="0.3">
      <c r="A654" s="2" t="s">
        <v>44</v>
      </c>
      <c r="B654" s="3">
        <v>66613.31</v>
      </c>
      <c r="C654" s="2">
        <v>55462.239999999998</v>
      </c>
      <c r="D654" s="4">
        <v>43733</v>
      </c>
      <c r="E654" s="2" t="s">
        <v>79</v>
      </c>
      <c r="F654" s="2" t="s">
        <v>122</v>
      </c>
      <c r="G654" s="2" t="s">
        <v>47</v>
      </c>
      <c r="H654" s="2" t="s">
        <v>65</v>
      </c>
      <c r="I654" s="2" t="s">
        <v>27</v>
      </c>
      <c r="J654" s="2" t="s">
        <v>811</v>
      </c>
    </row>
    <row r="655" spans="1:10" x14ac:dyDescent="0.3">
      <c r="A655" s="2" t="s">
        <v>172</v>
      </c>
      <c r="B655" s="3">
        <v>77278.679999999993</v>
      </c>
      <c r="C655" s="2">
        <v>62951.21</v>
      </c>
      <c r="D655" s="4">
        <v>44106</v>
      </c>
      <c r="E655" s="2" t="s">
        <v>59</v>
      </c>
      <c r="F655" s="2" t="s">
        <v>120</v>
      </c>
      <c r="G655" s="2" t="s">
        <v>174</v>
      </c>
      <c r="H655" s="2" t="s">
        <v>211</v>
      </c>
      <c r="I655" s="2" t="s">
        <v>27</v>
      </c>
      <c r="J655" s="2" t="s">
        <v>812</v>
      </c>
    </row>
    <row r="656" spans="1:10" x14ac:dyDescent="0.3">
      <c r="A656" s="2" t="s">
        <v>44</v>
      </c>
      <c r="B656" s="3">
        <v>149938.35999999999</v>
      </c>
      <c r="C656" s="2">
        <v>123579.2</v>
      </c>
      <c r="D656" s="4">
        <v>44149</v>
      </c>
      <c r="E656" s="2" t="s">
        <v>50</v>
      </c>
      <c r="F656" s="2" t="s">
        <v>34</v>
      </c>
      <c r="G656" s="2" t="s">
        <v>47</v>
      </c>
      <c r="H656" s="2" t="s">
        <v>73</v>
      </c>
      <c r="I656" s="2" t="s">
        <v>27</v>
      </c>
      <c r="J656" s="2" t="s">
        <v>813</v>
      </c>
    </row>
    <row r="657" spans="1:10" x14ac:dyDescent="0.3">
      <c r="A657" s="2" t="s">
        <v>33</v>
      </c>
      <c r="B657" s="3">
        <v>123953.65</v>
      </c>
      <c r="C657" s="2">
        <v>101939.48</v>
      </c>
      <c r="D657" s="4">
        <v>43593</v>
      </c>
      <c r="E657" s="2" t="s">
        <v>29</v>
      </c>
      <c r="F657" s="2" t="s">
        <v>125</v>
      </c>
      <c r="G657" s="2" t="s">
        <v>35</v>
      </c>
      <c r="H657" s="2" t="s">
        <v>40</v>
      </c>
      <c r="I657" s="2" t="s">
        <v>27</v>
      </c>
      <c r="J657" s="2" t="s">
        <v>814</v>
      </c>
    </row>
    <row r="658" spans="1:10" x14ac:dyDescent="0.3">
      <c r="A658" s="2" t="s">
        <v>9</v>
      </c>
      <c r="B658" s="3">
        <v>73773.600000000006</v>
      </c>
      <c r="C658" s="2">
        <v>58421.31</v>
      </c>
      <c r="D658" s="4">
        <v>43851</v>
      </c>
      <c r="E658" s="2" t="s">
        <v>10</v>
      </c>
      <c r="F658" s="2" t="s">
        <v>290</v>
      </c>
      <c r="G658" s="2" t="s">
        <v>12</v>
      </c>
      <c r="H658" s="2" t="s">
        <v>117</v>
      </c>
      <c r="I658" s="2" t="s">
        <v>14</v>
      </c>
      <c r="J658" s="2" t="s">
        <v>815</v>
      </c>
    </row>
    <row r="659" spans="1:10" x14ac:dyDescent="0.3">
      <c r="A659" s="2" t="s">
        <v>22</v>
      </c>
      <c r="B659" s="3">
        <v>206869.73</v>
      </c>
      <c r="C659" s="2">
        <v>180928.27</v>
      </c>
      <c r="D659" s="4">
        <v>44032</v>
      </c>
      <c r="E659" s="2" t="s">
        <v>79</v>
      </c>
      <c r="F659" s="2" t="s">
        <v>149</v>
      </c>
      <c r="G659" s="2" t="s">
        <v>25</v>
      </c>
      <c r="H659" s="2" t="s">
        <v>75</v>
      </c>
      <c r="I659" s="2" t="s">
        <v>27</v>
      </c>
      <c r="J659" s="2" t="s">
        <v>816</v>
      </c>
    </row>
    <row r="660" spans="1:10" x14ac:dyDescent="0.3">
      <c r="A660" s="2" t="s">
        <v>52</v>
      </c>
      <c r="B660" s="3">
        <v>63690.720000000001</v>
      </c>
      <c r="C660" s="2">
        <v>53455.62</v>
      </c>
      <c r="D660" s="4">
        <v>44070</v>
      </c>
      <c r="E660" s="2" t="s">
        <v>79</v>
      </c>
      <c r="F660" s="2" t="s">
        <v>165</v>
      </c>
      <c r="G660" s="2" t="s">
        <v>54</v>
      </c>
      <c r="H660" s="2" t="s">
        <v>127</v>
      </c>
      <c r="I660" s="2" t="s">
        <v>14</v>
      </c>
      <c r="J660" s="2" t="s">
        <v>817</v>
      </c>
    </row>
    <row r="661" spans="1:10" x14ac:dyDescent="0.3">
      <c r="A661" s="2" t="s">
        <v>44</v>
      </c>
      <c r="B661" s="3">
        <v>18897.97</v>
      </c>
      <c r="C661" s="2">
        <v>16469.580000000002</v>
      </c>
      <c r="D661" s="4">
        <v>43877</v>
      </c>
      <c r="E661" s="2" t="s">
        <v>138</v>
      </c>
      <c r="F661" s="2" t="s">
        <v>30</v>
      </c>
      <c r="G661" s="2" t="s">
        <v>47</v>
      </c>
      <c r="H661" s="2" t="s">
        <v>48</v>
      </c>
      <c r="I661" s="2" t="s">
        <v>14</v>
      </c>
      <c r="J661" s="2" t="s">
        <v>818</v>
      </c>
    </row>
    <row r="662" spans="1:10" x14ac:dyDescent="0.3">
      <c r="A662" s="2" t="s">
        <v>22</v>
      </c>
      <c r="B662" s="3">
        <v>134807.18</v>
      </c>
      <c r="C662" s="2">
        <v>108047.95</v>
      </c>
      <c r="D662" s="4">
        <v>44194</v>
      </c>
      <c r="E662" s="2" t="s">
        <v>29</v>
      </c>
      <c r="F662" s="2" t="s">
        <v>177</v>
      </c>
      <c r="G662" s="2" t="s">
        <v>25</v>
      </c>
      <c r="H662" s="2" t="s">
        <v>75</v>
      </c>
      <c r="I662" s="2" t="s">
        <v>27</v>
      </c>
      <c r="J662" s="2" t="s">
        <v>819</v>
      </c>
    </row>
    <row r="663" spans="1:10" x14ac:dyDescent="0.3">
      <c r="A663" s="2" t="s">
        <v>44</v>
      </c>
      <c r="B663" s="3">
        <v>47082.67</v>
      </c>
      <c r="C663" s="2">
        <v>37882.720000000001</v>
      </c>
      <c r="D663" s="4">
        <v>44012</v>
      </c>
      <c r="E663" s="2" t="s">
        <v>17</v>
      </c>
      <c r="F663" s="2" t="s">
        <v>236</v>
      </c>
      <c r="G663" s="2" t="s">
        <v>47</v>
      </c>
      <c r="H663" s="2" t="s">
        <v>48</v>
      </c>
      <c r="I663" s="2" t="s">
        <v>27</v>
      </c>
      <c r="J663" s="2" t="s">
        <v>820</v>
      </c>
    </row>
    <row r="664" spans="1:10" x14ac:dyDescent="0.3">
      <c r="A664" s="2" t="s">
        <v>22</v>
      </c>
      <c r="B664" s="3">
        <v>41016.31</v>
      </c>
      <c r="C664" s="2">
        <v>32985.32</v>
      </c>
      <c r="D664" s="4">
        <v>43594</v>
      </c>
      <c r="E664" s="2" t="s">
        <v>29</v>
      </c>
      <c r="F664" s="2" t="s">
        <v>340</v>
      </c>
      <c r="G664" s="2" t="s">
        <v>25</v>
      </c>
      <c r="H664" s="2" t="s">
        <v>75</v>
      </c>
      <c r="I664" s="2" t="s">
        <v>37</v>
      </c>
      <c r="J664" s="2" t="s">
        <v>821</v>
      </c>
    </row>
    <row r="665" spans="1:10" x14ac:dyDescent="0.3">
      <c r="A665" s="2" t="s">
        <v>9</v>
      </c>
      <c r="B665" s="3">
        <v>43243.45</v>
      </c>
      <c r="C665" s="2">
        <v>37764.5</v>
      </c>
      <c r="D665" s="4">
        <v>43601</v>
      </c>
      <c r="E665" s="2" t="s">
        <v>23</v>
      </c>
      <c r="F665" s="2" t="s">
        <v>34</v>
      </c>
      <c r="G665" s="2" t="s">
        <v>12</v>
      </c>
      <c r="H665" s="2" t="s">
        <v>81</v>
      </c>
      <c r="I665" s="2" t="s">
        <v>27</v>
      </c>
      <c r="J665" s="2" t="s">
        <v>822</v>
      </c>
    </row>
    <row r="666" spans="1:10" x14ac:dyDescent="0.3">
      <c r="A666" s="2" t="s">
        <v>9</v>
      </c>
      <c r="B666" s="3">
        <v>88832.28</v>
      </c>
      <c r="C666" s="2">
        <v>71501.100000000006</v>
      </c>
      <c r="D666" s="4">
        <v>43822</v>
      </c>
      <c r="E666" s="2" t="s">
        <v>79</v>
      </c>
      <c r="F666" s="2" t="s">
        <v>101</v>
      </c>
      <c r="G666" s="2" t="s">
        <v>12</v>
      </c>
      <c r="H666" s="2" t="s">
        <v>169</v>
      </c>
      <c r="I666" s="2" t="s">
        <v>27</v>
      </c>
      <c r="J666" s="2" t="s">
        <v>823</v>
      </c>
    </row>
    <row r="667" spans="1:10" x14ac:dyDescent="0.3">
      <c r="A667" s="2" t="s">
        <v>52</v>
      </c>
      <c r="B667" s="3">
        <v>173456.4</v>
      </c>
      <c r="C667" s="2">
        <v>149866.32999999999</v>
      </c>
      <c r="D667" s="4">
        <v>43733</v>
      </c>
      <c r="E667" s="2" t="s">
        <v>10</v>
      </c>
      <c r="F667" s="2" t="s">
        <v>34</v>
      </c>
      <c r="G667" s="2" t="s">
        <v>54</v>
      </c>
      <c r="H667" s="2" t="s">
        <v>143</v>
      </c>
      <c r="I667" s="2" t="s">
        <v>14</v>
      </c>
      <c r="J667" s="2" t="s">
        <v>824</v>
      </c>
    </row>
    <row r="668" spans="1:10" x14ac:dyDescent="0.3">
      <c r="A668" s="2" t="s">
        <v>33</v>
      </c>
      <c r="B668" s="3">
        <v>90926.92</v>
      </c>
      <c r="C668" s="2">
        <v>73050.69</v>
      </c>
      <c r="D668" s="4">
        <v>43914</v>
      </c>
      <c r="E668" s="2" t="s">
        <v>59</v>
      </c>
      <c r="F668" s="2" t="s">
        <v>167</v>
      </c>
      <c r="G668" s="2" t="s">
        <v>35</v>
      </c>
      <c r="H668" s="2" t="s">
        <v>40</v>
      </c>
      <c r="I668" s="2" t="s">
        <v>27</v>
      </c>
      <c r="J668" s="2" t="s">
        <v>825</v>
      </c>
    </row>
    <row r="669" spans="1:10" x14ac:dyDescent="0.3">
      <c r="A669" s="2" t="s">
        <v>9</v>
      </c>
      <c r="B669" s="3">
        <v>72757.009999999995</v>
      </c>
      <c r="C669" s="2">
        <v>63378.63</v>
      </c>
      <c r="D669" s="4">
        <v>43895</v>
      </c>
      <c r="E669" s="2" t="s">
        <v>138</v>
      </c>
      <c r="F669" s="2" t="s">
        <v>30</v>
      </c>
      <c r="G669" s="2" t="s">
        <v>12</v>
      </c>
      <c r="H669" s="2" t="s">
        <v>81</v>
      </c>
      <c r="I669" s="2" t="s">
        <v>27</v>
      </c>
      <c r="J669" s="2" t="s">
        <v>826</v>
      </c>
    </row>
    <row r="670" spans="1:10" x14ac:dyDescent="0.3">
      <c r="A670" s="2" t="s">
        <v>52</v>
      </c>
      <c r="B670" s="3">
        <v>60068.71</v>
      </c>
      <c r="C670" s="2">
        <v>47688.55</v>
      </c>
      <c r="D670" s="4">
        <v>43960</v>
      </c>
      <c r="E670" s="2" t="s">
        <v>138</v>
      </c>
      <c r="F670" s="2" t="s">
        <v>113</v>
      </c>
      <c r="G670" s="2" t="s">
        <v>54</v>
      </c>
      <c r="H670" s="2" t="s">
        <v>127</v>
      </c>
      <c r="I670" s="2" t="s">
        <v>27</v>
      </c>
      <c r="J670" s="2" t="s">
        <v>827</v>
      </c>
    </row>
    <row r="671" spans="1:10" x14ac:dyDescent="0.3">
      <c r="A671" s="2" t="s">
        <v>52</v>
      </c>
      <c r="B671" s="3">
        <v>105522.72</v>
      </c>
      <c r="C671" s="2">
        <v>86581.39</v>
      </c>
      <c r="D671" s="4">
        <v>43512</v>
      </c>
      <c r="E671" s="2" t="s">
        <v>23</v>
      </c>
      <c r="F671" s="2" t="s">
        <v>53</v>
      </c>
      <c r="G671" s="2" t="s">
        <v>54</v>
      </c>
      <c r="H671" s="2" t="s">
        <v>71</v>
      </c>
      <c r="I671" s="2" t="s">
        <v>27</v>
      </c>
      <c r="J671" s="2" t="s">
        <v>828</v>
      </c>
    </row>
    <row r="672" spans="1:10" x14ac:dyDescent="0.3">
      <c r="A672" s="2" t="s">
        <v>105</v>
      </c>
      <c r="B672" s="3">
        <v>61374.06</v>
      </c>
      <c r="C672" s="2">
        <v>49099.25</v>
      </c>
      <c r="D672" s="4">
        <v>43881</v>
      </c>
      <c r="E672" s="2" t="s">
        <v>17</v>
      </c>
      <c r="F672" s="2" t="s">
        <v>101</v>
      </c>
      <c r="G672" s="2" t="s">
        <v>106</v>
      </c>
      <c r="H672" s="2" t="s">
        <v>107</v>
      </c>
      <c r="I672" s="2" t="s">
        <v>27</v>
      </c>
      <c r="J672" s="2" t="s">
        <v>829</v>
      </c>
    </row>
    <row r="673" spans="1:10" x14ac:dyDescent="0.3">
      <c r="A673" s="2" t="s">
        <v>22</v>
      </c>
      <c r="B673" s="3">
        <v>76856.570000000007</v>
      </c>
      <c r="C673" s="2">
        <v>65535.6</v>
      </c>
      <c r="D673" s="4">
        <v>43616</v>
      </c>
      <c r="E673" s="2" t="s">
        <v>23</v>
      </c>
      <c r="F673" s="2" t="s">
        <v>236</v>
      </c>
      <c r="G673" s="2" t="s">
        <v>25</v>
      </c>
      <c r="H673" s="2" t="s">
        <v>89</v>
      </c>
      <c r="I673" s="2" t="s">
        <v>27</v>
      </c>
      <c r="J673" s="2" t="s">
        <v>830</v>
      </c>
    </row>
    <row r="674" spans="1:10" x14ac:dyDescent="0.3">
      <c r="A674" s="2" t="s">
        <v>33</v>
      </c>
      <c r="B674" s="3">
        <v>174262.11</v>
      </c>
      <c r="C674" s="2">
        <v>143278.31</v>
      </c>
      <c r="D674" s="4">
        <v>43560</v>
      </c>
      <c r="E674" s="2" t="s">
        <v>17</v>
      </c>
      <c r="F674" s="2" t="s">
        <v>30</v>
      </c>
      <c r="G674" s="2" t="s">
        <v>35</v>
      </c>
      <c r="H674" s="2" t="s">
        <v>40</v>
      </c>
      <c r="I674" s="2" t="s">
        <v>27</v>
      </c>
      <c r="J674" s="2" t="s">
        <v>831</v>
      </c>
    </row>
    <row r="675" spans="1:10" x14ac:dyDescent="0.3">
      <c r="A675" s="2" t="s">
        <v>9</v>
      </c>
      <c r="B675" s="3">
        <v>151315.26</v>
      </c>
      <c r="C675" s="2">
        <v>121173.26</v>
      </c>
      <c r="D675" s="4">
        <v>43608</v>
      </c>
      <c r="E675" s="2" t="s">
        <v>29</v>
      </c>
      <c r="F675" s="2" t="s">
        <v>125</v>
      </c>
      <c r="G675" s="2" t="s">
        <v>12</v>
      </c>
      <c r="H675" s="2" t="s">
        <v>117</v>
      </c>
      <c r="I675" s="2" t="s">
        <v>27</v>
      </c>
      <c r="J675" s="2" t="s">
        <v>832</v>
      </c>
    </row>
    <row r="676" spans="1:10" x14ac:dyDescent="0.3">
      <c r="A676" s="2" t="s">
        <v>172</v>
      </c>
      <c r="B676" s="3">
        <v>50495.53</v>
      </c>
      <c r="C676" s="2">
        <v>40749.89</v>
      </c>
      <c r="D676" s="4">
        <v>44074</v>
      </c>
      <c r="E676" s="2" t="s">
        <v>59</v>
      </c>
      <c r="F676" s="2" t="s">
        <v>733</v>
      </c>
      <c r="G676" s="2" t="s">
        <v>174</v>
      </c>
      <c r="H676" s="2" t="s">
        <v>211</v>
      </c>
      <c r="I676" s="2" t="s">
        <v>14</v>
      </c>
      <c r="J676" s="2" t="s">
        <v>833</v>
      </c>
    </row>
    <row r="677" spans="1:10" x14ac:dyDescent="0.3">
      <c r="A677" s="2" t="s">
        <v>44</v>
      </c>
      <c r="B677" s="3">
        <v>36534.089999999997</v>
      </c>
      <c r="C677" s="2">
        <v>31138</v>
      </c>
      <c r="D677" s="4">
        <v>44029</v>
      </c>
      <c r="E677" s="2" t="s">
        <v>50</v>
      </c>
      <c r="F677" s="2" t="s">
        <v>152</v>
      </c>
      <c r="G677" s="2" t="s">
        <v>47</v>
      </c>
      <c r="H677" s="2" t="s">
        <v>48</v>
      </c>
      <c r="I677" s="2" t="s">
        <v>27</v>
      </c>
      <c r="J677" s="2" t="s">
        <v>834</v>
      </c>
    </row>
    <row r="678" spans="1:10" x14ac:dyDescent="0.3">
      <c r="A678" s="2" t="s">
        <v>52</v>
      </c>
      <c r="B678" s="3">
        <v>134243.39000000001</v>
      </c>
      <c r="C678" s="2">
        <v>113019.51</v>
      </c>
      <c r="D678" s="4">
        <v>43486</v>
      </c>
      <c r="E678" s="2" t="s">
        <v>29</v>
      </c>
      <c r="F678" s="2" t="s">
        <v>233</v>
      </c>
      <c r="G678" s="2" t="s">
        <v>54</v>
      </c>
      <c r="H678" s="2" t="s">
        <v>55</v>
      </c>
      <c r="I678" s="2" t="s">
        <v>27</v>
      </c>
      <c r="J678" s="2" t="s">
        <v>835</v>
      </c>
    </row>
    <row r="679" spans="1:10" x14ac:dyDescent="0.3">
      <c r="A679" s="2" t="s">
        <v>52</v>
      </c>
      <c r="B679" s="3">
        <v>56068.7</v>
      </c>
      <c r="C679" s="2">
        <v>47378.05</v>
      </c>
      <c r="D679" s="4">
        <v>43502</v>
      </c>
      <c r="E679" s="2" t="s">
        <v>17</v>
      </c>
      <c r="F679" s="2" t="s">
        <v>209</v>
      </c>
      <c r="G679" s="2" t="s">
        <v>54</v>
      </c>
      <c r="H679" s="2" t="s">
        <v>132</v>
      </c>
      <c r="I679" s="2" t="s">
        <v>27</v>
      </c>
      <c r="J679" s="2" t="s">
        <v>836</v>
      </c>
    </row>
    <row r="680" spans="1:10" x14ac:dyDescent="0.3">
      <c r="A680" s="2" t="s">
        <v>52</v>
      </c>
      <c r="B680" s="3">
        <v>31161.759999999998</v>
      </c>
      <c r="C680" s="2">
        <v>27300.82</v>
      </c>
      <c r="D680" s="4">
        <v>43960</v>
      </c>
      <c r="E680" s="2" t="s">
        <v>29</v>
      </c>
      <c r="F680" s="2" t="s">
        <v>46</v>
      </c>
      <c r="G680" s="2" t="s">
        <v>54</v>
      </c>
      <c r="H680" s="2" t="s">
        <v>55</v>
      </c>
      <c r="I680" s="2" t="s">
        <v>14</v>
      </c>
      <c r="J680" s="2" t="s">
        <v>837</v>
      </c>
    </row>
    <row r="681" spans="1:10" x14ac:dyDescent="0.3">
      <c r="A681" s="2" t="s">
        <v>52</v>
      </c>
      <c r="B681" s="3">
        <v>98915.41</v>
      </c>
      <c r="C681" s="2">
        <v>85176.06</v>
      </c>
      <c r="D681" s="4">
        <v>43923</v>
      </c>
      <c r="E681" s="2" t="s">
        <v>79</v>
      </c>
      <c r="F681" s="2" t="s">
        <v>42</v>
      </c>
      <c r="G681" s="2" t="s">
        <v>54</v>
      </c>
      <c r="H681" s="2" t="s">
        <v>132</v>
      </c>
      <c r="I681" s="2" t="s">
        <v>14</v>
      </c>
      <c r="J681" s="2" t="s">
        <v>838</v>
      </c>
    </row>
    <row r="682" spans="1:10" x14ac:dyDescent="0.3">
      <c r="A682" s="2" t="s">
        <v>172</v>
      </c>
      <c r="B682" s="3">
        <v>114232.68</v>
      </c>
      <c r="C682" s="2">
        <v>95795.520000000004</v>
      </c>
      <c r="D682" s="4">
        <v>43547</v>
      </c>
      <c r="E682" s="2" t="s">
        <v>23</v>
      </c>
      <c r="F682" s="2" t="s">
        <v>34</v>
      </c>
      <c r="G682" s="2" t="s">
        <v>174</v>
      </c>
      <c r="H682" s="2" t="s">
        <v>175</v>
      </c>
      <c r="I682" s="2" t="s">
        <v>37</v>
      </c>
      <c r="J682" s="2" t="s">
        <v>839</v>
      </c>
    </row>
    <row r="683" spans="1:10" x14ac:dyDescent="0.3">
      <c r="A683" s="2" t="s">
        <v>105</v>
      </c>
      <c r="B683" s="3">
        <v>71360.36</v>
      </c>
      <c r="C683" s="2">
        <v>59750.03</v>
      </c>
      <c r="D683" s="4">
        <v>43467</v>
      </c>
      <c r="E683" s="2" t="s">
        <v>79</v>
      </c>
      <c r="F683" s="2" t="s">
        <v>67</v>
      </c>
      <c r="G683" s="2" t="s">
        <v>106</v>
      </c>
      <c r="H683" s="2" t="s">
        <v>107</v>
      </c>
      <c r="I683" s="2" t="s">
        <v>27</v>
      </c>
      <c r="J683" s="2" t="s">
        <v>840</v>
      </c>
    </row>
    <row r="684" spans="1:10" x14ac:dyDescent="0.3">
      <c r="A684" s="2" t="s">
        <v>22</v>
      </c>
      <c r="B684" s="3">
        <v>87459.79</v>
      </c>
      <c r="C684" s="2">
        <v>69967.83</v>
      </c>
      <c r="D684" s="4">
        <v>44151</v>
      </c>
      <c r="E684" s="2" t="s">
        <v>29</v>
      </c>
      <c r="F684" s="2" t="s">
        <v>301</v>
      </c>
      <c r="G684" s="2" t="s">
        <v>25</v>
      </c>
      <c r="H684" s="2" t="s">
        <v>218</v>
      </c>
      <c r="I684" s="2" t="s">
        <v>14</v>
      </c>
      <c r="J684" s="2" t="s">
        <v>841</v>
      </c>
    </row>
    <row r="685" spans="1:10" x14ac:dyDescent="0.3">
      <c r="A685" s="2" t="s">
        <v>16</v>
      </c>
      <c r="B685" s="3">
        <v>52388.85</v>
      </c>
      <c r="C685" s="2">
        <v>45641.17</v>
      </c>
      <c r="D685" s="4">
        <v>44043</v>
      </c>
      <c r="E685" s="2" t="s">
        <v>79</v>
      </c>
      <c r="F685" s="2" t="s">
        <v>34</v>
      </c>
      <c r="G685" s="2" t="s">
        <v>19</v>
      </c>
      <c r="H685" s="2" t="s">
        <v>352</v>
      </c>
      <c r="I685" s="2" t="s">
        <v>27</v>
      </c>
      <c r="J685" s="2" t="s">
        <v>842</v>
      </c>
    </row>
    <row r="686" spans="1:10" x14ac:dyDescent="0.3">
      <c r="A686" s="2" t="s">
        <v>9</v>
      </c>
      <c r="B686" s="3">
        <v>178304.35</v>
      </c>
      <c r="C686" s="2">
        <v>153573.54</v>
      </c>
      <c r="D686" s="4">
        <v>44174</v>
      </c>
      <c r="E686" s="2" t="s">
        <v>79</v>
      </c>
      <c r="F686" s="2" t="s">
        <v>120</v>
      </c>
      <c r="G686" s="2" t="s">
        <v>12</v>
      </c>
      <c r="H686" s="2" t="s">
        <v>169</v>
      </c>
      <c r="I686" s="2" t="s">
        <v>27</v>
      </c>
      <c r="J686" s="2" t="s">
        <v>843</v>
      </c>
    </row>
    <row r="687" spans="1:10" x14ac:dyDescent="0.3">
      <c r="A687" s="2" t="s">
        <v>44</v>
      </c>
      <c r="B687" s="3">
        <v>80013.81</v>
      </c>
      <c r="C687" s="2">
        <v>65587.320000000007</v>
      </c>
      <c r="D687" s="4">
        <v>43857</v>
      </c>
      <c r="E687" s="2" t="s">
        <v>79</v>
      </c>
      <c r="F687" s="2" t="s">
        <v>88</v>
      </c>
      <c r="G687" s="2" t="s">
        <v>47</v>
      </c>
      <c r="H687" s="2" t="s">
        <v>48</v>
      </c>
      <c r="I687" s="2" t="s">
        <v>27</v>
      </c>
      <c r="J687" s="2" t="s">
        <v>844</v>
      </c>
    </row>
    <row r="688" spans="1:10" x14ac:dyDescent="0.3">
      <c r="A688" s="2" t="s">
        <v>172</v>
      </c>
      <c r="B688" s="3">
        <v>88684.7</v>
      </c>
      <c r="C688" s="2">
        <v>75337.649999999994</v>
      </c>
      <c r="D688" s="4">
        <v>43853</v>
      </c>
      <c r="E688" s="2" t="s">
        <v>138</v>
      </c>
      <c r="F688" s="2" t="s">
        <v>167</v>
      </c>
      <c r="G688" s="2" t="s">
        <v>174</v>
      </c>
      <c r="H688" s="2" t="s">
        <v>211</v>
      </c>
      <c r="I688" s="2" t="s">
        <v>27</v>
      </c>
      <c r="J688" s="2" t="s">
        <v>845</v>
      </c>
    </row>
    <row r="689" spans="1:10" x14ac:dyDescent="0.3">
      <c r="A689" s="2" t="s">
        <v>44</v>
      </c>
      <c r="B689" s="3">
        <v>161773.31</v>
      </c>
      <c r="C689" s="2">
        <v>138283.82999999999</v>
      </c>
      <c r="D689" s="4">
        <v>43585</v>
      </c>
      <c r="E689" s="2" t="s">
        <v>10</v>
      </c>
      <c r="F689" s="2" t="s">
        <v>34</v>
      </c>
      <c r="G689" s="2" t="s">
        <v>47</v>
      </c>
      <c r="H689" s="2" t="s">
        <v>73</v>
      </c>
      <c r="I689" s="2" t="s">
        <v>27</v>
      </c>
      <c r="J689" s="2" t="s">
        <v>846</v>
      </c>
    </row>
    <row r="690" spans="1:10" x14ac:dyDescent="0.3">
      <c r="A690" s="2" t="s">
        <v>52</v>
      </c>
      <c r="B690" s="3">
        <v>108968.67</v>
      </c>
      <c r="C690" s="2">
        <v>88395.39</v>
      </c>
      <c r="D690" s="4">
        <v>43755</v>
      </c>
      <c r="E690" s="2" t="s">
        <v>10</v>
      </c>
      <c r="F690" s="2" t="s">
        <v>34</v>
      </c>
      <c r="G690" s="2" t="s">
        <v>54</v>
      </c>
      <c r="H690" s="2" t="s">
        <v>132</v>
      </c>
      <c r="I690" s="2" t="s">
        <v>27</v>
      </c>
      <c r="J690" s="2" t="s">
        <v>847</v>
      </c>
    </row>
    <row r="691" spans="1:10" x14ac:dyDescent="0.3">
      <c r="A691" s="2" t="s">
        <v>44</v>
      </c>
      <c r="B691" s="3">
        <v>50374.22</v>
      </c>
      <c r="C691" s="2">
        <v>44047.22</v>
      </c>
      <c r="D691" s="4">
        <v>43745</v>
      </c>
      <c r="E691" s="2" t="s">
        <v>17</v>
      </c>
      <c r="F691" s="2" t="s">
        <v>96</v>
      </c>
      <c r="G691" s="2" t="s">
        <v>47</v>
      </c>
      <c r="H691" s="2" t="s">
        <v>65</v>
      </c>
      <c r="I691" s="2" t="s">
        <v>27</v>
      </c>
      <c r="J691" s="2" t="s">
        <v>848</v>
      </c>
    </row>
    <row r="692" spans="1:10" x14ac:dyDescent="0.3">
      <c r="A692" s="2" t="s">
        <v>9</v>
      </c>
      <c r="B692" s="3">
        <v>174380.2</v>
      </c>
      <c r="C692" s="2">
        <v>151518.96</v>
      </c>
      <c r="D692" s="4">
        <v>43467</v>
      </c>
      <c r="E692" s="2" t="s">
        <v>50</v>
      </c>
      <c r="F692" s="2" t="s">
        <v>24</v>
      </c>
      <c r="G692" s="2" t="s">
        <v>12</v>
      </c>
      <c r="H692" s="2" t="s">
        <v>169</v>
      </c>
      <c r="I692" s="2" t="s">
        <v>27</v>
      </c>
      <c r="J692" s="2" t="s">
        <v>849</v>
      </c>
    </row>
    <row r="693" spans="1:10" x14ac:dyDescent="0.3">
      <c r="A693" s="2" t="s">
        <v>100</v>
      </c>
      <c r="B693" s="3">
        <v>81482.69</v>
      </c>
      <c r="C693" s="2">
        <v>64721.7</v>
      </c>
      <c r="D693" s="4">
        <v>43505</v>
      </c>
      <c r="E693" s="2" t="s">
        <v>79</v>
      </c>
      <c r="F693" s="2" t="s">
        <v>34</v>
      </c>
      <c r="G693" s="2" t="s">
        <v>102</v>
      </c>
      <c r="H693" s="2" t="s">
        <v>103</v>
      </c>
      <c r="I693" s="2" t="s">
        <v>27</v>
      </c>
      <c r="J693" s="2" t="s">
        <v>850</v>
      </c>
    </row>
    <row r="694" spans="1:10" x14ac:dyDescent="0.3">
      <c r="A694" s="2" t="s">
        <v>52</v>
      </c>
      <c r="B694" s="3">
        <v>108158.8</v>
      </c>
      <c r="C694" s="2">
        <v>89328.35</v>
      </c>
      <c r="D694" s="4">
        <v>44113</v>
      </c>
      <c r="E694" s="2" t="s">
        <v>50</v>
      </c>
      <c r="F694" s="2" t="s">
        <v>159</v>
      </c>
      <c r="G694" s="2" t="s">
        <v>54</v>
      </c>
      <c r="H694" s="2" t="s">
        <v>127</v>
      </c>
      <c r="I694" s="2" t="s">
        <v>27</v>
      </c>
      <c r="J694" s="2" t="s">
        <v>851</v>
      </c>
    </row>
    <row r="695" spans="1:10" x14ac:dyDescent="0.3">
      <c r="A695" s="2" t="s">
        <v>22</v>
      </c>
      <c r="B695" s="3">
        <v>76943.740000000005</v>
      </c>
      <c r="C695" s="2">
        <v>62870.73</v>
      </c>
      <c r="D695" s="4">
        <v>43617</v>
      </c>
      <c r="E695" s="2" t="s">
        <v>79</v>
      </c>
      <c r="F695" s="2" t="s">
        <v>34</v>
      </c>
      <c r="G695" s="2" t="s">
        <v>25</v>
      </c>
      <c r="H695" s="2" t="s">
        <v>26</v>
      </c>
      <c r="I695" s="2" t="s">
        <v>27</v>
      </c>
      <c r="J695" s="2" t="s">
        <v>852</v>
      </c>
    </row>
    <row r="696" spans="1:10" x14ac:dyDescent="0.3">
      <c r="A696" s="2" t="s">
        <v>22</v>
      </c>
      <c r="B696" s="3">
        <v>57345.79</v>
      </c>
      <c r="C696" s="2">
        <v>45716.06</v>
      </c>
      <c r="D696" s="4">
        <v>44144</v>
      </c>
      <c r="E696" s="2" t="s">
        <v>23</v>
      </c>
      <c r="F696" s="2" t="s">
        <v>154</v>
      </c>
      <c r="G696" s="2" t="s">
        <v>25</v>
      </c>
      <c r="H696" s="2" t="s">
        <v>89</v>
      </c>
      <c r="I696" s="2" t="s">
        <v>27</v>
      </c>
      <c r="J696" s="2" t="s">
        <v>853</v>
      </c>
    </row>
    <row r="697" spans="1:10" x14ac:dyDescent="0.3">
      <c r="A697" s="2" t="s">
        <v>9</v>
      </c>
      <c r="B697" s="3">
        <v>71049.09</v>
      </c>
      <c r="C697" s="2">
        <v>58842.86</v>
      </c>
      <c r="D697" s="4">
        <v>43692</v>
      </c>
      <c r="E697" s="2" t="s">
        <v>61</v>
      </c>
      <c r="F697" s="2" t="s">
        <v>253</v>
      </c>
      <c r="G697" s="2" t="s">
        <v>12</v>
      </c>
      <c r="H697" s="2" t="s">
        <v>13</v>
      </c>
      <c r="I697" s="2" t="s">
        <v>27</v>
      </c>
      <c r="J697" s="2" t="s">
        <v>854</v>
      </c>
    </row>
    <row r="698" spans="1:10" x14ac:dyDescent="0.3">
      <c r="A698" s="2" t="s">
        <v>52</v>
      </c>
      <c r="B698" s="3">
        <v>79205.19</v>
      </c>
      <c r="C698" s="2">
        <v>65423.49</v>
      </c>
      <c r="D698" s="4">
        <v>43592</v>
      </c>
      <c r="E698" s="2" t="s">
        <v>17</v>
      </c>
      <c r="F698" s="2" t="s">
        <v>157</v>
      </c>
      <c r="G698" s="2" t="s">
        <v>54</v>
      </c>
      <c r="H698" s="2" t="s">
        <v>143</v>
      </c>
      <c r="I698" s="2" t="s">
        <v>37</v>
      </c>
      <c r="J698" s="2" t="s">
        <v>855</v>
      </c>
    </row>
    <row r="699" spans="1:10" x14ac:dyDescent="0.3">
      <c r="A699" s="2" t="s">
        <v>52</v>
      </c>
      <c r="B699" s="3">
        <v>42290.45</v>
      </c>
      <c r="C699" s="2">
        <v>34255.26</v>
      </c>
      <c r="D699" s="4">
        <v>43779</v>
      </c>
      <c r="E699" s="2" t="s">
        <v>23</v>
      </c>
      <c r="F699" s="2" t="s">
        <v>154</v>
      </c>
      <c r="G699" s="2" t="s">
        <v>54</v>
      </c>
      <c r="H699" s="2" t="s">
        <v>143</v>
      </c>
      <c r="I699" s="2" t="s">
        <v>37</v>
      </c>
      <c r="J699" s="2" t="s">
        <v>856</v>
      </c>
    </row>
    <row r="700" spans="1:10" x14ac:dyDescent="0.3">
      <c r="A700" s="2" t="s">
        <v>52</v>
      </c>
      <c r="B700" s="3">
        <v>110090.36</v>
      </c>
      <c r="C700" s="2">
        <v>93433.69</v>
      </c>
      <c r="D700" s="4">
        <v>43497</v>
      </c>
      <c r="E700" s="2" t="s">
        <v>23</v>
      </c>
      <c r="F700" s="2" t="s">
        <v>167</v>
      </c>
      <c r="G700" s="2" t="s">
        <v>54</v>
      </c>
      <c r="H700" s="2" t="s">
        <v>55</v>
      </c>
      <c r="I700" s="2" t="s">
        <v>27</v>
      </c>
      <c r="J700" s="2" t="s">
        <v>857</v>
      </c>
    </row>
    <row r="701" spans="1:10" x14ac:dyDescent="0.3">
      <c r="A701" s="2" t="s">
        <v>52</v>
      </c>
      <c r="B701" s="3">
        <v>121043.69</v>
      </c>
      <c r="C701" s="2">
        <v>96750.22</v>
      </c>
      <c r="D701" s="4">
        <v>44102</v>
      </c>
      <c r="E701" s="2" t="s">
        <v>10</v>
      </c>
      <c r="F701" s="2" t="s">
        <v>30</v>
      </c>
      <c r="G701" s="2" t="s">
        <v>54</v>
      </c>
      <c r="H701" s="2" t="s">
        <v>127</v>
      </c>
      <c r="I701" s="2" t="s">
        <v>27</v>
      </c>
      <c r="J701" s="2" t="s">
        <v>858</v>
      </c>
    </row>
    <row r="702" spans="1:10" x14ac:dyDescent="0.3">
      <c r="A702" s="2" t="s">
        <v>16</v>
      </c>
      <c r="B702" s="3">
        <v>130251.55</v>
      </c>
      <c r="C702" s="2">
        <v>105386.53</v>
      </c>
      <c r="D702" s="4">
        <v>43682</v>
      </c>
      <c r="E702" s="2" t="s">
        <v>29</v>
      </c>
      <c r="F702" s="2" t="s">
        <v>34</v>
      </c>
      <c r="G702" s="2" t="s">
        <v>19</v>
      </c>
      <c r="H702" s="2" t="s">
        <v>352</v>
      </c>
      <c r="I702" s="2" t="s">
        <v>27</v>
      </c>
      <c r="J702" s="2" t="s">
        <v>859</v>
      </c>
    </row>
    <row r="703" spans="1:10" x14ac:dyDescent="0.3">
      <c r="A703" s="2" t="s">
        <v>52</v>
      </c>
      <c r="B703" s="3">
        <v>156110.39999999999</v>
      </c>
      <c r="C703" s="2">
        <v>132584.56</v>
      </c>
      <c r="D703" s="4">
        <v>43668</v>
      </c>
      <c r="E703" s="2" t="s">
        <v>29</v>
      </c>
      <c r="F703" s="2" t="s">
        <v>326</v>
      </c>
      <c r="G703" s="2" t="s">
        <v>54</v>
      </c>
      <c r="H703" s="2" t="s">
        <v>55</v>
      </c>
      <c r="I703" s="2" t="s">
        <v>27</v>
      </c>
      <c r="J703" s="2" t="s">
        <v>860</v>
      </c>
    </row>
    <row r="704" spans="1:10" x14ac:dyDescent="0.3">
      <c r="A704" s="2" t="s">
        <v>9</v>
      </c>
      <c r="B704" s="3">
        <v>122273</v>
      </c>
      <c r="C704" s="2">
        <v>104531.19</v>
      </c>
      <c r="D704" s="4">
        <v>43837</v>
      </c>
      <c r="E704" s="2" t="s">
        <v>50</v>
      </c>
      <c r="F704" s="2" t="s">
        <v>301</v>
      </c>
      <c r="G704" s="2" t="s">
        <v>12</v>
      </c>
      <c r="H704" s="2" t="s">
        <v>117</v>
      </c>
      <c r="I704" s="2" t="s">
        <v>27</v>
      </c>
      <c r="J704" s="2" t="s">
        <v>861</v>
      </c>
    </row>
    <row r="705" spans="1:10" x14ac:dyDescent="0.3">
      <c r="A705" s="2" t="s">
        <v>22</v>
      </c>
      <c r="B705" s="3">
        <v>126021.1</v>
      </c>
      <c r="C705" s="2">
        <v>101762.04</v>
      </c>
      <c r="D705" s="4">
        <v>43995</v>
      </c>
      <c r="E705" s="2" t="s">
        <v>29</v>
      </c>
      <c r="F705" s="2" t="s">
        <v>34</v>
      </c>
      <c r="G705" s="2" t="s">
        <v>25</v>
      </c>
      <c r="H705" s="2" t="s">
        <v>89</v>
      </c>
      <c r="I705" s="2" t="s">
        <v>14</v>
      </c>
      <c r="J705" s="2" t="s">
        <v>862</v>
      </c>
    </row>
    <row r="706" spans="1:10" x14ac:dyDescent="0.3">
      <c r="A706" s="2" t="s">
        <v>9</v>
      </c>
      <c r="B706" s="3">
        <v>69565.47</v>
      </c>
      <c r="C706" s="2">
        <v>57808.91</v>
      </c>
      <c r="D706" s="4">
        <v>43974</v>
      </c>
      <c r="E706" s="2" t="s">
        <v>29</v>
      </c>
      <c r="F706" s="2" t="s">
        <v>34</v>
      </c>
      <c r="G706" s="2" t="s">
        <v>12</v>
      </c>
      <c r="H706" s="2" t="s">
        <v>68</v>
      </c>
      <c r="I706" s="2" t="s">
        <v>27</v>
      </c>
      <c r="J706" s="2" t="s">
        <v>863</v>
      </c>
    </row>
    <row r="707" spans="1:10" x14ac:dyDescent="0.3">
      <c r="A707" s="2" t="s">
        <v>100</v>
      </c>
      <c r="B707" s="3">
        <v>174271.91</v>
      </c>
      <c r="C707" s="2">
        <v>142083.89000000001</v>
      </c>
      <c r="D707" s="4">
        <v>43605</v>
      </c>
      <c r="E707" s="2" t="s">
        <v>23</v>
      </c>
      <c r="F707" s="2" t="s">
        <v>30</v>
      </c>
      <c r="G707" s="2" t="s">
        <v>102</v>
      </c>
      <c r="H707" s="2" t="s">
        <v>103</v>
      </c>
      <c r="I707" s="2" t="s">
        <v>27</v>
      </c>
      <c r="J707" s="2" t="s">
        <v>864</v>
      </c>
    </row>
    <row r="708" spans="1:10" x14ac:dyDescent="0.3">
      <c r="A708" s="2" t="s">
        <v>22</v>
      </c>
      <c r="B708" s="3">
        <v>61994.02</v>
      </c>
      <c r="C708" s="2">
        <v>54250.97</v>
      </c>
      <c r="D708" s="4">
        <v>43515</v>
      </c>
      <c r="E708" s="2" t="s">
        <v>10</v>
      </c>
      <c r="F708" s="2" t="s">
        <v>113</v>
      </c>
      <c r="G708" s="2" t="s">
        <v>25</v>
      </c>
      <c r="H708" s="2" t="s">
        <v>75</v>
      </c>
      <c r="I708" s="2" t="s">
        <v>27</v>
      </c>
      <c r="J708" s="2" t="s">
        <v>865</v>
      </c>
    </row>
    <row r="709" spans="1:10" x14ac:dyDescent="0.3">
      <c r="A709" s="2" t="s">
        <v>9</v>
      </c>
      <c r="B709" s="3">
        <v>207379.28</v>
      </c>
      <c r="C709" s="2">
        <v>166442.60999999999</v>
      </c>
      <c r="D709" s="4">
        <v>43817</v>
      </c>
      <c r="E709" s="2" t="s">
        <v>45</v>
      </c>
      <c r="F709" s="2" t="s">
        <v>91</v>
      </c>
      <c r="G709" s="2" t="s">
        <v>12</v>
      </c>
      <c r="H709" s="2" t="s">
        <v>68</v>
      </c>
      <c r="I709" s="2" t="s">
        <v>27</v>
      </c>
      <c r="J709" s="2" t="s">
        <v>866</v>
      </c>
    </row>
    <row r="710" spans="1:10" x14ac:dyDescent="0.3">
      <c r="A710" s="2" t="s">
        <v>9</v>
      </c>
      <c r="B710" s="3">
        <v>153823.74</v>
      </c>
      <c r="C710" s="2">
        <v>129258.09</v>
      </c>
      <c r="D710" s="4">
        <v>44165</v>
      </c>
      <c r="E710" s="2" t="s">
        <v>79</v>
      </c>
      <c r="F710" s="2" t="s">
        <v>187</v>
      </c>
      <c r="G710" s="2" t="s">
        <v>12</v>
      </c>
      <c r="H710" s="2" t="s">
        <v>68</v>
      </c>
      <c r="I710" s="2" t="s">
        <v>14</v>
      </c>
      <c r="J710" s="2" t="s">
        <v>867</v>
      </c>
    </row>
    <row r="711" spans="1:10" x14ac:dyDescent="0.3">
      <c r="A711" s="2" t="s">
        <v>22</v>
      </c>
      <c r="B711" s="3">
        <v>251003.51</v>
      </c>
      <c r="C711" s="2">
        <v>214105.99</v>
      </c>
      <c r="D711" s="4">
        <v>43676</v>
      </c>
      <c r="E711" s="2" t="s">
        <v>23</v>
      </c>
      <c r="F711" s="2" t="s">
        <v>18</v>
      </c>
      <c r="G711" s="2" t="s">
        <v>25</v>
      </c>
      <c r="H711" s="2" t="s">
        <v>89</v>
      </c>
      <c r="I711" s="2" t="s">
        <v>27</v>
      </c>
      <c r="J711" s="2" t="s">
        <v>868</v>
      </c>
    </row>
    <row r="712" spans="1:10" x14ac:dyDescent="0.3">
      <c r="A712" s="2" t="s">
        <v>44</v>
      </c>
      <c r="B712" s="3">
        <v>78013.63</v>
      </c>
      <c r="C712" s="2">
        <v>64509.47</v>
      </c>
      <c r="D712" s="4">
        <v>43925</v>
      </c>
      <c r="E712" s="2" t="s">
        <v>23</v>
      </c>
      <c r="F712" s="2" t="s">
        <v>115</v>
      </c>
      <c r="G712" s="2" t="s">
        <v>47</v>
      </c>
      <c r="H712" s="2" t="s">
        <v>65</v>
      </c>
      <c r="I712" s="2" t="s">
        <v>27</v>
      </c>
      <c r="J712" s="2" t="s">
        <v>869</v>
      </c>
    </row>
    <row r="713" spans="1:10" x14ac:dyDescent="0.3">
      <c r="A713" s="2" t="s">
        <v>16</v>
      </c>
      <c r="B713" s="3">
        <v>204138.34</v>
      </c>
      <c r="C713" s="2">
        <v>165617.44</v>
      </c>
      <c r="D713" s="4">
        <v>43636</v>
      </c>
      <c r="E713" s="2" t="s">
        <v>23</v>
      </c>
      <c r="F713" s="2" t="s">
        <v>433</v>
      </c>
      <c r="G713" s="2" t="s">
        <v>19</v>
      </c>
      <c r="H713" s="2" t="s">
        <v>20</v>
      </c>
      <c r="I713" s="2" t="s">
        <v>37</v>
      </c>
      <c r="J713" s="2" t="s">
        <v>870</v>
      </c>
    </row>
    <row r="714" spans="1:10" x14ac:dyDescent="0.3">
      <c r="A714" s="2" t="s">
        <v>172</v>
      </c>
      <c r="B714" s="3">
        <v>81358.58</v>
      </c>
      <c r="C714" s="2">
        <v>68918.850000000006</v>
      </c>
      <c r="D714" s="4">
        <v>44064</v>
      </c>
      <c r="E714" s="2" t="s">
        <v>10</v>
      </c>
      <c r="F714" s="2" t="s">
        <v>67</v>
      </c>
      <c r="G714" s="2" t="s">
        <v>174</v>
      </c>
      <c r="H714" s="2" t="s">
        <v>211</v>
      </c>
      <c r="I714" s="2" t="s">
        <v>14</v>
      </c>
      <c r="J714" s="2" t="s">
        <v>871</v>
      </c>
    </row>
    <row r="715" spans="1:10" x14ac:dyDescent="0.3">
      <c r="A715" s="2" t="s">
        <v>22</v>
      </c>
      <c r="B715" s="3">
        <v>81458.94</v>
      </c>
      <c r="C715" s="2">
        <v>64434.02</v>
      </c>
      <c r="D715" s="4">
        <v>43783</v>
      </c>
      <c r="E715" s="2" t="s">
        <v>10</v>
      </c>
      <c r="F715" s="2" t="s">
        <v>34</v>
      </c>
      <c r="G715" s="2" t="s">
        <v>25</v>
      </c>
      <c r="H715" s="2" t="s">
        <v>31</v>
      </c>
      <c r="I715" s="2" t="s">
        <v>27</v>
      </c>
      <c r="J715" s="2" t="s">
        <v>872</v>
      </c>
    </row>
    <row r="716" spans="1:10" x14ac:dyDescent="0.3">
      <c r="A716" s="2" t="s">
        <v>9</v>
      </c>
      <c r="B716" s="3">
        <v>79313.86</v>
      </c>
      <c r="C716" s="2">
        <v>63316.25</v>
      </c>
      <c r="D716" s="4">
        <v>43891</v>
      </c>
      <c r="E716" s="2" t="s">
        <v>50</v>
      </c>
      <c r="F716" s="2" t="s">
        <v>209</v>
      </c>
      <c r="G716" s="2" t="s">
        <v>12</v>
      </c>
      <c r="H716" s="2" t="s">
        <v>13</v>
      </c>
      <c r="I716" s="2" t="s">
        <v>27</v>
      </c>
      <c r="J716" s="2" t="s">
        <v>873</v>
      </c>
    </row>
    <row r="717" spans="1:10" x14ac:dyDescent="0.3">
      <c r="A717" s="2" t="s">
        <v>16</v>
      </c>
      <c r="B717" s="3">
        <v>100978.49</v>
      </c>
      <c r="C717" s="2">
        <v>86568.86</v>
      </c>
      <c r="D717" s="4">
        <v>43686</v>
      </c>
      <c r="E717" s="2" t="s">
        <v>50</v>
      </c>
      <c r="F717" s="2" t="s">
        <v>34</v>
      </c>
      <c r="G717" s="2" t="s">
        <v>19</v>
      </c>
      <c r="H717" s="2" t="s">
        <v>20</v>
      </c>
      <c r="I717" s="2" t="s">
        <v>27</v>
      </c>
      <c r="J717" s="2" t="s">
        <v>874</v>
      </c>
    </row>
    <row r="718" spans="1:10" x14ac:dyDescent="0.3">
      <c r="A718" s="2" t="s">
        <v>22</v>
      </c>
      <c r="B718" s="3">
        <v>172444.09</v>
      </c>
      <c r="C718" s="2">
        <v>149681.47</v>
      </c>
      <c r="D718" s="4">
        <v>43470</v>
      </c>
      <c r="E718" s="2" t="s">
        <v>59</v>
      </c>
      <c r="F718" s="2" t="s">
        <v>24</v>
      </c>
      <c r="G718" s="2" t="s">
        <v>25</v>
      </c>
      <c r="H718" s="2" t="s">
        <v>89</v>
      </c>
      <c r="I718" s="2" t="s">
        <v>27</v>
      </c>
      <c r="J718" s="2" t="s">
        <v>875</v>
      </c>
    </row>
    <row r="719" spans="1:10" x14ac:dyDescent="0.3">
      <c r="A719" s="2" t="s">
        <v>44</v>
      </c>
      <c r="B719" s="3">
        <v>111523.01</v>
      </c>
      <c r="C719" s="2">
        <v>98017.57</v>
      </c>
      <c r="D719" s="4">
        <v>43892</v>
      </c>
      <c r="E719" s="2" t="s">
        <v>61</v>
      </c>
      <c r="F719" s="2" t="s">
        <v>233</v>
      </c>
      <c r="G719" s="2" t="s">
        <v>47</v>
      </c>
      <c r="H719" s="2" t="s">
        <v>48</v>
      </c>
      <c r="I719" s="2" t="s">
        <v>27</v>
      </c>
      <c r="J719" s="2" t="s">
        <v>876</v>
      </c>
    </row>
    <row r="720" spans="1:10" x14ac:dyDescent="0.3">
      <c r="A720" s="2" t="s">
        <v>44</v>
      </c>
      <c r="B720" s="3">
        <v>62947.82</v>
      </c>
      <c r="C720" s="2">
        <v>49967.98</v>
      </c>
      <c r="D720" s="4">
        <v>43754</v>
      </c>
      <c r="E720" s="2" t="s">
        <v>45</v>
      </c>
      <c r="F720" s="2" t="s">
        <v>236</v>
      </c>
      <c r="G720" s="2" t="s">
        <v>47</v>
      </c>
      <c r="H720" s="2" t="s">
        <v>65</v>
      </c>
      <c r="I720" s="2" t="s">
        <v>27</v>
      </c>
      <c r="J720" s="2" t="s">
        <v>877</v>
      </c>
    </row>
    <row r="721" spans="1:10" x14ac:dyDescent="0.3">
      <c r="A721" s="2" t="s">
        <v>52</v>
      </c>
      <c r="B721" s="3">
        <v>80294.559999999998</v>
      </c>
      <c r="C721" s="2">
        <v>65295.54</v>
      </c>
      <c r="D721" s="4">
        <v>43742</v>
      </c>
      <c r="E721" s="2" t="s">
        <v>10</v>
      </c>
      <c r="F721" s="2" t="s">
        <v>109</v>
      </c>
      <c r="G721" s="2" t="s">
        <v>54</v>
      </c>
      <c r="H721" s="2" t="s">
        <v>143</v>
      </c>
      <c r="I721" s="2" t="s">
        <v>27</v>
      </c>
      <c r="J721" s="2" t="s">
        <v>878</v>
      </c>
    </row>
    <row r="722" spans="1:10" x14ac:dyDescent="0.3">
      <c r="A722" s="2" t="s">
        <v>52</v>
      </c>
      <c r="B722" s="3">
        <v>234961.46</v>
      </c>
      <c r="C722" s="2">
        <v>199388.3</v>
      </c>
      <c r="D722" s="4">
        <v>43618</v>
      </c>
      <c r="E722" s="2" t="s">
        <v>45</v>
      </c>
      <c r="F722" s="2" t="s">
        <v>733</v>
      </c>
      <c r="G722" s="2" t="s">
        <v>54</v>
      </c>
      <c r="H722" s="2" t="s">
        <v>55</v>
      </c>
      <c r="I722" s="2" t="s">
        <v>14</v>
      </c>
      <c r="J722" s="2" t="s">
        <v>879</v>
      </c>
    </row>
    <row r="723" spans="1:10" x14ac:dyDescent="0.3">
      <c r="A723" s="2" t="s">
        <v>52</v>
      </c>
      <c r="B723" s="3">
        <v>214615.79</v>
      </c>
      <c r="C723" s="2">
        <v>177637.49</v>
      </c>
      <c r="D723" s="4">
        <v>43646</v>
      </c>
      <c r="E723" s="2" t="s">
        <v>17</v>
      </c>
      <c r="F723" s="2" t="s">
        <v>179</v>
      </c>
      <c r="G723" s="2" t="s">
        <v>54</v>
      </c>
      <c r="H723" s="2" t="s">
        <v>71</v>
      </c>
      <c r="I723" s="2" t="s">
        <v>27</v>
      </c>
      <c r="J723" s="2" t="s">
        <v>880</v>
      </c>
    </row>
    <row r="724" spans="1:10" x14ac:dyDescent="0.3">
      <c r="A724" s="2" t="s">
        <v>52</v>
      </c>
      <c r="B724" s="3">
        <v>173418.59</v>
      </c>
      <c r="C724" s="2">
        <v>140746.53</v>
      </c>
      <c r="D724" s="4">
        <v>43604</v>
      </c>
      <c r="E724" s="2" t="s">
        <v>79</v>
      </c>
      <c r="F724" s="2" t="s">
        <v>30</v>
      </c>
      <c r="G724" s="2" t="s">
        <v>54</v>
      </c>
      <c r="H724" s="2" t="s">
        <v>55</v>
      </c>
      <c r="I724" s="2" t="s">
        <v>27</v>
      </c>
      <c r="J724" s="2" t="s">
        <v>881</v>
      </c>
    </row>
    <row r="725" spans="1:10" x14ac:dyDescent="0.3">
      <c r="A725" s="2" t="s">
        <v>52</v>
      </c>
      <c r="B725" s="3">
        <v>27400.69</v>
      </c>
      <c r="C725" s="2">
        <v>22832.99</v>
      </c>
      <c r="D725" s="4">
        <v>43726</v>
      </c>
      <c r="E725" s="2" t="s">
        <v>79</v>
      </c>
      <c r="F725" s="2" t="s">
        <v>367</v>
      </c>
      <c r="G725" s="2" t="s">
        <v>54</v>
      </c>
      <c r="H725" s="2" t="s">
        <v>55</v>
      </c>
      <c r="I725" s="2" t="s">
        <v>27</v>
      </c>
      <c r="J725" s="2" t="s">
        <v>882</v>
      </c>
    </row>
    <row r="726" spans="1:10" x14ac:dyDescent="0.3">
      <c r="A726" s="2" t="s">
        <v>22</v>
      </c>
      <c r="B726" s="3">
        <v>179323.22</v>
      </c>
      <c r="C726" s="2">
        <v>150739.1</v>
      </c>
      <c r="D726" s="4">
        <v>44051</v>
      </c>
      <c r="E726" s="2" t="s">
        <v>59</v>
      </c>
      <c r="F726" s="2" t="s">
        <v>340</v>
      </c>
      <c r="G726" s="2" t="s">
        <v>25</v>
      </c>
      <c r="H726" s="2" t="s">
        <v>218</v>
      </c>
      <c r="I726" s="2" t="s">
        <v>37</v>
      </c>
      <c r="J726" s="2" t="s">
        <v>883</v>
      </c>
    </row>
    <row r="727" spans="1:10" x14ac:dyDescent="0.3">
      <c r="A727" s="2" t="s">
        <v>22</v>
      </c>
      <c r="B727" s="3">
        <v>135211.42000000001</v>
      </c>
      <c r="C727" s="2">
        <v>108534.21</v>
      </c>
      <c r="D727" s="4">
        <v>43689</v>
      </c>
      <c r="E727" s="2" t="s">
        <v>23</v>
      </c>
      <c r="F727" s="2" t="s">
        <v>24</v>
      </c>
      <c r="G727" s="2" t="s">
        <v>25</v>
      </c>
      <c r="H727" s="2" t="s">
        <v>75</v>
      </c>
      <c r="I727" s="2" t="s">
        <v>27</v>
      </c>
      <c r="J727" s="2" t="s">
        <v>884</v>
      </c>
    </row>
    <row r="728" spans="1:10" x14ac:dyDescent="0.3">
      <c r="A728" s="2" t="s">
        <v>52</v>
      </c>
      <c r="B728" s="3">
        <v>186209.44</v>
      </c>
      <c r="C728" s="2">
        <v>148818.57999999999</v>
      </c>
      <c r="D728" s="4">
        <v>43640</v>
      </c>
      <c r="E728" s="2" t="s">
        <v>23</v>
      </c>
      <c r="F728" s="2" t="s">
        <v>113</v>
      </c>
      <c r="G728" s="2" t="s">
        <v>54</v>
      </c>
      <c r="H728" s="2" t="s">
        <v>143</v>
      </c>
      <c r="I728" s="2" t="s">
        <v>14</v>
      </c>
      <c r="J728" s="2" t="s">
        <v>885</v>
      </c>
    </row>
    <row r="729" spans="1:10" x14ac:dyDescent="0.3">
      <c r="A729" s="2" t="s">
        <v>172</v>
      </c>
      <c r="B729" s="3">
        <v>127591.73</v>
      </c>
      <c r="C729" s="2">
        <v>108988.86</v>
      </c>
      <c r="D729" s="4">
        <v>43951</v>
      </c>
      <c r="E729" s="2" t="s">
        <v>17</v>
      </c>
      <c r="F729" s="2" t="s">
        <v>57</v>
      </c>
      <c r="G729" s="2" t="s">
        <v>174</v>
      </c>
      <c r="H729" s="2" t="s">
        <v>211</v>
      </c>
      <c r="I729" s="2" t="s">
        <v>14</v>
      </c>
      <c r="J729" s="2" t="s">
        <v>886</v>
      </c>
    </row>
    <row r="730" spans="1:10" x14ac:dyDescent="0.3">
      <c r="A730" s="2" t="s">
        <v>9</v>
      </c>
      <c r="B730" s="3">
        <v>53093.47</v>
      </c>
      <c r="C730" s="2">
        <v>42533.18</v>
      </c>
      <c r="D730" s="4">
        <v>44129</v>
      </c>
      <c r="E730" s="2" t="s">
        <v>23</v>
      </c>
      <c r="F730" s="2" t="s">
        <v>301</v>
      </c>
      <c r="G730" s="2" t="s">
        <v>12</v>
      </c>
      <c r="H730" s="2" t="s">
        <v>68</v>
      </c>
      <c r="I730" s="2" t="s">
        <v>27</v>
      </c>
      <c r="J730" s="2" t="s">
        <v>887</v>
      </c>
    </row>
    <row r="731" spans="1:10" x14ac:dyDescent="0.3">
      <c r="A731" s="2" t="s">
        <v>83</v>
      </c>
      <c r="B731" s="3">
        <v>28787.17</v>
      </c>
      <c r="C731" s="2">
        <v>24610.15</v>
      </c>
      <c r="D731" s="4">
        <v>43683</v>
      </c>
      <c r="E731" s="2" t="s">
        <v>17</v>
      </c>
      <c r="F731" s="2" t="s">
        <v>181</v>
      </c>
      <c r="G731" s="2" t="s">
        <v>84</v>
      </c>
      <c r="H731" s="2" t="s">
        <v>85</v>
      </c>
      <c r="I731" s="2" t="s">
        <v>27</v>
      </c>
      <c r="J731" s="2" t="s">
        <v>888</v>
      </c>
    </row>
    <row r="732" spans="1:10" x14ac:dyDescent="0.3">
      <c r="A732" s="2" t="s">
        <v>44</v>
      </c>
      <c r="B732" s="3">
        <v>49930.87</v>
      </c>
      <c r="C732" s="2">
        <v>40174.379999999997</v>
      </c>
      <c r="D732" s="4">
        <v>43882</v>
      </c>
      <c r="E732" s="2" t="s">
        <v>61</v>
      </c>
      <c r="F732" s="2" t="s">
        <v>122</v>
      </c>
      <c r="G732" s="2" t="s">
        <v>47</v>
      </c>
      <c r="H732" s="2" t="s">
        <v>65</v>
      </c>
      <c r="I732" s="2" t="s">
        <v>27</v>
      </c>
      <c r="J732" s="2" t="s">
        <v>889</v>
      </c>
    </row>
    <row r="733" spans="1:10" x14ac:dyDescent="0.3">
      <c r="A733" s="2" t="s">
        <v>22</v>
      </c>
      <c r="B733" s="3">
        <v>48763.58</v>
      </c>
      <c r="C733" s="2">
        <v>39435.11</v>
      </c>
      <c r="D733" s="4">
        <v>44026</v>
      </c>
      <c r="E733" s="2" t="s">
        <v>59</v>
      </c>
      <c r="F733" s="2" t="s">
        <v>122</v>
      </c>
      <c r="G733" s="2" t="s">
        <v>25</v>
      </c>
      <c r="H733" s="2" t="s">
        <v>26</v>
      </c>
      <c r="I733" s="2" t="s">
        <v>27</v>
      </c>
      <c r="J733" s="2" t="s">
        <v>890</v>
      </c>
    </row>
    <row r="734" spans="1:10" x14ac:dyDescent="0.3">
      <c r="A734" s="2" t="s">
        <v>52</v>
      </c>
      <c r="B734" s="3">
        <v>71079.8</v>
      </c>
      <c r="C734" s="2">
        <v>56778.54</v>
      </c>
      <c r="D734" s="4">
        <v>43784</v>
      </c>
      <c r="E734" s="2" t="s">
        <v>79</v>
      </c>
      <c r="F734" s="2" t="s">
        <v>57</v>
      </c>
      <c r="G734" s="2" t="s">
        <v>54</v>
      </c>
      <c r="H734" s="2" t="s">
        <v>143</v>
      </c>
      <c r="I734" s="2" t="s">
        <v>27</v>
      </c>
      <c r="J734" s="2" t="s">
        <v>891</v>
      </c>
    </row>
    <row r="735" spans="1:10" x14ac:dyDescent="0.3">
      <c r="A735" s="2" t="s">
        <v>9</v>
      </c>
      <c r="B735" s="3">
        <v>43158.94</v>
      </c>
      <c r="C735" s="2">
        <v>36244.879999999997</v>
      </c>
      <c r="D735" s="4">
        <v>43598</v>
      </c>
      <c r="E735" s="2" t="s">
        <v>79</v>
      </c>
      <c r="F735" s="2" t="s">
        <v>187</v>
      </c>
      <c r="G735" s="2" t="s">
        <v>12</v>
      </c>
      <c r="H735" s="2" t="s">
        <v>68</v>
      </c>
      <c r="I735" s="2" t="s">
        <v>27</v>
      </c>
      <c r="J735" s="2" t="s">
        <v>892</v>
      </c>
    </row>
    <row r="736" spans="1:10" x14ac:dyDescent="0.3">
      <c r="A736" s="2" t="s">
        <v>52</v>
      </c>
      <c r="B736" s="3">
        <v>117538.82</v>
      </c>
      <c r="C736" s="2">
        <v>100719.02</v>
      </c>
      <c r="D736" s="4">
        <v>43649</v>
      </c>
      <c r="E736" s="2" t="s">
        <v>29</v>
      </c>
      <c r="F736" s="2" t="s">
        <v>63</v>
      </c>
      <c r="G736" s="2" t="s">
        <v>54</v>
      </c>
      <c r="H736" s="2" t="s">
        <v>143</v>
      </c>
      <c r="I736" s="2" t="s">
        <v>27</v>
      </c>
      <c r="J736" s="2" t="s">
        <v>893</v>
      </c>
    </row>
    <row r="737" spans="1:10" x14ac:dyDescent="0.3">
      <c r="A737" s="2" t="s">
        <v>22</v>
      </c>
      <c r="B737" s="3">
        <v>45725.53</v>
      </c>
      <c r="C737" s="2">
        <v>36571.279999999999</v>
      </c>
      <c r="D737" s="4">
        <v>44019</v>
      </c>
      <c r="E737" s="2" t="s">
        <v>138</v>
      </c>
      <c r="F737" s="2" t="s">
        <v>42</v>
      </c>
      <c r="G737" s="2" t="s">
        <v>25</v>
      </c>
      <c r="H737" s="2" t="s">
        <v>31</v>
      </c>
      <c r="I737" s="2" t="s">
        <v>14</v>
      </c>
      <c r="J737" s="2" t="s">
        <v>894</v>
      </c>
    </row>
    <row r="738" spans="1:10" x14ac:dyDescent="0.3">
      <c r="A738" s="2" t="s">
        <v>22</v>
      </c>
      <c r="B738" s="3">
        <v>77522.570000000007</v>
      </c>
      <c r="C738" s="2">
        <v>64227.45</v>
      </c>
      <c r="D738" s="4">
        <v>43677</v>
      </c>
      <c r="E738" s="2" t="s">
        <v>61</v>
      </c>
      <c r="F738" s="2" t="s">
        <v>179</v>
      </c>
      <c r="G738" s="2" t="s">
        <v>25</v>
      </c>
      <c r="H738" s="2" t="s">
        <v>31</v>
      </c>
      <c r="I738" s="2" t="s">
        <v>14</v>
      </c>
      <c r="J738" s="2" t="s">
        <v>895</v>
      </c>
    </row>
    <row r="739" spans="1:10" x14ac:dyDescent="0.3">
      <c r="A739" s="2" t="s">
        <v>214</v>
      </c>
      <c r="B739" s="3">
        <v>44118.5</v>
      </c>
      <c r="C739" s="2">
        <v>38250.74</v>
      </c>
      <c r="D739" s="4">
        <v>43894</v>
      </c>
      <c r="E739" s="2" t="s">
        <v>79</v>
      </c>
      <c r="F739" s="2" t="s">
        <v>88</v>
      </c>
      <c r="G739" s="2" t="s">
        <v>215</v>
      </c>
      <c r="H739" s="2" t="s">
        <v>216</v>
      </c>
      <c r="I739" s="2" t="s">
        <v>14</v>
      </c>
      <c r="J739" s="2" t="s">
        <v>896</v>
      </c>
    </row>
    <row r="740" spans="1:10" x14ac:dyDescent="0.3">
      <c r="A740" s="2" t="s">
        <v>44</v>
      </c>
      <c r="B740" s="3">
        <v>242526</v>
      </c>
      <c r="C740" s="2">
        <v>212113.24</v>
      </c>
      <c r="D740" s="4">
        <v>43619</v>
      </c>
      <c r="E740" s="2" t="s">
        <v>23</v>
      </c>
      <c r="F740" s="2" t="s">
        <v>165</v>
      </c>
      <c r="G740" s="2" t="s">
        <v>47</v>
      </c>
      <c r="H740" s="2" t="s">
        <v>48</v>
      </c>
      <c r="I740" s="2" t="s">
        <v>27</v>
      </c>
      <c r="J740" s="2" t="s">
        <v>897</v>
      </c>
    </row>
    <row r="741" spans="1:10" x14ac:dyDescent="0.3">
      <c r="A741" s="2" t="s">
        <v>52</v>
      </c>
      <c r="B741" s="3">
        <v>140635.94</v>
      </c>
      <c r="C741" s="2">
        <v>115194.9</v>
      </c>
      <c r="D741" s="4">
        <v>44173</v>
      </c>
      <c r="E741" s="2" t="s">
        <v>59</v>
      </c>
      <c r="F741" s="2" t="s">
        <v>34</v>
      </c>
      <c r="G741" s="2" t="s">
        <v>54</v>
      </c>
      <c r="H741" s="2" t="s">
        <v>71</v>
      </c>
      <c r="I741" s="2" t="s">
        <v>27</v>
      </c>
      <c r="J741" s="2" t="s">
        <v>898</v>
      </c>
    </row>
    <row r="742" spans="1:10" x14ac:dyDescent="0.3">
      <c r="A742" s="2" t="s">
        <v>22</v>
      </c>
      <c r="B742" s="3">
        <v>157754.35999999999</v>
      </c>
      <c r="C742" s="2">
        <v>132166.6</v>
      </c>
      <c r="D742" s="4">
        <v>43686</v>
      </c>
      <c r="E742" s="2" t="s">
        <v>10</v>
      </c>
      <c r="F742" s="2" t="s">
        <v>179</v>
      </c>
      <c r="G742" s="2" t="s">
        <v>25</v>
      </c>
      <c r="H742" s="2" t="s">
        <v>31</v>
      </c>
      <c r="I742" s="2" t="s">
        <v>14</v>
      </c>
      <c r="J742" s="2" t="s">
        <v>899</v>
      </c>
    </row>
    <row r="743" spans="1:10" x14ac:dyDescent="0.3">
      <c r="A743" s="2" t="s">
        <v>52</v>
      </c>
      <c r="B743" s="3">
        <v>88977.22</v>
      </c>
      <c r="C743" s="2">
        <v>72534.23</v>
      </c>
      <c r="D743" s="4">
        <v>44107</v>
      </c>
      <c r="E743" s="2" t="s">
        <v>10</v>
      </c>
      <c r="F743" s="2" t="s">
        <v>91</v>
      </c>
      <c r="G743" s="2" t="s">
        <v>54</v>
      </c>
      <c r="H743" s="2" t="s">
        <v>132</v>
      </c>
      <c r="I743" s="2" t="s">
        <v>27</v>
      </c>
      <c r="J743" s="2" t="s">
        <v>900</v>
      </c>
    </row>
    <row r="744" spans="1:10" x14ac:dyDescent="0.3">
      <c r="A744" s="2" t="s">
        <v>22</v>
      </c>
      <c r="B744" s="3">
        <v>74231.25</v>
      </c>
      <c r="C744" s="2">
        <v>61604.51</v>
      </c>
      <c r="D744" s="4">
        <v>43780</v>
      </c>
      <c r="E744" s="2" t="s">
        <v>29</v>
      </c>
      <c r="F744" s="2" t="s">
        <v>53</v>
      </c>
      <c r="G744" s="2" t="s">
        <v>25</v>
      </c>
      <c r="H744" s="2" t="s">
        <v>218</v>
      </c>
      <c r="I744" s="2" t="s">
        <v>14</v>
      </c>
      <c r="J744" s="2" t="s">
        <v>901</v>
      </c>
    </row>
    <row r="745" spans="1:10" x14ac:dyDescent="0.3">
      <c r="A745" s="2" t="s">
        <v>9</v>
      </c>
      <c r="B745" s="3">
        <v>131402.37</v>
      </c>
      <c r="C745" s="2">
        <v>106383.36</v>
      </c>
      <c r="D745" s="4">
        <v>43741</v>
      </c>
      <c r="E745" s="2" t="s">
        <v>29</v>
      </c>
      <c r="F745" s="2" t="s">
        <v>34</v>
      </c>
      <c r="G745" s="2" t="s">
        <v>12</v>
      </c>
      <c r="H745" s="2" t="s">
        <v>68</v>
      </c>
      <c r="I745" s="2" t="s">
        <v>27</v>
      </c>
      <c r="J745" s="2" t="s">
        <v>902</v>
      </c>
    </row>
    <row r="746" spans="1:10" x14ac:dyDescent="0.3">
      <c r="A746" s="2" t="s">
        <v>9</v>
      </c>
      <c r="B746" s="3">
        <v>156505.37</v>
      </c>
      <c r="C746" s="2">
        <v>128647.41</v>
      </c>
      <c r="D746" s="4">
        <v>43589</v>
      </c>
      <c r="E746" s="2" t="s">
        <v>79</v>
      </c>
      <c r="F746" s="2" t="s">
        <v>131</v>
      </c>
      <c r="G746" s="2" t="s">
        <v>12</v>
      </c>
      <c r="H746" s="2" t="s">
        <v>81</v>
      </c>
      <c r="I746" s="2" t="s">
        <v>27</v>
      </c>
      <c r="J746" s="2" t="s">
        <v>903</v>
      </c>
    </row>
    <row r="747" spans="1:10" x14ac:dyDescent="0.3">
      <c r="A747" s="2" t="s">
        <v>22</v>
      </c>
      <c r="B747" s="3">
        <v>139200.81</v>
      </c>
      <c r="C747" s="2">
        <v>120172.06</v>
      </c>
      <c r="D747" s="4">
        <v>43700</v>
      </c>
      <c r="E747" s="2" t="s">
        <v>17</v>
      </c>
      <c r="F747" s="2" t="s">
        <v>34</v>
      </c>
      <c r="G747" s="2" t="s">
        <v>25</v>
      </c>
      <c r="H747" s="2" t="s">
        <v>218</v>
      </c>
      <c r="I747" s="2" t="s">
        <v>27</v>
      </c>
      <c r="J747" s="2" t="s">
        <v>904</v>
      </c>
    </row>
    <row r="748" spans="1:10" x14ac:dyDescent="0.3">
      <c r="A748" s="2" t="s">
        <v>9</v>
      </c>
      <c r="B748" s="3">
        <v>121292.94</v>
      </c>
      <c r="C748" s="2">
        <v>104384.7</v>
      </c>
      <c r="D748" s="4">
        <v>43547</v>
      </c>
      <c r="E748" s="2" t="s">
        <v>29</v>
      </c>
      <c r="F748" s="2" t="s">
        <v>42</v>
      </c>
      <c r="G748" s="2" t="s">
        <v>12</v>
      </c>
      <c r="H748" s="2" t="s">
        <v>169</v>
      </c>
      <c r="I748" s="2" t="s">
        <v>27</v>
      </c>
      <c r="J748" s="2" t="s">
        <v>905</v>
      </c>
    </row>
    <row r="749" spans="1:10" x14ac:dyDescent="0.3">
      <c r="A749" s="2" t="s">
        <v>52</v>
      </c>
      <c r="B749" s="3">
        <v>84712.13</v>
      </c>
      <c r="C749" s="2">
        <v>73004.91</v>
      </c>
      <c r="D749" s="4">
        <v>44023</v>
      </c>
      <c r="E749" s="2" t="s">
        <v>10</v>
      </c>
      <c r="F749" s="2" t="s">
        <v>159</v>
      </c>
      <c r="G749" s="2" t="s">
        <v>54</v>
      </c>
      <c r="H749" s="2" t="s">
        <v>132</v>
      </c>
      <c r="I749" s="2" t="s">
        <v>27</v>
      </c>
      <c r="J749" s="2" t="s">
        <v>906</v>
      </c>
    </row>
    <row r="750" spans="1:10" x14ac:dyDescent="0.3">
      <c r="A750" s="2" t="s">
        <v>22</v>
      </c>
      <c r="B750" s="3">
        <v>172202.38</v>
      </c>
      <c r="C750" s="2">
        <v>149816.07</v>
      </c>
      <c r="D750" s="4">
        <v>43564</v>
      </c>
      <c r="E750" s="2" t="s">
        <v>50</v>
      </c>
      <c r="F750" s="2" t="s">
        <v>281</v>
      </c>
      <c r="G750" s="2" t="s">
        <v>25</v>
      </c>
      <c r="H750" s="2" t="s">
        <v>89</v>
      </c>
      <c r="I750" s="2" t="s">
        <v>37</v>
      </c>
      <c r="J750" s="2" t="s">
        <v>907</v>
      </c>
    </row>
    <row r="751" spans="1:10" x14ac:dyDescent="0.3">
      <c r="A751" s="2" t="s">
        <v>9</v>
      </c>
      <c r="B751" s="3">
        <v>108978.79</v>
      </c>
      <c r="C751" s="2">
        <v>95432.73</v>
      </c>
      <c r="D751" s="4">
        <v>43797</v>
      </c>
      <c r="E751" s="2" t="s">
        <v>17</v>
      </c>
      <c r="F751" s="2" t="s">
        <v>179</v>
      </c>
      <c r="G751" s="2" t="s">
        <v>12</v>
      </c>
      <c r="H751" s="2" t="s">
        <v>13</v>
      </c>
      <c r="I751" s="2" t="s">
        <v>27</v>
      </c>
      <c r="J751" s="2" t="s">
        <v>908</v>
      </c>
    </row>
    <row r="752" spans="1:10" x14ac:dyDescent="0.3">
      <c r="A752" s="2" t="s">
        <v>22</v>
      </c>
      <c r="B752" s="3">
        <v>69871.92</v>
      </c>
      <c r="C752" s="2">
        <v>58014.66</v>
      </c>
      <c r="D752" s="4">
        <v>44080</v>
      </c>
      <c r="E752" s="2" t="s">
        <v>17</v>
      </c>
      <c r="F752" s="2" t="s">
        <v>34</v>
      </c>
      <c r="G752" s="2" t="s">
        <v>25</v>
      </c>
      <c r="H752" s="2" t="s">
        <v>26</v>
      </c>
      <c r="I752" s="2" t="s">
        <v>27</v>
      </c>
      <c r="J752" s="2" t="s">
        <v>909</v>
      </c>
    </row>
    <row r="753" spans="1:10" x14ac:dyDescent="0.3">
      <c r="A753" s="2" t="s">
        <v>52</v>
      </c>
      <c r="B753" s="3">
        <v>184221.2</v>
      </c>
      <c r="C753" s="2">
        <v>150324.5</v>
      </c>
      <c r="D753" s="4">
        <v>43631</v>
      </c>
      <c r="E753" s="2" t="s">
        <v>79</v>
      </c>
      <c r="F753" s="2" t="s">
        <v>30</v>
      </c>
      <c r="G753" s="2" t="s">
        <v>54</v>
      </c>
      <c r="H753" s="2" t="s">
        <v>71</v>
      </c>
      <c r="I753" s="2" t="s">
        <v>27</v>
      </c>
      <c r="J753" s="2" t="s">
        <v>910</v>
      </c>
    </row>
    <row r="754" spans="1:10" x14ac:dyDescent="0.3">
      <c r="A754" s="2" t="s">
        <v>52</v>
      </c>
      <c r="B754" s="3">
        <v>57348.43</v>
      </c>
      <c r="C754" s="2">
        <v>47587.73</v>
      </c>
      <c r="D754" s="4">
        <v>43477</v>
      </c>
      <c r="E754" s="2" t="s">
        <v>23</v>
      </c>
      <c r="F754" s="2" t="s">
        <v>30</v>
      </c>
      <c r="G754" s="2" t="s">
        <v>54</v>
      </c>
      <c r="H754" s="2" t="s">
        <v>127</v>
      </c>
      <c r="I754" s="2" t="s">
        <v>27</v>
      </c>
      <c r="J754" s="2" t="s">
        <v>911</v>
      </c>
    </row>
    <row r="755" spans="1:10" x14ac:dyDescent="0.3">
      <c r="A755" s="2" t="s">
        <v>52</v>
      </c>
      <c r="B755" s="3">
        <v>197581.29</v>
      </c>
      <c r="C755" s="2">
        <v>169485.23</v>
      </c>
      <c r="D755" s="4">
        <v>43812</v>
      </c>
      <c r="E755" s="2" t="s">
        <v>79</v>
      </c>
      <c r="F755" s="2" t="s">
        <v>157</v>
      </c>
      <c r="G755" s="2" t="s">
        <v>54</v>
      </c>
      <c r="H755" s="2" t="s">
        <v>132</v>
      </c>
      <c r="I755" s="2" t="s">
        <v>27</v>
      </c>
      <c r="J755" s="2" t="s">
        <v>912</v>
      </c>
    </row>
    <row r="756" spans="1:10" x14ac:dyDescent="0.3">
      <c r="A756" s="2" t="s">
        <v>22</v>
      </c>
      <c r="B756" s="3">
        <v>101321.52</v>
      </c>
      <c r="C756" s="2">
        <v>86710.96</v>
      </c>
      <c r="D756" s="4">
        <v>43513</v>
      </c>
      <c r="E756" s="2" t="s">
        <v>17</v>
      </c>
      <c r="F756" s="2" t="s">
        <v>120</v>
      </c>
      <c r="G756" s="2" t="s">
        <v>25</v>
      </c>
      <c r="H756" s="2" t="s">
        <v>218</v>
      </c>
      <c r="I756" s="2" t="s">
        <v>27</v>
      </c>
      <c r="J756" s="2" t="s">
        <v>913</v>
      </c>
    </row>
    <row r="757" spans="1:10" x14ac:dyDescent="0.3">
      <c r="A757" s="2" t="s">
        <v>44</v>
      </c>
      <c r="B757" s="3">
        <v>124234.91</v>
      </c>
      <c r="C757" s="2">
        <v>98244.97</v>
      </c>
      <c r="D757" s="4">
        <v>44093</v>
      </c>
      <c r="E757" s="2" t="s">
        <v>61</v>
      </c>
      <c r="F757" s="2" t="s">
        <v>34</v>
      </c>
      <c r="G757" s="2" t="s">
        <v>47</v>
      </c>
      <c r="H757" s="2" t="s">
        <v>65</v>
      </c>
      <c r="I757" s="2" t="s">
        <v>27</v>
      </c>
      <c r="J757" s="2" t="s">
        <v>914</v>
      </c>
    </row>
    <row r="758" spans="1:10" x14ac:dyDescent="0.3">
      <c r="A758" s="2" t="s">
        <v>22</v>
      </c>
      <c r="B758" s="3">
        <v>254883.03</v>
      </c>
      <c r="C758" s="2">
        <v>213413.56</v>
      </c>
      <c r="D758" s="4">
        <v>43811</v>
      </c>
      <c r="E758" s="2" t="s">
        <v>50</v>
      </c>
      <c r="F758" s="2" t="s">
        <v>209</v>
      </c>
      <c r="G758" s="2" t="s">
        <v>25</v>
      </c>
      <c r="H758" s="2" t="s">
        <v>75</v>
      </c>
      <c r="I758" s="2" t="s">
        <v>27</v>
      </c>
      <c r="J758" s="2" t="s">
        <v>915</v>
      </c>
    </row>
    <row r="759" spans="1:10" x14ac:dyDescent="0.3">
      <c r="A759" s="2" t="s">
        <v>52</v>
      </c>
      <c r="B759" s="3">
        <v>57333.85</v>
      </c>
      <c r="C759" s="2">
        <v>46308.55</v>
      </c>
      <c r="D759" s="4">
        <v>44128</v>
      </c>
      <c r="E759" s="2" t="s">
        <v>138</v>
      </c>
      <c r="F759" s="2" t="s">
        <v>11</v>
      </c>
      <c r="G759" s="2" t="s">
        <v>54</v>
      </c>
      <c r="H759" s="2" t="s">
        <v>71</v>
      </c>
      <c r="I759" s="2" t="s">
        <v>27</v>
      </c>
      <c r="J759" s="2" t="s">
        <v>916</v>
      </c>
    </row>
    <row r="760" spans="1:10" x14ac:dyDescent="0.3">
      <c r="A760" s="2" t="s">
        <v>22</v>
      </c>
      <c r="B760" s="3">
        <v>65760.39</v>
      </c>
      <c r="C760" s="2">
        <v>56672.3</v>
      </c>
      <c r="D760" s="4">
        <v>44113</v>
      </c>
      <c r="E760" s="2" t="s">
        <v>59</v>
      </c>
      <c r="F760" s="2" t="s">
        <v>236</v>
      </c>
      <c r="G760" s="2" t="s">
        <v>25</v>
      </c>
      <c r="H760" s="2" t="s">
        <v>31</v>
      </c>
      <c r="I760" s="2" t="s">
        <v>27</v>
      </c>
      <c r="J760" s="2" t="s">
        <v>917</v>
      </c>
    </row>
    <row r="761" spans="1:10" x14ac:dyDescent="0.3">
      <c r="A761" s="2" t="s">
        <v>22</v>
      </c>
      <c r="B761" s="3">
        <v>53485</v>
      </c>
      <c r="C761" s="2">
        <v>46713.8</v>
      </c>
      <c r="D761" s="4">
        <v>43879</v>
      </c>
      <c r="E761" s="2" t="s">
        <v>23</v>
      </c>
      <c r="F761" s="2" t="s">
        <v>34</v>
      </c>
      <c r="G761" s="2" t="s">
        <v>25</v>
      </c>
      <c r="H761" s="2" t="s">
        <v>75</v>
      </c>
      <c r="I761" s="2" t="s">
        <v>27</v>
      </c>
      <c r="J761" s="2" t="s">
        <v>918</v>
      </c>
    </row>
    <row r="762" spans="1:10" x14ac:dyDescent="0.3">
      <c r="A762" s="2" t="s">
        <v>52</v>
      </c>
      <c r="B762" s="3">
        <v>154950.74</v>
      </c>
      <c r="C762" s="2">
        <v>133195.66</v>
      </c>
      <c r="D762" s="4">
        <v>43747</v>
      </c>
      <c r="E762" s="2" t="s">
        <v>59</v>
      </c>
      <c r="F762" s="2" t="s">
        <v>233</v>
      </c>
      <c r="G762" s="2" t="s">
        <v>54</v>
      </c>
      <c r="H762" s="2" t="s">
        <v>127</v>
      </c>
      <c r="I762" s="2" t="s">
        <v>37</v>
      </c>
      <c r="J762" s="2" t="s">
        <v>919</v>
      </c>
    </row>
    <row r="763" spans="1:10" x14ac:dyDescent="0.3">
      <c r="A763" s="2" t="s">
        <v>44</v>
      </c>
      <c r="B763" s="3">
        <v>19949.11</v>
      </c>
      <c r="C763" s="2">
        <v>16364.25</v>
      </c>
      <c r="D763" s="4">
        <v>43521</v>
      </c>
      <c r="E763" s="2" t="s">
        <v>29</v>
      </c>
      <c r="F763" s="2" t="s">
        <v>173</v>
      </c>
      <c r="G763" s="2" t="s">
        <v>47</v>
      </c>
      <c r="H763" s="2" t="s">
        <v>48</v>
      </c>
      <c r="I763" s="2" t="s">
        <v>37</v>
      </c>
      <c r="J763" s="2" t="s">
        <v>920</v>
      </c>
    </row>
    <row r="764" spans="1:10" x14ac:dyDescent="0.3">
      <c r="A764" s="2" t="s">
        <v>52</v>
      </c>
      <c r="B764" s="3">
        <v>124784.67</v>
      </c>
      <c r="C764" s="2">
        <v>106853.11</v>
      </c>
      <c r="D764" s="4">
        <v>43973</v>
      </c>
      <c r="E764" s="2" t="s">
        <v>79</v>
      </c>
      <c r="F764" s="2" t="s">
        <v>57</v>
      </c>
      <c r="G764" s="2" t="s">
        <v>54</v>
      </c>
      <c r="H764" s="2" t="s">
        <v>132</v>
      </c>
      <c r="I764" s="2" t="s">
        <v>37</v>
      </c>
      <c r="J764" s="2" t="s">
        <v>921</v>
      </c>
    </row>
    <row r="765" spans="1:10" x14ac:dyDescent="0.3">
      <c r="A765" s="2" t="s">
        <v>105</v>
      </c>
      <c r="B765" s="3">
        <v>120831.28</v>
      </c>
      <c r="C765" s="2">
        <v>95746.71</v>
      </c>
      <c r="D765" s="4">
        <v>43973</v>
      </c>
      <c r="E765" s="2" t="s">
        <v>61</v>
      </c>
      <c r="F765" s="2" t="s">
        <v>647</v>
      </c>
      <c r="G765" s="2" t="s">
        <v>106</v>
      </c>
      <c r="H765" s="2" t="s">
        <v>107</v>
      </c>
      <c r="I765" s="2" t="s">
        <v>27</v>
      </c>
      <c r="J765" s="2" t="s">
        <v>922</v>
      </c>
    </row>
    <row r="766" spans="1:10" x14ac:dyDescent="0.3">
      <c r="A766" s="2" t="s">
        <v>22</v>
      </c>
      <c r="B766" s="3">
        <v>127631.89</v>
      </c>
      <c r="C766" s="2">
        <v>110963.17</v>
      </c>
      <c r="D766" s="4">
        <v>43793</v>
      </c>
      <c r="E766" s="2" t="s">
        <v>23</v>
      </c>
      <c r="F766" s="2" t="s">
        <v>236</v>
      </c>
      <c r="G766" s="2" t="s">
        <v>25</v>
      </c>
      <c r="H766" s="2" t="s">
        <v>75</v>
      </c>
      <c r="I766" s="2" t="s">
        <v>27</v>
      </c>
      <c r="J766" s="2" t="s">
        <v>923</v>
      </c>
    </row>
    <row r="767" spans="1:10" x14ac:dyDescent="0.3">
      <c r="A767" s="2" t="s">
        <v>105</v>
      </c>
      <c r="B767" s="3">
        <v>68984.17</v>
      </c>
      <c r="C767" s="2">
        <v>59560.93</v>
      </c>
      <c r="D767" s="4">
        <v>43476</v>
      </c>
      <c r="E767" s="2" t="s">
        <v>29</v>
      </c>
      <c r="F767" s="2" t="s">
        <v>131</v>
      </c>
      <c r="G767" s="2" t="s">
        <v>106</v>
      </c>
      <c r="H767" s="2" t="s">
        <v>107</v>
      </c>
      <c r="I767" s="2" t="s">
        <v>27</v>
      </c>
      <c r="J767" s="2" t="s">
        <v>924</v>
      </c>
    </row>
    <row r="768" spans="1:10" x14ac:dyDescent="0.3">
      <c r="A768" s="2" t="s">
        <v>52</v>
      </c>
      <c r="B768" s="3">
        <v>56823.17</v>
      </c>
      <c r="C768" s="2">
        <v>46583.63</v>
      </c>
      <c r="D768" s="4">
        <v>43820</v>
      </c>
      <c r="E768" s="2" t="s">
        <v>29</v>
      </c>
      <c r="F768" s="2" t="s">
        <v>70</v>
      </c>
      <c r="G768" s="2" t="s">
        <v>54</v>
      </c>
      <c r="H768" s="2" t="s">
        <v>132</v>
      </c>
      <c r="I768" s="2" t="s">
        <v>14</v>
      </c>
      <c r="J768" s="2" t="s">
        <v>925</v>
      </c>
    </row>
    <row r="769" spans="1:10" x14ac:dyDescent="0.3">
      <c r="A769" s="2" t="s">
        <v>22</v>
      </c>
      <c r="B769" s="3">
        <v>126974.92</v>
      </c>
      <c r="C769" s="2">
        <v>101516.45</v>
      </c>
      <c r="D769" s="4">
        <v>43478</v>
      </c>
      <c r="E769" s="2" t="s">
        <v>17</v>
      </c>
      <c r="F769" s="2" t="s">
        <v>24</v>
      </c>
      <c r="G769" s="2" t="s">
        <v>25</v>
      </c>
      <c r="H769" s="2" t="s">
        <v>89</v>
      </c>
      <c r="I769" s="2" t="s">
        <v>27</v>
      </c>
      <c r="J769" s="2" t="s">
        <v>926</v>
      </c>
    </row>
    <row r="770" spans="1:10" x14ac:dyDescent="0.3">
      <c r="A770" s="2" t="s">
        <v>22</v>
      </c>
      <c r="B770" s="3">
        <v>121736.23</v>
      </c>
      <c r="C770" s="2">
        <v>106214.86</v>
      </c>
      <c r="D770" s="4">
        <v>43957</v>
      </c>
      <c r="E770" s="2" t="s">
        <v>45</v>
      </c>
      <c r="F770" s="2" t="s">
        <v>177</v>
      </c>
      <c r="G770" s="2" t="s">
        <v>25</v>
      </c>
      <c r="H770" s="2" t="s">
        <v>26</v>
      </c>
      <c r="I770" s="2" t="s">
        <v>27</v>
      </c>
      <c r="J770" s="2" t="s">
        <v>927</v>
      </c>
    </row>
    <row r="771" spans="1:10" x14ac:dyDescent="0.3">
      <c r="A771" s="2" t="s">
        <v>52</v>
      </c>
      <c r="B771" s="3">
        <v>150287.47</v>
      </c>
      <c r="C771" s="2">
        <v>123611.44</v>
      </c>
      <c r="D771" s="4">
        <v>44048</v>
      </c>
      <c r="E771" s="2" t="s">
        <v>10</v>
      </c>
      <c r="F771" s="2" t="s">
        <v>145</v>
      </c>
      <c r="G771" s="2" t="s">
        <v>54</v>
      </c>
      <c r="H771" s="2" t="s">
        <v>143</v>
      </c>
      <c r="I771" s="2" t="s">
        <v>27</v>
      </c>
      <c r="J771" s="2" t="s">
        <v>928</v>
      </c>
    </row>
    <row r="772" spans="1:10" x14ac:dyDescent="0.3">
      <c r="A772" s="2" t="s">
        <v>16</v>
      </c>
      <c r="B772" s="3">
        <v>93007.22</v>
      </c>
      <c r="C772" s="2">
        <v>81837.05</v>
      </c>
      <c r="D772" s="4">
        <v>44144</v>
      </c>
      <c r="E772" s="2" t="s">
        <v>61</v>
      </c>
      <c r="F772" s="2" t="s">
        <v>181</v>
      </c>
      <c r="G772" s="2" t="s">
        <v>19</v>
      </c>
      <c r="H772" s="2" t="s">
        <v>20</v>
      </c>
      <c r="I772" s="2" t="s">
        <v>27</v>
      </c>
      <c r="J772" s="2" t="s">
        <v>929</v>
      </c>
    </row>
    <row r="773" spans="1:10" x14ac:dyDescent="0.3">
      <c r="A773" s="2" t="s">
        <v>172</v>
      </c>
      <c r="B773" s="3">
        <v>165747.20000000001</v>
      </c>
      <c r="C773" s="2">
        <v>132912.68</v>
      </c>
      <c r="D773" s="4">
        <v>43851</v>
      </c>
      <c r="E773" s="2" t="s">
        <v>10</v>
      </c>
      <c r="F773" s="2" t="s">
        <v>39</v>
      </c>
      <c r="G773" s="2" t="s">
        <v>174</v>
      </c>
      <c r="H773" s="2" t="s">
        <v>175</v>
      </c>
      <c r="I773" s="2" t="s">
        <v>27</v>
      </c>
      <c r="J773" s="2" t="s">
        <v>930</v>
      </c>
    </row>
    <row r="774" spans="1:10" x14ac:dyDescent="0.3">
      <c r="A774" s="2" t="s">
        <v>9</v>
      </c>
      <c r="B774" s="3">
        <v>177215.51</v>
      </c>
      <c r="C774" s="2">
        <v>155807.88</v>
      </c>
      <c r="D774" s="4">
        <v>43592</v>
      </c>
      <c r="E774" s="2" t="s">
        <v>23</v>
      </c>
      <c r="F774" s="2" t="s">
        <v>131</v>
      </c>
      <c r="G774" s="2" t="s">
        <v>12</v>
      </c>
      <c r="H774" s="2" t="s">
        <v>81</v>
      </c>
      <c r="I774" s="2" t="s">
        <v>27</v>
      </c>
      <c r="J774" s="2" t="s">
        <v>931</v>
      </c>
    </row>
    <row r="775" spans="1:10" x14ac:dyDescent="0.3">
      <c r="A775" s="2" t="s">
        <v>52</v>
      </c>
      <c r="B775" s="3">
        <v>99132.04</v>
      </c>
      <c r="C775" s="2">
        <v>78819.89</v>
      </c>
      <c r="D775" s="4">
        <v>43911</v>
      </c>
      <c r="E775" s="2" t="s">
        <v>59</v>
      </c>
      <c r="F775" s="2" t="s">
        <v>111</v>
      </c>
      <c r="G775" s="2" t="s">
        <v>54</v>
      </c>
      <c r="H775" s="2" t="s">
        <v>143</v>
      </c>
      <c r="I775" s="2" t="s">
        <v>27</v>
      </c>
      <c r="J775" s="2" t="s">
        <v>932</v>
      </c>
    </row>
    <row r="776" spans="1:10" x14ac:dyDescent="0.3">
      <c r="A776" s="2" t="s">
        <v>214</v>
      </c>
      <c r="B776" s="3">
        <v>180519.86</v>
      </c>
      <c r="C776" s="2">
        <v>145968.35999999999</v>
      </c>
      <c r="D776" s="4">
        <v>43650</v>
      </c>
      <c r="E776" s="2" t="s">
        <v>17</v>
      </c>
      <c r="F776" s="2" t="s">
        <v>93</v>
      </c>
      <c r="G776" s="2" t="s">
        <v>215</v>
      </c>
      <c r="H776" s="2" t="s">
        <v>216</v>
      </c>
      <c r="I776" s="2" t="s">
        <v>27</v>
      </c>
      <c r="J776" s="2" t="s">
        <v>933</v>
      </c>
    </row>
    <row r="777" spans="1:10" x14ac:dyDescent="0.3">
      <c r="A777" s="2" t="s">
        <v>52</v>
      </c>
      <c r="B777" s="3">
        <v>68173.22</v>
      </c>
      <c r="C777" s="2">
        <v>54040.91</v>
      </c>
      <c r="D777" s="4">
        <v>44149</v>
      </c>
      <c r="E777" s="2" t="s">
        <v>59</v>
      </c>
      <c r="F777" s="2" t="s">
        <v>24</v>
      </c>
      <c r="G777" s="2" t="s">
        <v>54</v>
      </c>
      <c r="H777" s="2" t="s">
        <v>71</v>
      </c>
      <c r="I777" s="2" t="s">
        <v>27</v>
      </c>
      <c r="J777" s="2" t="s">
        <v>934</v>
      </c>
    </row>
    <row r="778" spans="1:10" x14ac:dyDescent="0.3">
      <c r="A778" s="2" t="s">
        <v>22</v>
      </c>
      <c r="B778" s="3">
        <v>97439.360000000001</v>
      </c>
      <c r="C778" s="2">
        <v>79773.600000000006</v>
      </c>
      <c r="D778" s="4">
        <v>43685</v>
      </c>
      <c r="E778" s="2" t="s">
        <v>17</v>
      </c>
      <c r="F778" s="2" t="s">
        <v>122</v>
      </c>
      <c r="G778" s="2" t="s">
        <v>25</v>
      </c>
      <c r="H778" s="2" t="s">
        <v>218</v>
      </c>
      <c r="I778" s="2" t="s">
        <v>27</v>
      </c>
      <c r="J778" s="2" t="s">
        <v>935</v>
      </c>
    </row>
    <row r="779" spans="1:10" x14ac:dyDescent="0.3">
      <c r="A779" s="2" t="s">
        <v>9</v>
      </c>
      <c r="B779" s="3">
        <v>103638.67</v>
      </c>
      <c r="C779" s="2">
        <v>84030.23</v>
      </c>
      <c r="D779" s="4">
        <v>44126</v>
      </c>
      <c r="E779" s="2" t="s">
        <v>79</v>
      </c>
      <c r="F779" s="2" t="s">
        <v>167</v>
      </c>
      <c r="G779" s="2" t="s">
        <v>12</v>
      </c>
      <c r="H779" s="2" t="s">
        <v>68</v>
      </c>
      <c r="I779" s="2" t="s">
        <v>27</v>
      </c>
      <c r="J779" s="2" t="s">
        <v>936</v>
      </c>
    </row>
    <row r="780" spans="1:10" x14ac:dyDescent="0.3">
      <c r="A780" s="2" t="s">
        <v>9</v>
      </c>
      <c r="B780" s="3">
        <v>169810.63</v>
      </c>
      <c r="C780" s="2">
        <v>145952.24</v>
      </c>
      <c r="D780" s="4">
        <v>44163</v>
      </c>
      <c r="E780" s="2" t="s">
        <v>59</v>
      </c>
      <c r="F780" s="2" t="s">
        <v>236</v>
      </c>
      <c r="G780" s="2" t="s">
        <v>12</v>
      </c>
      <c r="H780" s="2" t="s">
        <v>117</v>
      </c>
      <c r="I780" s="2" t="s">
        <v>27</v>
      </c>
      <c r="J780" s="2" t="s">
        <v>937</v>
      </c>
    </row>
    <row r="781" spans="1:10" x14ac:dyDescent="0.3">
      <c r="A781" s="2" t="s">
        <v>52</v>
      </c>
      <c r="B781" s="3">
        <v>75264.84</v>
      </c>
      <c r="C781" s="2">
        <v>61694.59</v>
      </c>
      <c r="D781" s="4">
        <v>44090</v>
      </c>
      <c r="E781" s="2" t="s">
        <v>23</v>
      </c>
      <c r="F781" s="2" t="s">
        <v>67</v>
      </c>
      <c r="G781" s="2" t="s">
        <v>54</v>
      </c>
      <c r="H781" s="2" t="s">
        <v>132</v>
      </c>
      <c r="I781" s="2" t="s">
        <v>14</v>
      </c>
      <c r="J781" s="2" t="s">
        <v>938</v>
      </c>
    </row>
    <row r="782" spans="1:10" x14ac:dyDescent="0.3">
      <c r="A782" s="2" t="s">
        <v>33</v>
      </c>
      <c r="B782" s="3">
        <v>58933.16</v>
      </c>
      <c r="C782" s="2">
        <v>51855.29</v>
      </c>
      <c r="D782" s="4">
        <v>43728</v>
      </c>
      <c r="E782" s="2" t="s">
        <v>79</v>
      </c>
      <c r="F782" s="2" t="s">
        <v>236</v>
      </c>
      <c r="G782" s="2" t="s">
        <v>35</v>
      </c>
      <c r="H782" s="2" t="s">
        <v>36</v>
      </c>
      <c r="I782" s="2" t="s">
        <v>14</v>
      </c>
      <c r="J782" s="2" t="s">
        <v>939</v>
      </c>
    </row>
    <row r="783" spans="1:10" x14ac:dyDescent="0.3">
      <c r="A783" s="2" t="s">
        <v>22</v>
      </c>
      <c r="B783" s="3">
        <v>168773.6</v>
      </c>
      <c r="C783" s="2">
        <v>137398.59</v>
      </c>
      <c r="D783" s="4">
        <v>43699</v>
      </c>
      <c r="E783" s="2" t="s">
        <v>17</v>
      </c>
      <c r="F783" s="2" t="s">
        <v>67</v>
      </c>
      <c r="G783" s="2" t="s">
        <v>25</v>
      </c>
      <c r="H783" s="2" t="s">
        <v>75</v>
      </c>
      <c r="I783" s="2" t="s">
        <v>27</v>
      </c>
      <c r="J783" s="2" t="s">
        <v>940</v>
      </c>
    </row>
    <row r="784" spans="1:10" x14ac:dyDescent="0.3">
      <c r="A784" s="2" t="s">
        <v>22</v>
      </c>
      <c r="B784" s="3">
        <v>152676.76999999999</v>
      </c>
      <c r="C784" s="2">
        <v>122385.7</v>
      </c>
      <c r="D784" s="4">
        <v>44019</v>
      </c>
      <c r="E784" s="2" t="s">
        <v>61</v>
      </c>
      <c r="F784" s="2" t="s">
        <v>149</v>
      </c>
      <c r="G784" s="2" t="s">
        <v>25</v>
      </c>
      <c r="H784" s="2" t="s">
        <v>26</v>
      </c>
      <c r="I784" s="2" t="s">
        <v>27</v>
      </c>
      <c r="J784" s="2" t="s">
        <v>941</v>
      </c>
    </row>
    <row r="785" spans="1:10" x14ac:dyDescent="0.3">
      <c r="A785" s="2" t="s">
        <v>22</v>
      </c>
      <c r="B785" s="3">
        <v>116556.81</v>
      </c>
      <c r="C785" s="2">
        <v>95448.37</v>
      </c>
      <c r="D785" s="4">
        <v>43975</v>
      </c>
      <c r="E785" s="2" t="s">
        <v>61</v>
      </c>
      <c r="F785" s="2" t="s">
        <v>46</v>
      </c>
      <c r="G785" s="2" t="s">
        <v>25</v>
      </c>
      <c r="H785" s="2" t="s">
        <v>89</v>
      </c>
      <c r="I785" s="2" t="s">
        <v>27</v>
      </c>
      <c r="J785" s="2" t="s">
        <v>942</v>
      </c>
    </row>
    <row r="786" spans="1:10" x14ac:dyDescent="0.3">
      <c r="A786" s="2" t="s">
        <v>52</v>
      </c>
      <c r="B786" s="3">
        <v>310539</v>
      </c>
      <c r="C786" s="2">
        <v>248275.93</v>
      </c>
      <c r="D786" s="4">
        <v>44176</v>
      </c>
      <c r="E786" s="2" t="s">
        <v>79</v>
      </c>
      <c r="F786" s="2" t="s">
        <v>34</v>
      </c>
      <c r="G786" s="2" t="s">
        <v>54</v>
      </c>
      <c r="H786" s="2" t="s">
        <v>132</v>
      </c>
      <c r="I786" s="2" t="s">
        <v>27</v>
      </c>
      <c r="J786" s="2" t="s">
        <v>943</v>
      </c>
    </row>
    <row r="787" spans="1:10" x14ac:dyDescent="0.3">
      <c r="A787" s="2" t="s">
        <v>22</v>
      </c>
      <c r="B787" s="3">
        <v>106325.72</v>
      </c>
      <c r="C787" s="2">
        <v>92705.4</v>
      </c>
      <c r="D787" s="4">
        <v>43727</v>
      </c>
      <c r="E787" s="2" t="s">
        <v>17</v>
      </c>
      <c r="F787" s="2" t="s">
        <v>11</v>
      </c>
      <c r="G787" s="2" t="s">
        <v>25</v>
      </c>
      <c r="H787" s="2" t="s">
        <v>31</v>
      </c>
      <c r="I787" s="2" t="s">
        <v>14</v>
      </c>
      <c r="J787" s="2" t="s">
        <v>944</v>
      </c>
    </row>
    <row r="788" spans="1:10" x14ac:dyDescent="0.3">
      <c r="A788" s="2" t="s">
        <v>9</v>
      </c>
      <c r="B788" s="3">
        <v>90602.07</v>
      </c>
      <c r="C788" s="2">
        <v>71630</v>
      </c>
      <c r="D788" s="4">
        <v>43895</v>
      </c>
      <c r="E788" s="2" t="s">
        <v>79</v>
      </c>
      <c r="F788" s="2" t="s">
        <v>147</v>
      </c>
      <c r="G788" s="2" t="s">
        <v>12</v>
      </c>
      <c r="H788" s="2" t="s">
        <v>169</v>
      </c>
      <c r="I788" s="2" t="s">
        <v>27</v>
      </c>
      <c r="J788" s="2" t="s">
        <v>945</v>
      </c>
    </row>
    <row r="789" spans="1:10" x14ac:dyDescent="0.3">
      <c r="A789" s="2" t="s">
        <v>33</v>
      </c>
      <c r="B789" s="3">
        <v>120012.56</v>
      </c>
      <c r="C789" s="2">
        <v>97762.23</v>
      </c>
      <c r="D789" s="4">
        <v>43962</v>
      </c>
      <c r="E789" s="2" t="s">
        <v>17</v>
      </c>
      <c r="F789" s="2" t="s">
        <v>131</v>
      </c>
      <c r="G789" s="2" t="s">
        <v>35</v>
      </c>
      <c r="H789" s="2" t="s">
        <v>36</v>
      </c>
      <c r="I789" s="2" t="s">
        <v>14</v>
      </c>
      <c r="J789" s="2" t="s">
        <v>946</v>
      </c>
    </row>
    <row r="790" spans="1:10" x14ac:dyDescent="0.3">
      <c r="A790" s="2" t="s">
        <v>52</v>
      </c>
      <c r="B790" s="3">
        <v>143658.22</v>
      </c>
      <c r="C790" s="2">
        <v>123158.19</v>
      </c>
      <c r="D790" s="4">
        <v>44134</v>
      </c>
      <c r="E790" s="2" t="s">
        <v>50</v>
      </c>
      <c r="F790" s="2" t="s">
        <v>63</v>
      </c>
      <c r="G790" s="2" t="s">
        <v>54</v>
      </c>
      <c r="H790" s="2" t="s">
        <v>71</v>
      </c>
      <c r="I790" s="2" t="s">
        <v>27</v>
      </c>
      <c r="J790" s="2" t="s">
        <v>947</v>
      </c>
    </row>
    <row r="791" spans="1:10" x14ac:dyDescent="0.3">
      <c r="A791" s="2" t="s">
        <v>22</v>
      </c>
      <c r="B791" s="3">
        <v>263571.82</v>
      </c>
      <c r="C791" s="2">
        <v>216155.25</v>
      </c>
      <c r="D791" s="4">
        <v>43990</v>
      </c>
      <c r="E791" s="2" t="s">
        <v>61</v>
      </c>
      <c r="F791" s="2" t="s">
        <v>209</v>
      </c>
      <c r="G791" s="2" t="s">
        <v>25</v>
      </c>
      <c r="H791" s="2" t="s">
        <v>31</v>
      </c>
      <c r="I791" s="2" t="s">
        <v>27</v>
      </c>
      <c r="J791" s="2" t="s">
        <v>948</v>
      </c>
    </row>
    <row r="792" spans="1:10" x14ac:dyDescent="0.3">
      <c r="A792" s="2" t="s">
        <v>52</v>
      </c>
      <c r="B792" s="3">
        <v>131097.04999999999</v>
      </c>
      <c r="C792" s="2">
        <v>109203.84</v>
      </c>
      <c r="D792" s="4">
        <v>44008</v>
      </c>
      <c r="E792" s="2" t="s">
        <v>29</v>
      </c>
      <c r="F792" s="2" t="s">
        <v>24</v>
      </c>
      <c r="G792" s="2" t="s">
        <v>54</v>
      </c>
      <c r="H792" s="2" t="s">
        <v>55</v>
      </c>
      <c r="I792" s="2" t="s">
        <v>27</v>
      </c>
      <c r="J792" s="2" t="s">
        <v>949</v>
      </c>
    </row>
    <row r="793" spans="1:10" x14ac:dyDescent="0.3">
      <c r="A793" s="2" t="s">
        <v>137</v>
      </c>
      <c r="B793" s="3">
        <v>127830.38</v>
      </c>
      <c r="C793" s="2">
        <v>103874.97</v>
      </c>
      <c r="D793" s="4">
        <v>43972</v>
      </c>
      <c r="E793" s="2" t="s">
        <v>17</v>
      </c>
      <c r="F793" s="2" t="s">
        <v>88</v>
      </c>
      <c r="G793" s="2" t="s">
        <v>139</v>
      </c>
      <c r="H793" s="2" t="s">
        <v>140</v>
      </c>
      <c r="I793" s="2" t="s">
        <v>27</v>
      </c>
      <c r="J793" s="2" t="s">
        <v>950</v>
      </c>
    </row>
    <row r="794" spans="1:10" x14ac:dyDescent="0.3">
      <c r="A794" s="2" t="s">
        <v>22</v>
      </c>
      <c r="B794" s="3">
        <v>129353.22</v>
      </c>
      <c r="C794" s="2">
        <v>111593.02</v>
      </c>
      <c r="D794" s="4">
        <v>43483</v>
      </c>
      <c r="E794" s="2" t="s">
        <v>17</v>
      </c>
      <c r="F794" s="2" t="s">
        <v>233</v>
      </c>
      <c r="G794" s="2" t="s">
        <v>25</v>
      </c>
      <c r="H794" s="2" t="s">
        <v>75</v>
      </c>
      <c r="I794" s="2" t="s">
        <v>14</v>
      </c>
      <c r="J794" s="2" t="s">
        <v>951</v>
      </c>
    </row>
    <row r="795" spans="1:10" x14ac:dyDescent="0.3">
      <c r="A795" s="2" t="s">
        <v>9</v>
      </c>
      <c r="B795" s="3">
        <v>176473.32</v>
      </c>
      <c r="C795" s="2">
        <v>139413.92000000001</v>
      </c>
      <c r="D795" s="4">
        <v>43638</v>
      </c>
      <c r="E795" s="2" t="s">
        <v>17</v>
      </c>
      <c r="F795" s="2" t="s">
        <v>63</v>
      </c>
      <c r="G795" s="2" t="s">
        <v>12</v>
      </c>
      <c r="H795" s="2" t="s">
        <v>68</v>
      </c>
      <c r="I795" s="2" t="s">
        <v>27</v>
      </c>
      <c r="J795" s="2" t="s">
        <v>952</v>
      </c>
    </row>
    <row r="796" spans="1:10" x14ac:dyDescent="0.3">
      <c r="A796" s="2" t="s">
        <v>345</v>
      </c>
      <c r="B796" s="3">
        <v>43609.57</v>
      </c>
      <c r="C796" s="2">
        <v>34634.720000000001</v>
      </c>
      <c r="D796" s="4">
        <v>43891</v>
      </c>
      <c r="E796" s="2" t="s">
        <v>50</v>
      </c>
      <c r="F796" s="2" t="s">
        <v>154</v>
      </c>
      <c r="G796" s="2" t="s">
        <v>346</v>
      </c>
      <c r="H796" s="2" t="s">
        <v>700</v>
      </c>
      <c r="I796" s="2" t="s">
        <v>27</v>
      </c>
      <c r="J796" s="2" t="s">
        <v>953</v>
      </c>
    </row>
    <row r="797" spans="1:10" x14ac:dyDescent="0.3">
      <c r="A797" s="2" t="s">
        <v>22</v>
      </c>
      <c r="B797" s="3">
        <v>137562.42000000001</v>
      </c>
      <c r="C797" s="2">
        <v>112140.88</v>
      </c>
      <c r="D797" s="4">
        <v>43935</v>
      </c>
      <c r="E797" s="2" t="s">
        <v>23</v>
      </c>
      <c r="F797" s="2" t="s">
        <v>120</v>
      </c>
      <c r="G797" s="2" t="s">
        <v>25</v>
      </c>
      <c r="H797" s="2" t="s">
        <v>89</v>
      </c>
      <c r="I797" s="2" t="s">
        <v>27</v>
      </c>
      <c r="J797" s="2" t="s">
        <v>954</v>
      </c>
    </row>
    <row r="798" spans="1:10" x14ac:dyDescent="0.3">
      <c r="A798" s="2" t="s">
        <v>52</v>
      </c>
      <c r="B798" s="3">
        <v>51504.5</v>
      </c>
      <c r="C798" s="2">
        <v>44592.6</v>
      </c>
      <c r="D798" s="4">
        <v>43730</v>
      </c>
      <c r="E798" s="2" t="s">
        <v>50</v>
      </c>
      <c r="F798" s="2" t="s">
        <v>120</v>
      </c>
      <c r="G798" s="2" t="s">
        <v>54</v>
      </c>
      <c r="H798" s="2" t="s">
        <v>71</v>
      </c>
      <c r="I798" s="2" t="s">
        <v>27</v>
      </c>
      <c r="J798" s="2" t="s">
        <v>955</v>
      </c>
    </row>
    <row r="799" spans="1:10" x14ac:dyDescent="0.3">
      <c r="A799" s="2" t="s">
        <v>52</v>
      </c>
      <c r="B799" s="3">
        <v>38750.53</v>
      </c>
      <c r="C799" s="2">
        <v>31298.799999999999</v>
      </c>
      <c r="D799" s="4">
        <v>43709</v>
      </c>
      <c r="E799" s="2" t="s">
        <v>61</v>
      </c>
      <c r="F799" s="2" t="s">
        <v>34</v>
      </c>
      <c r="G799" s="2" t="s">
        <v>54</v>
      </c>
      <c r="H799" s="2" t="s">
        <v>71</v>
      </c>
      <c r="I799" s="2" t="s">
        <v>27</v>
      </c>
      <c r="J799" s="2" t="s">
        <v>956</v>
      </c>
    </row>
    <row r="800" spans="1:10" x14ac:dyDescent="0.3">
      <c r="A800" s="2" t="s">
        <v>52</v>
      </c>
      <c r="B800" s="3">
        <v>111676.46</v>
      </c>
      <c r="C800" s="2">
        <v>92791.97</v>
      </c>
      <c r="D800" s="4">
        <v>43624</v>
      </c>
      <c r="E800" s="2" t="s">
        <v>29</v>
      </c>
      <c r="F800" s="2" t="s">
        <v>96</v>
      </c>
      <c r="G800" s="2" t="s">
        <v>54</v>
      </c>
      <c r="H800" s="2" t="s">
        <v>132</v>
      </c>
      <c r="I800" s="2" t="s">
        <v>27</v>
      </c>
      <c r="J800" s="2" t="s">
        <v>957</v>
      </c>
    </row>
    <row r="801" spans="1:10" x14ac:dyDescent="0.3">
      <c r="A801" s="2" t="s">
        <v>9</v>
      </c>
      <c r="B801" s="3">
        <v>46849.71</v>
      </c>
      <c r="C801" s="2">
        <v>39630.17</v>
      </c>
      <c r="D801" s="4">
        <v>43703</v>
      </c>
      <c r="E801" s="2" t="s">
        <v>29</v>
      </c>
      <c r="F801" s="2" t="s">
        <v>167</v>
      </c>
      <c r="G801" s="2" t="s">
        <v>12</v>
      </c>
      <c r="H801" s="2" t="s">
        <v>68</v>
      </c>
      <c r="I801" s="2" t="s">
        <v>27</v>
      </c>
      <c r="J801" s="2" t="s">
        <v>958</v>
      </c>
    </row>
    <row r="802" spans="1:10" x14ac:dyDescent="0.3">
      <c r="A802" s="2" t="s">
        <v>9</v>
      </c>
      <c r="B802" s="3">
        <v>296844.24</v>
      </c>
      <c r="C802" s="2">
        <v>244926.18</v>
      </c>
      <c r="D802" s="4">
        <v>43624</v>
      </c>
      <c r="E802" s="2" t="s">
        <v>138</v>
      </c>
      <c r="F802" s="2" t="s">
        <v>154</v>
      </c>
      <c r="G802" s="2" t="s">
        <v>12</v>
      </c>
      <c r="H802" s="2" t="s">
        <v>169</v>
      </c>
      <c r="I802" s="2" t="s">
        <v>27</v>
      </c>
      <c r="J802" s="2" t="s">
        <v>959</v>
      </c>
    </row>
    <row r="803" spans="1:10" x14ac:dyDescent="0.3">
      <c r="A803" s="2" t="s">
        <v>22</v>
      </c>
      <c r="B803" s="3">
        <v>163492.16</v>
      </c>
      <c r="C803" s="2">
        <v>134178.01999999999</v>
      </c>
      <c r="D803" s="4">
        <v>44055</v>
      </c>
      <c r="E803" s="2" t="s">
        <v>50</v>
      </c>
      <c r="F803" s="2" t="s">
        <v>200</v>
      </c>
      <c r="G803" s="2" t="s">
        <v>25</v>
      </c>
      <c r="H803" s="2" t="s">
        <v>75</v>
      </c>
      <c r="I803" s="2" t="s">
        <v>27</v>
      </c>
      <c r="J803" s="2" t="s">
        <v>960</v>
      </c>
    </row>
    <row r="804" spans="1:10" x14ac:dyDescent="0.3">
      <c r="A804" s="2" t="s">
        <v>52</v>
      </c>
      <c r="B804" s="3">
        <v>116206.87</v>
      </c>
      <c r="C804" s="2">
        <v>93104.94</v>
      </c>
      <c r="D804" s="4">
        <v>43570</v>
      </c>
      <c r="E804" s="2" t="s">
        <v>17</v>
      </c>
      <c r="F804" s="2" t="s">
        <v>115</v>
      </c>
      <c r="G804" s="2" t="s">
        <v>54</v>
      </c>
      <c r="H804" s="2" t="s">
        <v>71</v>
      </c>
      <c r="I804" s="2" t="s">
        <v>27</v>
      </c>
      <c r="J804" s="2" t="s">
        <v>961</v>
      </c>
    </row>
    <row r="805" spans="1:10" x14ac:dyDescent="0.3">
      <c r="A805" s="2" t="s">
        <v>52</v>
      </c>
      <c r="B805" s="3">
        <v>195214.72</v>
      </c>
      <c r="C805" s="2">
        <v>154649.1</v>
      </c>
      <c r="D805" s="4">
        <v>43642</v>
      </c>
      <c r="E805" s="2" t="s">
        <v>10</v>
      </c>
      <c r="F805" s="2" t="s">
        <v>115</v>
      </c>
      <c r="G805" s="2" t="s">
        <v>54</v>
      </c>
      <c r="H805" s="2" t="s">
        <v>55</v>
      </c>
      <c r="I805" s="2" t="s">
        <v>27</v>
      </c>
      <c r="J805" s="2" t="s">
        <v>962</v>
      </c>
    </row>
    <row r="806" spans="1:10" x14ac:dyDescent="0.3">
      <c r="A806" s="2" t="s">
        <v>52</v>
      </c>
      <c r="B806" s="3">
        <v>168226.52</v>
      </c>
      <c r="C806" s="2">
        <v>136818.63</v>
      </c>
      <c r="D806" s="4">
        <v>43855</v>
      </c>
      <c r="E806" s="2" t="s">
        <v>59</v>
      </c>
      <c r="F806" s="2" t="s">
        <v>159</v>
      </c>
      <c r="G806" s="2" t="s">
        <v>54</v>
      </c>
      <c r="H806" s="2" t="s">
        <v>143</v>
      </c>
      <c r="I806" s="2" t="s">
        <v>27</v>
      </c>
      <c r="J806" s="2" t="s">
        <v>963</v>
      </c>
    </row>
    <row r="807" spans="1:10" x14ac:dyDescent="0.3">
      <c r="A807" s="2" t="s">
        <v>9</v>
      </c>
      <c r="B807" s="3">
        <v>249842.77</v>
      </c>
      <c r="C807" s="2">
        <v>218737.35</v>
      </c>
      <c r="D807" s="4">
        <v>44021</v>
      </c>
      <c r="E807" s="2" t="s">
        <v>10</v>
      </c>
      <c r="F807" s="2" t="s">
        <v>30</v>
      </c>
      <c r="G807" s="2" t="s">
        <v>12</v>
      </c>
      <c r="H807" s="2" t="s">
        <v>81</v>
      </c>
      <c r="I807" s="2" t="s">
        <v>27</v>
      </c>
      <c r="J807" s="2" t="s">
        <v>964</v>
      </c>
    </row>
    <row r="808" spans="1:10" x14ac:dyDescent="0.3">
      <c r="A808" s="2" t="s">
        <v>83</v>
      </c>
      <c r="B808" s="3">
        <v>105678.39</v>
      </c>
      <c r="C808" s="2">
        <v>89720.95</v>
      </c>
      <c r="D808" s="4">
        <v>43958</v>
      </c>
      <c r="E808" s="2" t="s">
        <v>17</v>
      </c>
      <c r="F808" s="2" t="s">
        <v>165</v>
      </c>
      <c r="G808" s="2" t="s">
        <v>84</v>
      </c>
      <c r="H808" s="2" t="s">
        <v>85</v>
      </c>
      <c r="I808" s="2" t="s">
        <v>14</v>
      </c>
      <c r="J808" s="2" t="s">
        <v>965</v>
      </c>
    </row>
    <row r="809" spans="1:10" x14ac:dyDescent="0.3">
      <c r="A809" s="2" t="s">
        <v>22</v>
      </c>
      <c r="B809" s="3">
        <v>253580.08</v>
      </c>
      <c r="C809" s="2">
        <v>212449.39</v>
      </c>
      <c r="D809" s="4">
        <v>44018</v>
      </c>
      <c r="E809" s="2" t="s">
        <v>17</v>
      </c>
      <c r="F809" s="2" t="s">
        <v>605</v>
      </c>
      <c r="G809" s="2" t="s">
        <v>25</v>
      </c>
      <c r="H809" s="2" t="s">
        <v>218</v>
      </c>
      <c r="I809" s="2" t="s">
        <v>27</v>
      </c>
      <c r="J809" s="2" t="s">
        <v>966</v>
      </c>
    </row>
    <row r="810" spans="1:10" x14ac:dyDescent="0.3">
      <c r="A810" s="2" t="s">
        <v>52</v>
      </c>
      <c r="B810" s="3">
        <v>56705.66</v>
      </c>
      <c r="C810" s="2">
        <v>46986.31</v>
      </c>
      <c r="D810" s="4">
        <v>43497</v>
      </c>
      <c r="E810" s="2" t="s">
        <v>61</v>
      </c>
      <c r="F810" s="2" t="s">
        <v>34</v>
      </c>
      <c r="G810" s="2" t="s">
        <v>54</v>
      </c>
      <c r="H810" s="2" t="s">
        <v>127</v>
      </c>
      <c r="I810" s="2" t="s">
        <v>27</v>
      </c>
      <c r="J810" s="2" t="s">
        <v>967</v>
      </c>
    </row>
    <row r="811" spans="1:10" x14ac:dyDescent="0.3">
      <c r="A811" s="2" t="s">
        <v>9</v>
      </c>
      <c r="B811" s="3">
        <v>35354.22</v>
      </c>
      <c r="C811" s="2">
        <v>30517.759999999998</v>
      </c>
      <c r="D811" s="4">
        <v>43523</v>
      </c>
      <c r="E811" s="2" t="s">
        <v>59</v>
      </c>
      <c r="F811" s="2" t="s">
        <v>209</v>
      </c>
      <c r="G811" s="2" t="s">
        <v>12</v>
      </c>
      <c r="H811" s="2" t="s">
        <v>117</v>
      </c>
      <c r="I811" s="2" t="s">
        <v>27</v>
      </c>
      <c r="J811" s="2" t="s">
        <v>968</v>
      </c>
    </row>
    <row r="812" spans="1:10" x14ac:dyDescent="0.3">
      <c r="A812" s="2" t="s">
        <v>22</v>
      </c>
      <c r="B812" s="3">
        <v>25834.34</v>
      </c>
      <c r="C812" s="2">
        <v>22450.04</v>
      </c>
      <c r="D812" s="4">
        <v>43903</v>
      </c>
      <c r="E812" s="2" t="s">
        <v>79</v>
      </c>
      <c r="F812" s="2" t="s">
        <v>88</v>
      </c>
      <c r="G812" s="2" t="s">
        <v>25</v>
      </c>
      <c r="H812" s="2" t="s">
        <v>218</v>
      </c>
      <c r="I812" s="2" t="s">
        <v>14</v>
      </c>
      <c r="J812" s="2" t="s">
        <v>969</v>
      </c>
    </row>
    <row r="813" spans="1:10" x14ac:dyDescent="0.3">
      <c r="A813" s="2" t="s">
        <v>22</v>
      </c>
      <c r="B813" s="3">
        <v>121928.48</v>
      </c>
      <c r="C813" s="2">
        <v>98408.48</v>
      </c>
      <c r="D813" s="4">
        <v>43727</v>
      </c>
      <c r="E813" s="2" t="s">
        <v>23</v>
      </c>
      <c r="F813" s="2" t="s">
        <v>159</v>
      </c>
      <c r="G813" s="2" t="s">
        <v>25</v>
      </c>
      <c r="H813" s="2" t="s">
        <v>218</v>
      </c>
      <c r="I813" s="2" t="s">
        <v>14</v>
      </c>
      <c r="J813" s="2" t="s">
        <v>970</v>
      </c>
    </row>
    <row r="814" spans="1:10" x14ac:dyDescent="0.3">
      <c r="A814" s="2" t="s">
        <v>52</v>
      </c>
      <c r="B814" s="3">
        <v>167935.31</v>
      </c>
      <c r="C814" s="2">
        <v>137942.06</v>
      </c>
      <c r="D814" s="4">
        <v>43573</v>
      </c>
      <c r="E814" s="2" t="s">
        <v>17</v>
      </c>
      <c r="F814" s="2" t="s">
        <v>301</v>
      </c>
      <c r="G814" s="2" t="s">
        <v>54</v>
      </c>
      <c r="H814" s="2" t="s">
        <v>71</v>
      </c>
      <c r="I814" s="2" t="s">
        <v>27</v>
      </c>
      <c r="J814" s="2" t="s">
        <v>971</v>
      </c>
    </row>
    <row r="815" spans="1:10" x14ac:dyDescent="0.3">
      <c r="A815" s="2" t="s">
        <v>22</v>
      </c>
      <c r="B815" s="3">
        <v>151151.76999999999</v>
      </c>
      <c r="C815" s="2">
        <v>124035.14</v>
      </c>
      <c r="D815" s="4">
        <v>43829</v>
      </c>
      <c r="E815" s="2" t="s">
        <v>50</v>
      </c>
      <c r="F815" s="2" t="s">
        <v>70</v>
      </c>
      <c r="G815" s="2" t="s">
        <v>25</v>
      </c>
      <c r="H815" s="2" t="s">
        <v>31</v>
      </c>
      <c r="I815" s="2" t="s">
        <v>27</v>
      </c>
      <c r="J815" s="2" t="s">
        <v>972</v>
      </c>
    </row>
    <row r="816" spans="1:10" x14ac:dyDescent="0.3">
      <c r="A816" s="2" t="s">
        <v>52</v>
      </c>
      <c r="B816" s="3">
        <v>95966.17</v>
      </c>
      <c r="C816" s="2">
        <v>75976.42</v>
      </c>
      <c r="D816" s="4">
        <v>43701</v>
      </c>
      <c r="E816" s="2" t="s">
        <v>79</v>
      </c>
      <c r="F816" s="2" t="s">
        <v>973</v>
      </c>
      <c r="G816" s="2" t="s">
        <v>54</v>
      </c>
      <c r="H816" s="2" t="s">
        <v>71</v>
      </c>
      <c r="I816" s="2" t="s">
        <v>27</v>
      </c>
      <c r="J816" s="2" t="s">
        <v>974</v>
      </c>
    </row>
    <row r="817" spans="1:10" x14ac:dyDescent="0.3">
      <c r="A817" s="2" t="s">
        <v>22</v>
      </c>
      <c r="B817" s="3">
        <v>123424.43</v>
      </c>
      <c r="C817" s="2">
        <v>98171.79</v>
      </c>
      <c r="D817" s="4">
        <v>43566</v>
      </c>
      <c r="E817" s="2" t="s">
        <v>23</v>
      </c>
      <c r="F817" s="2" t="s">
        <v>149</v>
      </c>
      <c r="G817" s="2" t="s">
        <v>25</v>
      </c>
      <c r="H817" s="2" t="s">
        <v>75</v>
      </c>
      <c r="I817" s="2" t="s">
        <v>27</v>
      </c>
      <c r="J817" s="2" t="s">
        <v>975</v>
      </c>
    </row>
    <row r="818" spans="1:10" x14ac:dyDescent="0.3">
      <c r="A818" s="2" t="s">
        <v>52</v>
      </c>
      <c r="B818" s="3">
        <v>128221.13</v>
      </c>
      <c r="C818" s="2">
        <v>102217.88</v>
      </c>
      <c r="D818" s="4">
        <v>44003</v>
      </c>
      <c r="E818" s="2" t="s">
        <v>23</v>
      </c>
      <c r="F818" s="2" t="s">
        <v>34</v>
      </c>
      <c r="G818" s="2" t="s">
        <v>54</v>
      </c>
      <c r="H818" s="2" t="s">
        <v>71</v>
      </c>
      <c r="I818" s="2" t="s">
        <v>27</v>
      </c>
      <c r="J818" s="2" t="s">
        <v>976</v>
      </c>
    </row>
    <row r="819" spans="1:10" x14ac:dyDescent="0.3">
      <c r="A819" s="2" t="s">
        <v>22</v>
      </c>
      <c r="B819" s="3">
        <v>204133.95</v>
      </c>
      <c r="C819" s="2">
        <v>167553.15</v>
      </c>
      <c r="D819" s="4">
        <v>43995</v>
      </c>
      <c r="E819" s="2" t="s">
        <v>17</v>
      </c>
      <c r="F819" s="2" t="s">
        <v>167</v>
      </c>
      <c r="G819" s="2" t="s">
        <v>25</v>
      </c>
      <c r="H819" s="2" t="s">
        <v>75</v>
      </c>
      <c r="I819" s="2" t="s">
        <v>27</v>
      </c>
      <c r="J819" s="2" t="s">
        <v>977</v>
      </c>
    </row>
    <row r="820" spans="1:10" x14ac:dyDescent="0.3">
      <c r="A820" s="2" t="s">
        <v>9</v>
      </c>
      <c r="B820" s="3">
        <v>89376.84</v>
      </c>
      <c r="C820" s="2">
        <v>73646.52</v>
      </c>
      <c r="D820" s="4">
        <v>43513</v>
      </c>
      <c r="E820" s="2" t="s">
        <v>29</v>
      </c>
      <c r="F820" s="2" t="s">
        <v>34</v>
      </c>
      <c r="G820" s="2" t="s">
        <v>12</v>
      </c>
      <c r="H820" s="2" t="s">
        <v>81</v>
      </c>
      <c r="I820" s="2" t="s">
        <v>27</v>
      </c>
      <c r="J820" s="2" t="s">
        <v>978</v>
      </c>
    </row>
    <row r="821" spans="1:10" x14ac:dyDescent="0.3">
      <c r="A821" s="2" t="s">
        <v>9</v>
      </c>
      <c r="B821" s="3">
        <v>110837.96</v>
      </c>
      <c r="C821" s="2">
        <v>92106.34</v>
      </c>
      <c r="D821" s="4">
        <v>43521</v>
      </c>
      <c r="E821" s="2" t="s">
        <v>79</v>
      </c>
      <c r="F821" s="2" t="s">
        <v>209</v>
      </c>
      <c r="G821" s="2" t="s">
        <v>12</v>
      </c>
      <c r="H821" s="2" t="s">
        <v>81</v>
      </c>
      <c r="I821" s="2" t="s">
        <v>27</v>
      </c>
      <c r="J821" s="2" t="s">
        <v>979</v>
      </c>
    </row>
    <row r="822" spans="1:10" x14ac:dyDescent="0.3">
      <c r="A822" s="2" t="s">
        <v>83</v>
      </c>
      <c r="B822" s="3">
        <v>118026.37</v>
      </c>
      <c r="C822" s="2">
        <v>99873.91</v>
      </c>
      <c r="D822" s="4">
        <v>44016</v>
      </c>
      <c r="E822" s="2" t="s">
        <v>50</v>
      </c>
      <c r="F822" s="2" t="s">
        <v>30</v>
      </c>
      <c r="G822" s="2" t="s">
        <v>84</v>
      </c>
      <c r="H822" s="2" t="s">
        <v>85</v>
      </c>
      <c r="I822" s="2" t="s">
        <v>27</v>
      </c>
      <c r="J822" s="2" t="s">
        <v>980</v>
      </c>
    </row>
    <row r="823" spans="1:10" x14ac:dyDescent="0.3">
      <c r="A823" s="2" t="s">
        <v>22</v>
      </c>
      <c r="B823" s="3">
        <v>177208.76</v>
      </c>
      <c r="C823" s="2">
        <v>151779.29999999999</v>
      </c>
      <c r="D823" s="4">
        <v>43467</v>
      </c>
      <c r="E823" s="2" t="s">
        <v>50</v>
      </c>
      <c r="F823" s="2" t="s">
        <v>88</v>
      </c>
      <c r="G823" s="2" t="s">
        <v>25</v>
      </c>
      <c r="H823" s="2" t="s">
        <v>26</v>
      </c>
      <c r="I823" s="2" t="s">
        <v>14</v>
      </c>
      <c r="J823" s="2" t="s">
        <v>981</v>
      </c>
    </row>
    <row r="824" spans="1:10" x14ac:dyDescent="0.3">
      <c r="A824" s="2" t="s">
        <v>9</v>
      </c>
      <c r="B824" s="3">
        <v>97148.34</v>
      </c>
      <c r="C824" s="2">
        <v>77806.11</v>
      </c>
      <c r="D824" s="4">
        <v>43950</v>
      </c>
      <c r="E824" s="2" t="s">
        <v>10</v>
      </c>
      <c r="F824" s="2" t="s">
        <v>88</v>
      </c>
      <c r="G824" s="2" t="s">
        <v>12</v>
      </c>
      <c r="H824" s="2" t="s">
        <v>169</v>
      </c>
      <c r="I824" s="2" t="s">
        <v>27</v>
      </c>
      <c r="J824" s="2" t="s">
        <v>982</v>
      </c>
    </row>
    <row r="825" spans="1:10" x14ac:dyDescent="0.3">
      <c r="A825" s="2" t="s">
        <v>33</v>
      </c>
      <c r="B825" s="3">
        <v>144530.35</v>
      </c>
      <c r="C825" s="2">
        <v>115407.48</v>
      </c>
      <c r="D825" s="4">
        <v>44047</v>
      </c>
      <c r="E825" s="2" t="s">
        <v>138</v>
      </c>
      <c r="F825" s="2" t="s">
        <v>57</v>
      </c>
      <c r="G825" s="2" t="s">
        <v>35</v>
      </c>
      <c r="H825" s="2" t="s">
        <v>424</v>
      </c>
      <c r="I825" s="2" t="s">
        <v>27</v>
      </c>
      <c r="J825" s="2" t="s">
        <v>983</v>
      </c>
    </row>
    <row r="826" spans="1:10" x14ac:dyDescent="0.3">
      <c r="A826" s="2" t="s">
        <v>9</v>
      </c>
      <c r="B826" s="3">
        <v>45261.84</v>
      </c>
      <c r="C826" s="2">
        <v>37816.269999999997</v>
      </c>
      <c r="D826" s="4">
        <v>44156</v>
      </c>
      <c r="E826" s="2" t="s">
        <v>29</v>
      </c>
      <c r="F826" s="2" t="s">
        <v>67</v>
      </c>
      <c r="G826" s="2" t="s">
        <v>12</v>
      </c>
      <c r="H826" s="2" t="s">
        <v>13</v>
      </c>
      <c r="I826" s="2" t="s">
        <v>27</v>
      </c>
      <c r="J826" s="2" t="s">
        <v>984</v>
      </c>
    </row>
    <row r="827" spans="1:10" x14ac:dyDescent="0.3">
      <c r="A827" s="2" t="s">
        <v>100</v>
      </c>
      <c r="B827" s="3">
        <v>105277.2</v>
      </c>
      <c r="C827" s="2">
        <v>90759.47</v>
      </c>
      <c r="D827" s="4">
        <v>43790</v>
      </c>
      <c r="E827" s="2" t="s">
        <v>10</v>
      </c>
      <c r="F827" s="2" t="s">
        <v>149</v>
      </c>
      <c r="G827" s="2" t="s">
        <v>102</v>
      </c>
      <c r="H827" s="2" t="s">
        <v>103</v>
      </c>
      <c r="I827" s="2" t="s">
        <v>27</v>
      </c>
      <c r="J827" s="2" t="s">
        <v>985</v>
      </c>
    </row>
    <row r="828" spans="1:10" x14ac:dyDescent="0.3">
      <c r="A828" s="2" t="s">
        <v>345</v>
      </c>
      <c r="B828" s="3">
        <v>65822.05</v>
      </c>
      <c r="C828" s="2">
        <v>54790.27</v>
      </c>
      <c r="D828" s="4">
        <v>44146</v>
      </c>
      <c r="E828" s="2" t="s">
        <v>23</v>
      </c>
      <c r="F828" s="2" t="s">
        <v>115</v>
      </c>
      <c r="G828" s="2" t="s">
        <v>346</v>
      </c>
      <c r="H828" s="2" t="s">
        <v>347</v>
      </c>
      <c r="I828" s="2" t="s">
        <v>27</v>
      </c>
      <c r="J828" s="2" t="s">
        <v>986</v>
      </c>
    </row>
    <row r="829" spans="1:10" x14ac:dyDescent="0.3">
      <c r="A829" s="2" t="s">
        <v>52</v>
      </c>
      <c r="B829" s="3">
        <v>78540.62</v>
      </c>
      <c r="C829" s="2">
        <v>63987.040000000001</v>
      </c>
      <c r="D829" s="4">
        <v>43746</v>
      </c>
      <c r="E829" s="2" t="s">
        <v>23</v>
      </c>
      <c r="F829" s="2" t="s">
        <v>109</v>
      </c>
      <c r="G829" s="2" t="s">
        <v>54</v>
      </c>
      <c r="H829" s="2" t="s">
        <v>127</v>
      </c>
      <c r="I829" s="2" t="s">
        <v>27</v>
      </c>
      <c r="J829" s="2" t="s">
        <v>987</v>
      </c>
    </row>
    <row r="830" spans="1:10" x14ac:dyDescent="0.3">
      <c r="A830" s="2" t="s">
        <v>137</v>
      </c>
      <c r="B830" s="3">
        <v>37636.910000000003</v>
      </c>
      <c r="C830" s="2">
        <v>30847.21</v>
      </c>
      <c r="D830" s="4">
        <v>43906</v>
      </c>
      <c r="E830" s="2" t="s">
        <v>50</v>
      </c>
      <c r="F830" s="2" t="s">
        <v>187</v>
      </c>
      <c r="G830" s="2" t="s">
        <v>139</v>
      </c>
      <c r="H830" s="2" t="s">
        <v>140</v>
      </c>
      <c r="I830" s="2" t="s">
        <v>14</v>
      </c>
      <c r="J830" s="2" t="s">
        <v>988</v>
      </c>
    </row>
    <row r="831" spans="1:10" x14ac:dyDescent="0.3">
      <c r="A831" s="2" t="s">
        <v>22</v>
      </c>
      <c r="B831" s="3">
        <v>138127.81</v>
      </c>
      <c r="C831" s="2">
        <v>115240.03</v>
      </c>
      <c r="D831" s="4">
        <v>43975</v>
      </c>
      <c r="E831" s="2" t="s">
        <v>50</v>
      </c>
      <c r="F831" s="2" t="s">
        <v>134</v>
      </c>
      <c r="G831" s="2" t="s">
        <v>25</v>
      </c>
      <c r="H831" s="2" t="s">
        <v>75</v>
      </c>
      <c r="I831" s="2" t="s">
        <v>27</v>
      </c>
      <c r="J831" s="2" t="s">
        <v>989</v>
      </c>
    </row>
    <row r="832" spans="1:10" x14ac:dyDescent="0.3">
      <c r="A832" s="2" t="s">
        <v>172</v>
      </c>
      <c r="B832" s="3">
        <v>37892.58</v>
      </c>
      <c r="C832" s="2">
        <v>30010.92</v>
      </c>
      <c r="D832" s="4">
        <v>43486</v>
      </c>
      <c r="E832" s="2" t="s">
        <v>79</v>
      </c>
      <c r="F832" s="2" t="s">
        <v>34</v>
      </c>
      <c r="G832" s="2" t="s">
        <v>174</v>
      </c>
      <c r="H832" s="2" t="s">
        <v>211</v>
      </c>
      <c r="I832" s="2" t="s">
        <v>27</v>
      </c>
      <c r="J832" s="2" t="s">
        <v>990</v>
      </c>
    </row>
    <row r="833" spans="1:10" x14ac:dyDescent="0.3">
      <c r="A833" s="2" t="s">
        <v>100</v>
      </c>
      <c r="B833" s="3">
        <v>65329.65</v>
      </c>
      <c r="C833" s="2">
        <v>53237.13</v>
      </c>
      <c r="D833" s="4">
        <v>43887</v>
      </c>
      <c r="E833" s="2" t="s">
        <v>23</v>
      </c>
      <c r="F833" s="2" t="s">
        <v>157</v>
      </c>
      <c r="G833" s="2" t="s">
        <v>102</v>
      </c>
      <c r="H833" s="2" t="s">
        <v>103</v>
      </c>
      <c r="I833" s="2" t="s">
        <v>14</v>
      </c>
      <c r="J833" s="2" t="s">
        <v>991</v>
      </c>
    </row>
    <row r="834" spans="1:10" x14ac:dyDescent="0.3">
      <c r="A834" s="2" t="s">
        <v>52</v>
      </c>
      <c r="B834" s="3">
        <v>167072.72</v>
      </c>
      <c r="C834" s="2">
        <v>135044.88</v>
      </c>
      <c r="D834" s="4">
        <v>43759</v>
      </c>
      <c r="E834" s="2" t="s">
        <v>23</v>
      </c>
      <c r="F834" s="2" t="s">
        <v>184</v>
      </c>
      <c r="G834" s="2" t="s">
        <v>54</v>
      </c>
      <c r="H834" s="2" t="s">
        <v>132</v>
      </c>
      <c r="I834" s="2" t="s">
        <v>27</v>
      </c>
      <c r="J834" s="2" t="s">
        <v>992</v>
      </c>
    </row>
    <row r="835" spans="1:10" x14ac:dyDescent="0.3">
      <c r="A835" s="2" t="s">
        <v>52</v>
      </c>
      <c r="B835" s="3">
        <v>164243.32</v>
      </c>
      <c r="C835" s="2">
        <v>134121.1</v>
      </c>
      <c r="D835" s="4">
        <v>43605</v>
      </c>
      <c r="E835" s="2" t="s">
        <v>59</v>
      </c>
      <c r="F835" s="2" t="s">
        <v>111</v>
      </c>
      <c r="G835" s="2" t="s">
        <v>54</v>
      </c>
      <c r="H835" s="2" t="s">
        <v>71</v>
      </c>
      <c r="I835" s="2" t="s">
        <v>27</v>
      </c>
      <c r="J835" s="2" t="s">
        <v>993</v>
      </c>
    </row>
    <row r="836" spans="1:10" x14ac:dyDescent="0.3">
      <c r="A836" s="2" t="s">
        <v>52</v>
      </c>
      <c r="B836" s="3">
        <v>174951.18</v>
      </c>
      <c r="C836" s="2">
        <v>142690.18</v>
      </c>
      <c r="D836" s="4">
        <v>43726</v>
      </c>
      <c r="E836" s="2" t="s">
        <v>23</v>
      </c>
      <c r="F836" s="2" t="s">
        <v>67</v>
      </c>
      <c r="G836" s="2" t="s">
        <v>54</v>
      </c>
      <c r="H836" s="2" t="s">
        <v>71</v>
      </c>
      <c r="I836" s="2" t="s">
        <v>14</v>
      </c>
      <c r="J836" s="2" t="s">
        <v>994</v>
      </c>
    </row>
    <row r="837" spans="1:10" x14ac:dyDescent="0.3">
      <c r="A837" s="2" t="s">
        <v>22</v>
      </c>
      <c r="B837" s="3">
        <v>98521.87</v>
      </c>
      <c r="C837" s="2">
        <v>84571.17</v>
      </c>
      <c r="D837" s="4">
        <v>43832</v>
      </c>
      <c r="E837" s="2" t="s">
        <v>23</v>
      </c>
      <c r="F837" s="2" t="s">
        <v>34</v>
      </c>
      <c r="G837" s="2" t="s">
        <v>25</v>
      </c>
      <c r="H837" s="2" t="s">
        <v>218</v>
      </c>
      <c r="I837" s="2" t="s">
        <v>27</v>
      </c>
      <c r="J837" s="2" t="s">
        <v>995</v>
      </c>
    </row>
    <row r="838" spans="1:10" x14ac:dyDescent="0.3">
      <c r="A838" s="2" t="s">
        <v>22</v>
      </c>
      <c r="B838" s="3">
        <v>69750.570000000007</v>
      </c>
      <c r="C838" s="2">
        <v>60731.82</v>
      </c>
      <c r="D838" s="4">
        <v>43543</v>
      </c>
      <c r="E838" s="2" t="s">
        <v>17</v>
      </c>
      <c r="F838" s="2" t="s">
        <v>34</v>
      </c>
      <c r="G838" s="2" t="s">
        <v>25</v>
      </c>
      <c r="H838" s="2" t="s">
        <v>89</v>
      </c>
      <c r="I838" s="2" t="s">
        <v>27</v>
      </c>
      <c r="J838" s="2" t="s">
        <v>996</v>
      </c>
    </row>
    <row r="839" spans="1:10" x14ac:dyDescent="0.3">
      <c r="A839" s="2" t="s">
        <v>22</v>
      </c>
      <c r="B839" s="3">
        <v>129022.02</v>
      </c>
      <c r="C839" s="2">
        <v>104585.25</v>
      </c>
      <c r="D839" s="4">
        <v>44002</v>
      </c>
      <c r="E839" s="2" t="s">
        <v>79</v>
      </c>
      <c r="F839" s="2" t="s">
        <v>154</v>
      </c>
      <c r="G839" s="2" t="s">
        <v>25</v>
      </c>
      <c r="H839" s="2" t="s">
        <v>75</v>
      </c>
      <c r="I839" s="2" t="s">
        <v>27</v>
      </c>
      <c r="J839" s="2" t="s">
        <v>997</v>
      </c>
    </row>
    <row r="840" spans="1:10" x14ac:dyDescent="0.3">
      <c r="A840" s="2" t="s">
        <v>22</v>
      </c>
      <c r="B840" s="3">
        <v>41805.53</v>
      </c>
      <c r="C840" s="2">
        <v>33352.449999999997</v>
      </c>
      <c r="D840" s="4">
        <v>43547</v>
      </c>
      <c r="E840" s="2" t="s">
        <v>50</v>
      </c>
      <c r="F840" s="2" t="s">
        <v>998</v>
      </c>
      <c r="G840" s="2" t="s">
        <v>25</v>
      </c>
      <c r="H840" s="2" t="s">
        <v>218</v>
      </c>
      <c r="I840" s="2" t="s">
        <v>37</v>
      </c>
      <c r="J840" s="2" t="s">
        <v>999</v>
      </c>
    </row>
    <row r="841" spans="1:10" x14ac:dyDescent="0.3">
      <c r="A841" s="2" t="s">
        <v>16</v>
      </c>
      <c r="B841" s="3">
        <v>145809.65</v>
      </c>
      <c r="C841" s="2">
        <v>123136.25</v>
      </c>
      <c r="D841" s="4">
        <v>43676</v>
      </c>
      <c r="E841" s="2" t="s">
        <v>50</v>
      </c>
      <c r="F841" s="2" t="s">
        <v>184</v>
      </c>
      <c r="G841" s="2" t="s">
        <v>19</v>
      </c>
      <c r="H841" s="2" t="s">
        <v>352</v>
      </c>
      <c r="I841" s="2" t="s">
        <v>27</v>
      </c>
      <c r="J841" s="2" t="s">
        <v>1000</v>
      </c>
    </row>
    <row r="842" spans="1:10" x14ac:dyDescent="0.3">
      <c r="A842" s="2" t="s">
        <v>52</v>
      </c>
      <c r="B842" s="3">
        <v>29443.71</v>
      </c>
      <c r="C842" s="2">
        <v>23958.35</v>
      </c>
      <c r="D842" s="4">
        <v>44133</v>
      </c>
      <c r="E842" s="2" t="s">
        <v>50</v>
      </c>
      <c r="F842" s="2" t="s">
        <v>34</v>
      </c>
      <c r="G842" s="2" t="s">
        <v>54</v>
      </c>
      <c r="H842" s="2" t="s">
        <v>132</v>
      </c>
      <c r="I842" s="2" t="s">
        <v>27</v>
      </c>
      <c r="J842" s="2" t="s">
        <v>1001</v>
      </c>
    </row>
    <row r="843" spans="1:10" x14ac:dyDescent="0.3">
      <c r="A843" s="2" t="s">
        <v>9</v>
      </c>
      <c r="B843" s="3">
        <v>138443.23000000001</v>
      </c>
      <c r="C843" s="2">
        <v>115101.7</v>
      </c>
      <c r="D843" s="4">
        <v>43630</v>
      </c>
      <c r="E843" s="2" t="s">
        <v>23</v>
      </c>
      <c r="F843" s="2" t="s">
        <v>605</v>
      </c>
      <c r="G843" s="2" t="s">
        <v>12</v>
      </c>
      <c r="H843" s="2" t="s">
        <v>81</v>
      </c>
      <c r="I843" s="2" t="s">
        <v>14</v>
      </c>
      <c r="J843" s="2" t="s">
        <v>1002</v>
      </c>
    </row>
    <row r="844" spans="1:10" x14ac:dyDescent="0.3">
      <c r="A844" s="2" t="s">
        <v>44</v>
      </c>
      <c r="B844" s="3">
        <v>102000.57</v>
      </c>
      <c r="C844" s="2">
        <v>87261.49</v>
      </c>
      <c r="D844" s="4">
        <v>43907</v>
      </c>
      <c r="E844" s="2" t="s">
        <v>17</v>
      </c>
      <c r="F844" s="2" t="s">
        <v>91</v>
      </c>
      <c r="G844" s="2" t="s">
        <v>47</v>
      </c>
      <c r="H844" s="2" t="s">
        <v>65</v>
      </c>
      <c r="I844" s="2" t="s">
        <v>27</v>
      </c>
      <c r="J844" s="2" t="s">
        <v>1003</v>
      </c>
    </row>
    <row r="845" spans="1:10" x14ac:dyDescent="0.3">
      <c r="A845" s="2" t="s">
        <v>22</v>
      </c>
      <c r="B845" s="3">
        <v>53181.88</v>
      </c>
      <c r="C845" s="2">
        <v>42316.82</v>
      </c>
      <c r="D845" s="4">
        <v>43836</v>
      </c>
      <c r="E845" s="2" t="s">
        <v>59</v>
      </c>
      <c r="F845" s="2" t="s">
        <v>157</v>
      </c>
      <c r="G845" s="2" t="s">
        <v>25</v>
      </c>
      <c r="H845" s="2" t="s">
        <v>89</v>
      </c>
      <c r="I845" s="2" t="s">
        <v>27</v>
      </c>
      <c r="J845" s="2" t="s">
        <v>1004</v>
      </c>
    </row>
    <row r="846" spans="1:10" x14ac:dyDescent="0.3">
      <c r="A846" s="2" t="s">
        <v>22</v>
      </c>
      <c r="B846" s="3">
        <v>99518.86</v>
      </c>
      <c r="C846" s="2">
        <v>81854.259999999995</v>
      </c>
      <c r="D846" s="4">
        <v>43536</v>
      </c>
      <c r="E846" s="2" t="s">
        <v>10</v>
      </c>
      <c r="F846" s="2" t="s">
        <v>209</v>
      </c>
      <c r="G846" s="2" t="s">
        <v>25</v>
      </c>
      <c r="H846" s="2" t="s">
        <v>75</v>
      </c>
      <c r="I846" s="2" t="s">
        <v>27</v>
      </c>
      <c r="J846" s="2" t="s">
        <v>1005</v>
      </c>
    </row>
    <row r="847" spans="1:10" x14ac:dyDescent="0.3">
      <c r="A847" s="2" t="s">
        <v>22</v>
      </c>
      <c r="B847" s="3">
        <v>79288.03</v>
      </c>
      <c r="C847" s="2">
        <v>68536.570000000007</v>
      </c>
      <c r="D847" s="4">
        <v>43654</v>
      </c>
      <c r="E847" s="2" t="s">
        <v>23</v>
      </c>
      <c r="F847" s="2" t="s">
        <v>34</v>
      </c>
      <c r="G847" s="2" t="s">
        <v>25</v>
      </c>
      <c r="H847" s="2" t="s">
        <v>89</v>
      </c>
      <c r="I847" s="2" t="s">
        <v>27</v>
      </c>
      <c r="J847" s="2" t="s">
        <v>1006</v>
      </c>
    </row>
    <row r="848" spans="1:10" x14ac:dyDescent="0.3">
      <c r="A848" s="2" t="s">
        <v>52</v>
      </c>
      <c r="B848" s="3">
        <v>111557.68</v>
      </c>
      <c r="C848" s="2">
        <v>92470.16</v>
      </c>
      <c r="D848" s="4">
        <v>43876</v>
      </c>
      <c r="E848" s="2" t="s">
        <v>10</v>
      </c>
      <c r="F848" s="2" t="s">
        <v>30</v>
      </c>
      <c r="G848" s="2" t="s">
        <v>54</v>
      </c>
      <c r="H848" s="2" t="s">
        <v>127</v>
      </c>
      <c r="I848" s="2" t="s">
        <v>27</v>
      </c>
      <c r="J848" s="2" t="s">
        <v>1007</v>
      </c>
    </row>
    <row r="849" spans="1:10" x14ac:dyDescent="0.3">
      <c r="A849" s="2" t="s">
        <v>83</v>
      </c>
      <c r="B849" s="3">
        <v>43008.69</v>
      </c>
      <c r="C849" s="2">
        <v>34458.559999999998</v>
      </c>
      <c r="D849" s="4">
        <v>43665</v>
      </c>
      <c r="E849" s="2" t="s">
        <v>50</v>
      </c>
      <c r="F849" s="2" t="s">
        <v>647</v>
      </c>
      <c r="G849" s="2" t="s">
        <v>84</v>
      </c>
      <c r="H849" s="2" t="s">
        <v>85</v>
      </c>
      <c r="I849" s="2" t="s">
        <v>27</v>
      </c>
      <c r="J849" s="2" t="s">
        <v>1008</v>
      </c>
    </row>
    <row r="850" spans="1:10" x14ac:dyDescent="0.3">
      <c r="A850" s="2" t="s">
        <v>52</v>
      </c>
      <c r="B850" s="3">
        <v>154936.24</v>
      </c>
      <c r="C850" s="2">
        <v>135739.64000000001</v>
      </c>
      <c r="D850" s="4">
        <v>44011</v>
      </c>
      <c r="E850" s="2" t="s">
        <v>10</v>
      </c>
      <c r="F850" s="2" t="s">
        <v>113</v>
      </c>
      <c r="G850" s="2" t="s">
        <v>54</v>
      </c>
      <c r="H850" s="2" t="s">
        <v>132</v>
      </c>
      <c r="I850" s="2" t="s">
        <v>27</v>
      </c>
      <c r="J850" s="2" t="s">
        <v>1009</v>
      </c>
    </row>
    <row r="851" spans="1:10" x14ac:dyDescent="0.3">
      <c r="A851" s="2" t="s">
        <v>9</v>
      </c>
      <c r="B851" s="3">
        <v>115339.49</v>
      </c>
      <c r="C851" s="2">
        <v>100691.37</v>
      </c>
      <c r="D851" s="4">
        <v>43711</v>
      </c>
      <c r="E851" s="2" t="s">
        <v>61</v>
      </c>
      <c r="F851" s="2" t="s">
        <v>39</v>
      </c>
      <c r="G851" s="2" t="s">
        <v>12</v>
      </c>
      <c r="H851" s="2" t="s">
        <v>13</v>
      </c>
      <c r="I851" s="2" t="s">
        <v>14</v>
      </c>
      <c r="J851" s="2" t="s">
        <v>1010</v>
      </c>
    </row>
    <row r="852" spans="1:10" x14ac:dyDescent="0.3">
      <c r="A852" s="2" t="s">
        <v>52</v>
      </c>
      <c r="B852" s="3">
        <v>65254.5</v>
      </c>
      <c r="C852" s="2">
        <v>53919.79</v>
      </c>
      <c r="D852" s="4">
        <v>43633</v>
      </c>
      <c r="E852" s="2" t="s">
        <v>17</v>
      </c>
      <c r="F852" s="2" t="s">
        <v>70</v>
      </c>
      <c r="G852" s="2" t="s">
        <v>54</v>
      </c>
      <c r="H852" s="2" t="s">
        <v>55</v>
      </c>
      <c r="I852" s="2" t="s">
        <v>27</v>
      </c>
      <c r="J852" s="2" t="s">
        <v>1011</v>
      </c>
    </row>
    <row r="853" spans="1:10" x14ac:dyDescent="0.3">
      <c r="A853" s="2" t="s">
        <v>83</v>
      </c>
      <c r="B853" s="3">
        <v>50241.47</v>
      </c>
      <c r="C853" s="2">
        <v>43443.8</v>
      </c>
      <c r="D853" s="4">
        <v>44121</v>
      </c>
      <c r="E853" s="2" t="s">
        <v>10</v>
      </c>
      <c r="F853" s="2" t="s">
        <v>131</v>
      </c>
      <c r="G853" s="2" t="s">
        <v>84</v>
      </c>
      <c r="H853" s="2" t="s">
        <v>85</v>
      </c>
      <c r="I853" s="2" t="s">
        <v>37</v>
      </c>
      <c r="J853" s="2" t="s">
        <v>1012</v>
      </c>
    </row>
    <row r="854" spans="1:10" x14ac:dyDescent="0.3">
      <c r="A854" s="2" t="s">
        <v>44</v>
      </c>
      <c r="B854" s="3">
        <v>304337.49</v>
      </c>
      <c r="C854" s="2">
        <v>261730.24</v>
      </c>
      <c r="D854" s="4">
        <v>43803</v>
      </c>
      <c r="E854" s="2" t="s">
        <v>23</v>
      </c>
      <c r="F854" s="2" t="s">
        <v>152</v>
      </c>
      <c r="G854" s="2" t="s">
        <v>47</v>
      </c>
      <c r="H854" s="2" t="s">
        <v>65</v>
      </c>
      <c r="I854" s="2" t="s">
        <v>27</v>
      </c>
      <c r="J854" s="2" t="s">
        <v>1013</v>
      </c>
    </row>
    <row r="855" spans="1:10" x14ac:dyDescent="0.3">
      <c r="A855" s="2" t="s">
        <v>100</v>
      </c>
      <c r="B855" s="3">
        <v>95960.77</v>
      </c>
      <c r="C855" s="2">
        <v>76519.12</v>
      </c>
      <c r="D855" s="4">
        <v>44115</v>
      </c>
      <c r="E855" s="2" t="s">
        <v>10</v>
      </c>
      <c r="F855" s="2" t="s">
        <v>30</v>
      </c>
      <c r="G855" s="2" t="s">
        <v>102</v>
      </c>
      <c r="H855" s="2" t="s">
        <v>161</v>
      </c>
      <c r="I855" s="2" t="s">
        <v>27</v>
      </c>
      <c r="J855" s="2" t="s">
        <v>1014</v>
      </c>
    </row>
    <row r="856" spans="1:10" x14ac:dyDescent="0.3">
      <c r="A856" s="2" t="s">
        <v>9</v>
      </c>
      <c r="B856" s="3">
        <v>152522.94</v>
      </c>
      <c r="C856" s="2">
        <v>122399.66</v>
      </c>
      <c r="D856" s="4">
        <v>43932</v>
      </c>
      <c r="E856" s="2" t="s">
        <v>61</v>
      </c>
      <c r="F856" s="2" t="s">
        <v>230</v>
      </c>
      <c r="G856" s="2" t="s">
        <v>12</v>
      </c>
      <c r="H856" s="2" t="s">
        <v>13</v>
      </c>
      <c r="I856" s="2" t="s">
        <v>27</v>
      </c>
      <c r="J856" s="2" t="s">
        <v>1015</v>
      </c>
    </row>
    <row r="857" spans="1:10" x14ac:dyDescent="0.3">
      <c r="A857" s="2" t="s">
        <v>9</v>
      </c>
      <c r="B857" s="3">
        <v>63196.98</v>
      </c>
      <c r="C857" s="2">
        <v>54671.71</v>
      </c>
      <c r="D857" s="4">
        <v>43573</v>
      </c>
      <c r="E857" s="2" t="s">
        <v>59</v>
      </c>
      <c r="F857" s="2" t="s">
        <v>149</v>
      </c>
      <c r="G857" s="2" t="s">
        <v>12</v>
      </c>
      <c r="H857" s="2" t="s">
        <v>117</v>
      </c>
      <c r="I857" s="2" t="s">
        <v>27</v>
      </c>
      <c r="J857" s="2" t="s">
        <v>1016</v>
      </c>
    </row>
    <row r="858" spans="1:10" x14ac:dyDescent="0.3">
      <c r="A858" s="2" t="s">
        <v>9</v>
      </c>
      <c r="B858" s="3">
        <v>83119.87</v>
      </c>
      <c r="C858" s="2">
        <v>69604.58</v>
      </c>
      <c r="D858" s="4">
        <v>43494</v>
      </c>
      <c r="E858" s="2" t="s">
        <v>23</v>
      </c>
      <c r="F858" s="2" t="s">
        <v>184</v>
      </c>
      <c r="G858" s="2" t="s">
        <v>12</v>
      </c>
      <c r="H858" s="2" t="s">
        <v>81</v>
      </c>
      <c r="I858" s="2" t="s">
        <v>27</v>
      </c>
      <c r="J858" s="2" t="s">
        <v>1017</v>
      </c>
    </row>
    <row r="859" spans="1:10" x14ac:dyDescent="0.3">
      <c r="A859" s="2" t="s">
        <v>52</v>
      </c>
      <c r="B859" s="3">
        <v>75483.45</v>
      </c>
      <c r="C859" s="2">
        <v>60077.279999999999</v>
      </c>
      <c r="D859" s="4">
        <v>43802</v>
      </c>
      <c r="E859" s="2" t="s">
        <v>50</v>
      </c>
      <c r="F859" s="2" t="s">
        <v>34</v>
      </c>
      <c r="G859" s="2" t="s">
        <v>54</v>
      </c>
      <c r="H859" s="2" t="s">
        <v>132</v>
      </c>
      <c r="I859" s="2" t="s">
        <v>27</v>
      </c>
      <c r="J859" s="2" t="s">
        <v>1018</v>
      </c>
    </row>
    <row r="860" spans="1:10" x14ac:dyDescent="0.3">
      <c r="A860" s="2" t="s">
        <v>172</v>
      </c>
      <c r="B860" s="3">
        <v>65397.279999999999</v>
      </c>
      <c r="C860" s="2">
        <v>53920.06</v>
      </c>
      <c r="D860" s="4">
        <v>43910</v>
      </c>
      <c r="E860" s="2" t="s">
        <v>61</v>
      </c>
      <c r="F860" s="2" t="s">
        <v>466</v>
      </c>
      <c r="G860" s="2" t="s">
        <v>174</v>
      </c>
      <c r="H860" s="2" t="s">
        <v>175</v>
      </c>
      <c r="I860" s="2" t="s">
        <v>14</v>
      </c>
      <c r="J860" s="2" t="s">
        <v>1019</v>
      </c>
    </row>
    <row r="861" spans="1:10" x14ac:dyDescent="0.3">
      <c r="A861" s="2" t="s">
        <v>52</v>
      </c>
      <c r="B861" s="3">
        <v>48890.14</v>
      </c>
      <c r="C861" s="2">
        <v>41180.160000000003</v>
      </c>
      <c r="D861" s="4">
        <v>43605</v>
      </c>
      <c r="E861" s="2" t="s">
        <v>23</v>
      </c>
      <c r="F861" s="2" t="s">
        <v>34</v>
      </c>
      <c r="G861" s="2" t="s">
        <v>54</v>
      </c>
      <c r="H861" s="2" t="s">
        <v>132</v>
      </c>
      <c r="I861" s="2" t="s">
        <v>27</v>
      </c>
      <c r="J861" s="2" t="s">
        <v>1020</v>
      </c>
    </row>
    <row r="862" spans="1:10" x14ac:dyDescent="0.3">
      <c r="A862" s="2" t="s">
        <v>52</v>
      </c>
      <c r="B862" s="3">
        <v>80839.75</v>
      </c>
      <c r="C862" s="2">
        <v>63936.160000000003</v>
      </c>
      <c r="D862" s="4">
        <v>43972</v>
      </c>
      <c r="E862" s="2" t="s">
        <v>17</v>
      </c>
      <c r="F862" s="2" t="s">
        <v>11</v>
      </c>
      <c r="G862" s="2" t="s">
        <v>54</v>
      </c>
      <c r="H862" s="2" t="s">
        <v>127</v>
      </c>
      <c r="I862" s="2" t="s">
        <v>27</v>
      </c>
      <c r="J862" s="2" t="s">
        <v>1021</v>
      </c>
    </row>
    <row r="863" spans="1:10" x14ac:dyDescent="0.3">
      <c r="A863" s="2" t="s">
        <v>172</v>
      </c>
      <c r="B863" s="3">
        <v>79375.17</v>
      </c>
      <c r="C863" s="2">
        <v>64532.01</v>
      </c>
      <c r="D863" s="4">
        <v>43870</v>
      </c>
      <c r="E863" s="2" t="s">
        <v>29</v>
      </c>
      <c r="F863" s="2" t="s">
        <v>30</v>
      </c>
      <c r="G863" s="2" t="s">
        <v>174</v>
      </c>
      <c r="H863" s="2" t="s">
        <v>175</v>
      </c>
      <c r="I863" s="2" t="s">
        <v>14</v>
      </c>
      <c r="J863" s="2" t="s">
        <v>1022</v>
      </c>
    </row>
    <row r="864" spans="1:10" x14ac:dyDescent="0.3">
      <c r="A864" s="2" t="s">
        <v>100</v>
      </c>
      <c r="B864" s="3">
        <v>158011.29999999999</v>
      </c>
      <c r="C864" s="2">
        <v>137390.82999999999</v>
      </c>
      <c r="D864" s="4">
        <v>43796</v>
      </c>
      <c r="E864" s="2" t="s">
        <v>29</v>
      </c>
      <c r="F864" s="2" t="s">
        <v>93</v>
      </c>
      <c r="G864" s="2" t="s">
        <v>102</v>
      </c>
      <c r="H864" s="2" t="s">
        <v>161</v>
      </c>
      <c r="I864" s="2" t="s">
        <v>27</v>
      </c>
      <c r="J864" s="2" t="s">
        <v>1023</v>
      </c>
    </row>
    <row r="865" spans="1:10" x14ac:dyDescent="0.3">
      <c r="A865" s="2" t="s">
        <v>22</v>
      </c>
      <c r="B865" s="3">
        <v>155766.23000000001</v>
      </c>
      <c r="C865" s="2">
        <v>131529</v>
      </c>
      <c r="D865" s="4">
        <v>43978</v>
      </c>
      <c r="E865" s="2" t="s">
        <v>17</v>
      </c>
      <c r="F865" s="2" t="s">
        <v>301</v>
      </c>
      <c r="G865" s="2" t="s">
        <v>25</v>
      </c>
      <c r="H865" s="2" t="s">
        <v>31</v>
      </c>
      <c r="I865" s="2" t="s">
        <v>27</v>
      </c>
      <c r="J865" s="2" t="s">
        <v>1024</v>
      </c>
    </row>
    <row r="866" spans="1:10" x14ac:dyDescent="0.3">
      <c r="A866" s="2" t="s">
        <v>52</v>
      </c>
      <c r="B866" s="3">
        <v>19366.75</v>
      </c>
      <c r="C866" s="2">
        <v>15857.49</v>
      </c>
      <c r="D866" s="4">
        <v>43918</v>
      </c>
      <c r="E866" s="2" t="s">
        <v>17</v>
      </c>
      <c r="F866" s="2" t="s">
        <v>63</v>
      </c>
      <c r="G866" s="2" t="s">
        <v>54</v>
      </c>
      <c r="H866" s="2" t="s">
        <v>143</v>
      </c>
      <c r="I866" s="2" t="s">
        <v>27</v>
      </c>
      <c r="J866" s="2" t="s">
        <v>1025</v>
      </c>
    </row>
    <row r="867" spans="1:10" x14ac:dyDescent="0.3">
      <c r="A867" s="2" t="s">
        <v>52</v>
      </c>
      <c r="B867" s="3">
        <v>45481.24</v>
      </c>
      <c r="C867" s="2">
        <v>37317.360000000001</v>
      </c>
      <c r="D867" s="4">
        <v>43763</v>
      </c>
      <c r="E867" s="2" t="s">
        <v>59</v>
      </c>
      <c r="F867" s="2" t="s">
        <v>125</v>
      </c>
      <c r="G867" s="2" t="s">
        <v>54</v>
      </c>
      <c r="H867" s="2" t="s">
        <v>127</v>
      </c>
      <c r="I867" s="2" t="s">
        <v>27</v>
      </c>
      <c r="J867" s="2" t="s">
        <v>1026</v>
      </c>
    </row>
    <row r="868" spans="1:10" x14ac:dyDescent="0.3">
      <c r="A868" s="2" t="s">
        <v>9</v>
      </c>
      <c r="B868" s="3">
        <v>152747.92000000001</v>
      </c>
      <c r="C868" s="2">
        <v>130614.75</v>
      </c>
      <c r="D868" s="4">
        <v>43954</v>
      </c>
      <c r="E868" s="2" t="s">
        <v>50</v>
      </c>
      <c r="F868" s="2" t="s">
        <v>96</v>
      </c>
      <c r="G868" s="2" t="s">
        <v>12</v>
      </c>
      <c r="H868" s="2" t="s">
        <v>68</v>
      </c>
      <c r="I868" s="2" t="s">
        <v>27</v>
      </c>
      <c r="J868" s="2" t="s">
        <v>1027</v>
      </c>
    </row>
    <row r="869" spans="1:10" x14ac:dyDescent="0.3">
      <c r="A869" s="2" t="s">
        <v>9</v>
      </c>
      <c r="B869" s="3">
        <v>255216</v>
      </c>
      <c r="C869" s="2">
        <v>211446.46</v>
      </c>
      <c r="D869" s="4">
        <v>43827</v>
      </c>
      <c r="E869" s="2" t="s">
        <v>23</v>
      </c>
      <c r="F869" s="2" t="s">
        <v>93</v>
      </c>
      <c r="G869" s="2" t="s">
        <v>12</v>
      </c>
      <c r="H869" s="2" t="s">
        <v>169</v>
      </c>
      <c r="I869" s="2" t="s">
        <v>27</v>
      </c>
      <c r="J869" s="2" t="s">
        <v>1028</v>
      </c>
    </row>
    <row r="870" spans="1:10" x14ac:dyDescent="0.3">
      <c r="A870" s="2" t="s">
        <v>22</v>
      </c>
      <c r="B870" s="3">
        <v>154858</v>
      </c>
      <c r="C870" s="2">
        <v>135376.85999999999</v>
      </c>
      <c r="D870" s="4">
        <v>44034</v>
      </c>
      <c r="E870" s="2" t="s">
        <v>17</v>
      </c>
      <c r="F870" s="2" t="s">
        <v>209</v>
      </c>
      <c r="G870" s="2" t="s">
        <v>25</v>
      </c>
      <c r="H870" s="2" t="s">
        <v>26</v>
      </c>
      <c r="I870" s="2" t="s">
        <v>27</v>
      </c>
      <c r="J870" s="2" t="s">
        <v>1029</v>
      </c>
    </row>
    <row r="871" spans="1:10" x14ac:dyDescent="0.3">
      <c r="A871" s="2" t="s">
        <v>52</v>
      </c>
      <c r="B871" s="3">
        <v>250488.42</v>
      </c>
      <c r="C871" s="2">
        <v>214142.55</v>
      </c>
      <c r="D871" s="4">
        <v>43995</v>
      </c>
      <c r="E871" s="2" t="s">
        <v>50</v>
      </c>
      <c r="F871" s="2" t="s">
        <v>11</v>
      </c>
      <c r="G871" s="2" t="s">
        <v>54</v>
      </c>
      <c r="H871" s="2" t="s">
        <v>71</v>
      </c>
      <c r="I871" s="2" t="s">
        <v>27</v>
      </c>
      <c r="J871" s="2" t="s">
        <v>1030</v>
      </c>
    </row>
    <row r="872" spans="1:10" x14ac:dyDescent="0.3">
      <c r="A872" s="2" t="s">
        <v>9</v>
      </c>
      <c r="B872" s="3">
        <v>115151.22</v>
      </c>
      <c r="C872" s="2">
        <v>91430.07</v>
      </c>
      <c r="D872" s="4">
        <v>44129</v>
      </c>
      <c r="E872" s="2" t="s">
        <v>50</v>
      </c>
      <c r="F872" s="2" t="s">
        <v>39</v>
      </c>
      <c r="G872" s="2" t="s">
        <v>12</v>
      </c>
      <c r="H872" s="2" t="s">
        <v>13</v>
      </c>
      <c r="I872" s="2" t="s">
        <v>27</v>
      </c>
      <c r="J872" s="2" t="s">
        <v>1031</v>
      </c>
    </row>
    <row r="873" spans="1:10" x14ac:dyDescent="0.3">
      <c r="A873" s="2" t="s">
        <v>9</v>
      </c>
      <c r="B873" s="3">
        <v>57347.48</v>
      </c>
      <c r="C873" s="2">
        <v>50041.41</v>
      </c>
      <c r="D873" s="4">
        <v>44055</v>
      </c>
      <c r="E873" s="2" t="s">
        <v>29</v>
      </c>
      <c r="F873" s="2" t="s">
        <v>34</v>
      </c>
      <c r="G873" s="2" t="s">
        <v>12</v>
      </c>
      <c r="H873" s="2" t="s">
        <v>13</v>
      </c>
      <c r="I873" s="2" t="s">
        <v>27</v>
      </c>
      <c r="J873" s="2" t="s">
        <v>1032</v>
      </c>
    </row>
    <row r="874" spans="1:10" x14ac:dyDescent="0.3">
      <c r="A874" s="2" t="s">
        <v>22</v>
      </c>
      <c r="B874" s="3">
        <v>74790.02</v>
      </c>
      <c r="C874" s="2">
        <v>64992.53</v>
      </c>
      <c r="D874" s="4">
        <v>44001</v>
      </c>
      <c r="E874" s="2" t="s">
        <v>29</v>
      </c>
      <c r="F874" s="2" t="s">
        <v>253</v>
      </c>
      <c r="G874" s="2" t="s">
        <v>25</v>
      </c>
      <c r="H874" s="2" t="s">
        <v>75</v>
      </c>
      <c r="I874" s="2" t="s">
        <v>27</v>
      </c>
      <c r="J874" s="2" t="s">
        <v>1033</v>
      </c>
    </row>
    <row r="875" spans="1:10" x14ac:dyDescent="0.3">
      <c r="A875" s="2" t="s">
        <v>52</v>
      </c>
      <c r="B875" s="3">
        <v>72749.070000000007</v>
      </c>
      <c r="C875" s="2">
        <v>59108.62</v>
      </c>
      <c r="D875" s="4">
        <v>43485</v>
      </c>
      <c r="E875" s="2" t="s">
        <v>59</v>
      </c>
      <c r="F875" s="2" t="s">
        <v>34</v>
      </c>
      <c r="G875" s="2" t="s">
        <v>54</v>
      </c>
      <c r="H875" s="2" t="s">
        <v>71</v>
      </c>
      <c r="I875" s="2" t="s">
        <v>27</v>
      </c>
      <c r="J875" s="2" t="s">
        <v>1034</v>
      </c>
    </row>
    <row r="876" spans="1:10" x14ac:dyDescent="0.3">
      <c r="A876" s="2" t="s">
        <v>100</v>
      </c>
      <c r="B876" s="3">
        <v>128235.65</v>
      </c>
      <c r="C876" s="2">
        <v>103024.52</v>
      </c>
      <c r="D876" s="4">
        <v>44094</v>
      </c>
      <c r="E876" s="2" t="s">
        <v>10</v>
      </c>
      <c r="F876" s="2" t="s">
        <v>209</v>
      </c>
      <c r="G876" s="2" t="s">
        <v>102</v>
      </c>
      <c r="H876" s="2" t="s">
        <v>103</v>
      </c>
      <c r="I876" s="2" t="s">
        <v>27</v>
      </c>
      <c r="J876" s="2" t="s">
        <v>1035</v>
      </c>
    </row>
    <row r="877" spans="1:10" x14ac:dyDescent="0.3">
      <c r="A877" s="2" t="s">
        <v>9</v>
      </c>
      <c r="B877" s="3">
        <v>79088.7</v>
      </c>
      <c r="C877" s="2">
        <v>67415.210000000006</v>
      </c>
      <c r="D877" s="4">
        <v>43975</v>
      </c>
      <c r="E877" s="2" t="s">
        <v>29</v>
      </c>
      <c r="F877" s="2" t="s">
        <v>181</v>
      </c>
      <c r="G877" s="2" t="s">
        <v>12</v>
      </c>
      <c r="H877" s="2" t="s">
        <v>169</v>
      </c>
      <c r="I877" s="2" t="s">
        <v>27</v>
      </c>
      <c r="J877" s="2" t="s">
        <v>1036</v>
      </c>
    </row>
    <row r="878" spans="1:10" x14ac:dyDescent="0.3">
      <c r="A878" s="2" t="s">
        <v>44</v>
      </c>
      <c r="B878" s="3">
        <v>124537.47</v>
      </c>
      <c r="C878" s="2">
        <v>105881.76</v>
      </c>
      <c r="D878" s="4">
        <v>43732</v>
      </c>
      <c r="E878" s="2" t="s">
        <v>23</v>
      </c>
      <c r="F878" s="2" t="s">
        <v>18</v>
      </c>
      <c r="G878" s="2" t="s">
        <v>47</v>
      </c>
      <c r="H878" s="2" t="s">
        <v>48</v>
      </c>
      <c r="I878" s="2" t="s">
        <v>27</v>
      </c>
      <c r="J878" s="2" t="s">
        <v>1037</v>
      </c>
    </row>
    <row r="879" spans="1:10" x14ac:dyDescent="0.3">
      <c r="A879" s="2" t="s">
        <v>9</v>
      </c>
      <c r="B879" s="3">
        <v>161192.45000000001</v>
      </c>
      <c r="C879" s="2">
        <v>135965.82999999999</v>
      </c>
      <c r="D879" s="4">
        <v>43650</v>
      </c>
      <c r="E879" s="2" t="s">
        <v>23</v>
      </c>
      <c r="F879" s="2" t="s">
        <v>63</v>
      </c>
      <c r="G879" s="2" t="s">
        <v>12</v>
      </c>
      <c r="H879" s="2" t="s">
        <v>169</v>
      </c>
      <c r="I879" s="2" t="s">
        <v>27</v>
      </c>
      <c r="J879" s="2" t="s">
        <v>1038</v>
      </c>
    </row>
    <row r="880" spans="1:10" x14ac:dyDescent="0.3">
      <c r="A880" s="2" t="s">
        <v>52</v>
      </c>
      <c r="B880" s="3">
        <v>109697.86</v>
      </c>
      <c r="C880" s="2">
        <v>89853.52</v>
      </c>
      <c r="D880" s="4">
        <v>43670</v>
      </c>
      <c r="E880" s="2" t="s">
        <v>29</v>
      </c>
      <c r="F880" s="2" t="s">
        <v>109</v>
      </c>
      <c r="G880" s="2" t="s">
        <v>54</v>
      </c>
      <c r="H880" s="2" t="s">
        <v>127</v>
      </c>
      <c r="I880" s="2" t="s">
        <v>27</v>
      </c>
      <c r="J880" s="2" t="s">
        <v>1039</v>
      </c>
    </row>
    <row r="881" spans="1:10" x14ac:dyDescent="0.3">
      <c r="A881" s="2" t="s">
        <v>52</v>
      </c>
      <c r="B881" s="3">
        <v>57276.26</v>
      </c>
      <c r="C881" s="2">
        <v>49223.22</v>
      </c>
      <c r="D881" s="4">
        <v>43925</v>
      </c>
      <c r="E881" s="2" t="s">
        <v>50</v>
      </c>
      <c r="F881" s="2" t="s">
        <v>34</v>
      </c>
      <c r="G881" s="2" t="s">
        <v>54</v>
      </c>
      <c r="H881" s="2" t="s">
        <v>71</v>
      </c>
      <c r="I881" s="2" t="s">
        <v>27</v>
      </c>
      <c r="J881" s="2" t="s">
        <v>1040</v>
      </c>
    </row>
    <row r="882" spans="1:10" x14ac:dyDescent="0.3">
      <c r="A882" s="2" t="s">
        <v>83</v>
      </c>
      <c r="B882" s="3">
        <v>149956.93</v>
      </c>
      <c r="C882" s="2">
        <v>130087.64</v>
      </c>
      <c r="D882" s="4">
        <v>44112</v>
      </c>
      <c r="E882" s="2" t="s">
        <v>17</v>
      </c>
      <c r="F882" s="2" t="s">
        <v>149</v>
      </c>
      <c r="G882" s="2" t="s">
        <v>84</v>
      </c>
      <c r="H882" s="2" t="s">
        <v>85</v>
      </c>
      <c r="I882" s="2" t="s">
        <v>27</v>
      </c>
      <c r="J882" s="2" t="s">
        <v>1041</v>
      </c>
    </row>
    <row r="883" spans="1:10" x14ac:dyDescent="0.3">
      <c r="A883" s="2" t="s">
        <v>137</v>
      </c>
      <c r="B883" s="3">
        <v>127075.41</v>
      </c>
      <c r="C883" s="2">
        <v>110924.13</v>
      </c>
      <c r="D883" s="4">
        <v>43732</v>
      </c>
      <c r="E883" s="2" t="s">
        <v>23</v>
      </c>
      <c r="F883" s="2" t="s">
        <v>122</v>
      </c>
      <c r="G883" s="2" t="s">
        <v>139</v>
      </c>
      <c r="H883" s="2" t="s">
        <v>140</v>
      </c>
      <c r="I883" s="2" t="s">
        <v>27</v>
      </c>
      <c r="J883" s="2" t="s">
        <v>1042</v>
      </c>
    </row>
    <row r="884" spans="1:10" x14ac:dyDescent="0.3">
      <c r="A884" s="2" t="s">
        <v>9</v>
      </c>
      <c r="B884" s="3">
        <v>28755.32</v>
      </c>
      <c r="C884" s="2">
        <v>23938.799999999999</v>
      </c>
      <c r="D884" s="4">
        <v>43748</v>
      </c>
      <c r="E884" s="2" t="s">
        <v>10</v>
      </c>
      <c r="F884" s="2" t="s">
        <v>101</v>
      </c>
      <c r="G884" s="2" t="s">
        <v>12</v>
      </c>
      <c r="H884" s="2" t="s">
        <v>13</v>
      </c>
      <c r="I884" s="2" t="s">
        <v>27</v>
      </c>
      <c r="J884" s="2" t="s">
        <v>1043</v>
      </c>
    </row>
    <row r="885" spans="1:10" x14ac:dyDescent="0.3">
      <c r="A885" s="2" t="s">
        <v>22</v>
      </c>
      <c r="B885" s="3">
        <v>178027.46</v>
      </c>
      <c r="C885" s="2">
        <v>144985.56</v>
      </c>
      <c r="D885" s="4">
        <v>43834</v>
      </c>
      <c r="E885" s="2" t="s">
        <v>50</v>
      </c>
      <c r="F885" s="2" t="s">
        <v>63</v>
      </c>
      <c r="G885" s="2" t="s">
        <v>25</v>
      </c>
      <c r="H885" s="2" t="s">
        <v>75</v>
      </c>
      <c r="I885" s="2" t="s">
        <v>27</v>
      </c>
      <c r="J885" s="2" t="s">
        <v>1044</v>
      </c>
    </row>
    <row r="886" spans="1:10" x14ac:dyDescent="0.3">
      <c r="A886" s="2" t="s">
        <v>100</v>
      </c>
      <c r="B886" s="3">
        <v>152231.85999999999</v>
      </c>
      <c r="C886" s="2">
        <v>122303.08</v>
      </c>
      <c r="D886" s="4">
        <v>43593</v>
      </c>
      <c r="E886" s="2" t="s">
        <v>59</v>
      </c>
      <c r="F886" s="2" t="s">
        <v>173</v>
      </c>
      <c r="G886" s="2" t="s">
        <v>102</v>
      </c>
      <c r="H886" s="2" t="s">
        <v>103</v>
      </c>
      <c r="I886" s="2" t="s">
        <v>27</v>
      </c>
      <c r="J886" s="2" t="s">
        <v>1045</v>
      </c>
    </row>
    <row r="887" spans="1:10" x14ac:dyDescent="0.3">
      <c r="A887" s="2" t="s">
        <v>9</v>
      </c>
      <c r="B887" s="3">
        <v>53957.42</v>
      </c>
      <c r="C887" s="2">
        <v>46905.19</v>
      </c>
      <c r="D887" s="4">
        <v>43610</v>
      </c>
      <c r="E887" s="2" t="s">
        <v>59</v>
      </c>
      <c r="F887" s="2" t="s">
        <v>34</v>
      </c>
      <c r="G887" s="2" t="s">
        <v>12</v>
      </c>
      <c r="H887" s="2" t="s">
        <v>117</v>
      </c>
      <c r="I887" s="2" t="s">
        <v>27</v>
      </c>
      <c r="J887" s="2" t="s">
        <v>1046</v>
      </c>
    </row>
    <row r="888" spans="1:10" x14ac:dyDescent="0.3">
      <c r="A888" s="2" t="s">
        <v>22</v>
      </c>
      <c r="B888" s="3">
        <v>80474.78</v>
      </c>
      <c r="C888" s="2">
        <v>66568.740000000005</v>
      </c>
      <c r="D888" s="4">
        <v>43607</v>
      </c>
      <c r="E888" s="2" t="s">
        <v>23</v>
      </c>
      <c r="F888" s="2" t="s">
        <v>39</v>
      </c>
      <c r="G888" s="2" t="s">
        <v>25</v>
      </c>
      <c r="H888" s="2" t="s">
        <v>89</v>
      </c>
      <c r="I888" s="2" t="s">
        <v>27</v>
      </c>
      <c r="J888" s="2" t="s">
        <v>1047</v>
      </c>
    </row>
    <row r="889" spans="1:10" x14ac:dyDescent="0.3">
      <c r="A889" s="2" t="s">
        <v>100</v>
      </c>
      <c r="B889" s="3">
        <v>145439.65</v>
      </c>
      <c r="C889" s="2">
        <v>123710.97</v>
      </c>
      <c r="D889" s="4">
        <v>44107</v>
      </c>
      <c r="E889" s="2" t="s">
        <v>59</v>
      </c>
      <c r="F889" s="2" t="s">
        <v>367</v>
      </c>
      <c r="G889" s="2" t="s">
        <v>102</v>
      </c>
      <c r="H889" s="2" t="s">
        <v>161</v>
      </c>
      <c r="I889" s="2" t="s">
        <v>27</v>
      </c>
      <c r="J889" s="2" t="s">
        <v>1048</v>
      </c>
    </row>
    <row r="890" spans="1:10" x14ac:dyDescent="0.3">
      <c r="A890" s="2" t="s">
        <v>52</v>
      </c>
      <c r="B890" s="3">
        <v>84035.82</v>
      </c>
      <c r="C890" s="2">
        <v>71329.600000000006</v>
      </c>
      <c r="D890" s="4">
        <v>44131</v>
      </c>
      <c r="E890" s="2" t="s">
        <v>10</v>
      </c>
      <c r="F890" s="2" t="s">
        <v>34</v>
      </c>
      <c r="G890" s="2" t="s">
        <v>54</v>
      </c>
      <c r="H890" s="2" t="s">
        <v>55</v>
      </c>
      <c r="I890" s="2" t="s">
        <v>37</v>
      </c>
      <c r="J890" s="2" t="s">
        <v>1049</v>
      </c>
    </row>
    <row r="891" spans="1:10" x14ac:dyDescent="0.3">
      <c r="A891" s="2" t="s">
        <v>33</v>
      </c>
      <c r="B891" s="3">
        <v>68288.679999999993</v>
      </c>
      <c r="C891" s="2">
        <v>56754.720000000001</v>
      </c>
      <c r="D891" s="4">
        <v>44101</v>
      </c>
      <c r="E891" s="2" t="s">
        <v>29</v>
      </c>
      <c r="F891" s="2" t="s">
        <v>34</v>
      </c>
      <c r="G891" s="2" t="s">
        <v>35</v>
      </c>
      <c r="H891" s="2" t="s">
        <v>36</v>
      </c>
      <c r="I891" s="2" t="s">
        <v>27</v>
      </c>
      <c r="J891" s="2" t="s">
        <v>1050</v>
      </c>
    </row>
    <row r="892" spans="1:10" x14ac:dyDescent="0.3">
      <c r="A892" s="2" t="s">
        <v>9</v>
      </c>
      <c r="B892" s="3">
        <v>100578.6</v>
      </c>
      <c r="C892" s="2">
        <v>83208.679999999993</v>
      </c>
      <c r="D892" s="4">
        <v>43479</v>
      </c>
      <c r="E892" s="2" t="s">
        <v>79</v>
      </c>
      <c r="F892" s="2" t="s">
        <v>122</v>
      </c>
      <c r="G892" s="2" t="s">
        <v>12</v>
      </c>
      <c r="H892" s="2" t="s">
        <v>117</v>
      </c>
      <c r="I892" s="2" t="s">
        <v>27</v>
      </c>
      <c r="J892" s="2" t="s">
        <v>1051</v>
      </c>
    </row>
    <row r="893" spans="1:10" x14ac:dyDescent="0.3">
      <c r="A893" s="2" t="s">
        <v>52</v>
      </c>
      <c r="B893" s="3">
        <v>94925</v>
      </c>
      <c r="C893" s="2">
        <v>77572.710000000006</v>
      </c>
      <c r="D893" s="4">
        <v>43738</v>
      </c>
      <c r="E893" s="2" t="s">
        <v>45</v>
      </c>
      <c r="F893" s="2" t="s">
        <v>42</v>
      </c>
      <c r="G893" s="2" t="s">
        <v>54</v>
      </c>
      <c r="H893" s="2" t="s">
        <v>143</v>
      </c>
      <c r="I893" s="2" t="s">
        <v>14</v>
      </c>
      <c r="J893" s="2" t="s">
        <v>1052</v>
      </c>
    </row>
    <row r="894" spans="1:10" x14ac:dyDescent="0.3">
      <c r="A894" s="2" t="s">
        <v>52</v>
      </c>
      <c r="B894" s="3">
        <v>105464.41</v>
      </c>
      <c r="C894" s="2">
        <v>84761.75</v>
      </c>
      <c r="D894" s="4">
        <v>43704</v>
      </c>
      <c r="E894" s="2" t="s">
        <v>10</v>
      </c>
      <c r="F894" s="2" t="s">
        <v>131</v>
      </c>
      <c r="G894" s="2" t="s">
        <v>54</v>
      </c>
      <c r="H894" s="2" t="s">
        <v>143</v>
      </c>
      <c r="I894" s="2" t="s">
        <v>27</v>
      </c>
      <c r="J894" s="2" t="s">
        <v>1053</v>
      </c>
    </row>
    <row r="895" spans="1:10" x14ac:dyDescent="0.3">
      <c r="A895" s="2" t="s">
        <v>52</v>
      </c>
      <c r="B895" s="3">
        <v>155827.29999999999</v>
      </c>
      <c r="C895" s="2">
        <v>126360.36</v>
      </c>
      <c r="D895" s="4">
        <v>43585</v>
      </c>
      <c r="E895" s="2" t="s">
        <v>50</v>
      </c>
      <c r="F895" s="2" t="s">
        <v>18</v>
      </c>
      <c r="G895" s="2" t="s">
        <v>54</v>
      </c>
      <c r="H895" s="2" t="s">
        <v>143</v>
      </c>
      <c r="I895" s="2" t="s">
        <v>37</v>
      </c>
      <c r="J895" s="2" t="s">
        <v>1054</v>
      </c>
    </row>
    <row r="896" spans="1:10" x14ac:dyDescent="0.3">
      <c r="A896" s="2" t="s">
        <v>22</v>
      </c>
      <c r="B896" s="3">
        <v>90994.31</v>
      </c>
      <c r="C896" s="2">
        <v>72540.66</v>
      </c>
      <c r="D896" s="4">
        <v>43960</v>
      </c>
      <c r="E896" s="2" t="s">
        <v>79</v>
      </c>
      <c r="F896" s="2" t="s">
        <v>177</v>
      </c>
      <c r="G896" s="2" t="s">
        <v>25</v>
      </c>
      <c r="H896" s="2" t="s">
        <v>218</v>
      </c>
      <c r="I896" s="2" t="s">
        <v>27</v>
      </c>
      <c r="J896" s="2" t="s">
        <v>1055</v>
      </c>
    </row>
    <row r="897" spans="1:10" x14ac:dyDescent="0.3">
      <c r="A897" s="2" t="s">
        <v>22</v>
      </c>
      <c r="B897" s="3">
        <v>32779.67</v>
      </c>
      <c r="C897" s="2">
        <v>26800.66</v>
      </c>
      <c r="D897" s="4">
        <v>43912</v>
      </c>
      <c r="E897" s="2" t="s">
        <v>61</v>
      </c>
      <c r="F897" s="2" t="s">
        <v>233</v>
      </c>
      <c r="G897" s="2" t="s">
        <v>25</v>
      </c>
      <c r="H897" s="2" t="s">
        <v>31</v>
      </c>
      <c r="I897" s="2" t="s">
        <v>27</v>
      </c>
      <c r="J897" s="2" t="s">
        <v>1056</v>
      </c>
    </row>
    <row r="898" spans="1:10" x14ac:dyDescent="0.3">
      <c r="A898" s="2" t="s">
        <v>100</v>
      </c>
      <c r="B898" s="3">
        <v>40187.99</v>
      </c>
      <c r="C898" s="2">
        <v>32508.07</v>
      </c>
      <c r="D898" s="4">
        <v>43973</v>
      </c>
      <c r="E898" s="2" t="s">
        <v>17</v>
      </c>
      <c r="F898" s="2" t="s">
        <v>113</v>
      </c>
      <c r="G898" s="2" t="s">
        <v>102</v>
      </c>
      <c r="H898" s="2" t="s">
        <v>103</v>
      </c>
      <c r="I898" s="2" t="s">
        <v>27</v>
      </c>
      <c r="J898" s="2" t="s">
        <v>1057</v>
      </c>
    </row>
    <row r="899" spans="1:10" x14ac:dyDescent="0.3">
      <c r="A899" s="2" t="s">
        <v>44</v>
      </c>
      <c r="B899" s="3">
        <v>91842.59</v>
      </c>
      <c r="C899" s="2">
        <v>73979.210000000006</v>
      </c>
      <c r="D899" s="4">
        <v>43553</v>
      </c>
      <c r="E899" s="2" t="s">
        <v>17</v>
      </c>
      <c r="F899" s="2" t="s">
        <v>293</v>
      </c>
      <c r="G899" s="2" t="s">
        <v>47</v>
      </c>
      <c r="H899" s="2" t="s">
        <v>65</v>
      </c>
      <c r="I899" s="2" t="s">
        <v>27</v>
      </c>
      <c r="J899" s="2" t="s">
        <v>1058</v>
      </c>
    </row>
    <row r="900" spans="1:10" x14ac:dyDescent="0.3">
      <c r="A900" s="2" t="s">
        <v>22</v>
      </c>
      <c r="B900" s="3">
        <v>38494.71</v>
      </c>
      <c r="C900" s="2">
        <v>33113.15</v>
      </c>
      <c r="D900" s="4">
        <v>43500</v>
      </c>
      <c r="E900" s="2" t="s">
        <v>17</v>
      </c>
      <c r="F900" s="2" t="s">
        <v>63</v>
      </c>
      <c r="G900" s="2" t="s">
        <v>25</v>
      </c>
      <c r="H900" s="2" t="s">
        <v>89</v>
      </c>
      <c r="I900" s="2" t="s">
        <v>27</v>
      </c>
      <c r="J900" s="2" t="s">
        <v>1059</v>
      </c>
    </row>
    <row r="901" spans="1:10" x14ac:dyDescent="0.3">
      <c r="A901" s="2" t="s">
        <v>52</v>
      </c>
      <c r="B901" s="3">
        <v>86050.61</v>
      </c>
      <c r="C901" s="2">
        <v>75569.649999999994</v>
      </c>
      <c r="D901" s="4">
        <v>44077</v>
      </c>
      <c r="E901" s="2" t="s">
        <v>23</v>
      </c>
      <c r="F901" s="2" t="s">
        <v>223</v>
      </c>
      <c r="G901" s="2" t="s">
        <v>54</v>
      </c>
      <c r="H901" s="2" t="s">
        <v>127</v>
      </c>
      <c r="I901" s="2" t="s">
        <v>27</v>
      </c>
      <c r="J901" s="2" t="s">
        <v>1060</v>
      </c>
    </row>
    <row r="902" spans="1:10" x14ac:dyDescent="0.3">
      <c r="A902" s="2" t="s">
        <v>9</v>
      </c>
      <c r="B902" s="3">
        <v>36749.51</v>
      </c>
      <c r="C902" s="2">
        <v>30101.52</v>
      </c>
      <c r="D902" s="4">
        <v>44119</v>
      </c>
      <c r="E902" s="2" t="s">
        <v>17</v>
      </c>
      <c r="F902" s="2" t="s">
        <v>18</v>
      </c>
      <c r="G902" s="2" t="s">
        <v>12</v>
      </c>
      <c r="H902" s="2" t="s">
        <v>13</v>
      </c>
      <c r="I902" s="2" t="s">
        <v>27</v>
      </c>
      <c r="J902" s="2" t="s">
        <v>1061</v>
      </c>
    </row>
    <row r="903" spans="1:10" x14ac:dyDescent="0.3">
      <c r="A903" s="2" t="s">
        <v>16</v>
      </c>
      <c r="B903" s="3">
        <v>194531.02</v>
      </c>
      <c r="C903" s="2">
        <v>158970.75</v>
      </c>
      <c r="D903" s="4">
        <v>43655</v>
      </c>
      <c r="E903" s="2" t="s">
        <v>23</v>
      </c>
      <c r="F903" s="2" t="s">
        <v>39</v>
      </c>
      <c r="G903" s="2" t="s">
        <v>19</v>
      </c>
      <c r="H903" s="2" t="s">
        <v>352</v>
      </c>
      <c r="I903" s="2" t="s">
        <v>37</v>
      </c>
      <c r="J903" s="2" t="s">
        <v>1062</v>
      </c>
    </row>
    <row r="904" spans="1:10" x14ac:dyDescent="0.3">
      <c r="A904" s="2" t="s">
        <v>52</v>
      </c>
      <c r="B904" s="3">
        <v>106730.16</v>
      </c>
      <c r="C904" s="2">
        <v>89503.91</v>
      </c>
      <c r="D904" s="4">
        <v>44042</v>
      </c>
      <c r="E904" s="2" t="s">
        <v>29</v>
      </c>
      <c r="F904" s="2" t="s">
        <v>39</v>
      </c>
      <c r="G904" s="2" t="s">
        <v>54</v>
      </c>
      <c r="H904" s="2" t="s">
        <v>132</v>
      </c>
      <c r="I904" s="2" t="s">
        <v>27</v>
      </c>
      <c r="J904" s="2" t="s">
        <v>1063</v>
      </c>
    </row>
    <row r="905" spans="1:10" x14ac:dyDescent="0.3">
      <c r="A905" s="2" t="s">
        <v>214</v>
      </c>
      <c r="B905" s="3">
        <v>30177.8</v>
      </c>
      <c r="C905" s="2">
        <v>23924.959999999999</v>
      </c>
      <c r="D905" s="4">
        <v>44110</v>
      </c>
      <c r="E905" s="2" t="s">
        <v>79</v>
      </c>
      <c r="F905" s="2" t="s">
        <v>167</v>
      </c>
      <c r="G905" s="2" t="s">
        <v>215</v>
      </c>
      <c r="H905" s="2" t="s">
        <v>216</v>
      </c>
      <c r="I905" s="2" t="s">
        <v>14</v>
      </c>
      <c r="J905" s="2" t="s">
        <v>1064</v>
      </c>
    </row>
    <row r="906" spans="1:10" x14ac:dyDescent="0.3">
      <c r="A906" s="2" t="s">
        <v>22</v>
      </c>
      <c r="B906" s="3">
        <v>93902.04</v>
      </c>
      <c r="C906" s="2">
        <v>80793.31</v>
      </c>
      <c r="D906" s="4">
        <v>43891</v>
      </c>
      <c r="E906" s="2" t="s">
        <v>23</v>
      </c>
      <c r="F906" s="2" t="s">
        <v>67</v>
      </c>
      <c r="G906" s="2" t="s">
        <v>25</v>
      </c>
      <c r="H906" s="2" t="s">
        <v>31</v>
      </c>
      <c r="I906" s="2" t="s">
        <v>27</v>
      </c>
      <c r="J906" s="2" t="s">
        <v>1065</v>
      </c>
    </row>
    <row r="907" spans="1:10" x14ac:dyDescent="0.3">
      <c r="A907" s="2" t="s">
        <v>214</v>
      </c>
      <c r="B907" s="3">
        <v>250483.63</v>
      </c>
      <c r="C907" s="2">
        <v>217269.5</v>
      </c>
      <c r="D907" s="4">
        <v>44015</v>
      </c>
      <c r="E907" s="2" t="s">
        <v>45</v>
      </c>
      <c r="F907" s="2" t="s">
        <v>109</v>
      </c>
      <c r="G907" s="2" t="s">
        <v>215</v>
      </c>
      <c r="H907" s="2" t="s">
        <v>216</v>
      </c>
      <c r="I907" s="2" t="s">
        <v>14</v>
      </c>
      <c r="J907" s="2" t="s">
        <v>1066</v>
      </c>
    </row>
    <row r="908" spans="1:10" x14ac:dyDescent="0.3">
      <c r="A908" s="2" t="s">
        <v>9</v>
      </c>
      <c r="B908" s="3">
        <v>162142.74</v>
      </c>
      <c r="C908" s="2">
        <v>136037.76000000001</v>
      </c>
      <c r="D908" s="4">
        <v>43494</v>
      </c>
      <c r="E908" s="2" t="s">
        <v>23</v>
      </c>
      <c r="F908" s="2" t="s">
        <v>111</v>
      </c>
      <c r="G908" s="2" t="s">
        <v>12</v>
      </c>
      <c r="H908" s="2" t="s">
        <v>81</v>
      </c>
      <c r="I908" s="2" t="s">
        <v>27</v>
      </c>
      <c r="J908" s="2" t="s">
        <v>1067</v>
      </c>
    </row>
    <row r="909" spans="1:10" x14ac:dyDescent="0.3">
      <c r="A909" s="2" t="s">
        <v>345</v>
      </c>
      <c r="B909" s="3">
        <v>47516.54</v>
      </c>
      <c r="C909" s="2">
        <v>38987.32</v>
      </c>
      <c r="D909" s="4">
        <v>43839</v>
      </c>
      <c r="E909" s="2" t="s">
        <v>10</v>
      </c>
      <c r="F909" s="2" t="s">
        <v>34</v>
      </c>
      <c r="G909" s="2" t="s">
        <v>346</v>
      </c>
      <c r="H909" s="2" t="s">
        <v>700</v>
      </c>
      <c r="I909" s="2" t="s">
        <v>27</v>
      </c>
      <c r="J909" s="2" t="s">
        <v>1068</v>
      </c>
    </row>
    <row r="910" spans="1:10" x14ac:dyDescent="0.3">
      <c r="A910" s="2" t="s">
        <v>214</v>
      </c>
      <c r="B910" s="3">
        <v>163546.81</v>
      </c>
      <c r="C910" s="2">
        <v>133307</v>
      </c>
      <c r="D910" s="4">
        <v>43592</v>
      </c>
      <c r="E910" s="2" t="s">
        <v>79</v>
      </c>
      <c r="F910" s="2" t="s">
        <v>264</v>
      </c>
      <c r="G910" s="2" t="s">
        <v>215</v>
      </c>
      <c r="H910" s="2" t="s">
        <v>216</v>
      </c>
      <c r="I910" s="2" t="s">
        <v>27</v>
      </c>
      <c r="J910" s="2" t="s">
        <v>1069</v>
      </c>
    </row>
    <row r="911" spans="1:10" x14ac:dyDescent="0.3">
      <c r="A911" s="2" t="s">
        <v>52</v>
      </c>
      <c r="B911" s="3">
        <v>35437.89</v>
      </c>
      <c r="C911" s="2">
        <v>30412.799999999999</v>
      </c>
      <c r="D911" s="4">
        <v>43864</v>
      </c>
      <c r="E911" s="2" t="s">
        <v>23</v>
      </c>
      <c r="F911" s="2" t="s">
        <v>340</v>
      </c>
      <c r="G911" s="2" t="s">
        <v>54</v>
      </c>
      <c r="H911" s="2" t="s">
        <v>132</v>
      </c>
      <c r="I911" s="2" t="s">
        <v>27</v>
      </c>
      <c r="J911" s="2" t="s">
        <v>1070</v>
      </c>
    </row>
    <row r="912" spans="1:10" x14ac:dyDescent="0.3">
      <c r="A912" s="2" t="s">
        <v>95</v>
      </c>
      <c r="B912" s="3">
        <v>122889.28</v>
      </c>
      <c r="C912" s="2">
        <v>103042.66</v>
      </c>
      <c r="D912" s="4">
        <v>44162</v>
      </c>
      <c r="E912" s="2" t="s">
        <v>59</v>
      </c>
      <c r="F912" s="2" t="s">
        <v>122</v>
      </c>
      <c r="G912" s="2" t="s">
        <v>97</v>
      </c>
      <c r="H912" s="2" t="s">
        <v>98</v>
      </c>
      <c r="I912" s="2" t="s">
        <v>27</v>
      </c>
      <c r="J912" s="2" t="s">
        <v>1071</v>
      </c>
    </row>
    <row r="913" spans="1:10" x14ac:dyDescent="0.3">
      <c r="A913" s="2" t="s">
        <v>105</v>
      </c>
      <c r="B913" s="3">
        <v>26490.47</v>
      </c>
      <c r="C913" s="2">
        <v>21168.53</v>
      </c>
      <c r="D913" s="4">
        <v>43773</v>
      </c>
      <c r="E913" s="2" t="s">
        <v>50</v>
      </c>
      <c r="F913" s="2" t="s">
        <v>30</v>
      </c>
      <c r="G913" s="2" t="s">
        <v>106</v>
      </c>
      <c r="H913" s="2" t="s">
        <v>107</v>
      </c>
      <c r="I913" s="2" t="s">
        <v>27</v>
      </c>
      <c r="J913" s="2" t="s">
        <v>1072</v>
      </c>
    </row>
    <row r="914" spans="1:10" x14ac:dyDescent="0.3">
      <c r="A914" s="2" t="s">
        <v>44</v>
      </c>
      <c r="B914" s="3">
        <v>173722.59</v>
      </c>
      <c r="C914" s="2">
        <v>148063.76</v>
      </c>
      <c r="D914" s="4">
        <v>43564</v>
      </c>
      <c r="E914" s="2" t="s">
        <v>17</v>
      </c>
      <c r="F914" s="2" t="s">
        <v>236</v>
      </c>
      <c r="G914" s="2" t="s">
        <v>47</v>
      </c>
      <c r="H914" s="2" t="s">
        <v>73</v>
      </c>
      <c r="I914" s="2" t="s">
        <v>27</v>
      </c>
      <c r="J914" s="2" t="s">
        <v>1073</v>
      </c>
    </row>
    <row r="915" spans="1:10" x14ac:dyDescent="0.3">
      <c r="A915" s="2" t="s">
        <v>52</v>
      </c>
      <c r="B915" s="3">
        <v>76543.360000000001</v>
      </c>
      <c r="C915" s="2">
        <v>65819.64</v>
      </c>
      <c r="D915" s="4">
        <v>43545</v>
      </c>
      <c r="E915" s="2" t="s">
        <v>45</v>
      </c>
      <c r="F915" s="2" t="s">
        <v>46</v>
      </c>
      <c r="G915" s="2" t="s">
        <v>54</v>
      </c>
      <c r="H915" s="2" t="s">
        <v>132</v>
      </c>
      <c r="I915" s="2" t="s">
        <v>27</v>
      </c>
      <c r="J915" s="2" t="s">
        <v>1074</v>
      </c>
    </row>
    <row r="916" spans="1:10" x14ac:dyDescent="0.3">
      <c r="A916" s="2" t="s">
        <v>9</v>
      </c>
      <c r="B916" s="3">
        <v>69626.39</v>
      </c>
      <c r="C916" s="2">
        <v>57295.56</v>
      </c>
      <c r="D916" s="4">
        <v>43631</v>
      </c>
      <c r="E916" s="2" t="s">
        <v>79</v>
      </c>
      <c r="F916" s="2" t="s">
        <v>134</v>
      </c>
      <c r="G916" s="2" t="s">
        <v>12</v>
      </c>
      <c r="H916" s="2" t="s">
        <v>13</v>
      </c>
      <c r="I916" s="2" t="s">
        <v>27</v>
      </c>
      <c r="J916" s="2" t="s">
        <v>1075</v>
      </c>
    </row>
    <row r="917" spans="1:10" x14ac:dyDescent="0.3">
      <c r="A917" s="2" t="s">
        <v>52</v>
      </c>
      <c r="B917" s="3">
        <v>249915.21</v>
      </c>
      <c r="C917" s="2">
        <v>215326.95</v>
      </c>
      <c r="D917" s="4">
        <v>44180</v>
      </c>
      <c r="E917" s="2" t="s">
        <v>50</v>
      </c>
      <c r="F917" s="2" t="s">
        <v>96</v>
      </c>
      <c r="G917" s="2" t="s">
        <v>54</v>
      </c>
      <c r="H917" s="2" t="s">
        <v>127</v>
      </c>
      <c r="I917" s="2" t="s">
        <v>27</v>
      </c>
      <c r="J917" s="2" t="s">
        <v>1076</v>
      </c>
    </row>
    <row r="918" spans="1:10" x14ac:dyDescent="0.3">
      <c r="A918" s="2" t="s">
        <v>22</v>
      </c>
      <c r="B918" s="3">
        <v>55790.71</v>
      </c>
      <c r="C918" s="2">
        <v>48783.4</v>
      </c>
      <c r="D918" s="4">
        <v>44112</v>
      </c>
      <c r="E918" s="2" t="s">
        <v>50</v>
      </c>
      <c r="F918" s="2" t="s">
        <v>34</v>
      </c>
      <c r="G918" s="2" t="s">
        <v>25</v>
      </c>
      <c r="H918" s="2" t="s">
        <v>75</v>
      </c>
      <c r="I918" s="2" t="s">
        <v>27</v>
      </c>
      <c r="J918" s="2" t="s">
        <v>1077</v>
      </c>
    </row>
    <row r="919" spans="1:10" x14ac:dyDescent="0.3">
      <c r="A919" s="2" t="s">
        <v>83</v>
      </c>
      <c r="B919" s="3">
        <v>77896.83</v>
      </c>
      <c r="C919" s="2">
        <v>62714.74</v>
      </c>
      <c r="D919" s="4">
        <v>43903</v>
      </c>
      <c r="E919" s="2" t="s">
        <v>23</v>
      </c>
      <c r="F919" s="2" t="s">
        <v>120</v>
      </c>
      <c r="G919" s="2" t="s">
        <v>84</v>
      </c>
      <c r="H919" s="2" t="s">
        <v>85</v>
      </c>
      <c r="I919" s="2" t="s">
        <v>27</v>
      </c>
      <c r="J919" s="2" t="s">
        <v>1078</v>
      </c>
    </row>
    <row r="920" spans="1:10" x14ac:dyDescent="0.3">
      <c r="A920" s="2" t="s">
        <v>22</v>
      </c>
      <c r="B920" s="3">
        <v>104391.93</v>
      </c>
      <c r="C920" s="2">
        <v>86770.57</v>
      </c>
      <c r="D920" s="4">
        <v>43834</v>
      </c>
      <c r="E920" s="2" t="s">
        <v>29</v>
      </c>
      <c r="F920" s="2" t="s">
        <v>101</v>
      </c>
      <c r="G920" s="2" t="s">
        <v>25</v>
      </c>
      <c r="H920" s="2" t="s">
        <v>218</v>
      </c>
      <c r="I920" s="2" t="s">
        <v>27</v>
      </c>
      <c r="J920" s="2" t="s">
        <v>1079</v>
      </c>
    </row>
    <row r="921" spans="1:10" x14ac:dyDescent="0.3">
      <c r="A921" s="2" t="s">
        <v>22</v>
      </c>
      <c r="B921" s="3">
        <v>57115.99</v>
      </c>
      <c r="C921" s="2">
        <v>48976.959999999999</v>
      </c>
      <c r="D921" s="4">
        <v>43551</v>
      </c>
      <c r="E921" s="2" t="s">
        <v>10</v>
      </c>
      <c r="F921" s="2" t="s">
        <v>1080</v>
      </c>
      <c r="G921" s="2" t="s">
        <v>25</v>
      </c>
      <c r="H921" s="2" t="s">
        <v>31</v>
      </c>
      <c r="I921" s="2" t="s">
        <v>14</v>
      </c>
      <c r="J921" s="2" t="s">
        <v>1081</v>
      </c>
    </row>
    <row r="922" spans="1:10" x14ac:dyDescent="0.3">
      <c r="A922" s="2" t="s">
        <v>52</v>
      </c>
      <c r="B922" s="3">
        <v>74685.850000000006</v>
      </c>
      <c r="C922" s="2">
        <v>59166.13</v>
      </c>
      <c r="D922" s="4">
        <v>43974</v>
      </c>
      <c r="E922" s="2" t="s">
        <v>17</v>
      </c>
      <c r="F922" s="2" t="s">
        <v>202</v>
      </c>
      <c r="G922" s="2" t="s">
        <v>54</v>
      </c>
      <c r="H922" s="2" t="s">
        <v>143</v>
      </c>
      <c r="I922" s="2" t="s">
        <v>27</v>
      </c>
      <c r="J922" s="2" t="s">
        <v>1082</v>
      </c>
    </row>
    <row r="923" spans="1:10" x14ac:dyDescent="0.3">
      <c r="A923" s="2" t="s">
        <v>52</v>
      </c>
      <c r="B923" s="3">
        <v>74103.820000000007</v>
      </c>
      <c r="C923" s="2">
        <v>64811.199999999997</v>
      </c>
      <c r="D923" s="4">
        <v>43832</v>
      </c>
      <c r="E923" s="2" t="s">
        <v>50</v>
      </c>
      <c r="F923" s="2" t="s">
        <v>34</v>
      </c>
      <c r="G923" s="2" t="s">
        <v>54</v>
      </c>
      <c r="H923" s="2" t="s">
        <v>132</v>
      </c>
      <c r="I923" s="2" t="s">
        <v>27</v>
      </c>
      <c r="J923" s="2" t="s">
        <v>1083</v>
      </c>
    </row>
    <row r="924" spans="1:10" x14ac:dyDescent="0.3">
      <c r="A924" s="2" t="s">
        <v>52</v>
      </c>
      <c r="B924" s="3">
        <v>176190.16</v>
      </c>
      <c r="C924" s="2">
        <v>142273.54999999999</v>
      </c>
      <c r="D924" s="4">
        <v>43710</v>
      </c>
      <c r="E924" s="2" t="s">
        <v>50</v>
      </c>
      <c r="F924" s="2" t="s">
        <v>34</v>
      </c>
      <c r="G924" s="2" t="s">
        <v>54</v>
      </c>
      <c r="H924" s="2" t="s">
        <v>55</v>
      </c>
      <c r="I924" s="2" t="s">
        <v>27</v>
      </c>
      <c r="J924" s="2" t="s">
        <v>1084</v>
      </c>
    </row>
    <row r="925" spans="1:10" x14ac:dyDescent="0.3">
      <c r="A925" s="2" t="s">
        <v>9</v>
      </c>
      <c r="B925" s="3">
        <v>185778.3</v>
      </c>
      <c r="C925" s="2">
        <v>154734.75</v>
      </c>
      <c r="D925" s="4">
        <v>44007</v>
      </c>
      <c r="E925" s="2" t="s">
        <v>79</v>
      </c>
      <c r="F925" s="2" t="s">
        <v>93</v>
      </c>
      <c r="G925" s="2" t="s">
        <v>12</v>
      </c>
      <c r="H925" s="2" t="s">
        <v>169</v>
      </c>
      <c r="I925" s="2" t="s">
        <v>27</v>
      </c>
      <c r="J925" s="2" t="s">
        <v>1085</v>
      </c>
    </row>
    <row r="926" spans="1:10" x14ac:dyDescent="0.3">
      <c r="A926" s="2" t="s">
        <v>52</v>
      </c>
      <c r="B926" s="3">
        <v>212521.26</v>
      </c>
      <c r="C926" s="2">
        <v>172014.71</v>
      </c>
      <c r="D926" s="4">
        <v>43636</v>
      </c>
      <c r="E926" s="2" t="s">
        <v>10</v>
      </c>
      <c r="F926" s="2" t="s">
        <v>34</v>
      </c>
      <c r="G926" s="2" t="s">
        <v>54</v>
      </c>
      <c r="H926" s="2" t="s">
        <v>127</v>
      </c>
      <c r="I926" s="2" t="s">
        <v>27</v>
      </c>
      <c r="J926" s="2" t="s">
        <v>1086</v>
      </c>
    </row>
    <row r="927" spans="1:10" x14ac:dyDescent="0.3">
      <c r="A927" s="2" t="s">
        <v>52</v>
      </c>
      <c r="B927" s="3">
        <v>40148.49</v>
      </c>
      <c r="C927" s="2">
        <v>31954.18</v>
      </c>
      <c r="D927" s="4">
        <v>43498</v>
      </c>
      <c r="E927" s="2" t="s">
        <v>79</v>
      </c>
      <c r="F927" s="2" t="s">
        <v>230</v>
      </c>
      <c r="G927" s="2" t="s">
        <v>54</v>
      </c>
      <c r="H927" s="2" t="s">
        <v>71</v>
      </c>
      <c r="I927" s="2" t="s">
        <v>27</v>
      </c>
      <c r="J927" s="2" t="s">
        <v>1087</v>
      </c>
    </row>
    <row r="928" spans="1:10" x14ac:dyDescent="0.3">
      <c r="A928" s="2" t="s">
        <v>22</v>
      </c>
      <c r="B928" s="3">
        <v>157942.65</v>
      </c>
      <c r="C928" s="2">
        <v>136620.39000000001</v>
      </c>
      <c r="D928" s="4">
        <v>44005</v>
      </c>
      <c r="E928" s="2" t="s">
        <v>79</v>
      </c>
      <c r="F928" s="2" t="s">
        <v>30</v>
      </c>
      <c r="G928" s="2" t="s">
        <v>25</v>
      </c>
      <c r="H928" s="2" t="s">
        <v>218</v>
      </c>
      <c r="I928" s="2" t="s">
        <v>27</v>
      </c>
      <c r="J928" s="2" t="s">
        <v>1088</v>
      </c>
    </row>
    <row r="929" spans="1:10" x14ac:dyDescent="0.3">
      <c r="A929" s="2" t="s">
        <v>83</v>
      </c>
      <c r="B929" s="3">
        <v>172453.1</v>
      </c>
      <c r="C929" s="2">
        <v>145688.38</v>
      </c>
      <c r="D929" s="4">
        <v>44006</v>
      </c>
      <c r="E929" s="2" t="s">
        <v>61</v>
      </c>
      <c r="F929" s="2" t="s">
        <v>111</v>
      </c>
      <c r="G929" s="2" t="s">
        <v>84</v>
      </c>
      <c r="H929" s="2" t="s">
        <v>85</v>
      </c>
      <c r="I929" s="2" t="s">
        <v>27</v>
      </c>
      <c r="J929" s="2" t="s">
        <v>1089</v>
      </c>
    </row>
    <row r="930" spans="1:10" x14ac:dyDescent="0.3">
      <c r="A930" s="2" t="s">
        <v>52</v>
      </c>
      <c r="B930" s="3">
        <v>203604.46</v>
      </c>
      <c r="C930" s="2">
        <v>175344.16</v>
      </c>
      <c r="D930" s="4">
        <v>43642</v>
      </c>
      <c r="E930" s="2" t="s">
        <v>79</v>
      </c>
      <c r="F930" s="2" t="s">
        <v>111</v>
      </c>
      <c r="G930" s="2" t="s">
        <v>54</v>
      </c>
      <c r="H930" s="2" t="s">
        <v>127</v>
      </c>
      <c r="I930" s="2" t="s">
        <v>14</v>
      </c>
      <c r="J930" s="2" t="s">
        <v>1090</v>
      </c>
    </row>
    <row r="931" spans="1:10" x14ac:dyDescent="0.3">
      <c r="A931" s="2" t="s">
        <v>9</v>
      </c>
      <c r="B931" s="3">
        <v>251587.20000000001</v>
      </c>
      <c r="C931" s="2">
        <v>201848.41</v>
      </c>
      <c r="D931" s="4">
        <v>43630</v>
      </c>
      <c r="E931" s="2" t="s">
        <v>59</v>
      </c>
      <c r="F931" s="2" t="s">
        <v>236</v>
      </c>
      <c r="G931" s="2" t="s">
        <v>12</v>
      </c>
      <c r="H931" s="2" t="s">
        <v>81</v>
      </c>
      <c r="I931" s="2" t="s">
        <v>14</v>
      </c>
      <c r="J931" s="2" t="s">
        <v>1091</v>
      </c>
    </row>
    <row r="932" spans="1:10" x14ac:dyDescent="0.3">
      <c r="A932" s="2" t="s">
        <v>9</v>
      </c>
      <c r="B932" s="3">
        <v>19930.04</v>
      </c>
      <c r="C932" s="2">
        <v>16543.93</v>
      </c>
      <c r="D932" s="4">
        <v>43533</v>
      </c>
      <c r="E932" s="2" t="s">
        <v>59</v>
      </c>
      <c r="F932" s="2" t="s">
        <v>34</v>
      </c>
      <c r="G932" s="2" t="s">
        <v>12</v>
      </c>
      <c r="H932" s="2" t="s">
        <v>68</v>
      </c>
      <c r="I932" s="2" t="s">
        <v>37</v>
      </c>
      <c r="J932" s="2" t="s">
        <v>1092</v>
      </c>
    </row>
    <row r="933" spans="1:10" x14ac:dyDescent="0.3">
      <c r="A933" s="2" t="s">
        <v>100</v>
      </c>
      <c r="B933" s="3">
        <v>149372.32</v>
      </c>
      <c r="C933" s="2">
        <v>130611.16</v>
      </c>
      <c r="D933" s="4">
        <v>44185</v>
      </c>
      <c r="E933" s="2" t="s">
        <v>79</v>
      </c>
      <c r="F933" s="2" t="s">
        <v>998</v>
      </c>
      <c r="G933" s="2" t="s">
        <v>102</v>
      </c>
      <c r="H933" s="2" t="s">
        <v>103</v>
      </c>
      <c r="I933" s="2" t="s">
        <v>14</v>
      </c>
      <c r="J933" s="2" t="s">
        <v>1093</v>
      </c>
    </row>
    <row r="934" spans="1:10" x14ac:dyDescent="0.3">
      <c r="A934" s="2" t="s">
        <v>9</v>
      </c>
      <c r="B934" s="3">
        <v>25907.52</v>
      </c>
      <c r="C934" s="2">
        <v>22454.05</v>
      </c>
      <c r="D934" s="4">
        <v>43515</v>
      </c>
      <c r="E934" s="2" t="s">
        <v>10</v>
      </c>
      <c r="F934" s="2" t="s">
        <v>39</v>
      </c>
      <c r="G934" s="2" t="s">
        <v>12</v>
      </c>
      <c r="H934" s="2" t="s">
        <v>81</v>
      </c>
      <c r="I934" s="2" t="s">
        <v>27</v>
      </c>
      <c r="J934" s="2" t="s">
        <v>1094</v>
      </c>
    </row>
    <row r="935" spans="1:10" x14ac:dyDescent="0.3">
      <c r="A935" s="2" t="s">
        <v>22</v>
      </c>
      <c r="B935" s="3">
        <v>64762.89</v>
      </c>
      <c r="C935" s="2">
        <v>54238.92</v>
      </c>
      <c r="D935" s="4">
        <v>43502</v>
      </c>
      <c r="E935" s="2" t="s">
        <v>79</v>
      </c>
      <c r="F935" s="2" t="s">
        <v>42</v>
      </c>
      <c r="G935" s="2" t="s">
        <v>25</v>
      </c>
      <c r="H935" s="2" t="s">
        <v>89</v>
      </c>
      <c r="I935" s="2" t="s">
        <v>27</v>
      </c>
      <c r="J935" s="2" t="s">
        <v>1095</v>
      </c>
    </row>
    <row r="936" spans="1:10" x14ac:dyDescent="0.3">
      <c r="A936" s="2" t="s">
        <v>16</v>
      </c>
      <c r="B936" s="3">
        <v>65211.07</v>
      </c>
      <c r="C936" s="2">
        <v>56883.62</v>
      </c>
      <c r="D936" s="4">
        <v>44132</v>
      </c>
      <c r="E936" s="2" t="s">
        <v>17</v>
      </c>
      <c r="F936" s="2" t="s">
        <v>18</v>
      </c>
      <c r="G936" s="2" t="s">
        <v>19</v>
      </c>
      <c r="H936" s="2" t="s">
        <v>352</v>
      </c>
      <c r="I936" s="2" t="s">
        <v>27</v>
      </c>
      <c r="J936" s="2" t="s">
        <v>1096</v>
      </c>
    </row>
    <row r="937" spans="1:10" x14ac:dyDescent="0.3">
      <c r="A937" s="2" t="s">
        <v>33</v>
      </c>
      <c r="B937" s="3">
        <v>42475.6</v>
      </c>
      <c r="C937" s="2">
        <v>35802.68</v>
      </c>
      <c r="D937" s="4">
        <v>43509</v>
      </c>
      <c r="E937" s="2" t="s">
        <v>10</v>
      </c>
      <c r="F937" s="2" t="s">
        <v>34</v>
      </c>
      <c r="G937" s="2" t="s">
        <v>35</v>
      </c>
      <c r="H937" s="2" t="s">
        <v>40</v>
      </c>
      <c r="I937" s="2" t="s">
        <v>27</v>
      </c>
      <c r="J937" s="2" t="s">
        <v>1097</v>
      </c>
    </row>
    <row r="938" spans="1:10" x14ac:dyDescent="0.3">
      <c r="A938" s="2" t="s">
        <v>22</v>
      </c>
      <c r="B938" s="3">
        <v>172340.86</v>
      </c>
      <c r="C938" s="2">
        <v>136562.9</v>
      </c>
      <c r="D938" s="4">
        <v>43930</v>
      </c>
      <c r="E938" s="2" t="s">
        <v>29</v>
      </c>
      <c r="F938" s="2" t="s">
        <v>290</v>
      </c>
      <c r="G938" s="2" t="s">
        <v>25</v>
      </c>
      <c r="H938" s="2" t="s">
        <v>89</v>
      </c>
      <c r="I938" s="2" t="s">
        <v>27</v>
      </c>
      <c r="J938" s="2" t="s">
        <v>1098</v>
      </c>
    </row>
    <row r="939" spans="1:10" x14ac:dyDescent="0.3">
      <c r="A939" s="2" t="s">
        <v>172</v>
      </c>
      <c r="B939" s="3">
        <v>165709.19</v>
      </c>
      <c r="C939" s="2">
        <v>138102.04</v>
      </c>
      <c r="D939" s="4">
        <v>44113</v>
      </c>
      <c r="E939" s="2" t="s">
        <v>59</v>
      </c>
      <c r="F939" s="2" t="s">
        <v>109</v>
      </c>
      <c r="G939" s="2" t="s">
        <v>174</v>
      </c>
      <c r="H939" s="2" t="s">
        <v>175</v>
      </c>
      <c r="I939" s="2" t="s">
        <v>27</v>
      </c>
      <c r="J939" s="2" t="s">
        <v>1099</v>
      </c>
    </row>
    <row r="940" spans="1:10" x14ac:dyDescent="0.3">
      <c r="A940" s="2" t="s">
        <v>137</v>
      </c>
      <c r="B940" s="3">
        <v>118409.59</v>
      </c>
      <c r="C940" s="2">
        <v>96030.18</v>
      </c>
      <c r="D940" s="4">
        <v>44110</v>
      </c>
      <c r="E940" s="2" t="s">
        <v>17</v>
      </c>
      <c r="F940" s="2" t="s">
        <v>179</v>
      </c>
      <c r="G940" s="2" t="s">
        <v>139</v>
      </c>
      <c r="H940" s="2" t="s">
        <v>140</v>
      </c>
      <c r="I940" s="2" t="s">
        <v>27</v>
      </c>
      <c r="J940" s="2" t="s">
        <v>1100</v>
      </c>
    </row>
    <row r="941" spans="1:10" x14ac:dyDescent="0.3">
      <c r="A941" s="2" t="s">
        <v>52</v>
      </c>
      <c r="B941" s="3">
        <v>58416.11</v>
      </c>
      <c r="C941" s="2">
        <v>48076.46</v>
      </c>
      <c r="D941" s="4">
        <v>43967</v>
      </c>
      <c r="E941" s="2" t="s">
        <v>50</v>
      </c>
      <c r="F941" s="2" t="s">
        <v>326</v>
      </c>
      <c r="G941" s="2" t="s">
        <v>54</v>
      </c>
      <c r="H941" s="2" t="s">
        <v>55</v>
      </c>
      <c r="I941" s="2" t="s">
        <v>27</v>
      </c>
      <c r="J941" s="2" t="s">
        <v>1101</v>
      </c>
    </row>
    <row r="942" spans="1:10" x14ac:dyDescent="0.3">
      <c r="A942" s="2" t="s">
        <v>52</v>
      </c>
      <c r="B942" s="3">
        <v>78629.19</v>
      </c>
      <c r="C942" s="2">
        <v>63359.4</v>
      </c>
      <c r="D942" s="4">
        <v>43517</v>
      </c>
      <c r="E942" s="2" t="s">
        <v>50</v>
      </c>
      <c r="F942" s="2" t="s">
        <v>34</v>
      </c>
      <c r="G942" s="2" t="s">
        <v>54</v>
      </c>
      <c r="H942" s="2" t="s">
        <v>71</v>
      </c>
      <c r="I942" s="2" t="s">
        <v>14</v>
      </c>
      <c r="J942" s="2" t="s">
        <v>1102</v>
      </c>
    </row>
    <row r="943" spans="1:10" x14ac:dyDescent="0.3">
      <c r="A943" s="2" t="s">
        <v>9</v>
      </c>
      <c r="B943" s="3">
        <v>64842.92</v>
      </c>
      <c r="C943" s="2">
        <v>56439.28</v>
      </c>
      <c r="D943" s="4">
        <v>43737</v>
      </c>
      <c r="E943" s="2" t="s">
        <v>50</v>
      </c>
      <c r="F943" s="2" t="s">
        <v>24</v>
      </c>
      <c r="G943" s="2" t="s">
        <v>12</v>
      </c>
      <c r="H943" s="2" t="s">
        <v>81</v>
      </c>
      <c r="I943" s="2" t="s">
        <v>14</v>
      </c>
      <c r="J943" s="2" t="s">
        <v>1103</v>
      </c>
    </row>
    <row r="944" spans="1:10" x14ac:dyDescent="0.3">
      <c r="A944" s="2" t="s">
        <v>95</v>
      </c>
      <c r="B944" s="3">
        <v>76183.740000000005</v>
      </c>
      <c r="C944" s="2">
        <v>61617.41</v>
      </c>
      <c r="D944" s="4">
        <v>43619</v>
      </c>
      <c r="E944" s="2" t="s">
        <v>23</v>
      </c>
      <c r="F944" s="2" t="s">
        <v>46</v>
      </c>
      <c r="G944" s="2" t="s">
        <v>97</v>
      </c>
      <c r="H944" s="2" t="s">
        <v>98</v>
      </c>
      <c r="I944" s="2" t="s">
        <v>14</v>
      </c>
      <c r="J944" s="2" t="s">
        <v>1104</v>
      </c>
    </row>
    <row r="945" spans="1:10" x14ac:dyDescent="0.3">
      <c r="A945" s="2" t="s">
        <v>9</v>
      </c>
      <c r="B945" s="3">
        <v>131839.16</v>
      </c>
      <c r="C945" s="2">
        <v>115372.45</v>
      </c>
      <c r="D945" s="4">
        <v>43948</v>
      </c>
      <c r="E945" s="2" t="s">
        <v>10</v>
      </c>
      <c r="F945" s="2" t="s">
        <v>181</v>
      </c>
      <c r="G945" s="2" t="s">
        <v>12</v>
      </c>
      <c r="H945" s="2" t="s">
        <v>13</v>
      </c>
      <c r="I945" s="2" t="s">
        <v>27</v>
      </c>
      <c r="J945" s="2" t="s">
        <v>1105</v>
      </c>
    </row>
    <row r="946" spans="1:10" x14ac:dyDescent="0.3">
      <c r="A946" s="2" t="s">
        <v>22</v>
      </c>
      <c r="B946" s="3">
        <v>147092.62</v>
      </c>
      <c r="C946" s="2">
        <v>117806.48</v>
      </c>
      <c r="D946" s="4">
        <v>44135</v>
      </c>
      <c r="E946" s="2" t="s">
        <v>23</v>
      </c>
      <c r="F946" s="2" t="s">
        <v>145</v>
      </c>
      <c r="G946" s="2" t="s">
        <v>25</v>
      </c>
      <c r="H946" s="2" t="s">
        <v>89</v>
      </c>
      <c r="I946" s="2" t="s">
        <v>27</v>
      </c>
      <c r="J946" s="2" t="s">
        <v>1106</v>
      </c>
    </row>
    <row r="947" spans="1:10" x14ac:dyDescent="0.3">
      <c r="A947" s="2" t="s">
        <v>16</v>
      </c>
      <c r="B947" s="3">
        <v>62011.86</v>
      </c>
      <c r="C947" s="2">
        <v>49324.23</v>
      </c>
      <c r="D947" s="4">
        <v>43482</v>
      </c>
      <c r="E947" s="2" t="s">
        <v>29</v>
      </c>
      <c r="F947" s="2" t="s">
        <v>34</v>
      </c>
      <c r="G947" s="2" t="s">
        <v>19</v>
      </c>
      <c r="H947" s="2" t="s">
        <v>352</v>
      </c>
      <c r="I947" s="2" t="s">
        <v>37</v>
      </c>
      <c r="J947" s="2" t="s">
        <v>1107</v>
      </c>
    </row>
    <row r="948" spans="1:10" x14ac:dyDescent="0.3">
      <c r="A948" s="2" t="s">
        <v>22</v>
      </c>
      <c r="B948" s="3">
        <v>56763.040000000001</v>
      </c>
      <c r="C948" s="2">
        <v>47663.92</v>
      </c>
      <c r="D948" s="4">
        <v>43688</v>
      </c>
      <c r="E948" s="2" t="s">
        <v>59</v>
      </c>
      <c r="F948" s="2" t="s">
        <v>111</v>
      </c>
      <c r="G948" s="2" t="s">
        <v>25</v>
      </c>
      <c r="H948" s="2" t="s">
        <v>31</v>
      </c>
      <c r="I948" s="2" t="s">
        <v>14</v>
      </c>
      <c r="J948" s="2" t="s">
        <v>1108</v>
      </c>
    </row>
    <row r="949" spans="1:10" x14ac:dyDescent="0.3">
      <c r="A949" s="2" t="s">
        <v>22</v>
      </c>
      <c r="B949" s="3">
        <v>78057.960000000006</v>
      </c>
      <c r="C949" s="2">
        <v>67161.070000000007</v>
      </c>
      <c r="D949" s="4">
        <v>44164</v>
      </c>
      <c r="E949" s="2" t="s">
        <v>29</v>
      </c>
      <c r="F949" s="2" t="s">
        <v>57</v>
      </c>
      <c r="G949" s="2" t="s">
        <v>25</v>
      </c>
      <c r="H949" s="2" t="s">
        <v>89</v>
      </c>
      <c r="I949" s="2" t="s">
        <v>37</v>
      </c>
      <c r="J949" s="2" t="s">
        <v>1109</v>
      </c>
    </row>
    <row r="950" spans="1:10" x14ac:dyDescent="0.3">
      <c r="A950" s="2" t="s">
        <v>44</v>
      </c>
      <c r="B950" s="3">
        <v>96358.45</v>
      </c>
      <c r="C950" s="2">
        <v>80700.2</v>
      </c>
      <c r="D950" s="4">
        <v>43628</v>
      </c>
      <c r="E950" s="2" t="s">
        <v>61</v>
      </c>
      <c r="F950" s="2" t="s">
        <v>647</v>
      </c>
      <c r="G950" s="2" t="s">
        <v>47</v>
      </c>
      <c r="H950" s="2" t="s">
        <v>65</v>
      </c>
      <c r="I950" s="2" t="s">
        <v>27</v>
      </c>
      <c r="J950" s="2" t="s">
        <v>1110</v>
      </c>
    </row>
    <row r="951" spans="1:10" x14ac:dyDescent="0.3">
      <c r="A951" s="2" t="s">
        <v>52</v>
      </c>
      <c r="B951" s="3">
        <v>40535.64</v>
      </c>
      <c r="C951" s="2">
        <v>35480.85</v>
      </c>
      <c r="D951" s="4">
        <v>43478</v>
      </c>
      <c r="E951" s="2" t="s">
        <v>79</v>
      </c>
      <c r="F951" s="2" t="s">
        <v>233</v>
      </c>
      <c r="G951" s="2" t="s">
        <v>54</v>
      </c>
      <c r="H951" s="2" t="s">
        <v>127</v>
      </c>
      <c r="I951" s="2" t="s">
        <v>27</v>
      </c>
      <c r="J951" s="2" t="s">
        <v>1111</v>
      </c>
    </row>
    <row r="952" spans="1:10" x14ac:dyDescent="0.3">
      <c r="A952" s="2" t="s">
        <v>52</v>
      </c>
      <c r="B952" s="3">
        <v>96795.99</v>
      </c>
      <c r="C952" s="2">
        <v>81395.75</v>
      </c>
      <c r="D952" s="4">
        <v>43637</v>
      </c>
      <c r="E952" s="2" t="s">
        <v>50</v>
      </c>
      <c r="F952" s="2" t="s">
        <v>394</v>
      </c>
      <c r="G952" s="2" t="s">
        <v>54</v>
      </c>
      <c r="H952" s="2" t="s">
        <v>143</v>
      </c>
      <c r="I952" s="2" t="s">
        <v>27</v>
      </c>
      <c r="J952" s="2" t="s">
        <v>1112</v>
      </c>
    </row>
    <row r="953" spans="1:10" x14ac:dyDescent="0.3">
      <c r="A953" s="2" t="s">
        <v>22</v>
      </c>
      <c r="B953" s="3">
        <v>122035.93</v>
      </c>
      <c r="C953" s="2">
        <v>97897.22</v>
      </c>
      <c r="D953" s="4">
        <v>44003</v>
      </c>
      <c r="E953" s="2" t="s">
        <v>45</v>
      </c>
      <c r="F953" s="2" t="s">
        <v>24</v>
      </c>
      <c r="G953" s="2" t="s">
        <v>25</v>
      </c>
      <c r="H953" s="2" t="s">
        <v>31</v>
      </c>
      <c r="I953" s="2" t="s">
        <v>27</v>
      </c>
      <c r="J953" s="2" t="s">
        <v>1113</v>
      </c>
    </row>
    <row r="954" spans="1:10" x14ac:dyDescent="0.3">
      <c r="A954" s="2" t="s">
        <v>9</v>
      </c>
      <c r="B954" s="3">
        <v>89502.53</v>
      </c>
      <c r="C954" s="2">
        <v>72488.100000000006</v>
      </c>
      <c r="D954" s="4">
        <v>44135</v>
      </c>
      <c r="E954" s="2" t="s">
        <v>23</v>
      </c>
      <c r="F954" s="2" t="s">
        <v>445</v>
      </c>
      <c r="G954" s="2" t="s">
        <v>12</v>
      </c>
      <c r="H954" s="2" t="s">
        <v>169</v>
      </c>
      <c r="I954" s="2" t="s">
        <v>27</v>
      </c>
      <c r="J954" s="2" t="s">
        <v>1114</v>
      </c>
    </row>
    <row r="955" spans="1:10" x14ac:dyDescent="0.3">
      <c r="A955" s="2" t="s">
        <v>22</v>
      </c>
      <c r="B955" s="3">
        <v>223233.32</v>
      </c>
      <c r="C955" s="2">
        <v>179100.09</v>
      </c>
      <c r="D955" s="4">
        <v>43644</v>
      </c>
      <c r="E955" s="2" t="s">
        <v>17</v>
      </c>
      <c r="F955" s="2" t="s">
        <v>88</v>
      </c>
      <c r="G955" s="2" t="s">
        <v>25</v>
      </c>
      <c r="H955" s="2" t="s">
        <v>75</v>
      </c>
      <c r="I955" s="2" t="s">
        <v>27</v>
      </c>
      <c r="J955" s="2" t="s">
        <v>1115</v>
      </c>
    </row>
    <row r="956" spans="1:10" x14ac:dyDescent="0.3">
      <c r="A956" s="2" t="s">
        <v>16</v>
      </c>
      <c r="B956" s="3">
        <v>33190.03</v>
      </c>
      <c r="C956" s="2">
        <v>28397.39</v>
      </c>
      <c r="D956" s="4">
        <v>44061</v>
      </c>
      <c r="E956" s="2" t="s">
        <v>79</v>
      </c>
      <c r="F956" s="2" t="s">
        <v>340</v>
      </c>
      <c r="G956" s="2" t="s">
        <v>19</v>
      </c>
      <c r="H956" s="2" t="s">
        <v>20</v>
      </c>
      <c r="I956" s="2" t="s">
        <v>37</v>
      </c>
      <c r="J956" s="2" t="s">
        <v>1116</v>
      </c>
    </row>
    <row r="957" spans="1:10" x14ac:dyDescent="0.3">
      <c r="A957" s="2" t="s">
        <v>22</v>
      </c>
      <c r="B957" s="3">
        <v>82357.570000000007</v>
      </c>
      <c r="C957" s="2">
        <v>65474.27</v>
      </c>
      <c r="D957" s="4">
        <v>43515</v>
      </c>
      <c r="E957" s="2" t="s">
        <v>10</v>
      </c>
      <c r="F957" s="2" t="s">
        <v>233</v>
      </c>
      <c r="G957" s="2" t="s">
        <v>25</v>
      </c>
      <c r="H957" s="2" t="s">
        <v>31</v>
      </c>
      <c r="I957" s="2" t="s">
        <v>27</v>
      </c>
      <c r="J957" s="2" t="s">
        <v>1117</v>
      </c>
    </row>
    <row r="958" spans="1:10" x14ac:dyDescent="0.3">
      <c r="A958" s="2" t="s">
        <v>172</v>
      </c>
      <c r="B958" s="3">
        <v>46857.77</v>
      </c>
      <c r="C958" s="2">
        <v>39116.870000000003</v>
      </c>
      <c r="D958" s="4">
        <v>44001</v>
      </c>
      <c r="E958" s="2" t="s">
        <v>17</v>
      </c>
      <c r="F958" s="2" t="s">
        <v>34</v>
      </c>
      <c r="G958" s="2" t="s">
        <v>174</v>
      </c>
      <c r="H958" s="2" t="s">
        <v>211</v>
      </c>
      <c r="I958" s="2" t="s">
        <v>14</v>
      </c>
      <c r="J958" s="2" t="s">
        <v>1118</v>
      </c>
    </row>
    <row r="959" spans="1:10" x14ac:dyDescent="0.3">
      <c r="A959" s="2" t="s">
        <v>44</v>
      </c>
      <c r="B959" s="3">
        <v>178560.1</v>
      </c>
      <c r="C959" s="2">
        <v>150383.32</v>
      </c>
      <c r="D959" s="4">
        <v>44014</v>
      </c>
      <c r="E959" s="2" t="s">
        <v>10</v>
      </c>
      <c r="F959" s="2" t="s">
        <v>184</v>
      </c>
      <c r="G959" s="2" t="s">
        <v>47</v>
      </c>
      <c r="H959" s="2" t="s">
        <v>48</v>
      </c>
      <c r="I959" s="2" t="s">
        <v>14</v>
      </c>
      <c r="J959" s="2" t="s">
        <v>1119</v>
      </c>
    </row>
    <row r="960" spans="1:10" x14ac:dyDescent="0.3">
      <c r="A960" s="2" t="s">
        <v>9</v>
      </c>
      <c r="B960" s="3">
        <v>173944.47</v>
      </c>
      <c r="C960" s="2">
        <v>139729.59</v>
      </c>
      <c r="D960" s="4">
        <v>44085</v>
      </c>
      <c r="E960" s="2" t="s">
        <v>10</v>
      </c>
      <c r="F960" s="2" t="s">
        <v>34</v>
      </c>
      <c r="G960" s="2" t="s">
        <v>12</v>
      </c>
      <c r="H960" s="2" t="s">
        <v>13</v>
      </c>
      <c r="I960" s="2" t="s">
        <v>27</v>
      </c>
      <c r="J960" s="2" t="s">
        <v>1120</v>
      </c>
    </row>
    <row r="961" spans="1:10" x14ac:dyDescent="0.3">
      <c r="A961" s="2" t="s">
        <v>44</v>
      </c>
      <c r="B961" s="3">
        <v>176662.26</v>
      </c>
      <c r="C961" s="2">
        <v>146859.34</v>
      </c>
      <c r="D961" s="4">
        <v>44010</v>
      </c>
      <c r="E961" s="2" t="s">
        <v>79</v>
      </c>
      <c r="F961" s="2" t="s">
        <v>113</v>
      </c>
      <c r="G961" s="2" t="s">
        <v>47</v>
      </c>
      <c r="H961" s="2" t="s">
        <v>65</v>
      </c>
      <c r="I961" s="2" t="s">
        <v>27</v>
      </c>
      <c r="J961" s="2" t="s">
        <v>1121</v>
      </c>
    </row>
    <row r="962" spans="1:10" x14ac:dyDescent="0.3">
      <c r="A962" s="2" t="s">
        <v>52</v>
      </c>
      <c r="B962" s="3">
        <v>133754.65</v>
      </c>
      <c r="C962" s="2">
        <v>106147.69</v>
      </c>
      <c r="D962" s="4">
        <v>44092</v>
      </c>
      <c r="E962" s="2" t="s">
        <v>17</v>
      </c>
      <c r="F962" s="2" t="s">
        <v>96</v>
      </c>
      <c r="G962" s="2" t="s">
        <v>54</v>
      </c>
      <c r="H962" s="2" t="s">
        <v>132</v>
      </c>
      <c r="I962" s="2" t="s">
        <v>27</v>
      </c>
      <c r="J962" s="2" t="s">
        <v>1122</v>
      </c>
    </row>
    <row r="963" spans="1:10" x14ac:dyDescent="0.3">
      <c r="A963" s="2" t="s">
        <v>100</v>
      </c>
      <c r="B963" s="3">
        <v>159294.28</v>
      </c>
      <c r="C963" s="2">
        <v>130605.38</v>
      </c>
      <c r="D963" s="4">
        <v>44052</v>
      </c>
      <c r="E963" s="2" t="s">
        <v>23</v>
      </c>
      <c r="F963" s="2" t="s">
        <v>134</v>
      </c>
      <c r="G963" s="2" t="s">
        <v>102</v>
      </c>
      <c r="H963" s="2" t="s">
        <v>103</v>
      </c>
      <c r="I963" s="2" t="s">
        <v>27</v>
      </c>
      <c r="J963" s="2" t="s">
        <v>1123</v>
      </c>
    </row>
    <row r="964" spans="1:10" x14ac:dyDescent="0.3">
      <c r="A964" s="2" t="s">
        <v>52</v>
      </c>
      <c r="B964" s="3">
        <v>123562.02</v>
      </c>
      <c r="C964" s="2">
        <v>102927.16</v>
      </c>
      <c r="D964" s="4">
        <v>43943</v>
      </c>
      <c r="E964" s="2" t="s">
        <v>23</v>
      </c>
      <c r="F964" s="2" t="s">
        <v>147</v>
      </c>
      <c r="G964" s="2" t="s">
        <v>54</v>
      </c>
      <c r="H964" s="2" t="s">
        <v>71</v>
      </c>
      <c r="I964" s="2" t="s">
        <v>27</v>
      </c>
      <c r="J964" s="2" t="s">
        <v>1124</v>
      </c>
    </row>
    <row r="965" spans="1:10" x14ac:dyDescent="0.3">
      <c r="A965" s="2" t="s">
        <v>52</v>
      </c>
      <c r="B965" s="3">
        <v>33013.08</v>
      </c>
      <c r="C965" s="2">
        <v>26743.9</v>
      </c>
      <c r="D965" s="4">
        <v>44163</v>
      </c>
      <c r="E965" s="2" t="s">
        <v>79</v>
      </c>
      <c r="F965" s="2" t="s">
        <v>88</v>
      </c>
      <c r="G965" s="2" t="s">
        <v>54</v>
      </c>
      <c r="H965" s="2" t="s">
        <v>71</v>
      </c>
      <c r="I965" s="2" t="s">
        <v>27</v>
      </c>
      <c r="J965" s="2" t="s">
        <v>1125</v>
      </c>
    </row>
    <row r="966" spans="1:10" x14ac:dyDescent="0.3">
      <c r="A966" s="2" t="s">
        <v>22</v>
      </c>
      <c r="B966" s="3">
        <v>105340.85</v>
      </c>
      <c r="C966" s="2">
        <v>87285.43</v>
      </c>
      <c r="D966" s="4">
        <v>44061</v>
      </c>
      <c r="E966" s="2" t="s">
        <v>10</v>
      </c>
      <c r="F966" s="2" t="s">
        <v>39</v>
      </c>
      <c r="G966" s="2" t="s">
        <v>25</v>
      </c>
      <c r="H966" s="2" t="s">
        <v>218</v>
      </c>
      <c r="I966" s="2" t="s">
        <v>27</v>
      </c>
      <c r="J966" s="2" t="s">
        <v>1126</v>
      </c>
    </row>
    <row r="967" spans="1:10" x14ac:dyDescent="0.3">
      <c r="A967" s="2" t="s">
        <v>33</v>
      </c>
      <c r="B967" s="3">
        <v>127143.54</v>
      </c>
      <c r="C967" s="2">
        <v>105033.28</v>
      </c>
      <c r="D967" s="4">
        <v>43741</v>
      </c>
      <c r="E967" s="2" t="s">
        <v>79</v>
      </c>
      <c r="F967" s="2" t="s">
        <v>101</v>
      </c>
      <c r="G967" s="2" t="s">
        <v>35</v>
      </c>
      <c r="H967" s="2" t="s">
        <v>36</v>
      </c>
      <c r="I967" s="2" t="s">
        <v>27</v>
      </c>
      <c r="J967" s="2" t="s">
        <v>1127</v>
      </c>
    </row>
    <row r="968" spans="1:10" x14ac:dyDescent="0.3">
      <c r="A968" s="2" t="s">
        <v>22</v>
      </c>
      <c r="B968" s="3">
        <v>56570.64</v>
      </c>
      <c r="C968" s="2">
        <v>46993.23</v>
      </c>
      <c r="D968" s="4">
        <v>44109</v>
      </c>
      <c r="E968" s="2" t="s">
        <v>10</v>
      </c>
      <c r="F968" s="2" t="s">
        <v>77</v>
      </c>
      <c r="G968" s="2" t="s">
        <v>25</v>
      </c>
      <c r="H968" s="2" t="s">
        <v>26</v>
      </c>
      <c r="I968" s="2" t="s">
        <v>27</v>
      </c>
      <c r="J968" s="2" t="s">
        <v>1128</v>
      </c>
    </row>
    <row r="969" spans="1:10" x14ac:dyDescent="0.3">
      <c r="A969" s="2" t="s">
        <v>52</v>
      </c>
      <c r="B969" s="3">
        <v>75522.66</v>
      </c>
      <c r="C969" s="2">
        <v>60448.34</v>
      </c>
      <c r="D969" s="4">
        <v>43537</v>
      </c>
      <c r="E969" s="2" t="s">
        <v>59</v>
      </c>
      <c r="F969" s="2" t="s">
        <v>253</v>
      </c>
      <c r="G969" s="2" t="s">
        <v>54</v>
      </c>
      <c r="H969" s="2" t="s">
        <v>127</v>
      </c>
      <c r="I969" s="2" t="s">
        <v>27</v>
      </c>
      <c r="J969" s="2" t="s">
        <v>1129</v>
      </c>
    </row>
    <row r="970" spans="1:10" x14ac:dyDescent="0.3">
      <c r="A970" s="2" t="s">
        <v>22</v>
      </c>
      <c r="B970" s="3">
        <v>87085.71</v>
      </c>
      <c r="C970" s="2">
        <v>76548.34</v>
      </c>
      <c r="D970" s="4">
        <v>44070</v>
      </c>
      <c r="E970" s="2" t="s">
        <v>61</v>
      </c>
      <c r="F970" s="2" t="s">
        <v>187</v>
      </c>
      <c r="G970" s="2" t="s">
        <v>25</v>
      </c>
      <c r="H970" s="2" t="s">
        <v>26</v>
      </c>
      <c r="I970" s="2" t="s">
        <v>27</v>
      </c>
      <c r="J970" s="2" t="s">
        <v>1130</v>
      </c>
    </row>
    <row r="971" spans="1:10" x14ac:dyDescent="0.3">
      <c r="A971" s="2" t="s">
        <v>44</v>
      </c>
      <c r="B971" s="3">
        <v>290010.78999999998</v>
      </c>
      <c r="C971" s="2">
        <v>234444.72</v>
      </c>
      <c r="D971" s="4">
        <v>43824</v>
      </c>
      <c r="E971" s="2" t="s">
        <v>59</v>
      </c>
      <c r="F971" s="2" t="s">
        <v>173</v>
      </c>
      <c r="G971" s="2" t="s">
        <v>47</v>
      </c>
      <c r="H971" s="2" t="s">
        <v>65</v>
      </c>
      <c r="I971" s="2" t="s">
        <v>27</v>
      </c>
      <c r="J971" s="2" t="s">
        <v>1131</v>
      </c>
    </row>
    <row r="972" spans="1:10" x14ac:dyDescent="0.3">
      <c r="A972" s="2" t="s">
        <v>105</v>
      </c>
      <c r="B972" s="3">
        <v>256603.66</v>
      </c>
      <c r="C972" s="2">
        <v>209799.15</v>
      </c>
      <c r="D972" s="4">
        <v>43673</v>
      </c>
      <c r="E972" s="2" t="s">
        <v>59</v>
      </c>
      <c r="F972" s="2" t="s">
        <v>184</v>
      </c>
      <c r="G972" s="2" t="s">
        <v>106</v>
      </c>
      <c r="H972" s="2" t="s">
        <v>107</v>
      </c>
      <c r="I972" s="2" t="s">
        <v>37</v>
      </c>
      <c r="J972" s="2" t="s">
        <v>1132</v>
      </c>
    </row>
    <row r="973" spans="1:10" x14ac:dyDescent="0.3">
      <c r="A973" s="2" t="s">
        <v>44</v>
      </c>
      <c r="B973" s="3">
        <v>126074.62</v>
      </c>
      <c r="C973" s="2">
        <v>100027.6</v>
      </c>
      <c r="D973" s="4">
        <v>44142</v>
      </c>
      <c r="E973" s="2" t="s">
        <v>10</v>
      </c>
      <c r="F973" s="2" t="s">
        <v>53</v>
      </c>
      <c r="G973" s="2" t="s">
        <v>47</v>
      </c>
      <c r="H973" s="2" t="s">
        <v>48</v>
      </c>
      <c r="I973" s="2" t="s">
        <v>27</v>
      </c>
      <c r="J973" s="2" t="s">
        <v>1133</v>
      </c>
    </row>
    <row r="974" spans="1:10" x14ac:dyDescent="0.3">
      <c r="A974" s="2" t="s">
        <v>9</v>
      </c>
      <c r="B974" s="3">
        <v>94085.5</v>
      </c>
      <c r="C974" s="2">
        <v>77498.23</v>
      </c>
      <c r="D974" s="4">
        <v>43849</v>
      </c>
      <c r="E974" s="2" t="s">
        <v>79</v>
      </c>
      <c r="F974" s="2" t="s">
        <v>177</v>
      </c>
      <c r="G974" s="2" t="s">
        <v>12</v>
      </c>
      <c r="H974" s="2" t="s">
        <v>117</v>
      </c>
      <c r="I974" s="2" t="s">
        <v>27</v>
      </c>
      <c r="J974" s="2" t="s">
        <v>1134</v>
      </c>
    </row>
    <row r="975" spans="1:10" x14ac:dyDescent="0.3">
      <c r="A975" s="2" t="s">
        <v>22</v>
      </c>
      <c r="B975" s="3">
        <v>159216.47</v>
      </c>
      <c r="C975" s="2">
        <v>137419.74</v>
      </c>
      <c r="D975" s="4">
        <v>44008</v>
      </c>
      <c r="E975" s="2" t="s">
        <v>17</v>
      </c>
      <c r="F975" s="2" t="s">
        <v>34</v>
      </c>
      <c r="G975" s="2" t="s">
        <v>25</v>
      </c>
      <c r="H975" s="2" t="s">
        <v>26</v>
      </c>
      <c r="I975" s="2" t="s">
        <v>27</v>
      </c>
      <c r="J975" s="2" t="s">
        <v>1135</v>
      </c>
    </row>
    <row r="976" spans="1:10" x14ac:dyDescent="0.3">
      <c r="A976" s="2" t="s">
        <v>22</v>
      </c>
      <c r="B976" s="3">
        <v>74958.460000000006</v>
      </c>
      <c r="C976" s="2">
        <v>65806.03</v>
      </c>
      <c r="D976" s="4">
        <v>44048</v>
      </c>
      <c r="E976" s="2" t="s">
        <v>79</v>
      </c>
      <c r="F976" s="2" t="s">
        <v>30</v>
      </c>
      <c r="G976" s="2" t="s">
        <v>25</v>
      </c>
      <c r="H976" s="2" t="s">
        <v>26</v>
      </c>
      <c r="I976" s="2" t="s">
        <v>27</v>
      </c>
      <c r="J976" s="2" t="s">
        <v>1136</v>
      </c>
    </row>
    <row r="977" spans="1:10" x14ac:dyDescent="0.3">
      <c r="A977" s="2" t="s">
        <v>9</v>
      </c>
      <c r="B977" s="3">
        <v>83897.88</v>
      </c>
      <c r="C977" s="2">
        <v>69559.73</v>
      </c>
      <c r="D977" s="4">
        <v>43542</v>
      </c>
      <c r="E977" s="2" t="s">
        <v>50</v>
      </c>
      <c r="F977" s="2" t="s">
        <v>91</v>
      </c>
      <c r="G977" s="2" t="s">
        <v>12</v>
      </c>
      <c r="H977" s="2" t="s">
        <v>68</v>
      </c>
      <c r="I977" s="2" t="s">
        <v>14</v>
      </c>
      <c r="J977" s="2" t="s">
        <v>1137</v>
      </c>
    </row>
    <row r="978" spans="1:10" x14ac:dyDescent="0.3">
      <c r="A978" s="2" t="s">
        <v>9</v>
      </c>
      <c r="B978" s="3">
        <v>133055.04000000001</v>
      </c>
      <c r="C978" s="2">
        <v>105366.29</v>
      </c>
      <c r="D978" s="4">
        <v>43779</v>
      </c>
      <c r="E978" s="2" t="s">
        <v>10</v>
      </c>
      <c r="F978" s="2" t="s">
        <v>165</v>
      </c>
      <c r="G978" s="2" t="s">
        <v>12</v>
      </c>
      <c r="H978" s="2" t="s">
        <v>169</v>
      </c>
      <c r="I978" s="2" t="s">
        <v>27</v>
      </c>
      <c r="J978" s="2" t="s">
        <v>1138</v>
      </c>
    </row>
    <row r="979" spans="1:10" x14ac:dyDescent="0.3">
      <c r="A979" s="2" t="s">
        <v>9</v>
      </c>
      <c r="B979" s="3">
        <v>94115.99</v>
      </c>
      <c r="C979" s="2">
        <v>75669.259999999995</v>
      </c>
      <c r="D979" s="4">
        <v>43724</v>
      </c>
      <c r="E979" s="2" t="s">
        <v>50</v>
      </c>
      <c r="F979" s="2" t="s">
        <v>57</v>
      </c>
      <c r="G979" s="2" t="s">
        <v>12</v>
      </c>
      <c r="H979" s="2" t="s">
        <v>169</v>
      </c>
      <c r="I979" s="2" t="s">
        <v>27</v>
      </c>
      <c r="J979" s="2" t="s">
        <v>1139</v>
      </c>
    </row>
    <row r="980" spans="1:10" x14ac:dyDescent="0.3">
      <c r="A980" s="2" t="s">
        <v>16</v>
      </c>
      <c r="B980" s="3">
        <v>125851.79</v>
      </c>
      <c r="C980" s="2">
        <v>103777.39</v>
      </c>
      <c r="D980" s="4">
        <v>44150</v>
      </c>
      <c r="E980" s="2" t="s">
        <v>17</v>
      </c>
      <c r="F980" s="2" t="s">
        <v>152</v>
      </c>
      <c r="G980" s="2" t="s">
        <v>19</v>
      </c>
      <c r="H980" s="2" t="s">
        <v>352</v>
      </c>
      <c r="I980" s="2" t="s">
        <v>27</v>
      </c>
      <c r="J980" s="2" t="s">
        <v>1140</v>
      </c>
    </row>
    <row r="981" spans="1:10" x14ac:dyDescent="0.3">
      <c r="A981" s="2" t="s">
        <v>83</v>
      </c>
      <c r="B981" s="3">
        <v>60917.85</v>
      </c>
      <c r="C981" s="2">
        <v>52736.58</v>
      </c>
      <c r="D981" s="4">
        <v>43513</v>
      </c>
      <c r="E981" s="2" t="s">
        <v>59</v>
      </c>
      <c r="F981" s="2" t="s">
        <v>173</v>
      </c>
      <c r="G981" s="2" t="s">
        <v>84</v>
      </c>
      <c r="H981" s="2" t="s">
        <v>85</v>
      </c>
      <c r="I981" s="2" t="s">
        <v>27</v>
      </c>
      <c r="J981" s="2" t="s">
        <v>1141</v>
      </c>
    </row>
    <row r="982" spans="1:10" x14ac:dyDescent="0.3">
      <c r="A982" s="2" t="s">
        <v>52</v>
      </c>
      <c r="B982" s="3">
        <v>101318.72</v>
      </c>
      <c r="C982" s="2">
        <v>86657.9</v>
      </c>
      <c r="D982" s="4">
        <v>43568</v>
      </c>
      <c r="E982" s="2" t="s">
        <v>17</v>
      </c>
      <c r="F982" s="2" t="s">
        <v>18</v>
      </c>
      <c r="G982" s="2" t="s">
        <v>54</v>
      </c>
      <c r="H982" s="2" t="s">
        <v>55</v>
      </c>
      <c r="I982" s="2" t="s">
        <v>27</v>
      </c>
      <c r="J982" s="2" t="s">
        <v>1142</v>
      </c>
    </row>
    <row r="983" spans="1:10" x14ac:dyDescent="0.3">
      <c r="A983" s="2" t="s">
        <v>22</v>
      </c>
      <c r="B983" s="3">
        <v>131610.37</v>
      </c>
      <c r="C983" s="2">
        <v>106406.98</v>
      </c>
      <c r="D983" s="4">
        <v>43951</v>
      </c>
      <c r="E983" s="2" t="s">
        <v>29</v>
      </c>
      <c r="F983" s="2" t="s">
        <v>184</v>
      </c>
      <c r="G983" s="2" t="s">
        <v>25</v>
      </c>
      <c r="H983" s="2" t="s">
        <v>75</v>
      </c>
      <c r="I983" s="2" t="s">
        <v>27</v>
      </c>
      <c r="J983" s="2" t="s">
        <v>1143</v>
      </c>
    </row>
    <row r="984" spans="1:10" x14ac:dyDescent="0.3">
      <c r="A984" s="2" t="s">
        <v>52</v>
      </c>
      <c r="B984" s="3">
        <v>235042.75</v>
      </c>
      <c r="C984" s="2">
        <v>187446.59</v>
      </c>
      <c r="D984" s="4">
        <v>43824</v>
      </c>
      <c r="E984" s="2" t="s">
        <v>10</v>
      </c>
      <c r="F984" s="2" t="s">
        <v>157</v>
      </c>
      <c r="G984" s="2" t="s">
        <v>54</v>
      </c>
      <c r="H984" s="2" t="s">
        <v>55</v>
      </c>
      <c r="I984" s="2" t="s">
        <v>27</v>
      </c>
      <c r="J984" s="2" t="s">
        <v>1144</v>
      </c>
    </row>
    <row r="985" spans="1:10" x14ac:dyDescent="0.3">
      <c r="A985" s="2" t="s">
        <v>172</v>
      </c>
      <c r="B985" s="3">
        <v>58921.31</v>
      </c>
      <c r="C985" s="2">
        <v>51715.23</v>
      </c>
      <c r="D985" s="4">
        <v>44178</v>
      </c>
      <c r="E985" s="2" t="s">
        <v>17</v>
      </c>
      <c r="F985" s="2" t="s">
        <v>34</v>
      </c>
      <c r="G985" s="2" t="s">
        <v>174</v>
      </c>
      <c r="H985" s="2" t="s">
        <v>175</v>
      </c>
      <c r="I985" s="2" t="s">
        <v>27</v>
      </c>
      <c r="J985" s="2" t="s">
        <v>1145</v>
      </c>
    </row>
    <row r="986" spans="1:10" x14ac:dyDescent="0.3">
      <c r="A986" s="2" t="s">
        <v>22</v>
      </c>
      <c r="B986" s="3">
        <v>101846.87</v>
      </c>
      <c r="C986" s="2">
        <v>88066.99</v>
      </c>
      <c r="D986" s="4">
        <v>43472</v>
      </c>
      <c r="E986" s="2" t="s">
        <v>23</v>
      </c>
      <c r="F986" s="2" t="s">
        <v>253</v>
      </c>
      <c r="G986" s="2" t="s">
        <v>25</v>
      </c>
      <c r="H986" s="2" t="s">
        <v>31</v>
      </c>
      <c r="I986" s="2" t="s">
        <v>27</v>
      </c>
      <c r="J986" s="2" t="s">
        <v>1146</v>
      </c>
    </row>
    <row r="987" spans="1:10" x14ac:dyDescent="0.3">
      <c r="A987" s="2" t="s">
        <v>52</v>
      </c>
      <c r="B987" s="3">
        <v>95307.21</v>
      </c>
      <c r="C987" s="2">
        <v>78533.14</v>
      </c>
      <c r="D987" s="4">
        <v>43916</v>
      </c>
      <c r="E987" s="2" t="s">
        <v>10</v>
      </c>
      <c r="F987" s="2" t="s">
        <v>96</v>
      </c>
      <c r="G987" s="2" t="s">
        <v>54</v>
      </c>
      <c r="H987" s="2" t="s">
        <v>71</v>
      </c>
      <c r="I987" s="2" t="s">
        <v>27</v>
      </c>
      <c r="J987" s="2" t="s">
        <v>1147</v>
      </c>
    </row>
    <row r="988" spans="1:10" x14ac:dyDescent="0.3">
      <c r="A988" s="2" t="s">
        <v>52</v>
      </c>
      <c r="B988" s="3">
        <v>232217.05</v>
      </c>
      <c r="C988" s="2">
        <v>191439.74</v>
      </c>
      <c r="D988" s="4">
        <v>43636</v>
      </c>
      <c r="E988" s="2" t="s">
        <v>29</v>
      </c>
      <c r="F988" s="2" t="s">
        <v>30</v>
      </c>
      <c r="G988" s="2" t="s">
        <v>54</v>
      </c>
      <c r="H988" s="2" t="s">
        <v>55</v>
      </c>
      <c r="I988" s="2" t="s">
        <v>14</v>
      </c>
      <c r="J988" s="2" t="s">
        <v>1148</v>
      </c>
    </row>
    <row r="989" spans="1:10" x14ac:dyDescent="0.3">
      <c r="A989" s="2" t="s">
        <v>22</v>
      </c>
      <c r="B989" s="3">
        <v>75912.59</v>
      </c>
      <c r="C989" s="2">
        <v>60145.55</v>
      </c>
      <c r="D989" s="4">
        <v>43752</v>
      </c>
      <c r="E989" s="2" t="s">
        <v>61</v>
      </c>
      <c r="F989" s="2" t="s">
        <v>63</v>
      </c>
      <c r="G989" s="2" t="s">
        <v>25</v>
      </c>
      <c r="H989" s="2" t="s">
        <v>75</v>
      </c>
      <c r="I989" s="2" t="s">
        <v>14</v>
      </c>
      <c r="J989" s="2" t="s">
        <v>1149</v>
      </c>
    </row>
    <row r="990" spans="1:10" x14ac:dyDescent="0.3">
      <c r="A990" s="2" t="s">
        <v>22</v>
      </c>
      <c r="B990" s="3">
        <v>57367.93</v>
      </c>
      <c r="C990" s="2">
        <v>46255.76</v>
      </c>
      <c r="D990" s="4">
        <v>43766</v>
      </c>
      <c r="E990" s="2" t="s">
        <v>23</v>
      </c>
      <c r="F990" s="2" t="s">
        <v>113</v>
      </c>
      <c r="G990" s="2" t="s">
        <v>25</v>
      </c>
      <c r="H990" s="2" t="s">
        <v>31</v>
      </c>
      <c r="I990" s="2" t="s">
        <v>14</v>
      </c>
      <c r="J990" s="2" t="s">
        <v>1150</v>
      </c>
    </row>
    <row r="991" spans="1:10" x14ac:dyDescent="0.3">
      <c r="A991" s="2" t="s">
        <v>22</v>
      </c>
      <c r="B991" s="3">
        <v>158240.24</v>
      </c>
      <c r="C991" s="2">
        <v>136561.32999999999</v>
      </c>
      <c r="D991" s="4">
        <v>44158</v>
      </c>
      <c r="E991" s="2" t="s">
        <v>10</v>
      </c>
      <c r="F991" s="2" t="s">
        <v>30</v>
      </c>
      <c r="G991" s="2" t="s">
        <v>25</v>
      </c>
      <c r="H991" s="2" t="s">
        <v>218</v>
      </c>
      <c r="I991" s="2" t="s">
        <v>27</v>
      </c>
      <c r="J991" s="2" t="s">
        <v>1151</v>
      </c>
    </row>
    <row r="992" spans="1:10" x14ac:dyDescent="0.3">
      <c r="A992" s="2" t="s">
        <v>22</v>
      </c>
      <c r="B992" s="3">
        <v>97291.62</v>
      </c>
      <c r="C992" s="2">
        <v>76899.3</v>
      </c>
      <c r="D992" s="4">
        <v>43832</v>
      </c>
      <c r="E992" s="2" t="s">
        <v>23</v>
      </c>
      <c r="F992" s="2" t="s">
        <v>34</v>
      </c>
      <c r="G992" s="2" t="s">
        <v>25</v>
      </c>
      <c r="H992" s="2" t="s">
        <v>89</v>
      </c>
      <c r="I992" s="2" t="s">
        <v>27</v>
      </c>
      <c r="J992" s="2" t="s">
        <v>1152</v>
      </c>
    </row>
    <row r="993" spans="1:10" x14ac:dyDescent="0.3">
      <c r="A993" s="2" t="s">
        <v>22</v>
      </c>
      <c r="B993" s="3">
        <v>83904.320000000007</v>
      </c>
      <c r="C993" s="2">
        <v>69011.3</v>
      </c>
      <c r="D993" s="4">
        <v>43989</v>
      </c>
      <c r="E993" s="2" t="s">
        <v>17</v>
      </c>
      <c r="F993" s="2" t="s">
        <v>433</v>
      </c>
      <c r="G993" s="2" t="s">
        <v>25</v>
      </c>
      <c r="H993" s="2" t="s">
        <v>75</v>
      </c>
      <c r="I993" s="2" t="s">
        <v>27</v>
      </c>
      <c r="J993" s="2" t="s">
        <v>1153</v>
      </c>
    </row>
    <row r="994" spans="1:10" x14ac:dyDescent="0.3">
      <c r="A994" s="2" t="s">
        <v>44</v>
      </c>
      <c r="B994" s="3">
        <v>133696.85999999999</v>
      </c>
      <c r="C994" s="2">
        <v>109310.55</v>
      </c>
      <c r="D994" s="4">
        <v>43857</v>
      </c>
      <c r="E994" s="2" t="s">
        <v>10</v>
      </c>
      <c r="F994" s="2" t="s">
        <v>18</v>
      </c>
      <c r="G994" s="2" t="s">
        <v>47</v>
      </c>
      <c r="H994" s="2" t="s">
        <v>48</v>
      </c>
      <c r="I994" s="2" t="s">
        <v>27</v>
      </c>
      <c r="J994" s="2" t="s">
        <v>1154</v>
      </c>
    </row>
    <row r="995" spans="1:10" x14ac:dyDescent="0.3">
      <c r="A995" s="2" t="s">
        <v>44</v>
      </c>
      <c r="B995" s="3">
        <v>146076.81</v>
      </c>
      <c r="C995" s="2">
        <v>123230.39999999999</v>
      </c>
      <c r="D995" s="4">
        <v>43673</v>
      </c>
      <c r="E995" s="2" t="s">
        <v>50</v>
      </c>
      <c r="F995" s="2" t="s">
        <v>34</v>
      </c>
      <c r="G995" s="2" t="s">
        <v>47</v>
      </c>
      <c r="H995" s="2" t="s">
        <v>65</v>
      </c>
      <c r="I995" s="2" t="s">
        <v>27</v>
      </c>
      <c r="J995" s="2" t="s">
        <v>1155</v>
      </c>
    </row>
    <row r="996" spans="1:10" x14ac:dyDescent="0.3">
      <c r="A996" s="2" t="s">
        <v>52</v>
      </c>
      <c r="B996" s="3">
        <v>56118.05</v>
      </c>
      <c r="C996" s="2">
        <v>47711.57</v>
      </c>
      <c r="D996" s="4">
        <v>43892</v>
      </c>
      <c r="E996" s="2" t="s">
        <v>29</v>
      </c>
      <c r="F996" s="2" t="s">
        <v>159</v>
      </c>
      <c r="G996" s="2" t="s">
        <v>54</v>
      </c>
      <c r="H996" s="2" t="s">
        <v>71</v>
      </c>
      <c r="I996" s="2" t="s">
        <v>27</v>
      </c>
      <c r="J996" s="2" t="s">
        <v>1156</v>
      </c>
    </row>
    <row r="997" spans="1:10" x14ac:dyDescent="0.3">
      <c r="A997" s="2" t="s">
        <v>52</v>
      </c>
      <c r="B997" s="3">
        <v>46296.26</v>
      </c>
      <c r="C997" s="2">
        <v>40319.410000000003</v>
      </c>
      <c r="D997" s="4">
        <v>43966</v>
      </c>
      <c r="E997" s="2" t="s">
        <v>17</v>
      </c>
      <c r="F997" s="2" t="s">
        <v>63</v>
      </c>
      <c r="G997" s="2" t="s">
        <v>54</v>
      </c>
      <c r="H997" s="2" t="s">
        <v>71</v>
      </c>
      <c r="I997" s="2" t="s">
        <v>37</v>
      </c>
      <c r="J997" s="2" t="s">
        <v>1157</v>
      </c>
    </row>
    <row r="998" spans="1:10" x14ac:dyDescent="0.3">
      <c r="A998" s="2" t="s">
        <v>95</v>
      </c>
      <c r="B998" s="3">
        <v>118061.05</v>
      </c>
      <c r="C998" s="2">
        <v>101131.1</v>
      </c>
      <c r="D998" s="4">
        <v>44014</v>
      </c>
      <c r="E998" s="2" t="s">
        <v>50</v>
      </c>
      <c r="F998" s="2" t="s">
        <v>34</v>
      </c>
      <c r="G998" s="2" t="s">
        <v>97</v>
      </c>
      <c r="H998" s="2" t="s">
        <v>98</v>
      </c>
      <c r="I998" s="2" t="s">
        <v>14</v>
      </c>
      <c r="J998" s="2" t="s">
        <v>1158</v>
      </c>
    </row>
    <row r="999" spans="1:10" x14ac:dyDescent="0.3">
      <c r="A999" s="2" t="s">
        <v>16</v>
      </c>
      <c r="B999" s="3">
        <v>74480.56</v>
      </c>
      <c r="C999" s="2">
        <v>60023.88</v>
      </c>
      <c r="D999" s="4">
        <v>43896</v>
      </c>
      <c r="E999" s="2" t="s">
        <v>23</v>
      </c>
      <c r="F999" s="2" t="s">
        <v>340</v>
      </c>
      <c r="G999" s="2" t="s">
        <v>19</v>
      </c>
      <c r="H999" s="2" t="s">
        <v>20</v>
      </c>
      <c r="I999" s="2" t="s">
        <v>27</v>
      </c>
      <c r="J999" s="2" t="s">
        <v>1159</v>
      </c>
    </row>
    <row r="1000" spans="1:10" x14ac:dyDescent="0.3">
      <c r="A1000" s="2" t="s">
        <v>33</v>
      </c>
      <c r="B1000" s="3">
        <v>87205.01</v>
      </c>
      <c r="C1000" s="2">
        <v>69171.009999999995</v>
      </c>
      <c r="D1000" s="4">
        <v>44000</v>
      </c>
      <c r="E1000" s="2" t="s">
        <v>17</v>
      </c>
      <c r="F1000" s="2" t="s">
        <v>34</v>
      </c>
      <c r="G1000" s="2" t="s">
        <v>35</v>
      </c>
      <c r="H1000" s="2" t="s">
        <v>424</v>
      </c>
      <c r="I1000" s="2" t="s">
        <v>37</v>
      </c>
      <c r="J1000" s="2" t="s">
        <v>1160</v>
      </c>
    </row>
    <row r="1001" spans="1:10" x14ac:dyDescent="0.3">
      <c r="A1001" s="2" t="s">
        <v>22</v>
      </c>
      <c r="B1001" s="3">
        <v>107716.72</v>
      </c>
      <c r="C1001" s="2">
        <v>86679.64</v>
      </c>
      <c r="D1001" s="4">
        <v>43848</v>
      </c>
      <c r="E1001" s="2" t="s">
        <v>45</v>
      </c>
      <c r="F1001" s="2" t="s">
        <v>93</v>
      </c>
      <c r="G1001" s="2" t="s">
        <v>25</v>
      </c>
      <c r="H1001" s="2" t="s">
        <v>218</v>
      </c>
      <c r="I1001" s="2" t="s">
        <v>14</v>
      </c>
      <c r="J1001" s="2" t="s">
        <v>1161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A374-FCA4-482B-8A0F-5596BB35136D}">
  <dimension ref="A3:C14"/>
  <sheetViews>
    <sheetView showGridLines="0" workbookViewId="0">
      <selection activeCell="M22" sqref="M22"/>
    </sheetView>
  </sheetViews>
  <sheetFormatPr defaultRowHeight="14.4" x14ac:dyDescent="0.3"/>
  <cols>
    <col min="1" max="1" width="12.5546875" customWidth="1"/>
    <col min="2" max="2" width="23.21875" customWidth="1"/>
    <col min="3" max="3" width="12" customWidth="1"/>
  </cols>
  <sheetData>
    <row r="3" spans="1:3" x14ac:dyDescent="0.3">
      <c r="A3" s="11" t="s">
        <v>1191</v>
      </c>
      <c r="B3" t="s">
        <v>1189</v>
      </c>
      <c r="C3" t="s">
        <v>1190</v>
      </c>
    </row>
    <row r="4" spans="1:3" x14ac:dyDescent="0.3">
      <c r="A4" s="12" t="s">
        <v>45</v>
      </c>
      <c r="B4">
        <v>4703930.6999999993</v>
      </c>
      <c r="C4">
        <v>3920034.3699999996</v>
      </c>
    </row>
    <row r="5" spans="1:3" x14ac:dyDescent="0.3">
      <c r="A5" s="12" t="s">
        <v>50</v>
      </c>
      <c r="B5">
        <v>15139668.730000004</v>
      </c>
      <c r="C5">
        <v>12604789.390000002</v>
      </c>
    </row>
    <row r="6" spans="1:3" x14ac:dyDescent="0.3">
      <c r="A6" s="12" t="s">
        <v>29</v>
      </c>
      <c r="B6">
        <v>12569063.880000001</v>
      </c>
      <c r="C6">
        <v>10450636.450000003</v>
      </c>
    </row>
    <row r="7" spans="1:3" x14ac:dyDescent="0.3">
      <c r="A7" s="12" t="s">
        <v>10</v>
      </c>
      <c r="B7">
        <v>13179978.899999999</v>
      </c>
      <c r="C7">
        <v>10954065.02</v>
      </c>
    </row>
    <row r="8" spans="1:3" x14ac:dyDescent="0.3">
      <c r="A8" s="12" t="s">
        <v>23</v>
      </c>
      <c r="B8">
        <v>17661682.129999995</v>
      </c>
      <c r="C8">
        <v>14719744.040000012</v>
      </c>
    </row>
    <row r="9" spans="1:3" x14ac:dyDescent="0.3">
      <c r="A9" s="12" t="s">
        <v>79</v>
      </c>
      <c r="B9">
        <v>14482077.620000001</v>
      </c>
      <c r="C9">
        <v>12080944.619999995</v>
      </c>
    </row>
    <row r="10" spans="1:3" x14ac:dyDescent="0.3">
      <c r="A10" s="12" t="s">
        <v>17</v>
      </c>
      <c r="B10">
        <v>15321623.449999999</v>
      </c>
      <c r="C10">
        <v>12761827.680000002</v>
      </c>
    </row>
    <row r="11" spans="1:3" x14ac:dyDescent="0.3">
      <c r="A11" s="12" t="s">
        <v>138</v>
      </c>
      <c r="B11">
        <v>3262983.2000000007</v>
      </c>
      <c r="C11">
        <v>2713949.4899999988</v>
      </c>
    </row>
    <row r="12" spans="1:3" x14ac:dyDescent="0.3">
      <c r="A12" s="12" t="s">
        <v>61</v>
      </c>
      <c r="B12">
        <v>5939075.4400000004</v>
      </c>
      <c r="C12">
        <v>4882312.93</v>
      </c>
    </row>
    <row r="13" spans="1:3" x14ac:dyDescent="0.3">
      <c r="A13" s="12" t="s">
        <v>59</v>
      </c>
      <c r="B13">
        <v>11101654.659999996</v>
      </c>
      <c r="C13">
        <v>9281007.0000000019</v>
      </c>
    </row>
    <row r="14" spans="1:3" x14ac:dyDescent="0.3">
      <c r="A14" s="12" t="s">
        <v>1192</v>
      </c>
      <c r="B14">
        <v>113361738.70999999</v>
      </c>
      <c r="C14">
        <v>94369310.99000001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4E1A9-121B-451B-876C-7A4B08F0F006}">
  <dimension ref="A3:B7"/>
  <sheetViews>
    <sheetView showGridLines="0" workbookViewId="0">
      <selection activeCell="H22" sqref="H22"/>
    </sheetView>
  </sheetViews>
  <sheetFormatPr defaultRowHeight="14.4" x14ac:dyDescent="0.3"/>
  <cols>
    <col min="1" max="1" width="12.5546875" bestFit="1" customWidth="1"/>
    <col min="2" max="2" width="23.21875" bestFit="1" customWidth="1"/>
    <col min="3" max="3" width="15.5546875" customWidth="1"/>
    <col min="4" max="15" width="15.5546875" bestFit="1" customWidth="1"/>
    <col min="16" max="16" width="10.77734375" bestFit="1" customWidth="1"/>
  </cols>
  <sheetData>
    <row r="3" spans="1:2" x14ac:dyDescent="0.3">
      <c r="A3" s="11" t="s">
        <v>1191</v>
      </c>
      <c r="B3" t="s">
        <v>1189</v>
      </c>
    </row>
    <row r="4" spans="1:2" x14ac:dyDescent="0.3">
      <c r="A4" s="12" t="s">
        <v>14</v>
      </c>
      <c r="B4" s="17">
        <v>15447394.390000002</v>
      </c>
    </row>
    <row r="5" spans="1:2" x14ac:dyDescent="0.3">
      <c r="A5" s="12" t="s">
        <v>27</v>
      </c>
      <c r="B5" s="17">
        <v>89647283.789999858</v>
      </c>
    </row>
    <row r="6" spans="1:2" x14ac:dyDescent="0.3">
      <c r="A6" s="12" t="s">
        <v>37</v>
      </c>
      <c r="B6" s="17">
        <v>8267060.5299999975</v>
      </c>
    </row>
    <row r="7" spans="1:2" x14ac:dyDescent="0.3">
      <c r="A7" s="12" t="s">
        <v>1192</v>
      </c>
      <c r="B7" s="17">
        <v>113361738.70999986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6F087-276C-4ABC-8AA2-9E720604A8BE}">
  <dimension ref="A1:N1001"/>
  <sheetViews>
    <sheetView tabSelected="1" workbookViewId="0">
      <selection activeCell="N9" sqref="N9"/>
    </sheetView>
  </sheetViews>
  <sheetFormatPr defaultRowHeight="14.4" x14ac:dyDescent="0.3"/>
  <cols>
    <col min="1" max="1" width="11" style="2" customWidth="1"/>
    <col min="2" max="2" width="16.21875" style="8" customWidth="1"/>
    <col min="3" max="3" width="10" style="8" customWidth="1"/>
    <col min="4" max="4" width="10.33203125" style="2" customWidth="1"/>
    <col min="5" max="5" width="11.6640625" style="2" customWidth="1"/>
    <col min="6" max="6" width="31.109375" style="2" customWidth="1"/>
    <col min="7" max="7" width="15.33203125" style="2" customWidth="1"/>
    <col min="8" max="8" width="16.88671875" style="2" customWidth="1"/>
    <col min="9" max="9" width="16.5546875" style="2" bestFit="1" customWidth="1"/>
    <col min="10" max="10" width="10.6640625" style="2" customWidth="1"/>
    <col min="11" max="11" width="8.88671875" style="2"/>
    <col min="12" max="12" width="12.109375" style="2" customWidth="1"/>
    <col min="13" max="13" width="8.88671875" style="2"/>
    <col min="14" max="14" width="21.6640625" style="2" customWidth="1"/>
    <col min="15" max="16384" width="8.88671875" style="2"/>
  </cols>
  <sheetData>
    <row r="1" spans="1:14" x14ac:dyDescent="0.3">
      <c r="A1" s="2" t="s">
        <v>0</v>
      </c>
      <c r="B1" s="8" t="s">
        <v>1219</v>
      </c>
      <c r="C1" s="8" t="s">
        <v>2</v>
      </c>
      <c r="D1" s="4" t="s">
        <v>3</v>
      </c>
      <c r="E1" s="2" t="s">
        <v>4</v>
      </c>
      <c r="F1" s="2" t="s">
        <v>5</v>
      </c>
      <c r="G1" s="2" t="s">
        <v>6</v>
      </c>
      <c r="H1" s="2" t="s">
        <v>7</v>
      </c>
      <c r="I1" s="2" t="s">
        <v>1220</v>
      </c>
      <c r="J1" s="2" t="s">
        <v>8</v>
      </c>
    </row>
    <row r="2" spans="1:14" x14ac:dyDescent="0.3">
      <c r="A2" s="2" t="s">
        <v>9</v>
      </c>
      <c r="B2" s="8">
        <v>17524.02</v>
      </c>
      <c r="C2" s="8">
        <v>14122.61</v>
      </c>
      <c r="D2" s="4">
        <v>43873</v>
      </c>
      <c r="E2" s="2" t="s">
        <v>10</v>
      </c>
      <c r="F2" s="2" t="s">
        <v>11</v>
      </c>
      <c r="G2" s="2" t="s">
        <v>12</v>
      </c>
      <c r="H2" s="2" t="s">
        <v>13</v>
      </c>
      <c r="I2" s="2" t="s">
        <v>14</v>
      </c>
      <c r="J2" s="2" t="s">
        <v>15</v>
      </c>
      <c r="L2" s="5" t="s">
        <v>1185</v>
      </c>
      <c r="N2" s="5" t="s">
        <v>1186</v>
      </c>
    </row>
    <row r="3" spans="1:14" x14ac:dyDescent="0.3">
      <c r="A3" s="2" t="s">
        <v>16</v>
      </c>
      <c r="B3" s="8">
        <v>116563.4</v>
      </c>
      <c r="C3" s="8">
        <v>92807.78</v>
      </c>
      <c r="D3" s="4">
        <v>43734</v>
      </c>
      <c r="E3" s="2" t="s">
        <v>17</v>
      </c>
      <c r="F3" s="2" t="s">
        <v>18</v>
      </c>
      <c r="G3" s="2" t="s">
        <v>19</v>
      </c>
      <c r="H3" s="2" t="s">
        <v>20</v>
      </c>
      <c r="I3" s="2" t="s">
        <v>14</v>
      </c>
      <c r="J3" s="2" t="s">
        <v>21</v>
      </c>
      <c r="L3" s="2" t="s">
        <v>14</v>
      </c>
      <c r="N3" s="6" t="s">
        <v>1183</v>
      </c>
    </row>
    <row r="4" spans="1:14" x14ac:dyDescent="0.3">
      <c r="A4" s="2" t="s">
        <v>22</v>
      </c>
      <c r="B4" s="8">
        <v>296465.56</v>
      </c>
      <c r="C4" s="8">
        <v>257480.34</v>
      </c>
      <c r="D4" s="4">
        <v>43657</v>
      </c>
      <c r="E4" s="2" t="s">
        <v>23</v>
      </c>
      <c r="F4" s="2" t="s">
        <v>24</v>
      </c>
      <c r="G4" s="2" t="s">
        <v>25</v>
      </c>
      <c r="H4" s="2" t="s">
        <v>26</v>
      </c>
      <c r="I4" s="2" t="s">
        <v>27</v>
      </c>
      <c r="J4" s="2" t="s">
        <v>28</v>
      </c>
      <c r="L4" s="2" t="s">
        <v>27</v>
      </c>
      <c r="N4" s="9" t="s">
        <v>1187</v>
      </c>
    </row>
    <row r="5" spans="1:14" x14ac:dyDescent="0.3">
      <c r="A5" s="2" t="s">
        <v>22</v>
      </c>
      <c r="B5" s="8">
        <v>74532.02</v>
      </c>
      <c r="C5" s="8">
        <v>59752.32</v>
      </c>
      <c r="D5" s="4">
        <v>43923</v>
      </c>
      <c r="E5" s="2" t="s">
        <v>29</v>
      </c>
      <c r="F5" s="2" t="s">
        <v>30</v>
      </c>
      <c r="G5" s="2" t="s">
        <v>25</v>
      </c>
      <c r="H5" s="2" t="s">
        <v>31</v>
      </c>
      <c r="I5" s="2" t="s">
        <v>27</v>
      </c>
      <c r="J5" s="2" t="s">
        <v>32</v>
      </c>
      <c r="L5" s="7" t="s">
        <v>37</v>
      </c>
      <c r="N5" s="10" t="s">
        <v>1184</v>
      </c>
    </row>
    <row r="6" spans="1:14" x14ac:dyDescent="0.3">
      <c r="A6" s="2" t="s">
        <v>33</v>
      </c>
      <c r="B6" s="8">
        <v>178763.42</v>
      </c>
      <c r="C6" s="8">
        <v>146621.76000000001</v>
      </c>
      <c r="D6" s="4">
        <v>43821</v>
      </c>
      <c r="E6" s="2" t="s">
        <v>17</v>
      </c>
      <c r="F6" s="2" t="s">
        <v>34</v>
      </c>
      <c r="G6" s="2" t="s">
        <v>35</v>
      </c>
      <c r="H6" s="2" t="s">
        <v>36</v>
      </c>
      <c r="I6" s="2" t="s">
        <v>37</v>
      </c>
      <c r="J6" s="2" t="s">
        <v>38</v>
      </c>
    </row>
    <row r="7" spans="1:14" x14ac:dyDescent="0.3">
      <c r="A7" s="2" t="s">
        <v>33</v>
      </c>
      <c r="B7" s="8">
        <v>84900.24</v>
      </c>
      <c r="C7" s="8">
        <v>73701.899999999994</v>
      </c>
      <c r="D7" s="4">
        <v>44026</v>
      </c>
      <c r="E7" s="2" t="s">
        <v>23</v>
      </c>
      <c r="F7" s="2" t="s">
        <v>39</v>
      </c>
      <c r="G7" s="2" t="s">
        <v>35</v>
      </c>
      <c r="H7" s="2" t="s">
        <v>40</v>
      </c>
      <c r="I7" s="2" t="s">
        <v>27</v>
      </c>
      <c r="J7" s="2" t="s">
        <v>41</v>
      </c>
    </row>
    <row r="8" spans="1:14" x14ac:dyDescent="0.3">
      <c r="A8" s="2" t="s">
        <v>22</v>
      </c>
      <c r="B8" s="8">
        <v>71620.08</v>
      </c>
      <c r="C8" s="8">
        <v>62245.01</v>
      </c>
      <c r="D8" s="4">
        <v>43501</v>
      </c>
      <c r="E8" s="2" t="s">
        <v>10</v>
      </c>
      <c r="F8" s="2" t="s">
        <v>42</v>
      </c>
      <c r="G8" s="2" t="s">
        <v>25</v>
      </c>
      <c r="H8" s="2" t="s">
        <v>26</v>
      </c>
      <c r="I8" s="2" t="s">
        <v>27</v>
      </c>
      <c r="J8" s="2" t="s">
        <v>43</v>
      </c>
      <c r="L8" s="5" t="s">
        <v>1188</v>
      </c>
      <c r="N8" s="5" t="s">
        <v>1222</v>
      </c>
    </row>
    <row r="9" spans="1:14" x14ac:dyDescent="0.3">
      <c r="A9" s="2" t="s">
        <v>44</v>
      </c>
      <c r="B9" s="8">
        <v>156585.22</v>
      </c>
      <c r="C9" s="8">
        <v>126599.15</v>
      </c>
      <c r="D9" s="4">
        <v>44073</v>
      </c>
      <c r="E9" s="2" t="s">
        <v>45</v>
      </c>
      <c r="F9" s="2" t="s">
        <v>46</v>
      </c>
      <c r="G9" s="2" t="s">
        <v>47</v>
      </c>
      <c r="H9" s="2" t="s">
        <v>48</v>
      </c>
      <c r="I9" s="2" t="s">
        <v>27</v>
      </c>
      <c r="J9" s="2" t="s">
        <v>49</v>
      </c>
      <c r="L9" s="2" t="s">
        <v>45</v>
      </c>
      <c r="N9" s="2" t="s">
        <v>12</v>
      </c>
    </row>
    <row r="10" spans="1:14" x14ac:dyDescent="0.3">
      <c r="A10" s="2" t="s">
        <v>22</v>
      </c>
      <c r="B10" s="8">
        <v>78461.13</v>
      </c>
      <c r="C10" s="8">
        <v>63537.82</v>
      </c>
      <c r="D10" s="4">
        <v>43961</v>
      </c>
      <c r="E10" s="2" t="s">
        <v>50</v>
      </c>
      <c r="F10" s="2" t="s">
        <v>30</v>
      </c>
      <c r="G10" s="2" t="s">
        <v>25</v>
      </c>
      <c r="H10" s="2" t="s">
        <v>26</v>
      </c>
      <c r="I10" s="2" t="s">
        <v>14</v>
      </c>
      <c r="J10" s="2" t="s">
        <v>51</v>
      </c>
    </row>
    <row r="11" spans="1:14" x14ac:dyDescent="0.3">
      <c r="A11" s="2" t="s">
        <v>52</v>
      </c>
      <c r="B11" s="8">
        <v>64827.8</v>
      </c>
      <c r="C11" s="8">
        <v>56043.63</v>
      </c>
      <c r="D11" s="4">
        <v>43485</v>
      </c>
      <c r="E11" s="2" t="s">
        <v>50</v>
      </c>
      <c r="F11" s="2" t="s">
        <v>53</v>
      </c>
      <c r="G11" s="2" t="s">
        <v>54</v>
      </c>
      <c r="H11" s="2" t="s">
        <v>55</v>
      </c>
      <c r="I11" s="2" t="s">
        <v>27</v>
      </c>
      <c r="J11" s="2" t="s">
        <v>56</v>
      </c>
    </row>
    <row r="12" spans="1:14" x14ac:dyDescent="0.3">
      <c r="A12" s="2" t="s">
        <v>9</v>
      </c>
      <c r="B12" s="8">
        <v>142664.34</v>
      </c>
      <c r="C12" s="8">
        <v>120808.16</v>
      </c>
      <c r="D12" s="4">
        <v>43589</v>
      </c>
      <c r="E12" s="2" t="s">
        <v>50</v>
      </c>
      <c r="F12" s="2" t="s">
        <v>57</v>
      </c>
      <c r="G12" s="2" t="s">
        <v>12</v>
      </c>
      <c r="H12" s="2" t="s">
        <v>13</v>
      </c>
      <c r="I12" s="2" t="s">
        <v>27</v>
      </c>
      <c r="J12" s="2" t="s">
        <v>58</v>
      </c>
    </row>
    <row r="13" spans="1:14" x14ac:dyDescent="0.3">
      <c r="A13" s="2" t="s">
        <v>44</v>
      </c>
      <c r="B13" s="8">
        <v>66673.19</v>
      </c>
      <c r="C13" s="8">
        <v>52811.83</v>
      </c>
      <c r="D13" s="4">
        <v>43519</v>
      </c>
      <c r="E13" s="2" t="s">
        <v>59</v>
      </c>
      <c r="F13" s="2" t="s">
        <v>53</v>
      </c>
      <c r="G13" s="2" t="s">
        <v>47</v>
      </c>
      <c r="H13" s="2" t="s">
        <v>48</v>
      </c>
      <c r="I13" s="2" t="s">
        <v>27</v>
      </c>
      <c r="J13" s="2" t="s">
        <v>60</v>
      </c>
    </row>
    <row r="14" spans="1:14" x14ac:dyDescent="0.3">
      <c r="A14" s="2" t="s">
        <v>22</v>
      </c>
      <c r="B14" s="8">
        <v>136915.60999999999</v>
      </c>
      <c r="C14" s="8">
        <v>114790.05</v>
      </c>
      <c r="D14" s="4">
        <v>43834</v>
      </c>
      <c r="E14" s="2" t="s">
        <v>61</v>
      </c>
      <c r="F14" s="2" t="s">
        <v>30</v>
      </c>
      <c r="G14" s="2" t="s">
        <v>25</v>
      </c>
      <c r="H14" s="2" t="s">
        <v>31</v>
      </c>
      <c r="I14" s="2" t="s">
        <v>37</v>
      </c>
      <c r="J14" s="2" t="s">
        <v>62</v>
      </c>
    </row>
    <row r="15" spans="1:14" x14ac:dyDescent="0.3">
      <c r="A15" s="2" t="s">
        <v>44</v>
      </c>
      <c r="B15" s="8">
        <v>164971.70000000001</v>
      </c>
      <c r="C15" s="8">
        <v>132686.74</v>
      </c>
      <c r="D15" s="4">
        <v>43666</v>
      </c>
      <c r="E15" s="2" t="s">
        <v>45</v>
      </c>
      <c r="F15" s="2" t="s">
        <v>63</v>
      </c>
      <c r="G15" s="2" t="s">
        <v>47</v>
      </c>
      <c r="H15" s="2" t="s">
        <v>48</v>
      </c>
      <c r="I15" s="2" t="s">
        <v>27</v>
      </c>
      <c r="J15" s="2" t="s">
        <v>64</v>
      </c>
    </row>
    <row r="16" spans="1:14" x14ac:dyDescent="0.3">
      <c r="A16" s="2" t="s">
        <v>44</v>
      </c>
      <c r="B16" s="8">
        <v>149486.26999999999</v>
      </c>
      <c r="C16" s="8">
        <v>118662.2</v>
      </c>
      <c r="D16" s="4">
        <v>43683</v>
      </c>
      <c r="E16" s="2" t="s">
        <v>29</v>
      </c>
      <c r="F16" s="2" t="s">
        <v>34</v>
      </c>
      <c r="G16" s="2" t="s">
        <v>47</v>
      </c>
      <c r="H16" s="2" t="s">
        <v>65</v>
      </c>
      <c r="I16" s="2" t="s">
        <v>27</v>
      </c>
      <c r="J16" s="2" t="s">
        <v>66</v>
      </c>
    </row>
    <row r="17" spans="1:10" x14ac:dyDescent="0.3">
      <c r="A17" s="2" t="s">
        <v>9</v>
      </c>
      <c r="B17" s="8">
        <v>54078.92</v>
      </c>
      <c r="C17" s="8">
        <v>46102.28</v>
      </c>
      <c r="D17" s="4">
        <v>44143</v>
      </c>
      <c r="E17" s="2" t="s">
        <v>10</v>
      </c>
      <c r="F17" s="2" t="s">
        <v>67</v>
      </c>
      <c r="G17" s="2" t="s">
        <v>12</v>
      </c>
      <c r="H17" s="2" t="s">
        <v>68</v>
      </c>
      <c r="I17" s="2" t="s">
        <v>27</v>
      </c>
      <c r="J17" s="2" t="s">
        <v>69</v>
      </c>
    </row>
    <row r="18" spans="1:10" x14ac:dyDescent="0.3">
      <c r="A18" s="2" t="s">
        <v>52</v>
      </c>
      <c r="B18" s="8">
        <v>107499.78</v>
      </c>
      <c r="C18" s="8">
        <v>91364.06</v>
      </c>
      <c r="D18" s="4">
        <v>43522</v>
      </c>
      <c r="E18" s="2" t="s">
        <v>59</v>
      </c>
      <c r="F18" s="2" t="s">
        <v>70</v>
      </c>
      <c r="G18" s="2" t="s">
        <v>54</v>
      </c>
      <c r="H18" s="2" t="s">
        <v>71</v>
      </c>
      <c r="I18" s="2" t="s">
        <v>27</v>
      </c>
      <c r="J18" s="2" t="s">
        <v>72</v>
      </c>
    </row>
    <row r="19" spans="1:10" x14ac:dyDescent="0.3">
      <c r="A19" s="2" t="s">
        <v>44</v>
      </c>
      <c r="B19" s="8">
        <v>29493.79</v>
      </c>
      <c r="C19" s="8">
        <v>24285.19</v>
      </c>
      <c r="D19" s="4">
        <v>43791</v>
      </c>
      <c r="E19" s="2" t="s">
        <v>17</v>
      </c>
      <c r="F19" s="2" t="s">
        <v>67</v>
      </c>
      <c r="G19" s="2" t="s">
        <v>47</v>
      </c>
      <c r="H19" s="2" t="s">
        <v>73</v>
      </c>
      <c r="I19" s="2" t="s">
        <v>27</v>
      </c>
      <c r="J19" s="2" t="s">
        <v>74</v>
      </c>
    </row>
    <row r="20" spans="1:10" x14ac:dyDescent="0.3">
      <c r="A20" s="2" t="s">
        <v>22</v>
      </c>
      <c r="B20" s="8">
        <v>147656.51999999999</v>
      </c>
      <c r="C20" s="8">
        <v>124193.9</v>
      </c>
      <c r="D20" s="4">
        <v>43621</v>
      </c>
      <c r="E20" s="2" t="s">
        <v>59</v>
      </c>
      <c r="F20" s="2" t="s">
        <v>11</v>
      </c>
      <c r="G20" s="2" t="s">
        <v>25</v>
      </c>
      <c r="H20" s="2" t="s">
        <v>75</v>
      </c>
      <c r="I20" s="2" t="s">
        <v>27</v>
      </c>
      <c r="J20" s="2" t="s">
        <v>76</v>
      </c>
    </row>
    <row r="21" spans="1:10" x14ac:dyDescent="0.3">
      <c r="A21" s="2" t="s">
        <v>22</v>
      </c>
      <c r="B21" s="8">
        <v>156839.31</v>
      </c>
      <c r="C21" s="8">
        <v>134709.28</v>
      </c>
      <c r="D21" s="4">
        <v>43962</v>
      </c>
      <c r="E21" s="2" t="s">
        <v>59</v>
      </c>
      <c r="F21" s="2" t="s">
        <v>77</v>
      </c>
      <c r="G21" s="2" t="s">
        <v>25</v>
      </c>
      <c r="H21" s="2" t="s">
        <v>75</v>
      </c>
      <c r="I21" s="2" t="s">
        <v>27</v>
      </c>
      <c r="J21" s="2" t="s">
        <v>78</v>
      </c>
    </row>
    <row r="22" spans="1:10" x14ac:dyDescent="0.3">
      <c r="A22" s="2" t="s">
        <v>33</v>
      </c>
      <c r="B22" s="8">
        <v>81412.100000000006</v>
      </c>
      <c r="C22" s="8">
        <v>64747.040000000001</v>
      </c>
      <c r="D22" s="4">
        <v>43775</v>
      </c>
      <c r="E22" s="2" t="s">
        <v>79</v>
      </c>
      <c r="F22" s="2" t="s">
        <v>34</v>
      </c>
      <c r="G22" s="2" t="s">
        <v>35</v>
      </c>
      <c r="H22" s="2" t="s">
        <v>36</v>
      </c>
      <c r="I22" s="2" t="s">
        <v>27</v>
      </c>
      <c r="J22" s="2" t="s">
        <v>80</v>
      </c>
    </row>
    <row r="23" spans="1:10" x14ac:dyDescent="0.3">
      <c r="A23" s="2" t="s">
        <v>9</v>
      </c>
      <c r="B23" s="8">
        <v>56717.53</v>
      </c>
      <c r="C23" s="8">
        <v>45101.78</v>
      </c>
      <c r="D23" s="4">
        <v>43534</v>
      </c>
      <c r="E23" s="2" t="s">
        <v>23</v>
      </c>
      <c r="F23" s="2" t="s">
        <v>34</v>
      </c>
      <c r="G23" s="2" t="s">
        <v>12</v>
      </c>
      <c r="H23" s="2" t="s">
        <v>81</v>
      </c>
      <c r="I23" s="2" t="s">
        <v>27</v>
      </c>
      <c r="J23" s="2" t="s">
        <v>82</v>
      </c>
    </row>
    <row r="24" spans="1:10" x14ac:dyDescent="0.3">
      <c r="A24" s="2" t="s">
        <v>83</v>
      </c>
      <c r="B24" s="8">
        <v>17028.189999999999</v>
      </c>
      <c r="C24" s="8">
        <v>14102.75</v>
      </c>
      <c r="D24" s="4">
        <v>43868</v>
      </c>
      <c r="E24" s="2" t="s">
        <v>23</v>
      </c>
      <c r="F24" s="2" t="s">
        <v>34</v>
      </c>
      <c r="G24" s="2" t="s">
        <v>84</v>
      </c>
      <c r="H24" s="2" t="s">
        <v>85</v>
      </c>
      <c r="I24" s="2" t="s">
        <v>27</v>
      </c>
      <c r="J24" s="2" t="s">
        <v>86</v>
      </c>
    </row>
    <row r="25" spans="1:10" x14ac:dyDescent="0.3">
      <c r="A25" s="2" t="s">
        <v>16</v>
      </c>
      <c r="B25" s="8">
        <v>236462.3</v>
      </c>
      <c r="C25" s="8">
        <v>205674.91</v>
      </c>
      <c r="D25" s="4">
        <v>44188</v>
      </c>
      <c r="E25" s="2" t="s">
        <v>23</v>
      </c>
      <c r="F25" s="2" t="s">
        <v>30</v>
      </c>
      <c r="G25" s="2" t="s">
        <v>19</v>
      </c>
      <c r="H25" s="2" t="s">
        <v>20</v>
      </c>
      <c r="I25" s="2" t="s">
        <v>27</v>
      </c>
      <c r="J25" s="2" t="s">
        <v>87</v>
      </c>
    </row>
    <row r="26" spans="1:10" x14ac:dyDescent="0.3">
      <c r="A26" s="2" t="s">
        <v>22</v>
      </c>
      <c r="B26" s="8">
        <v>172989.17</v>
      </c>
      <c r="C26" s="8">
        <v>142975.54999999999</v>
      </c>
      <c r="D26" s="4">
        <v>43992</v>
      </c>
      <c r="E26" s="2" t="s">
        <v>29</v>
      </c>
      <c r="F26" s="2" t="s">
        <v>88</v>
      </c>
      <c r="G26" s="2" t="s">
        <v>25</v>
      </c>
      <c r="H26" s="2" t="s">
        <v>89</v>
      </c>
      <c r="I26" s="2" t="s">
        <v>27</v>
      </c>
      <c r="J26" s="2" t="s">
        <v>90</v>
      </c>
    </row>
    <row r="27" spans="1:10" x14ac:dyDescent="0.3">
      <c r="A27" s="2" t="s">
        <v>9</v>
      </c>
      <c r="B27" s="8">
        <v>48179.57</v>
      </c>
      <c r="C27" s="8">
        <v>41405.519999999997</v>
      </c>
      <c r="D27" s="4">
        <v>44057</v>
      </c>
      <c r="E27" s="2" t="s">
        <v>10</v>
      </c>
      <c r="F27" s="2" t="s">
        <v>91</v>
      </c>
      <c r="G27" s="2" t="s">
        <v>12</v>
      </c>
      <c r="H27" s="2" t="s">
        <v>68</v>
      </c>
      <c r="I27" s="2" t="s">
        <v>27</v>
      </c>
      <c r="J27" s="2" t="s">
        <v>92</v>
      </c>
    </row>
    <row r="28" spans="1:10" x14ac:dyDescent="0.3">
      <c r="A28" s="2" t="s">
        <v>22</v>
      </c>
      <c r="B28" s="8">
        <v>121318.55</v>
      </c>
      <c r="C28" s="8">
        <v>102890.26</v>
      </c>
      <c r="D28" s="4">
        <v>43900</v>
      </c>
      <c r="E28" s="2" t="s">
        <v>79</v>
      </c>
      <c r="F28" s="2" t="s">
        <v>93</v>
      </c>
      <c r="G28" s="2" t="s">
        <v>25</v>
      </c>
      <c r="H28" s="2" t="s">
        <v>31</v>
      </c>
      <c r="I28" s="2" t="s">
        <v>37</v>
      </c>
      <c r="J28" s="2" t="s">
        <v>94</v>
      </c>
    </row>
    <row r="29" spans="1:10" x14ac:dyDescent="0.3">
      <c r="A29" s="2" t="s">
        <v>95</v>
      </c>
      <c r="B29" s="8">
        <v>93153.98</v>
      </c>
      <c r="C29" s="8">
        <v>79702.55</v>
      </c>
      <c r="D29" s="4">
        <v>43924</v>
      </c>
      <c r="E29" s="2" t="s">
        <v>50</v>
      </c>
      <c r="F29" s="2" t="s">
        <v>96</v>
      </c>
      <c r="G29" s="2" t="s">
        <v>97</v>
      </c>
      <c r="H29" s="2" t="s">
        <v>98</v>
      </c>
      <c r="I29" s="2" t="s">
        <v>14</v>
      </c>
      <c r="J29" s="2" t="s">
        <v>99</v>
      </c>
    </row>
    <row r="30" spans="1:10" x14ac:dyDescent="0.3">
      <c r="A30" s="2" t="s">
        <v>100</v>
      </c>
      <c r="B30" s="8">
        <v>98289.32</v>
      </c>
      <c r="C30" s="8">
        <v>84116</v>
      </c>
      <c r="D30" s="4">
        <v>43511</v>
      </c>
      <c r="E30" s="2" t="s">
        <v>50</v>
      </c>
      <c r="F30" s="2" t="s">
        <v>101</v>
      </c>
      <c r="G30" s="2" t="s">
        <v>102</v>
      </c>
      <c r="H30" s="2" t="s">
        <v>103</v>
      </c>
      <c r="I30" s="2" t="s">
        <v>27</v>
      </c>
      <c r="J30" s="2" t="s">
        <v>104</v>
      </c>
    </row>
    <row r="31" spans="1:10" x14ac:dyDescent="0.3">
      <c r="A31" s="2" t="s">
        <v>105</v>
      </c>
      <c r="B31" s="8">
        <v>108920.56</v>
      </c>
      <c r="C31" s="8">
        <v>94270.74</v>
      </c>
      <c r="D31" s="4">
        <v>43654</v>
      </c>
      <c r="E31" s="2" t="s">
        <v>10</v>
      </c>
      <c r="F31" s="2" t="s">
        <v>57</v>
      </c>
      <c r="G31" s="2" t="s">
        <v>106</v>
      </c>
      <c r="H31" s="2" t="s">
        <v>107</v>
      </c>
      <c r="I31" s="2" t="s">
        <v>27</v>
      </c>
      <c r="J31" s="2" t="s">
        <v>108</v>
      </c>
    </row>
    <row r="32" spans="1:10" x14ac:dyDescent="0.3">
      <c r="A32" s="2" t="s">
        <v>22</v>
      </c>
      <c r="B32" s="8">
        <v>37273.839999999997</v>
      </c>
      <c r="C32" s="8">
        <v>31559.759999999998</v>
      </c>
      <c r="D32" s="4">
        <v>43850</v>
      </c>
      <c r="E32" s="2" t="s">
        <v>17</v>
      </c>
      <c r="F32" s="2" t="s">
        <v>109</v>
      </c>
      <c r="G32" s="2" t="s">
        <v>25</v>
      </c>
      <c r="H32" s="2" t="s">
        <v>31</v>
      </c>
      <c r="I32" s="2" t="s">
        <v>37</v>
      </c>
      <c r="J32" s="2" t="s">
        <v>110</v>
      </c>
    </row>
    <row r="33" spans="1:10" x14ac:dyDescent="0.3">
      <c r="A33" s="2" t="s">
        <v>33</v>
      </c>
      <c r="B33" s="8">
        <v>221745.05</v>
      </c>
      <c r="C33" s="8">
        <v>190767.27</v>
      </c>
      <c r="D33" s="4">
        <v>43641</v>
      </c>
      <c r="E33" s="2" t="s">
        <v>50</v>
      </c>
      <c r="F33" s="2" t="s">
        <v>111</v>
      </c>
      <c r="G33" s="2" t="s">
        <v>35</v>
      </c>
      <c r="H33" s="2" t="s">
        <v>36</v>
      </c>
      <c r="I33" s="2" t="s">
        <v>14</v>
      </c>
      <c r="J33" s="2" t="s">
        <v>112</v>
      </c>
    </row>
    <row r="34" spans="1:10" x14ac:dyDescent="0.3">
      <c r="A34" s="2" t="s">
        <v>83</v>
      </c>
      <c r="B34" s="8">
        <v>54566.99</v>
      </c>
      <c r="C34" s="8">
        <v>43757.27</v>
      </c>
      <c r="D34" s="4">
        <v>43913</v>
      </c>
      <c r="E34" s="2" t="s">
        <v>59</v>
      </c>
      <c r="F34" s="2" t="s">
        <v>113</v>
      </c>
      <c r="G34" s="2" t="s">
        <v>84</v>
      </c>
      <c r="H34" s="2" t="s">
        <v>85</v>
      </c>
      <c r="I34" s="2" t="s">
        <v>27</v>
      </c>
      <c r="J34" s="2" t="s">
        <v>114</v>
      </c>
    </row>
    <row r="35" spans="1:10" x14ac:dyDescent="0.3">
      <c r="A35" s="2" t="s">
        <v>22</v>
      </c>
      <c r="B35" s="8">
        <v>111639.29</v>
      </c>
      <c r="C35" s="8">
        <v>97204.33</v>
      </c>
      <c r="D35" s="4">
        <v>43766</v>
      </c>
      <c r="E35" s="2" t="s">
        <v>59</v>
      </c>
      <c r="F35" s="2" t="s">
        <v>115</v>
      </c>
      <c r="G35" s="2" t="s">
        <v>25</v>
      </c>
      <c r="H35" s="2" t="s">
        <v>89</v>
      </c>
      <c r="I35" s="2" t="s">
        <v>27</v>
      </c>
      <c r="J35" s="2" t="s">
        <v>116</v>
      </c>
    </row>
    <row r="36" spans="1:10" x14ac:dyDescent="0.3">
      <c r="A36" s="2" t="s">
        <v>9</v>
      </c>
      <c r="B36" s="8">
        <v>74273.539999999994</v>
      </c>
      <c r="C36" s="8">
        <v>61981.27</v>
      </c>
      <c r="D36" s="4">
        <v>43918</v>
      </c>
      <c r="E36" s="2" t="s">
        <v>29</v>
      </c>
      <c r="F36" s="2" t="s">
        <v>57</v>
      </c>
      <c r="G36" s="2" t="s">
        <v>12</v>
      </c>
      <c r="H36" s="2" t="s">
        <v>117</v>
      </c>
      <c r="I36" s="2" t="s">
        <v>27</v>
      </c>
      <c r="J36" s="2" t="s">
        <v>118</v>
      </c>
    </row>
    <row r="37" spans="1:10" x14ac:dyDescent="0.3">
      <c r="A37" s="2" t="s">
        <v>22</v>
      </c>
      <c r="B37" s="8">
        <v>95566.43</v>
      </c>
      <c r="C37" s="8">
        <v>80342.7</v>
      </c>
      <c r="D37" s="4">
        <v>43592</v>
      </c>
      <c r="E37" s="2" t="s">
        <v>23</v>
      </c>
      <c r="F37" s="2" t="s">
        <v>30</v>
      </c>
      <c r="G37" s="2" t="s">
        <v>25</v>
      </c>
      <c r="H37" s="2" t="s">
        <v>89</v>
      </c>
      <c r="I37" s="2" t="s">
        <v>27</v>
      </c>
      <c r="J37" s="2" t="s">
        <v>119</v>
      </c>
    </row>
    <row r="38" spans="1:10" x14ac:dyDescent="0.3">
      <c r="A38" s="2" t="s">
        <v>52</v>
      </c>
      <c r="B38" s="8">
        <v>28783.05</v>
      </c>
      <c r="C38" s="8">
        <v>24776.45</v>
      </c>
      <c r="D38" s="4">
        <v>43553</v>
      </c>
      <c r="E38" s="2" t="s">
        <v>23</v>
      </c>
      <c r="F38" s="2" t="s">
        <v>120</v>
      </c>
      <c r="G38" s="2" t="s">
        <v>54</v>
      </c>
      <c r="H38" s="2" t="s">
        <v>55</v>
      </c>
      <c r="I38" s="2" t="s">
        <v>27</v>
      </c>
      <c r="J38" s="2" t="s">
        <v>121</v>
      </c>
    </row>
    <row r="39" spans="1:10" x14ac:dyDescent="0.3">
      <c r="A39" s="2" t="s">
        <v>44</v>
      </c>
      <c r="B39" s="8">
        <v>124414.74</v>
      </c>
      <c r="C39" s="8">
        <v>98959.48</v>
      </c>
      <c r="D39" s="4">
        <v>43629</v>
      </c>
      <c r="E39" s="2" t="s">
        <v>61</v>
      </c>
      <c r="F39" s="2" t="s">
        <v>122</v>
      </c>
      <c r="G39" s="2" t="s">
        <v>47</v>
      </c>
      <c r="H39" s="2" t="s">
        <v>48</v>
      </c>
      <c r="I39" s="2" t="s">
        <v>27</v>
      </c>
      <c r="J39" s="2" t="s">
        <v>123</v>
      </c>
    </row>
    <row r="40" spans="1:10" x14ac:dyDescent="0.3">
      <c r="A40" s="2" t="s">
        <v>22</v>
      </c>
      <c r="B40" s="8">
        <v>153029.72</v>
      </c>
      <c r="C40" s="8">
        <v>125117.1</v>
      </c>
      <c r="D40" s="4">
        <v>43858</v>
      </c>
      <c r="E40" s="2" t="s">
        <v>17</v>
      </c>
      <c r="F40" s="2" t="s">
        <v>113</v>
      </c>
      <c r="G40" s="2" t="s">
        <v>25</v>
      </c>
      <c r="H40" s="2" t="s">
        <v>75</v>
      </c>
      <c r="I40" s="2" t="s">
        <v>27</v>
      </c>
      <c r="J40" s="2" t="s">
        <v>124</v>
      </c>
    </row>
    <row r="41" spans="1:10" x14ac:dyDescent="0.3">
      <c r="A41" s="2" t="s">
        <v>9</v>
      </c>
      <c r="B41" s="8">
        <v>174919.64</v>
      </c>
      <c r="C41" s="8">
        <v>146845.04</v>
      </c>
      <c r="D41" s="4">
        <v>44138</v>
      </c>
      <c r="E41" s="2" t="s">
        <v>23</v>
      </c>
      <c r="F41" s="2" t="s">
        <v>125</v>
      </c>
      <c r="G41" s="2" t="s">
        <v>12</v>
      </c>
      <c r="H41" s="2" t="s">
        <v>117</v>
      </c>
      <c r="I41" s="2" t="s">
        <v>14</v>
      </c>
      <c r="J41" s="2" t="s">
        <v>126</v>
      </c>
    </row>
    <row r="42" spans="1:10" x14ac:dyDescent="0.3">
      <c r="A42" s="2" t="s">
        <v>52</v>
      </c>
      <c r="B42" s="8">
        <v>55804.05</v>
      </c>
      <c r="C42" s="8">
        <v>46401.07</v>
      </c>
      <c r="D42" s="4">
        <v>43529</v>
      </c>
      <c r="E42" s="2" t="s">
        <v>79</v>
      </c>
      <c r="F42" s="2" t="s">
        <v>70</v>
      </c>
      <c r="G42" s="2" t="s">
        <v>54</v>
      </c>
      <c r="H42" s="2" t="s">
        <v>127</v>
      </c>
      <c r="I42" s="2" t="s">
        <v>27</v>
      </c>
      <c r="J42" s="2" t="s">
        <v>128</v>
      </c>
    </row>
    <row r="43" spans="1:10" x14ac:dyDescent="0.3">
      <c r="A43" s="2" t="s">
        <v>52</v>
      </c>
      <c r="B43" s="8">
        <v>89160.66</v>
      </c>
      <c r="C43" s="8">
        <v>75367.509999999995</v>
      </c>
      <c r="D43" s="4">
        <v>43787</v>
      </c>
      <c r="E43" s="2" t="s">
        <v>29</v>
      </c>
      <c r="F43" s="2" t="s">
        <v>125</v>
      </c>
      <c r="G43" s="2" t="s">
        <v>54</v>
      </c>
      <c r="H43" s="2" t="s">
        <v>127</v>
      </c>
      <c r="I43" s="2" t="s">
        <v>27</v>
      </c>
      <c r="J43" s="2" t="s">
        <v>129</v>
      </c>
    </row>
    <row r="44" spans="1:10" x14ac:dyDescent="0.3">
      <c r="A44" s="2" t="s">
        <v>44</v>
      </c>
      <c r="B44" s="8">
        <v>27987.13</v>
      </c>
      <c r="C44" s="8">
        <v>24001.759999999998</v>
      </c>
      <c r="D44" s="4">
        <v>43550</v>
      </c>
      <c r="E44" s="2" t="s">
        <v>17</v>
      </c>
      <c r="F44" s="2" t="s">
        <v>122</v>
      </c>
      <c r="G44" s="2" t="s">
        <v>47</v>
      </c>
      <c r="H44" s="2" t="s">
        <v>65</v>
      </c>
      <c r="I44" s="2" t="s">
        <v>27</v>
      </c>
      <c r="J44" s="2" t="s">
        <v>130</v>
      </c>
    </row>
    <row r="45" spans="1:10" x14ac:dyDescent="0.3">
      <c r="A45" s="2" t="s">
        <v>52</v>
      </c>
      <c r="B45" s="8">
        <v>18326.41</v>
      </c>
      <c r="C45" s="8">
        <v>15067.97</v>
      </c>
      <c r="D45" s="4">
        <v>43499</v>
      </c>
      <c r="E45" s="2" t="s">
        <v>17</v>
      </c>
      <c r="F45" s="2" t="s">
        <v>131</v>
      </c>
      <c r="G45" s="2" t="s">
        <v>54</v>
      </c>
      <c r="H45" s="2" t="s">
        <v>132</v>
      </c>
      <c r="I45" s="2" t="s">
        <v>27</v>
      </c>
      <c r="J45" s="2" t="s">
        <v>133</v>
      </c>
    </row>
    <row r="46" spans="1:10" x14ac:dyDescent="0.3">
      <c r="A46" s="2" t="s">
        <v>83</v>
      </c>
      <c r="B46" s="8">
        <v>62708.6</v>
      </c>
      <c r="C46" s="8">
        <v>51414.78</v>
      </c>
      <c r="D46" s="4">
        <v>43706</v>
      </c>
      <c r="E46" s="2" t="s">
        <v>59</v>
      </c>
      <c r="F46" s="2" t="s">
        <v>134</v>
      </c>
      <c r="G46" s="2" t="s">
        <v>84</v>
      </c>
      <c r="H46" s="2" t="s">
        <v>85</v>
      </c>
      <c r="I46" s="2" t="s">
        <v>27</v>
      </c>
      <c r="J46" s="2" t="s">
        <v>135</v>
      </c>
    </row>
    <row r="47" spans="1:10" x14ac:dyDescent="0.3">
      <c r="A47" s="2" t="s">
        <v>44</v>
      </c>
      <c r="B47" s="8">
        <v>124668.36</v>
      </c>
      <c r="C47" s="8">
        <v>103998.35</v>
      </c>
      <c r="D47" s="4">
        <v>44140</v>
      </c>
      <c r="E47" s="2" t="s">
        <v>17</v>
      </c>
      <c r="F47" s="2" t="s">
        <v>30</v>
      </c>
      <c r="G47" s="2" t="s">
        <v>47</v>
      </c>
      <c r="H47" s="2" t="s">
        <v>48</v>
      </c>
      <c r="I47" s="2" t="s">
        <v>27</v>
      </c>
      <c r="J47" s="2" t="s">
        <v>136</v>
      </c>
    </row>
    <row r="48" spans="1:10" x14ac:dyDescent="0.3">
      <c r="A48" s="2" t="s">
        <v>137</v>
      </c>
      <c r="B48" s="8">
        <v>109390.57</v>
      </c>
      <c r="C48" s="8">
        <v>87414</v>
      </c>
      <c r="D48" s="4">
        <v>44147</v>
      </c>
      <c r="E48" s="2" t="s">
        <v>138</v>
      </c>
      <c r="F48" s="2" t="s">
        <v>42</v>
      </c>
      <c r="G48" s="2" t="s">
        <v>139</v>
      </c>
      <c r="H48" s="2" t="s">
        <v>140</v>
      </c>
      <c r="I48" s="2" t="s">
        <v>14</v>
      </c>
      <c r="J48" s="2" t="s">
        <v>141</v>
      </c>
    </row>
    <row r="49" spans="1:10" x14ac:dyDescent="0.3">
      <c r="A49" s="2" t="s">
        <v>22</v>
      </c>
      <c r="B49" s="8">
        <v>103279.79</v>
      </c>
      <c r="C49" s="8">
        <v>82334.649999999994</v>
      </c>
      <c r="D49" s="4">
        <v>43902</v>
      </c>
      <c r="E49" s="2" t="s">
        <v>50</v>
      </c>
      <c r="F49" s="2" t="s">
        <v>34</v>
      </c>
      <c r="G49" s="2" t="s">
        <v>25</v>
      </c>
      <c r="H49" s="2" t="s">
        <v>31</v>
      </c>
      <c r="I49" s="2" t="s">
        <v>27</v>
      </c>
      <c r="J49" s="2" t="s">
        <v>142</v>
      </c>
    </row>
    <row r="50" spans="1:10" x14ac:dyDescent="0.3">
      <c r="A50" s="2" t="s">
        <v>52</v>
      </c>
      <c r="B50" s="8">
        <v>173478.65</v>
      </c>
      <c r="C50" s="8">
        <v>139650.31</v>
      </c>
      <c r="D50" s="4">
        <v>43494</v>
      </c>
      <c r="E50" s="2" t="s">
        <v>10</v>
      </c>
      <c r="F50" s="2" t="s">
        <v>34</v>
      </c>
      <c r="G50" s="2" t="s">
        <v>54</v>
      </c>
      <c r="H50" s="2" t="s">
        <v>143</v>
      </c>
      <c r="I50" s="2" t="s">
        <v>27</v>
      </c>
      <c r="J50" s="2" t="s">
        <v>144</v>
      </c>
    </row>
    <row r="51" spans="1:10" x14ac:dyDescent="0.3">
      <c r="A51" s="2" t="s">
        <v>9</v>
      </c>
      <c r="B51" s="8">
        <v>57927.54</v>
      </c>
      <c r="C51" s="8">
        <v>48914.01</v>
      </c>
      <c r="D51" s="4">
        <v>43483</v>
      </c>
      <c r="E51" s="2" t="s">
        <v>17</v>
      </c>
      <c r="F51" s="2" t="s">
        <v>145</v>
      </c>
      <c r="G51" s="2" t="s">
        <v>12</v>
      </c>
      <c r="H51" s="2" t="s">
        <v>81</v>
      </c>
      <c r="I51" s="2" t="s">
        <v>14</v>
      </c>
      <c r="J51" s="2" t="s">
        <v>146</v>
      </c>
    </row>
    <row r="52" spans="1:10" x14ac:dyDescent="0.3">
      <c r="A52" s="2" t="s">
        <v>22</v>
      </c>
      <c r="B52" s="8">
        <v>84767.77</v>
      </c>
      <c r="C52" s="8">
        <v>68950.100000000006</v>
      </c>
      <c r="D52" s="4">
        <v>43848</v>
      </c>
      <c r="E52" s="2" t="s">
        <v>79</v>
      </c>
      <c r="F52" s="2" t="s">
        <v>147</v>
      </c>
      <c r="G52" s="2" t="s">
        <v>25</v>
      </c>
      <c r="H52" s="2" t="s">
        <v>26</v>
      </c>
      <c r="I52" s="2" t="s">
        <v>14</v>
      </c>
      <c r="J52" s="2" t="s">
        <v>148</v>
      </c>
    </row>
    <row r="53" spans="1:10" x14ac:dyDescent="0.3">
      <c r="A53" s="2" t="s">
        <v>52</v>
      </c>
      <c r="B53" s="8">
        <v>138175.53</v>
      </c>
      <c r="C53" s="8">
        <v>116744.51</v>
      </c>
      <c r="D53" s="4">
        <v>44138</v>
      </c>
      <c r="E53" s="2" t="s">
        <v>138</v>
      </c>
      <c r="F53" s="2" t="s">
        <v>149</v>
      </c>
      <c r="G53" s="2" t="s">
        <v>54</v>
      </c>
      <c r="H53" s="2" t="s">
        <v>132</v>
      </c>
      <c r="I53" s="2" t="s">
        <v>27</v>
      </c>
      <c r="J53" s="2" t="s">
        <v>150</v>
      </c>
    </row>
    <row r="54" spans="1:10" x14ac:dyDescent="0.3">
      <c r="A54" s="2" t="s">
        <v>22</v>
      </c>
      <c r="B54" s="8">
        <v>143107.89000000001</v>
      </c>
      <c r="C54" s="8">
        <v>121241</v>
      </c>
      <c r="D54" s="4">
        <v>44137</v>
      </c>
      <c r="E54" s="2" t="s">
        <v>79</v>
      </c>
      <c r="F54" s="2" t="s">
        <v>111</v>
      </c>
      <c r="G54" s="2" t="s">
        <v>25</v>
      </c>
      <c r="H54" s="2" t="s">
        <v>89</v>
      </c>
      <c r="I54" s="2" t="s">
        <v>14</v>
      </c>
      <c r="J54" s="2" t="s">
        <v>151</v>
      </c>
    </row>
    <row r="55" spans="1:10" x14ac:dyDescent="0.3">
      <c r="A55" s="2" t="s">
        <v>9</v>
      </c>
      <c r="B55" s="8">
        <v>54446.5</v>
      </c>
      <c r="C55" s="8">
        <v>44989.14</v>
      </c>
      <c r="D55" s="4">
        <v>43899</v>
      </c>
      <c r="E55" s="2" t="s">
        <v>50</v>
      </c>
      <c r="F55" s="2" t="s">
        <v>152</v>
      </c>
      <c r="G55" s="2" t="s">
        <v>12</v>
      </c>
      <c r="H55" s="2" t="s">
        <v>81</v>
      </c>
      <c r="I55" s="2" t="s">
        <v>37</v>
      </c>
      <c r="J55" s="2" t="s">
        <v>153</v>
      </c>
    </row>
    <row r="56" spans="1:10" x14ac:dyDescent="0.3">
      <c r="A56" s="2" t="s">
        <v>22</v>
      </c>
      <c r="B56" s="8">
        <v>136324.9</v>
      </c>
      <c r="C56" s="8">
        <v>110436.8</v>
      </c>
      <c r="D56" s="4">
        <v>43767</v>
      </c>
      <c r="E56" s="2" t="s">
        <v>79</v>
      </c>
      <c r="F56" s="2" t="s">
        <v>154</v>
      </c>
      <c r="G56" s="2" t="s">
        <v>25</v>
      </c>
      <c r="H56" s="2" t="s">
        <v>89</v>
      </c>
      <c r="I56" s="2" t="s">
        <v>37</v>
      </c>
      <c r="J56" s="2" t="s">
        <v>155</v>
      </c>
    </row>
    <row r="57" spans="1:10" x14ac:dyDescent="0.3">
      <c r="A57" s="2" t="s">
        <v>22</v>
      </c>
      <c r="B57" s="8">
        <v>43066.58</v>
      </c>
      <c r="C57" s="8">
        <v>36154.39</v>
      </c>
      <c r="D57" s="4">
        <v>43504</v>
      </c>
      <c r="E57" s="2" t="s">
        <v>17</v>
      </c>
      <c r="F57" s="2" t="s">
        <v>134</v>
      </c>
      <c r="G57" s="2" t="s">
        <v>25</v>
      </c>
      <c r="H57" s="2" t="s">
        <v>89</v>
      </c>
      <c r="I57" s="2" t="s">
        <v>14</v>
      </c>
      <c r="J57" s="2" t="s">
        <v>156</v>
      </c>
    </row>
    <row r="58" spans="1:10" x14ac:dyDescent="0.3">
      <c r="A58" s="2" t="s">
        <v>52</v>
      </c>
      <c r="B58" s="8">
        <v>224626.25</v>
      </c>
      <c r="C58" s="8">
        <v>189988.88</v>
      </c>
      <c r="D58" s="4">
        <v>44033</v>
      </c>
      <c r="E58" s="2" t="s">
        <v>79</v>
      </c>
      <c r="F58" s="2" t="s">
        <v>157</v>
      </c>
      <c r="G58" s="2" t="s">
        <v>54</v>
      </c>
      <c r="H58" s="2" t="s">
        <v>132</v>
      </c>
      <c r="I58" s="2" t="s">
        <v>27</v>
      </c>
      <c r="J58" s="2" t="s">
        <v>158</v>
      </c>
    </row>
    <row r="59" spans="1:10" x14ac:dyDescent="0.3">
      <c r="A59" s="2" t="s">
        <v>52</v>
      </c>
      <c r="B59" s="8">
        <v>115689.22</v>
      </c>
      <c r="C59" s="8">
        <v>98127.6</v>
      </c>
      <c r="D59" s="4">
        <v>43661</v>
      </c>
      <c r="E59" s="2" t="s">
        <v>23</v>
      </c>
      <c r="F59" s="2" t="s">
        <v>159</v>
      </c>
      <c r="G59" s="2" t="s">
        <v>54</v>
      </c>
      <c r="H59" s="2" t="s">
        <v>143</v>
      </c>
      <c r="I59" s="2" t="s">
        <v>27</v>
      </c>
      <c r="J59" s="2" t="s">
        <v>160</v>
      </c>
    </row>
    <row r="60" spans="1:10" x14ac:dyDescent="0.3">
      <c r="A60" s="2" t="s">
        <v>100</v>
      </c>
      <c r="B60" s="8">
        <v>78293.94</v>
      </c>
      <c r="C60" s="8">
        <v>66236.67</v>
      </c>
      <c r="D60" s="4">
        <v>43751</v>
      </c>
      <c r="E60" s="2" t="s">
        <v>50</v>
      </c>
      <c r="F60" s="2" t="s">
        <v>70</v>
      </c>
      <c r="G60" s="2" t="s">
        <v>102</v>
      </c>
      <c r="H60" s="2" t="s">
        <v>161</v>
      </c>
      <c r="I60" s="2" t="s">
        <v>14</v>
      </c>
      <c r="J60" s="2" t="s">
        <v>162</v>
      </c>
    </row>
    <row r="61" spans="1:10" x14ac:dyDescent="0.3">
      <c r="A61" s="2" t="s">
        <v>22</v>
      </c>
      <c r="B61" s="8">
        <v>92698.45</v>
      </c>
      <c r="C61" s="8">
        <v>73454.25</v>
      </c>
      <c r="D61" s="4">
        <v>43843</v>
      </c>
      <c r="E61" s="2" t="s">
        <v>23</v>
      </c>
      <c r="F61" s="2" t="s">
        <v>30</v>
      </c>
      <c r="G61" s="2" t="s">
        <v>25</v>
      </c>
      <c r="H61" s="2" t="s">
        <v>75</v>
      </c>
      <c r="I61" s="2" t="s">
        <v>27</v>
      </c>
      <c r="J61" s="2" t="s">
        <v>163</v>
      </c>
    </row>
    <row r="62" spans="1:10" x14ac:dyDescent="0.3">
      <c r="A62" s="2" t="s">
        <v>100</v>
      </c>
      <c r="B62" s="8">
        <v>83141.47</v>
      </c>
      <c r="C62" s="8">
        <v>72000.509999999995</v>
      </c>
      <c r="D62" s="4">
        <v>43539</v>
      </c>
      <c r="E62" s="2" t="s">
        <v>61</v>
      </c>
      <c r="F62" s="2" t="s">
        <v>63</v>
      </c>
      <c r="G62" s="2" t="s">
        <v>102</v>
      </c>
      <c r="H62" s="2" t="s">
        <v>103</v>
      </c>
      <c r="I62" s="2" t="s">
        <v>14</v>
      </c>
      <c r="J62" s="2" t="s">
        <v>164</v>
      </c>
    </row>
    <row r="63" spans="1:10" x14ac:dyDescent="0.3">
      <c r="A63" s="2" t="s">
        <v>22</v>
      </c>
      <c r="B63" s="8">
        <v>38982.26</v>
      </c>
      <c r="C63" s="8">
        <v>32854.25</v>
      </c>
      <c r="D63" s="4">
        <v>43750</v>
      </c>
      <c r="E63" s="2" t="s">
        <v>23</v>
      </c>
      <c r="F63" s="2" t="s">
        <v>165</v>
      </c>
      <c r="G63" s="2" t="s">
        <v>25</v>
      </c>
      <c r="H63" s="2" t="s">
        <v>26</v>
      </c>
      <c r="I63" s="2" t="s">
        <v>14</v>
      </c>
      <c r="J63" s="2" t="s">
        <v>166</v>
      </c>
    </row>
    <row r="64" spans="1:10" x14ac:dyDescent="0.3">
      <c r="A64" s="2" t="s">
        <v>22</v>
      </c>
      <c r="B64" s="8">
        <v>57120.58</v>
      </c>
      <c r="C64" s="8">
        <v>49654.92</v>
      </c>
      <c r="D64" s="4">
        <v>43794</v>
      </c>
      <c r="E64" s="2" t="s">
        <v>17</v>
      </c>
      <c r="F64" s="2" t="s">
        <v>167</v>
      </c>
      <c r="G64" s="2" t="s">
        <v>25</v>
      </c>
      <c r="H64" s="2" t="s">
        <v>31</v>
      </c>
      <c r="I64" s="2" t="s">
        <v>27</v>
      </c>
      <c r="J64" s="2" t="s">
        <v>168</v>
      </c>
    </row>
    <row r="65" spans="1:10" x14ac:dyDescent="0.3">
      <c r="A65" s="2" t="s">
        <v>9</v>
      </c>
      <c r="B65" s="8">
        <v>240759.07</v>
      </c>
      <c r="C65" s="8">
        <v>205415.64</v>
      </c>
      <c r="D65" s="4">
        <v>43996</v>
      </c>
      <c r="E65" s="2" t="s">
        <v>50</v>
      </c>
      <c r="F65" s="2" t="s">
        <v>131</v>
      </c>
      <c r="G65" s="2" t="s">
        <v>12</v>
      </c>
      <c r="H65" s="2" t="s">
        <v>169</v>
      </c>
      <c r="I65" s="2" t="s">
        <v>27</v>
      </c>
      <c r="J65" s="2" t="s">
        <v>170</v>
      </c>
    </row>
    <row r="66" spans="1:10" x14ac:dyDescent="0.3">
      <c r="A66" s="2" t="s">
        <v>9</v>
      </c>
      <c r="B66" s="8">
        <v>53849.120000000003</v>
      </c>
      <c r="C66" s="8">
        <v>47354.92</v>
      </c>
      <c r="D66" s="4">
        <v>43936</v>
      </c>
      <c r="E66" s="2" t="s">
        <v>17</v>
      </c>
      <c r="F66" s="2" t="s">
        <v>70</v>
      </c>
      <c r="G66" s="2" t="s">
        <v>12</v>
      </c>
      <c r="H66" s="2" t="s">
        <v>81</v>
      </c>
      <c r="I66" s="2" t="s">
        <v>27</v>
      </c>
      <c r="J66" s="2" t="s">
        <v>171</v>
      </c>
    </row>
    <row r="67" spans="1:10" x14ac:dyDescent="0.3">
      <c r="A67" s="2" t="s">
        <v>172</v>
      </c>
      <c r="B67" s="8">
        <v>361182.87</v>
      </c>
      <c r="C67" s="8">
        <v>288368.40000000002</v>
      </c>
      <c r="D67" s="4">
        <v>43801</v>
      </c>
      <c r="E67" s="2" t="s">
        <v>10</v>
      </c>
      <c r="F67" s="2" t="s">
        <v>173</v>
      </c>
      <c r="G67" s="2" t="s">
        <v>174</v>
      </c>
      <c r="H67" s="2" t="s">
        <v>175</v>
      </c>
      <c r="I67" s="2" t="s">
        <v>27</v>
      </c>
      <c r="J67" s="2" t="s">
        <v>176</v>
      </c>
    </row>
    <row r="68" spans="1:10" x14ac:dyDescent="0.3">
      <c r="A68" s="2" t="s">
        <v>9</v>
      </c>
      <c r="B68" s="8">
        <v>97063.22</v>
      </c>
      <c r="C68" s="8">
        <v>78067.95</v>
      </c>
      <c r="D68" s="4">
        <v>43757</v>
      </c>
      <c r="E68" s="2" t="s">
        <v>50</v>
      </c>
      <c r="F68" s="2" t="s">
        <v>177</v>
      </c>
      <c r="G68" s="2" t="s">
        <v>12</v>
      </c>
      <c r="H68" s="2" t="s">
        <v>13</v>
      </c>
      <c r="I68" s="2" t="s">
        <v>37</v>
      </c>
      <c r="J68" s="2" t="s">
        <v>178</v>
      </c>
    </row>
    <row r="69" spans="1:10" x14ac:dyDescent="0.3">
      <c r="A69" s="2" t="s">
        <v>33</v>
      </c>
      <c r="B69" s="8">
        <v>39110.97</v>
      </c>
      <c r="C69" s="8">
        <v>34315.97</v>
      </c>
      <c r="D69" s="4">
        <v>43765</v>
      </c>
      <c r="E69" s="2" t="s">
        <v>23</v>
      </c>
      <c r="F69" s="2" t="s">
        <v>179</v>
      </c>
      <c r="G69" s="2" t="s">
        <v>35</v>
      </c>
      <c r="H69" s="2" t="s">
        <v>40</v>
      </c>
      <c r="I69" s="2" t="s">
        <v>27</v>
      </c>
      <c r="J69" s="2" t="s">
        <v>180</v>
      </c>
    </row>
    <row r="70" spans="1:10" x14ac:dyDescent="0.3">
      <c r="A70" s="2" t="s">
        <v>52</v>
      </c>
      <c r="B70" s="8">
        <v>123672.7</v>
      </c>
      <c r="C70" s="8">
        <v>106036.97</v>
      </c>
      <c r="D70" s="4">
        <v>44148</v>
      </c>
      <c r="E70" s="2" t="s">
        <v>59</v>
      </c>
      <c r="F70" s="2" t="s">
        <v>181</v>
      </c>
      <c r="G70" s="2" t="s">
        <v>54</v>
      </c>
      <c r="H70" s="2" t="s">
        <v>127</v>
      </c>
      <c r="I70" s="2" t="s">
        <v>27</v>
      </c>
      <c r="J70" s="2" t="s">
        <v>182</v>
      </c>
    </row>
    <row r="71" spans="1:10" x14ac:dyDescent="0.3">
      <c r="A71" s="2" t="s">
        <v>52</v>
      </c>
      <c r="B71" s="8">
        <v>144640.79999999999</v>
      </c>
      <c r="C71" s="8">
        <v>118345.1</v>
      </c>
      <c r="D71" s="4">
        <v>43566</v>
      </c>
      <c r="E71" s="2" t="s">
        <v>79</v>
      </c>
      <c r="F71" s="2" t="s">
        <v>101</v>
      </c>
      <c r="G71" s="2" t="s">
        <v>54</v>
      </c>
      <c r="H71" s="2" t="s">
        <v>143</v>
      </c>
      <c r="I71" s="2" t="s">
        <v>27</v>
      </c>
      <c r="J71" s="2" t="s">
        <v>183</v>
      </c>
    </row>
    <row r="72" spans="1:10" x14ac:dyDescent="0.3">
      <c r="A72" s="2" t="s">
        <v>52</v>
      </c>
      <c r="B72" s="8">
        <v>268779.03000000003</v>
      </c>
      <c r="C72" s="8">
        <v>233676.49</v>
      </c>
      <c r="D72" s="4">
        <v>43826</v>
      </c>
      <c r="E72" s="2" t="s">
        <v>59</v>
      </c>
      <c r="F72" s="2" t="s">
        <v>184</v>
      </c>
      <c r="G72" s="2" t="s">
        <v>54</v>
      </c>
      <c r="H72" s="2" t="s">
        <v>132</v>
      </c>
      <c r="I72" s="2" t="s">
        <v>14</v>
      </c>
      <c r="J72" s="2" t="s">
        <v>185</v>
      </c>
    </row>
    <row r="73" spans="1:10" x14ac:dyDescent="0.3">
      <c r="A73" s="2" t="s">
        <v>9</v>
      </c>
      <c r="B73" s="8">
        <v>53593.86</v>
      </c>
      <c r="C73" s="8">
        <v>45629.81</v>
      </c>
      <c r="D73" s="4">
        <v>44024</v>
      </c>
      <c r="E73" s="2" t="s">
        <v>79</v>
      </c>
      <c r="F73" s="2" t="s">
        <v>113</v>
      </c>
      <c r="G73" s="2" t="s">
        <v>12</v>
      </c>
      <c r="H73" s="2" t="s">
        <v>117</v>
      </c>
      <c r="I73" s="2" t="s">
        <v>27</v>
      </c>
      <c r="J73" s="2" t="s">
        <v>186</v>
      </c>
    </row>
    <row r="74" spans="1:10" x14ac:dyDescent="0.3">
      <c r="A74" s="2" t="s">
        <v>52</v>
      </c>
      <c r="B74" s="8">
        <v>155044.01999999999</v>
      </c>
      <c r="C74" s="8">
        <v>134268.12</v>
      </c>
      <c r="D74" s="4">
        <v>43763</v>
      </c>
      <c r="E74" s="2" t="s">
        <v>29</v>
      </c>
      <c r="F74" s="2" t="s">
        <v>187</v>
      </c>
      <c r="G74" s="2" t="s">
        <v>54</v>
      </c>
      <c r="H74" s="2" t="s">
        <v>71</v>
      </c>
      <c r="I74" s="2" t="s">
        <v>27</v>
      </c>
      <c r="J74" s="2" t="s">
        <v>188</v>
      </c>
    </row>
    <row r="75" spans="1:10" x14ac:dyDescent="0.3">
      <c r="A75" s="2" t="s">
        <v>22</v>
      </c>
      <c r="B75" s="8">
        <v>102495.13</v>
      </c>
      <c r="C75" s="8">
        <v>85009.46</v>
      </c>
      <c r="D75" s="4">
        <v>44051</v>
      </c>
      <c r="E75" s="2" t="s">
        <v>59</v>
      </c>
      <c r="F75" s="2" t="s">
        <v>46</v>
      </c>
      <c r="G75" s="2" t="s">
        <v>25</v>
      </c>
      <c r="H75" s="2" t="s">
        <v>89</v>
      </c>
      <c r="I75" s="2" t="s">
        <v>37</v>
      </c>
      <c r="J75" s="2" t="s">
        <v>189</v>
      </c>
    </row>
    <row r="76" spans="1:10" x14ac:dyDescent="0.3">
      <c r="A76" s="2" t="s">
        <v>22</v>
      </c>
      <c r="B76" s="8">
        <v>294472.77</v>
      </c>
      <c r="C76" s="8">
        <v>255572.92</v>
      </c>
      <c r="D76" s="4">
        <v>43627</v>
      </c>
      <c r="E76" s="2" t="s">
        <v>59</v>
      </c>
      <c r="F76" s="2" t="s">
        <v>53</v>
      </c>
      <c r="G76" s="2" t="s">
        <v>25</v>
      </c>
      <c r="H76" s="2" t="s">
        <v>26</v>
      </c>
      <c r="I76" s="2" t="s">
        <v>37</v>
      </c>
      <c r="J76" s="2" t="s">
        <v>190</v>
      </c>
    </row>
    <row r="77" spans="1:10" x14ac:dyDescent="0.3">
      <c r="A77" s="2" t="s">
        <v>9</v>
      </c>
      <c r="B77" s="8">
        <v>64053.77</v>
      </c>
      <c r="C77" s="8">
        <v>54733.95</v>
      </c>
      <c r="D77" s="4">
        <v>44075</v>
      </c>
      <c r="E77" s="2" t="s">
        <v>29</v>
      </c>
      <c r="F77" s="2" t="s">
        <v>96</v>
      </c>
      <c r="G77" s="2" t="s">
        <v>12</v>
      </c>
      <c r="H77" s="2" t="s">
        <v>68</v>
      </c>
      <c r="I77" s="2" t="s">
        <v>27</v>
      </c>
      <c r="J77" s="2" t="s">
        <v>191</v>
      </c>
    </row>
    <row r="78" spans="1:10" x14ac:dyDescent="0.3">
      <c r="A78" s="2" t="s">
        <v>44</v>
      </c>
      <c r="B78" s="8">
        <v>24543.72</v>
      </c>
      <c r="C78" s="8">
        <v>19492.62</v>
      </c>
      <c r="D78" s="4">
        <v>43546</v>
      </c>
      <c r="E78" s="2" t="s">
        <v>23</v>
      </c>
      <c r="F78" s="2" t="s">
        <v>30</v>
      </c>
      <c r="G78" s="2" t="s">
        <v>47</v>
      </c>
      <c r="H78" s="2" t="s">
        <v>73</v>
      </c>
      <c r="I78" s="2" t="s">
        <v>27</v>
      </c>
      <c r="J78" s="2" t="s">
        <v>192</v>
      </c>
    </row>
    <row r="79" spans="1:10" x14ac:dyDescent="0.3">
      <c r="A79" s="2" t="s">
        <v>22</v>
      </c>
      <c r="B79" s="8">
        <v>161544.06</v>
      </c>
      <c r="C79" s="8">
        <v>132579.21</v>
      </c>
      <c r="D79" s="4">
        <v>43720</v>
      </c>
      <c r="E79" s="2" t="s">
        <v>23</v>
      </c>
      <c r="F79" s="2" t="s">
        <v>34</v>
      </c>
      <c r="G79" s="2" t="s">
        <v>25</v>
      </c>
      <c r="H79" s="2" t="s">
        <v>26</v>
      </c>
      <c r="I79" s="2" t="s">
        <v>27</v>
      </c>
      <c r="J79" s="2" t="s">
        <v>193</v>
      </c>
    </row>
    <row r="80" spans="1:10" x14ac:dyDescent="0.3">
      <c r="A80" s="2" t="s">
        <v>22</v>
      </c>
      <c r="B80" s="8">
        <v>50303.66</v>
      </c>
      <c r="C80" s="8">
        <v>41103.120000000003</v>
      </c>
      <c r="D80" s="4">
        <v>43836</v>
      </c>
      <c r="E80" s="2" t="s">
        <v>50</v>
      </c>
      <c r="F80" s="2" t="s">
        <v>157</v>
      </c>
      <c r="G80" s="2" t="s">
        <v>25</v>
      </c>
      <c r="H80" s="2" t="s">
        <v>26</v>
      </c>
      <c r="I80" s="2" t="s">
        <v>27</v>
      </c>
      <c r="J80" s="2" t="s">
        <v>194</v>
      </c>
    </row>
    <row r="81" spans="1:10" x14ac:dyDescent="0.3">
      <c r="A81" s="2" t="s">
        <v>9</v>
      </c>
      <c r="B81" s="8">
        <v>124593.04</v>
      </c>
      <c r="C81" s="8">
        <v>109106.13</v>
      </c>
      <c r="D81" s="4">
        <v>43841</v>
      </c>
      <c r="E81" s="2" t="s">
        <v>50</v>
      </c>
      <c r="F81" s="2" t="s">
        <v>34</v>
      </c>
      <c r="G81" s="2" t="s">
        <v>12</v>
      </c>
      <c r="H81" s="2" t="s">
        <v>13</v>
      </c>
      <c r="I81" s="2" t="s">
        <v>14</v>
      </c>
      <c r="J81" s="2" t="s">
        <v>195</v>
      </c>
    </row>
    <row r="82" spans="1:10" x14ac:dyDescent="0.3">
      <c r="A82" s="2" t="s">
        <v>9</v>
      </c>
      <c r="B82" s="8">
        <v>44147.92</v>
      </c>
      <c r="C82" s="8">
        <v>37163.72</v>
      </c>
      <c r="D82" s="4">
        <v>43969</v>
      </c>
      <c r="E82" s="2" t="s">
        <v>29</v>
      </c>
      <c r="F82" s="2" t="s">
        <v>101</v>
      </c>
      <c r="G82" s="2" t="s">
        <v>12</v>
      </c>
      <c r="H82" s="2" t="s">
        <v>13</v>
      </c>
      <c r="I82" s="2" t="s">
        <v>27</v>
      </c>
      <c r="J82" s="2" t="s">
        <v>196</v>
      </c>
    </row>
    <row r="83" spans="1:10" x14ac:dyDescent="0.3">
      <c r="A83" s="2" t="s">
        <v>100</v>
      </c>
      <c r="B83" s="8">
        <v>42239.66</v>
      </c>
      <c r="C83" s="8">
        <v>37039.96</v>
      </c>
      <c r="D83" s="4">
        <v>43602</v>
      </c>
      <c r="E83" s="2" t="s">
        <v>59</v>
      </c>
      <c r="F83" s="2" t="s">
        <v>34</v>
      </c>
      <c r="G83" s="2" t="s">
        <v>102</v>
      </c>
      <c r="H83" s="2" t="s">
        <v>103</v>
      </c>
      <c r="I83" s="2" t="s">
        <v>27</v>
      </c>
      <c r="J83" s="2" t="s">
        <v>197</v>
      </c>
    </row>
    <row r="84" spans="1:10" x14ac:dyDescent="0.3">
      <c r="A84" s="2" t="s">
        <v>9</v>
      </c>
      <c r="B84" s="8">
        <v>113763.38</v>
      </c>
      <c r="C84" s="8">
        <v>91158.6</v>
      </c>
      <c r="D84" s="4">
        <v>43922</v>
      </c>
      <c r="E84" s="2" t="s">
        <v>10</v>
      </c>
      <c r="F84" s="2" t="s">
        <v>157</v>
      </c>
      <c r="G84" s="2" t="s">
        <v>12</v>
      </c>
      <c r="H84" s="2" t="s">
        <v>13</v>
      </c>
      <c r="I84" s="2" t="s">
        <v>27</v>
      </c>
      <c r="J84" s="2" t="s">
        <v>198</v>
      </c>
    </row>
    <row r="85" spans="1:10" x14ac:dyDescent="0.3">
      <c r="A85" s="2" t="s">
        <v>22</v>
      </c>
      <c r="B85" s="8">
        <v>183363.6</v>
      </c>
      <c r="C85" s="8">
        <v>155033.92000000001</v>
      </c>
      <c r="D85" s="4">
        <v>43640</v>
      </c>
      <c r="E85" s="2" t="s">
        <v>59</v>
      </c>
      <c r="F85" s="2" t="s">
        <v>34</v>
      </c>
      <c r="G85" s="2" t="s">
        <v>25</v>
      </c>
      <c r="H85" s="2" t="s">
        <v>89</v>
      </c>
      <c r="I85" s="2" t="s">
        <v>27</v>
      </c>
      <c r="J85" s="2" t="s">
        <v>199</v>
      </c>
    </row>
    <row r="86" spans="1:10" x14ac:dyDescent="0.3">
      <c r="A86" s="2" t="s">
        <v>52</v>
      </c>
      <c r="B86" s="8">
        <v>85220.83</v>
      </c>
      <c r="C86" s="8">
        <v>73767.149999999994</v>
      </c>
      <c r="D86" s="4">
        <v>43723</v>
      </c>
      <c r="E86" s="2" t="s">
        <v>29</v>
      </c>
      <c r="F86" s="2" t="s">
        <v>200</v>
      </c>
      <c r="G86" s="2" t="s">
        <v>54</v>
      </c>
      <c r="H86" s="2" t="s">
        <v>127</v>
      </c>
      <c r="I86" s="2" t="s">
        <v>37</v>
      </c>
      <c r="J86" s="2" t="s">
        <v>201</v>
      </c>
    </row>
    <row r="87" spans="1:10" x14ac:dyDescent="0.3">
      <c r="A87" s="2" t="s">
        <v>22</v>
      </c>
      <c r="B87" s="8">
        <v>87513.27</v>
      </c>
      <c r="C87" s="8">
        <v>72469.740000000005</v>
      </c>
      <c r="D87" s="4">
        <v>43895</v>
      </c>
      <c r="E87" s="2" t="s">
        <v>10</v>
      </c>
      <c r="F87" s="2" t="s">
        <v>202</v>
      </c>
      <c r="G87" s="2" t="s">
        <v>25</v>
      </c>
      <c r="H87" s="2" t="s">
        <v>75</v>
      </c>
      <c r="I87" s="2" t="s">
        <v>14</v>
      </c>
      <c r="J87" s="2" t="s">
        <v>203</v>
      </c>
    </row>
    <row r="88" spans="1:10" x14ac:dyDescent="0.3">
      <c r="A88" s="2" t="s">
        <v>100</v>
      </c>
      <c r="B88" s="8">
        <v>37073.910000000003</v>
      </c>
      <c r="C88" s="8">
        <v>30274.55</v>
      </c>
      <c r="D88" s="4">
        <v>43581</v>
      </c>
      <c r="E88" s="2" t="s">
        <v>10</v>
      </c>
      <c r="F88" s="2" t="s">
        <v>204</v>
      </c>
      <c r="G88" s="2" t="s">
        <v>102</v>
      </c>
      <c r="H88" s="2" t="s">
        <v>161</v>
      </c>
      <c r="I88" s="2" t="s">
        <v>37</v>
      </c>
      <c r="J88" s="2" t="s">
        <v>205</v>
      </c>
    </row>
    <row r="89" spans="1:10" x14ac:dyDescent="0.3">
      <c r="A89" s="2" t="s">
        <v>52</v>
      </c>
      <c r="B89" s="8">
        <v>122139.94</v>
      </c>
      <c r="C89" s="8">
        <v>103684.6</v>
      </c>
      <c r="D89" s="4">
        <v>43771</v>
      </c>
      <c r="E89" s="2" t="s">
        <v>59</v>
      </c>
      <c r="F89" s="2" t="s">
        <v>173</v>
      </c>
      <c r="G89" s="2" t="s">
        <v>54</v>
      </c>
      <c r="H89" s="2" t="s">
        <v>132</v>
      </c>
      <c r="I89" s="2" t="s">
        <v>27</v>
      </c>
      <c r="J89" s="2" t="s">
        <v>206</v>
      </c>
    </row>
    <row r="90" spans="1:10" x14ac:dyDescent="0.3">
      <c r="A90" s="2" t="s">
        <v>52</v>
      </c>
      <c r="B90" s="8">
        <v>107586.21</v>
      </c>
      <c r="C90" s="8">
        <v>94525.24</v>
      </c>
      <c r="D90" s="4">
        <v>43989</v>
      </c>
      <c r="E90" s="2" t="s">
        <v>79</v>
      </c>
      <c r="F90" s="2" t="s">
        <v>149</v>
      </c>
      <c r="G90" s="2" t="s">
        <v>54</v>
      </c>
      <c r="H90" s="2" t="s">
        <v>71</v>
      </c>
      <c r="I90" s="2" t="s">
        <v>27</v>
      </c>
      <c r="J90" s="2" t="s">
        <v>207</v>
      </c>
    </row>
    <row r="91" spans="1:10" x14ac:dyDescent="0.3">
      <c r="A91" s="2" t="s">
        <v>44</v>
      </c>
      <c r="B91" s="8">
        <v>203958.16</v>
      </c>
      <c r="C91" s="8">
        <v>176444.2</v>
      </c>
      <c r="D91" s="4">
        <v>44167</v>
      </c>
      <c r="E91" s="2" t="s">
        <v>50</v>
      </c>
      <c r="F91" s="2" t="s">
        <v>24</v>
      </c>
      <c r="G91" s="2" t="s">
        <v>47</v>
      </c>
      <c r="H91" s="2" t="s">
        <v>65</v>
      </c>
      <c r="I91" s="2" t="s">
        <v>27</v>
      </c>
      <c r="J91" s="2" t="s">
        <v>208</v>
      </c>
    </row>
    <row r="92" spans="1:10" x14ac:dyDescent="0.3">
      <c r="A92" s="2" t="s">
        <v>22</v>
      </c>
      <c r="B92" s="8">
        <v>55132.39</v>
      </c>
      <c r="C92" s="8">
        <v>47121.65</v>
      </c>
      <c r="D92" s="4">
        <v>43627</v>
      </c>
      <c r="E92" s="2" t="s">
        <v>23</v>
      </c>
      <c r="F92" s="2" t="s">
        <v>209</v>
      </c>
      <c r="G92" s="2" t="s">
        <v>25</v>
      </c>
      <c r="H92" s="2" t="s">
        <v>89</v>
      </c>
      <c r="I92" s="2" t="s">
        <v>27</v>
      </c>
      <c r="J92" s="2" t="s">
        <v>210</v>
      </c>
    </row>
    <row r="93" spans="1:10" x14ac:dyDescent="0.3">
      <c r="A93" s="2" t="s">
        <v>172</v>
      </c>
      <c r="B93" s="8">
        <v>135424.06</v>
      </c>
      <c r="C93" s="8">
        <v>116275.1</v>
      </c>
      <c r="D93" s="4">
        <v>43845</v>
      </c>
      <c r="E93" s="2" t="s">
        <v>79</v>
      </c>
      <c r="F93" s="2" t="s">
        <v>134</v>
      </c>
      <c r="G93" s="2" t="s">
        <v>174</v>
      </c>
      <c r="H93" s="2" t="s">
        <v>211</v>
      </c>
      <c r="I93" s="2" t="s">
        <v>27</v>
      </c>
      <c r="J93" s="2" t="s">
        <v>212</v>
      </c>
    </row>
    <row r="94" spans="1:10" x14ac:dyDescent="0.3">
      <c r="A94" s="2" t="s">
        <v>9</v>
      </c>
      <c r="B94" s="8">
        <v>167123.72</v>
      </c>
      <c r="C94" s="8">
        <v>132946.92000000001</v>
      </c>
      <c r="D94" s="4">
        <v>43678</v>
      </c>
      <c r="E94" s="2" t="s">
        <v>59</v>
      </c>
      <c r="F94" s="2" t="s">
        <v>165</v>
      </c>
      <c r="G94" s="2" t="s">
        <v>12</v>
      </c>
      <c r="H94" s="2" t="s">
        <v>81</v>
      </c>
      <c r="I94" s="2" t="s">
        <v>27</v>
      </c>
      <c r="J94" s="2" t="s">
        <v>213</v>
      </c>
    </row>
    <row r="95" spans="1:10" x14ac:dyDescent="0.3">
      <c r="A95" s="2" t="s">
        <v>214</v>
      </c>
      <c r="B95" s="8">
        <v>92868.37</v>
      </c>
      <c r="C95" s="8">
        <v>79068.13</v>
      </c>
      <c r="D95" s="4">
        <v>43920</v>
      </c>
      <c r="E95" s="2" t="s">
        <v>79</v>
      </c>
      <c r="F95" s="2" t="s">
        <v>145</v>
      </c>
      <c r="G95" s="2" t="s">
        <v>215</v>
      </c>
      <c r="H95" s="2" t="s">
        <v>216</v>
      </c>
      <c r="I95" s="2" t="s">
        <v>27</v>
      </c>
      <c r="J95" s="2" t="s">
        <v>217</v>
      </c>
    </row>
    <row r="96" spans="1:10" x14ac:dyDescent="0.3">
      <c r="A96" s="2" t="s">
        <v>22</v>
      </c>
      <c r="B96" s="8">
        <v>108689.45</v>
      </c>
      <c r="C96" s="8">
        <v>91223.06</v>
      </c>
      <c r="D96" s="4">
        <v>43778</v>
      </c>
      <c r="E96" s="2" t="s">
        <v>50</v>
      </c>
      <c r="F96" s="2" t="s">
        <v>154</v>
      </c>
      <c r="G96" s="2" t="s">
        <v>25</v>
      </c>
      <c r="H96" s="2" t="s">
        <v>218</v>
      </c>
      <c r="I96" s="2" t="s">
        <v>14</v>
      </c>
      <c r="J96" s="2" t="s">
        <v>219</v>
      </c>
    </row>
    <row r="97" spans="1:10" x14ac:dyDescent="0.3">
      <c r="A97" s="2" t="s">
        <v>22</v>
      </c>
      <c r="B97" s="8">
        <v>79874.42</v>
      </c>
      <c r="C97" s="8">
        <v>68132.88</v>
      </c>
      <c r="D97" s="4">
        <v>44149</v>
      </c>
      <c r="E97" s="2" t="s">
        <v>61</v>
      </c>
      <c r="F97" s="2" t="s">
        <v>39</v>
      </c>
      <c r="G97" s="2" t="s">
        <v>25</v>
      </c>
      <c r="H97" s="2" t="s">
        <v>26</v>
      </c>
      <c r="I97" s="2" t="s">
        <v>27</v>
      </c>
      <c r="J97" s="2" t="s">
        <v>220</v>
      </c>
    </row>
    <row r="98" spans="1:10" x14ac:dyDescent="0.3">
      <c r="A98" s="2" t="s">
        <v>214</v>
      </c>
      <c r="B98" s="8">
        <v>153011.39000000001</v>
      </c>
      <c r="C98" s="8">
        <v>131543.89000000001</v>
      </c>
      <c r="D98" s="4">
        <v>43721</v>
      </c>
      <c r="E98" s="2" t="s">
        <v>50</v>
      </c>
      <c r="F98" s="2" t="s">
        <v>34</v>
      </c>
      <c r="G98" s="2" t="s">
        <v>215</v>
      </c>
      <c r="H98" s="2" t="s">
        <v>216</v>
      </c>
      <c r="I98" s="2" t="s">
        <v>27</v>
      </c>
      <c r="J98" s="2" t="s">
        <v>221</v>
      </c>
    </row>
    <row r="99" spans="1:10" x14ac:dyDescent="0.3">
      <c r="A99" s="2" t="s">
        <v>22</v>
      </c>
      <c r="B99" s="8">
        <v>72857.41</v>
      </c>
      <c r="C99" s="8">
        <v>60442.51</v>
      </c>
      <c r="D99" s="4">
        <v>43961</v>
      </c>
      <c r="E99" s="2" t="s">
        <v>23</v>
      </c>
      <c r="F99" s="2" t="s">
        <v>96</v>
      </c>
      <c r="G99" s="2" t="s">
        <v>25</v>
      </c>
      <c r="H99" s="2" t="s">
        <v>218</v>
      </c>
      <c r="I99" s="2" t="s">
        <v>27</v>
      </c>
      <c r="J99" s="2" t="s">
        <v>222</v>
      </c>
    </row>
    <row r="100" spans="1:10" x14ac:dyDescent="0.3">
      <c r="A100" s="2" t="s">
        <v>52</v>
      </c>
      <c r="B100" s="8">
        <v>102771.44</v>
      </c>
      <c r="C100" s="8">
        <v>83584.009999999995</v>
      </c>
      <c r="D100" s="4">
        <v>43793</v>
      </c>
      <c r="E100" s="2" t="s">
        <v>45</v>
      </c>
      <c r="F100" s="2" t="s">
        <v>223</v>
      </c>
      <c r="G100" s="2" t="s">
        <v>54</v>
      </c>
      <c r="H100" s="2" t="s">
        <v>55</v>
      </c>
      <c r="I100" s="2" t="s">
        <v>27</v>
      </c>
      <c r="J100" s="2" t="s">
        <v>224</v>
      </c>
    </row>
    <row r="101" spans="1:10" x14ac:dyDescent="0.3">
      <c r="A101" s="2" t="s">
        <v>44</v>
      </c>
      <c r="B101" s="8">
        <v>90559.16</v>
      </c>
      <c r="C101" s="8">
        <v>75318.05</v>
      </c>
      <c r="D101" s="4">
        <v>43703</v>
      </c>
      <c r="E101" s="2" t="s">
        <v>61</v>
      </c>
      <c r="F101" s="2" t="s">
        <v>209</v>
      </c>
      <c r="G101" s="2" t="s">
        <v>47</v>
      </c>
      <c r="H101" s="2" t="s">
        <v>65</v>
      </c>
      <c r="I101" s="2" t="s">
        <v>27</v>
      </c>
      <c r="J101" s="2" t="s">
        <v>225</v>
      </c>
    </row>
    <row r="102" spans="1:10" x14ac:dyDescent="0.3">
      <c r="A102" s="2" t="s">
        <v>22</v>
      </c>
      <c r="B102" s="8">
        <v>141796.75</v>
      </c>
      <c r="C102" s="8">
        <v>112317.21</v>
      </c>
      <c r="D102" s="4">
        <v>44090</v>
      </c>
      <c r="E102" s="2" t="s">
        <v>17</v>
      </c>
      <c r="F102" s="2" t="s">
        <v>34</v>
      </c>
      <c r="G102" s="2" t="s">
        <v>25</v>
      </c>
      <c r="H102" s="2" t="s">
        <v>75</v>
      </c>
      <c r="I102" s="2" t="s">
        <v>27</v>
      </c>
      <c r="J102" s="2" t="s">
        <v>226</v>
      </c>
    </row>
    <row r="103" spans="1:10" x14ac:dyDescent="0.3">
      <c r="A103" s="2" t="s">
        <v>100</v>
      </c>
      <c r="B103" s="8">
        <v>103874.1</v>
      </c>
      <c r="C103" s="8">
        <v>82112.479999999996</v>
      </c>
      <c r="D103" s="4">
        <v>43479</v>
      </c>
      <c r="E103" s="2" t="s">
        <v>61</v>
      </c>
      <c r="F103" s="2" t="s">
        <v>34</v>
      </c>
      <c r="G103" s="2" t="s">
        <v>102</v>
      </c>
      <c r="H103" s="2" t="s">
        <v>103</v>
      </c>
      <c r="I103" s="2" t="s">
        <v>27</v>
      </c>
      <c r="J103" s="2" t="s">
        <v>227</v>
      </c>
    </row>
    <row r="104" spans="1:10" x14ac:dyDescent="0.3">
      <c r="A104" s="2" t="s">
        <v>33</v>
      </c>
      <c r="B104" s="8">
        <v>134908.19</v>
      </c>
      <c r="C104" s="8">
        <v>114388.65</v>
      </c>
      <c r="D104" s="4">
        <v>44061</v>
      </c>
      <c r="E104" s="2" t="s">
        <v>23</v>
      </c>
      <c r="F104" s="2" t="s">
        <v>88</v>
      </c>
      <c r="G104" s="2" t="s">
        <v>35</v>
      </c>
      <c r="H104" s="2" t="s">
        <v>40</v>
      </c>
      <c r="I104" s="2" t="s">
        <v>27</v>
      </c>
      <c r="J104" s="2" t="s">
        <v>228</v>
      </c>
    </row>
    <row r="105" spans="1:10" x14ac:dyDescent="0.3">
      <c r="A105" s="2" t="s">
        <v>22</v>
      </c>
      <c r="B105" s="8">
        <v>45256.74</v>
      </c>
      <c r="C105" s="8">
        <v>38975.1</v>
      </c>
      <c r="D105" s="4">
        <v>43479</v>
      </c>
      <c r="E105" s="2" t="s">
        <v>138</v>
      </c>
      <c r="F105" s="2" t="s">
        <v>149</v>
      </c>
      <c r="G105" s="2" t="s">
        <v>25</v>
      </c>
      <c r="H105" s="2" t="s">
        <v>26</v>
      </c>
      <c r="I105" s="2" t="s">
        <v>27</v>
      </c>
      <c r="J105" s="2" t="s">
        <v>229</v>
      </c>
    </row>
    <row r="106" spans="1:10" x14ac:dyDescent="0.3">
      <c r="A106" s="2" t="s">
        <v>22</v>
      </c>
      <c r="B106" s="8">
        <v>131018.65</v>
      </c>
      <c r="C106" s="8">
        <v>107920.06</v>
      </c>
      <c r="D106" s="4">
        <v>43923</v>
      </c>
      <c r="E106" s="2" t="s">
        <v>23</v>
      </c>
      <c r="F106" s="2" t="s">
        <v>230</v>
      </c>
      <c r="G106" s="2" t="s">
        <v>25</v>
      </c>
      <c r="H106" s="2" t="s">
        <v>218</v>
      </c>
      <c r="I106" s="2" t="s">
        <v>27</v>
      </c>
      <c r="J106" s="2" t="s">
        <v>231</v>
      </c>
    </row>
    <row r="107" spans="1:10" x14ac:dyDescent="0.3">
      <c r="A107" s="2" t="s">
        <v>172</v>
      </c>
      <c r="B107" s="8">
        <v>84877.87</v>
      </c>
      <c r="C107" s="8">
        <v>68454</v>
      </c>
      <c r="D107" s="4">
        <v>43800</v>
      </c>
      <c r="E107" s="2" t="s">
        <v>79</v>
      </c>
      <c r="F107" s="2" t="s">
        <v>177</v>
      </c>
      <c r="G107" s="2" t="s">
        <v>174</v>
      </c>
      <c r="H107" s="2" t="s">
        <v>175</v>
      </c>
      <c r="I107" s="2" t="s">
        <v>27</v>
      </c>
      <c r="J107" s="2" t="s">
        <v>232</v>
      </c>
    </row>
    <row r="108" spans="1:10" x14ac:dyDescent="0.3">
      <c r="A108" s="2" t="s">
        <v>52</v>
      </c>
      <c r="B108" s="8">
        <v>168197.78</v>
      </c>
      <c r="C108" s="8">
        <v>144246.42000000001</v>
      </c>
      <c r="D108" s="4">
        <v>43478</v>
      </c>
      <c r="E108" s="2" t="s">
        <v>59</v>
      </c>
      <c r="F108" s="2" t="s">
        <v>233</v>
      </c>
      <c r="G108" s="2" t="s">
        <v>54</v>
      </c>
      <c r="H108" s="2" t="s">
        <v>127</v>
      </c>
      <c r="I108" s="2" t="s">
        <v>27</v>
      </c>
      <c r="J108" s="2" t="s">
        <v>234</v>
      </c>
    </row>
    <row r="109" spans="1:10" x14ac:dyDescent="0.3">
      <c r="A109" s="2" t="s">
        <v>44</v>
      </c>
      <c r="B109" s="8">
        <v>383996.76</v>
      </c>
      <c r="C109" s="8">
        <v>304701.43</v>
      </c>
      <c r="D109" s="4">
        <v>43818</v>
      </c>
      <c r="E109" s="2" t="s">
        <v>138</v>
      </c>
      <c r="F109" s="2" t="s">
        <v>34</v>
      </c>
      <c r="G109" s="2" t="s">
        <v>47</v>
      </c>
      <c r="H109" s="2" t="s">
        <v>48</v>
      </c>
      <c r="I109" s="2" t="s">
        <v>27</v>
      </c>
      <c r="J109" s="2" t="s">
        <v>235</v>
      </c>
    </row>
    <row r="110" spans="1:10" x14ac:dyDescent="0.3">
      <c r="A110" s="2" t="s">
        <v>52</v>
      </c>
      <c r="B110" s="8">
        <v>56811.14</v>
      </c>
      <c r="C110" s="8">
        <v>48221.3</v>
      </c>
      <c r="D110" s="4">
        <v>43745</v>
      </c>
      <c r="E110" s="2" t="s">
        <v>23</v>
      </c>
      <c r="F110" s="2" t="s">
        <v>236</v>
      </c>
      <c r="G110" s="2" t="s">
        <v>54</v>
      </c>
      <c r="H110" s="2" t="s">
        <v>132</v>
      </c>
      <c r="I110" s="2" t="s">
        <v>27</v>
      </c>
      <c r="J110" s="2" t="s">
        <v>237</v>
      </c>
    </row>
    <row r="111" spans="1:10" x14ac:dyDescent="0.3">
      <c r="A111" s="2" t="s">
        <v>22</v>
      </c>
      <c r="B111" s="8">
        <v>74364.460000000006</v>
      </c>
      <c r="C111" s="8">
        <v>60145.98</v>
      </c>
      <c r="D111" s="4">
        <v>43851</v>
      </c>
      <c r="E111" s="2" t="s">
        <v>23</v>
      </c>
      <c r="F111" s="2" t="s">
        <v>159</v>
      </c>
      <c r="G111" s="2" t="s">
        <v>25</v>
      </c>
      <c r="H111" s="2" t="s">
        <v>31</v>
      </c>
      <c r="I111" s="2" t="s">
        <v>14</v>
      </c>
      <c r="J111" s="2" t="s">
        <v>238</v>
      </c>
    </row>
    <row r="112" spans="1:10" x14ac:dyDescent="0.3">
      <c r="A112" s="2" t="s">
        <v>16</v>
      </c>
      <c r="B112" s="8">
        <v>235608.66</v>
      </c>
      <c r="C112" s="8">
        <v>201468.96</v>
      </c>
      <c r="D112" s="4">
        <v>44039</v>
      </c>
      <c r="E112" s="2" t="s">
        <v>17</v>
      </c>
      <c r="F112" s="2" t="s">
        <v>165</v>
      </c>
      <c r="G112" s="2" t="s">
        <v>19</v>
      </c>
      <c r="H112" s="2" t="s">
        <v>20</v>
      </c>
      <c r="I112" s="2" t="s">
        <v>37</v>
      </c>
      <c r="J112" s="2" t="s">
        <v>239</v>
      </c>
    </row>
    <row r="113" spans="1:10" x14ac:dyDescent="0.3">
      <c r="A113" s="2" t="s">
        <v>9</v>
      </c>
      <c r="B113" s="8">
        <v>31627.37</v>
      </c>
      <c r="C113" s="8">
        <v>25662.45</v>
      </c>
      <c r="D113" s="4">
        <v>44070</v>
      </c>
      <c r="E113" s="2" t="s">
        <v>29</v>
      </c>
      <c r="F113" s="2" t="s">
        <v>157</v>
      </c>
      <c r="G113" s="2" t="s">
        <v>12</v>
      </c>
      <c r="H113" s="2" t="s">
        <v>117</v>
      </c>
      <c r="I113" s="2" t="s">
        <v>14</v>
      </c>
      <c r="J113" s="2" t="s">
        <v>240</v>
      </c>
    </row>
    <row r="114" spans="1:10" x14ac:dyDescent="0.3">
      <c r="A114" s="2" t="s">
        <v>9</v>
      </c>
      <c r="B114" s="8">
        <v>57227.99</v>
      </c>
      <c r="C114" s="8">
        <v>46331.78</v>
      </c>
      <c r="D114" s="4">
        <v>43552</v>
      </c>
      <c r="E114" s="2" t="s">
        <v>50</v>
      </c>
      <c r="F114" s="2" t="s">
        <v>34</v>
      </c>
      <c r="G114" s="2" t="s">
        <v>12</v>
      </c>
      <c r="H114" s="2" t="s">
        <v>81</v>
      </c>
      <c r="I114" s="2" t="s">
        <v>27</v>
      </c>
      <c r="J114" s="2" t="s">
        <v>241</v>
      </c>
    </row>
    <row r="115" spans="1:10" x14ac:dyDescent="0.3">
      <c r="A115" s="2" t="s">
        <v>22</v>
      </c>
      <c r="B115" s="8">
        <v>84598.68</v>
      </c>
      <c r="C115" s="8">
        <v>72391.09</v>
      </c>
      <c r="D115" s="4">
        <v>43949</v>
      </c>
      <c r="E115" s="2" t="s">
        <v>23</v>
      </c>
      <c r="F115" s="2" t="s">
        <v>134</v>
      </c>
      <c r="G115" s="2" t="s">
        <v>25</v>
      </c>
      <c r="H115" s="2" t="s">
        <v>218</v>
      </c>
      <c r="I115" s="2" t="s">
        <v>27</v>
      </c>
      <c r="J115" s="2" t="s">
        <v>242</v>
      </c>
    </row>
    <row r="116" spans="1:10" x14ac:dyDescent="0.3">
      <c r="A116" s="2" t="s">
        <v>9</v>
      </c>
      <c r="B116" s="8">
        <v>98322.98</v>
      </c>
      <c r="C116" s="8">
        <v>84872.4</v>
      </c>
      <c r="D116" s="4">
        <v>44113</v>
      </c>
      <c r="E116" s="2" t="s">
        <v>23</v>
      </c>
      <c r="F116" s="2" t="s">
        <v>30</v>
      </c>
      <c r="G116" s="2" t="s">
        <v>12</v>
      </c>
      <c r="H116" s="2" t="s">
        <v>169</v>
      </c>
      <c r="I116" s="2" t="s">
        <v>27</v>
      </c>
      <c r="J116" s="2" t="s">
        <v>243</v>
      </c>
    </row>
    <row r="117" spans="1:10" x14ac:dyDescent="0.3">
      <c r="A117" s="2" t="s">
        <v>83</v>
      </c>
      <c r="B117" s="8">
        <v>62567.58</v>
      </c>
      <c r="C117" s="8">
        <v>49916.42</v>
      </c>
      <c r="D117" s="4">
        <v>43576</v>
      </c>
      <c r="E117" s="2" t="s">
        <v>23</v>
      </c>
      <c r="F117" s="2" t="s">
        <v>30</v>
      </c>
      <c r="G117" s="2" t="s">
        <v>84</v>
      </c>
      <c r="H117" s="2" t="s">
        <v>85</v>
      </c>
      <c r="I117" s="2" t="s">
        <v>27</v>
      </c>
      <c r="J117" s="2" t="s">
        <v>244</v>
      </c>
    </row>
    <row r="118" spans="1:10" x14ac:dyDescent="0.3">
      <c r="A118" s="2" t="s">
        <v>9</v>
      </c>
      <c r="B118" s="8">
        <v>239423.57</v>
      </c>
      <c r="C118" s="8">
        <v>199152.52</v>
      </c>
      <c r="D118" s="4">
        <v>43807</v>
      </c>
      <c r="E118" s="2" t="s">
        <v>79</v>
      </c>
      <c r="F118" s="2" t="s">
        <v>134</v>
      </c>
      <c r="G118" s="2" t="s">
        <v>12</v>
      </c>
      <c r="H118" s="2" t="s">
        <v>13</v>
      </c>
      <c r="I118" s="2" t="s">
        <v>14</v>
      </c>
      <c r="J118" s="2" t="s">
        <v>245</v>
      </c>
    </row>
    <row r="119" spans="1:10" x14ac:dyDescent="0.3">
      <c r="A119" s="2" t="s">
        <v>52</v>
      </c>
      <c r="B119" s="8">
        <v>68773.03</v>
      </c>
      <c r="C119" s="8">
        <v>59082.91</v>
      </c>
      <c r="D119" s="4">
        <v>43738</v>
      </c>
      <c r="E119" s="2" t="s">
        <v>17</v>
      </c>
      <c r="F119" s="2" t="s">
        <v>30</v>
      </c>
      <c r="G119" s="2" t="s">
        <v>54</v>
      </c>
      <c r="H119" s="2" t="s">
        <v>71</v>
      </c>
      <c r="I119" s="2" t="s">
        <v>27</v>
      </c>
      <c r="J119" s="2" t="s">
        <v>246</v>
      </c>
    </row>
    <row r="120" spans="1:10" x14ac:dyDescent="0.3">
      <c r="A120" s="2" t="s">
        <v>214</v>
      </c>
      <c r="B120" s="8">
        <v>102918.09</v>
      </c>
      <c r="C120" s="8">
        <v>87480.38</v>
      </c>
      <c r="D120" s="4">
        <v>43766</v>
      </c>
      <c r="E120" s="2" t="s">
        <v>59</v>
      </c>
      <c r="F120" s="2" t="s">
        <v>57</v>
      </c>
      <c r="G120" s="2" t="s">
        <v>215</v>
      </c>
      <c r="H120" s="2" t="s">
        <v>216</v>
      </c>
      <c r="I120" s="2" t="s">
        <v>27</v>
      </c>
      <c r="J120" s="2" t="s">
        <v>247</v>
      </c>
    </row>
    <row r="121" spans="1:10" x14ac:dyDescent="0.3">
      <c r="A121" s="2" t="s">
        <v>44</v>
      </c>
      <c r="B121" s="8">
        <v>150313.19</v>
      </c>
      <c r="C121" s="8">
        <v>118927.8</v>
      </c>
      <c r="D121" s="4">
        <v>43853</v>
      </c>
      <c r="E121" s="2" t="s">
        <v>29</v>
      </c>
      <c r="F121" s="2" t="s">
        <v>34</v>
      </c>
      <c r="G121" s="2" t="s">
        <v>47</v>
      </c>
      <c r="H121" s="2" t="s">
        <v>73</v>
      </c>
      <c r="I121" s="2" t="s">
        <v>27</v>
      </c>
      <c r="J121" s="2" t="s">
        <v>248</v>
      </c>
    </row>
    <row r="122" spans="1:10" x14ac:dyDescent="0.3">
      <c r="A122" s="2" t="s">
        <v>9</v>
      </c>
      <c r="B122" s="8">
        <v>144072.9</v>
      </c>
      <c r="C122" s="8">
        <v>123729.81</v>
      </c>
      <c r="D122" s="4">
        <v>43659</v>
      </c>
      <c r="E122" s="2" t="s">
        <v>29</v>
      </c>
      <c r="F122" s="2" t="s">
        <v>145</v>
      </c>
      <c r="G122" s="2" t="s">
        <v>12</v>
      </c>
      <c r="H122" s="2" t="s">
        <v>68</v>
      </c>
      <c r="I122" s="2" t="s">
        <v>27</v>
      </c>
      <c r="J122" s="2" t="s">
        <v>249</v>
      </c>
    </row>
    <row r="123" spans="1:10" x14ac:dyDescent="0.3">
      <c r="A123" s="2" t="s">
        <v>9</v>
      </c>
      <c r="B123" s="8">
        <v>69681.429999999993</v>
      </c>
      <c r="C123" s="8">
        <v>55529.13</v>
      </c>
      <c r="D123" s="4">
        <v>43855</v>
      </c>
      <c r="E123" s="2" t="s">
        <v>23</v>
      </c>
      <c r="F123" s="2" t="s">
        <v>88</v>
      </c>
      <c r="G123" s="2" t="s">
        <v>12</v>
      </c>
      <c r="H123" s="2" t="s">
        <v>81</v>
      </c>
      <c r="I123" s="2" t="s">
        <v>27</v>
      </c>
      <c r="J123" s="2" t="s">
        <v>250</v>
      </c>
    </row>
    <row r="124" spans="1:10" x14ac:dyDescent="0.3">
      <c r="A124" s="2" t="s">
        <v>9</v>
      </c>
      <c r="B124" s="8">
        <v>78542.59</v>
      </c>
      <c r="C124" s="8">
        <v>68010.03</v>
      </c>
      <c r="D124" s="4">
        <v>43611</v>
      </c>
      <c r="E124" s="2" t="s">
        <v>17</v>
      </c>
      <c r="F124" s="2" t="s">
        <v>233</v>
      </c>
      <c r="G124" s="2" t="s">
        <v>12</v>
      </c>
      <c r="H124" s="2" t="s">
        <v>117</v>
      </c>
      <c r="I124" s="2" t="s">
        <v>27</v>
      </c>
      <c r="J124" s="2" t="s">
        <v>251</v>
      </c>
    </row>
    <row r="125" spans="1:10" x14ac:dyDescent="0.3">
      <c r="A125" s="2" t="s">
        <v>22</v>
      </c>
      <c r="B125" s="8">
        <v>37582.129999999997</v>
      </c>
      <c r="C125" s="8">
        <v>31967.360000000001</v>
      </c>
      <c r="D125" s="4">
        <v>43958</v>
      </c>
      <c r="E125" s="2" t="s">
        <v>50</v>
      </c>
      <c r="F125" s="2" t="s">
        <v>18</v>
      </c>
      <c r="G125" s="2" t="s">
        <v>25</v>
      </c>
      <c r="H125" s="2" t="s">
        <v>26</v>
      </c>
      <c r="I125" s="2" t="s">
        <v>14</v>
      </c>
      <c r="J125" s="2" t="s">
        <v>252</v>
      </c>
    </row>
    <row r="126" spans="1:10" x14ac:dyDescent="0.3">
      <c r="A126" s="2" t="s">
        <v>9</v>
      </c>
      <c r="B126" s="8">
        <v>88329.48</v>
      </c>
      <c r="C126" s="8">
        <v>73755.12</v>
      </c>
      <c r="D126" s="4">
        <v>44059</v>
      </c>
      <c r="E126" s="2" t="s">
        <v>23</v>
      </c>
      <c r="F126" s="2" t="s">
        <v>253</v>
      </c>
      <c r="G126" s="2" t="s">
        <v>12</v>
      </c>
      <c r="H126" s="2" t="s">
        <v>117</v>
      </c>
      <c r="I126" s="2" t="s">
        <v>14</v>
      </c>
      <c r="J126" s="2" t="s">
        <v>254</v>
      </c>
    </row>
    <row r="127" spans="1:10" x14ac:dyDescent="0.3">
      <c r="A127" s="2" t="s">
        <v>22</v>
      </c>
      <c r="B127" s="8">
        <v>249099.44</v>
      </c>
      <c r="C127" s="8">
        <v>215695.2</v>
      </c>
      <c r="D127" s="4">
        <v>43997</v>
      </c>
      <c r="E127" s="2" t="s">
        <v>138</v>
      </c>
      <c r="F127" s="2" t="s">
        <v>34</v>
      </c>
      <c r="G127" s="2" t="s">
        <v>25</v>
      </c>
      <c r="H127" s="2" t="s">
        <v>75</v>
      </c>
      <c r="I127" s="2" t="s">
        <v>27</v>
      </c>
      <c r="J127" s="2" t="s">
        <v>255</v>
      </c>
    </row>
    <row r="128" spans="1:10" x14ac:dyDescent="0.3">
      <c r="A128" s="2" t="s">
        <v>44</v>
      </c>
      <c r="B128" s="8">
        <v>28328.78</v>
      </c>
      <c r="C128" s="8">
        <v>24408.080000000002</v>
      </c>
      <c r="D128" s="4">
        <v>43515</v>
      </c>
      <c r="E128" s="2" t="s">
        <v>23</v>
      </c>
      <c r="F128" s="2" t="s">
        <v>209</v>
      </c>
      <c r="G128" s="2" t="s">
        <v>47</v>
      </c>
      <c r="H128" s="2" t="s">
        <v>73</v>
      </c>
      <c r="I128" s="2" t="s">
        <v>27</v>
      </c>
      <c r="J128" s="2" t="s">
        <v>256</v>
      </c>
    </row>
    <row r="129" spans="1:10" x14ac:dyDescent="0.3">
      <c r="A129" s="2" t="s">
        <v>22</v>
      </c>
      <c r="B129" s="8">
        <v>162246.76</v>
      </c>
      <c r="C129" s="8">
        <v>142663.57999999999</v>
      </c>
      <c r="D129" s="4">
        <v>43705</v>
      </c>
      <c r="E129" s="2" t="s">
        <v>17</v>
      </c>
      <c r="F129" s="2" t="s">
        <v>30</v>
      </c>
      <c r="G129" s="2" t="s">
        <v>25</v>
      </c>
      <c r="H129" s="2" t="s">
        <v>75</v>
      </c>
      <c r="I129" s="2" t="s">
        <v>27</v>
      </c>
      <c r="J129" s="2" t="s">
        <v>257</v>
      </c>
    </row>
    <row r="130" spans="1:10" x14ac:dyDescent="0.3">
      <c r="A130" s="2" t="s">
        <v>214</v>
      </c>
      <c r="B130" s="8">
        <v>161217.16</v>
      </c>
      <c r="C130" s="8">
        <v>135696.48000000001</v>
      </c>
      <c r="D130" s="4">
        <v>43758</v>
      </c>
      <c r="E130" s="2" t="s">
        <v>17</v>
      </c>
      <c r="F130" s="2" t="s">
        <v>122</v>
      </c>
      <c r="G130" s="2" t="s">
        <v>215</v>
      </c>
      <c r="H130" s="2" t="s">
        <v>216</v>
      </c>
      <c r="I130" s="2" t="s">
        <v>27</v>
      </c>
      <c r="J130" s="2" t="s">
        <v>258</v>
      </c>
    </row>
    <row r="131" spans="1:10" x14ac:dyDescent="0.3">
      <c r="A131" s="2" t="s">
        <v>52</v>
      </c>
      <c r="B131" s="8">
        <v>37397.43</v>
      </c>
      <c r="C131" s="8">
        <v>30837.919999999998</v>
      </c>
      <c r="D131" s="4">
        <v>43968</v>
      </c>
      <c r="E131" s="2" t="s">
        <v>17</v>
      </c>
      <c r="F131" s="2" t="s">
        <v>165</v>
      </c>
      <c r="G131" s="2" t="s">
        <v>54</v>
      </c>
      <c r="H131" s="2" t="s">
        <v>143</v>
      </c>
      <c r="I131" s="2" t="s">
        <v>27</v>
      </c>
      <c r="J131" s="2" t="s">
        <v>259</v>
      </c>
    </row>
    <row r="132" spans="1:10" x14ac:dyDescent="0.3">
      <c r="A132" s="2" t="s">
        <v>44</v>
      </c>
      <c r="B132" s="8">
        <v>99064.31</v>
      </c>
      <c r="C132" s="8">
        <v>85393.44</v>
      </c>
      <c r="D132" s="4">
        <v>44022</v>
      </c>
      <c r="E132" s="2" t="s">
        <v>10</v>
      </c>
      <c r="F132" s="2" t="s">
        <v>34</v>
      </c>
      <c r="G132" s="2" t="s">
        <v>47</v>
      </c>
      <c r="H132" s="2" t="s">
        <v>48</v>
      </c>
      <c r="I132" s="2" t="s">
        <v>27</v>
      </c>
      <c r="J132" s="2" t="s">
        <v>260</v>
      </c>
    </row>
    <row r="133" spans="1:10" x14ac:dyDescent="0.3">
      <c r="A133" s="2" t="s">
        <v>9</v>
      </c>
      <c r="B133" s="8">
        <v>15817.05</v>
      </c>
      <c r="C133" s="8">
        <v>13743.44</v>
      </c>
      <c r="D133" s="4">
        <v>43534</v>
      </c>
      <c r="E133" s="2" t="s">
        <v>23</v>
      </c>
      <c r="F133" s="2" t="s">
        <v>233</v>
      </c>
      <c r="G133" s="2" t="s">
        <v>12</v>
      </c>
      <c r="H133" s="2" t="s">
        <v>68</v>
      </c>
      <c r="I133" s="2" t="s">
        <v>27</v>
      </c>
      <c r="J133" s="2" t="s">
        <v>261</v>
      </c>
    </row>
    <row r="134" spans="1:10" x14ac:dyDescent="0.3">
      <c r="A134" s="2" t="s">
        <v>22</v>
      </c>
      <c r="B134" s="8">
        <v>38930.160000000003</v>
      </c>
      <c r="C134" s="8">
        <v>32837.589999999997</v>
      </c>
      <c r="D134" s="4">
        <v>44153</v>
      </c>
      <c r="E134" s="2" t="s">
        <v>61</v>
      </c>
      <c r="F134" s="2" t="s">
        <v>149</v>
      </c>
      <c r="G134" s="2" t="s">
        <v>25</v>
      </c>
      <c r="H134" s="2" t="s">
        <v>218</v>
      </c>
      <c r="I134" s="2" t="s">
        <v>27</v>
      </c>
      <c r="J134" s="2" t="s">
        <v>262</v>
      </c>
    </row>
    <row r="135" spans="1:10" x14ac:dyDescent="0.3">
      <c r="A135" s="2" t="s">
        <v>22</v>
      </c>
      <c r="B135" s="8">
        <v>28859.73</v>
      </c>
      <c r="C135" s="8">
        <v>23656.32</v>
      </c>
      <c r="D135" s="4">
        <v>43474</v>
      </c>
      <c r="E135" s="2" t="s">
        <v>79</v>
      </c>
      <c r="F135" s="2" t="s">
        <v>24</v>
      </c>
      <c r="G135" s="2" t="s">
        <v>25</v>
      </c>
      <c r="H135" s="2" t="s">
        <v>75</v>
      </c>
      <c r="I135" s="2" t="s">
        <v>14</v>
      </c>
      <c r="J135" s="2" t="s">
        <v>263</v>
      </c>
    </row>
    <row r="136" spans="1:10" x14ac:dyDescent="0.3">
      <c r="A136" s="2" t="s">
        <v>52</v>
      </c>
      <c r="B136" s="8">
        <v>54079.040000000001</v>
      </c>
      <c r="C136" s="8">
        <v>45031.62</v>
      </c>
      <c r="D136" s="4">
        <v>43980</v>
      </c>
      <c r="E136" s="2" t="s">
        <v>17</v>
      </c>
      <c r="F136" s="2" t="s">
        <v>264</v>
      </c>
      <c r="G136" s="2" t="s">
        <v>54</v>
      </c>
      <c r="H136" s="2" t="s">
        <v>143</v>
      </c>
      <c r="I136" s="2" t="s">
        <v>27</v>
      </c>
      <c r="J136" s="2" t="s">
        <v>265</v>
      </c>
    </row>
    <row r="137" spans="1:10" x14ac:dyDescent="0.3">
      <c r="A137" s="2" t="s">
        <v>9</v>
      </c>
      <c r="B137" s="8">
        <v>70596.7</v>
      </c>
      <c r="C137" s="8">
        <v>60564.91</v>
      </c>
      <c r="D137" s="4">
        <v>43870</v>
      </c>
      <c r="E137" s="2" t="s">
        <v>79</v>
      </c>
      <c r="F137" s="2" t="s">
        <v>18</v>
      </c>
      <c r="G137" s="2" t="s">
        <v>12</v>
      </c>
      <c r="H137" s="2" t="s">
        <v>81</v>
      </c>
      <c r="I137" s="2" t="s">
        <v>27</v>
      </c>
      <c r="J137" s="2" t="s">
        <v>266</v>
      </c>
    </row>
    <row r="138" spans="1:10" x14ac:dyDescent="0.3">
      <c r="A138" s="2" t="s">
        <v>44</v>
      </c>
      <c r="B138" s="8">
        <v>169629.55</v>
      </c>
      <c r="C138" s="8">
        <v>135347.42000000001</v>
      </c>
      <c r="D138" s="4">
        <v>43761</v>
      </c>
      <c r="E138" s="2" t="s">
        <v>61</v>
      </c>
      <c r="F138" s="2" t="s">
        <v>34</v>
      </c>
      <c r="G138" s="2" t="s">
        <v>47</v>
      </c>
      <c r="H138" s="2" t="s">
        <v>73</v>
      </c>
      <c r="I138" s="2" t="s">
        <v>27</v>
      </c>
      <c r="J138" s="2" t="s">
        <v>267</v>
      </c>
    </row>
    <row r="139" spans="1:10" x14ac:dyDescent="0.3">
      <c r="A139" s="2" t="s">
        <v>22</v>
      </c>
      <c r="B139" s="8">
        <v>95387.89</v>
      </c>
      <c r="C139" s="8">
        <v>76195.850000000006</v>
      </c>
      <c r="D139" s="4">
        <v>43959</v>
      </c>
      <c r="E139" s="2" t="s">
        <v>10</v>
      </c>
      <c r="F139" s="2" t="s">
        <v>53</v>
      </c>
      <c r="G139" s="2" t="s">
        <v>25</v>
      </c>
      <c r="H139" s="2" t="s">
        <v>31</v>
      </c>
      <c r="I139" s="2" t="s">
        <v>27</v>
      </c>
      <c r="J139" s="2" t="s">
        <v>268</v>
      </c>
    </row>
    <row r="140" spans="1:10" x14ac:dyDescent="0.3">
      <c r="A140" s="2" t="s">
        <v>52</v>
      </c>
      <c r="B140" s="8">
        <v>50585.98</v>
      </c>
      <c r="C140" s="8">
        <v>40999.94</v>
      </c>
      <c r="D140" s="4">
        <v>44072</v>
      </c>
      <c r="E140" s="2" t="s">
        <v>29</v>
      </c>
      <c r="F140" s="2" t="s">
        <v>179</v>
      </c>
      <c r="G140" s="2" t="s">
        <v>54</v>
      </c>
      <c r="H140" s="2" t="s">
        <v>55</v>
      </c>
      <c r="I140" s="2" t="s">
        <v>37</v>
      </c>
      <c r="J140" s="2" t="s">
        <v>269</v>
      </c>
    </row>
    <row r="141" spans="1:10" x14ac:dyDescent="0.3">
      <c r="A141" s="2" t="s">
        <v>9</v>
      </c>
      <c r="B141" s="8">
        <v>103726.57</v>
      </c>
      <c r="C141" s="8">
        <v>90231.74</v>
      </c>
      <c r="D141" s="4">
        <v>43972</v>
      </c>
      <c r="E141" s="2" t="s">
        <v>23</v>
      </c>
      <c r="F141" s="2" t="s">
        <v>120</v>
      </c>
      <c r="G141" s="2" t="s">
        <v>12</v>
      </c>
      <c r="H141" s="2" t="s">
        <v>117</v>
      </c>
      <c r="I141" s="2" t="s">
        <v>14</v>
      </c>
      <c r="J141" s="2" t="s">
        <v>270</v>
      </c>
    </row>
    <row r="142" spans="1:10" x14ac:dyDescent="0.3">
      <c r="A142" s="2" t="s">
        <v>44</v>
      </c>
      <c r="B142" s="8">
        <v>222700.23</v>
      </c>
      <c r="C142" s="8">
        <v>194951.78</v>
      </c>
      <c r="D142" s="4">
        <v>44177</v>
      </c>
      <c r="E142" s="2" t="s">
        <v>50</v>
      </c>
      <c r="F142" s="2" t="s">
        <v>34</v>
      </c>
      <c r="G142" s="2" t="s">
        <v>47</v>
      </c>
      <c r="H142" s="2" t="s">
        <v>65</v>
      </c>
      <c r="I142" s="2" t="s">
        <v>14</v>
      </c>
      <c r="J142" s="2" t="s">
        <v>271</v>
      </c>
    </row>
    <row r="143" spans="1:10" x14ac:dyDescent="0.3">
      <c r="A143" s="2" t="s">
        <v>22</v>
      </c>
      <c r="B143" s="8">
        <v>143322.47</v>
      </c>
      <c r="C143" s="8">
        <v>114213.68</v>
      </c>
      <c r="D143" s="4">
        <v>43970</v>
      </c>
      <c r="E143" s="2" t="s">
        <v>10</v>
      </c>
      <c r="F143" s="2" t="s">
        <v>34</v>
      </c>
      <c r="G143" s="2" t="s">
        <v>25</v>
      </c>
      <c r="H143" s="2" t="s">
        <v>75</v>
      </c>
      <c r="I143" s="2" t="s">
        <v>27</v>
      </c>
      <c r="J143" s="2" t="s">
        <v>272</v>
      </c>
    </row>
    <row r="144" spans="1:10" x14ac:dyDescent="0.3">
      <c r="A144" s="2" t="s">
        <v>44</v>
      </c>
      <c r="B144" s="8">
        <v>128227.36</v>
      </c>
      <c r="C144" s="8">
        <v>106710.81</v>
      </c>
      <c r="D144" s="4">
        <v>43617</v>
      </c>
      <c r="E144" s="2" t="s">
        <v>45</v>
      </c>
      <c r="F144" s="2" t="s">
        <v>101</v>
      </c>
      <c r="G144" s="2" t="s">
        <v>47</v>
      </c>
      <c r="H144" s="2" t="s">
        <v>73</v>
      </c>
      <c r="I144" s="2" t="s">
        <v>27</v>
      </c>
      <c r="J144" s="2" t="s">
        <v>273</v>
      </c>
    </row>
    <row r="145" spans="1:10" x14ac:dyDescent="0.3">
      <c r="A145" s="2" t="s">
        <v>9</v>
      </c>
      <c r="B145" s="8">
        <v>127939.8</v>
      </c>
      <c r="C145" s="8">
        <v>112267.17</v>
      </c>
      <c r="D145" s="4">
        <v>43808</v>
      </c>
      <c r="E145" s="2" t="s">
        <v>23</v>
      </c>
      <c r="F145" s="2" t="s">
        <v>53</v>
      </c>
      <c r="G145" s="2" t="s">
        <v>12</v>
      </c>
      <c r="H145" s="2" t="s">
        <v>81</v>
      </c>
      <c r="I145" s="2" t="s">
        <v>27</v>
      </c>
      <c r="J145" s="2" t="s">
        <v>274</v>
      </c>
    </row>
    <row r="146" spans="1:10" x14ac:dyDescent="0.3">
      <c r="A146" s="2" t="s">
        <v>9</v>
      </c>
      <c r="B146" s="8">
        <v>146540.75</v>
      </c>
      <c r="C146" s="8">
        <v>120822.85</v>
      </c>
      <c r="D146" s="4">
        <v>43585</v>
      </c>
      <c r="E146" s="2" t="s">
        <v>59</v>
      </c>
      <c r="F146" s="2" t="s">
        <v>57</v>
      </c>
      <c r="G146" s="2" t="s">
        <v>12</v>
      </c>
      <c r="H146" s="2" t="s">
        <v>68</v>
      </c>
      <c r="I146" s="2" t="s">
        <v>27</v>
      </c>
      <c r="J146" s="2" t="s">
        <v>275</v>
      </c>
    </row>
    <row r="147" spans="1:10" x14ac:dyDescent="0.3">
      <c r="A147" s="2" t="s">
        <v>22</v>
      </c>
      <c r="B147" s="8">
        <v>36321.68</v>
      </c>
      <c r="C147" s="8">
        <v>31581.7</v>
      </c>
      <c r="D147" s="4">
        <v>44133</v>
      </c>
      <c r="E147" s="2" t="s">
        <v>10</v>
      </c>
      <c r="F147" s="2" t="s">
        <v>111</v>
      </c>
      <c r="G147" s="2" t="s">
        <v>25</v>
      </c>
      <c r="H147" s="2" t="s">
        <v>26</v>
      </c>
      <c r="I147" s="2" t="s">
        <v>27</v>
      </c>
      <c r="J147" s="2" t="s">
        <v>276</v>
      </c>
    </row>
    <row r="148" spans="1:10" x14ac:dyDescent="0.3">
      <c r="A148" s="2" t="s">
        <v>33</v>
      </c>
      <c r="B148" s="8">
        <v>42814.57</v>
      </c>
      <c r="C148" s="8">
        <v>35356.269999999997</v>
      </c>
      <c r="D148" s="4">
        <v>43497</v>
      </c>
      <c r="E148" s="2" t="s">
        <v>29</v>
      </c>
      <c r="F148" s="2" t="s">
        <v>125</v>
      </c>
      <c r="G148" s="2" t="s">
        <v>35</v>
      </c>
      <c r="H148" s="2" t="s">
        <v>40</v>
      </c>
      <c r="I148" s="2" t="s">
        <v>27</v>
      </c>
      <c r="J148" s="2" t="s">
        <v>277</v>
      </c>
    </row>
    <row r="149" spans="1:10" x14ac:dyDescent="0.3">
      <c r="A149" s="2" t="s">
        <v>44</v>
      </c>
      <c r="B149" s="8">
        <v>169262.2</v>
      </c>
      <c r="C149" s="8">
        <v>141080.04</v>
      </c>
      <c r="D149" s="4">
        <v>43947</v>
      </c>
      <c r="E149" s="2" t="s">
        <v>29</v>
      </c>
      <c r="F149" s="2" t="s">
        <v>109</v>
      </c>
      <c r="G149" s="2" t="s">
        <v>47</v>
      </c>
      <c r="H149" s="2" t="s">
        <v>48</v>
      </c>
      <c r="I149" s="2" t="s">
        <v>27</v>
      </c>
      <c r="J149" s="2" t="s">
        <v>278</v>
      </c>
    </row>
    <row r="150" spans="1:10" x14ac:dyDescent="0.3">
      <c r="A150" s="2" t="s">
        <v>9</v>
      </c>
      <c r="B150" s="8">
        <v>114427.36</v>
      </c>
      <c r="C150" s="8">
        <v>93727.45</v>
      </c>
      <c r="D150" s="4">
        <v>43901</v>
      </c>
      <c r="E150" s="2" t="s">
        <v>138</v>
      </c>
      <c r="F150" s="2" t="s">
        <v>67</v>
      </c>
      <c r="G150" s="2" t="s">
        <v>12</v>
      </c>
      <c r="H150" s="2" t="s">
        <v>13</v>
      </c>
      <c r="I150" s="2" t="s">
        <v>27</v>
      </c>
      <c r="J150" s="2" t="s">
        <v>279</v>
      </c>
    </row>
    <row r="151" spans="1:10" x14ac:dyDescent="0.3">
      <c r="A151" s="2" t="s">
        <v>44</v>
      </c>
      <c r="B151" s="8">
        <v>126979.62</v>
      </c>
      <c r="C151" s="8">
        <v>105113.73</v>
      </c>
      <c r="D151" s="4">
        <v>43734</v>
      </c>
      <c r="E151" s="2" t="s">
        <v>79</v>
      </c>
      <c r="F151" s="2" t="s">
        <v>120</v>
      </c>
      <c r="G151" s="2" t="s">
        <v>47</v>
      </c>
      <c r="H151" s="2" t="s">
        <v>65</v>
      </c>
      <c r="I151" s="2" t="s">
        <v>27</v>
      </c>
      <c r="J151" s="2" t="s">
        <v>280</v>
      </c>
    </row>
    <row r="152" spans="1:10" x14ac:dyDescent="0.3">
      <c r="A152" s="2" t="s">
        <v>105</v>
      </c>
      <c r="B152" s="8">
        <v>294874.74</v>
      </c>
      <c r="C152" s="8">
        <v>259106.43</v>
      </c>
      <c r="D152" s="4">
        <v>44180</v>
      </c>
      <c r="E152" s="2" t="s">
        <v>10</v>
      </c>
      <c r="F152" s="2" t="s">
        <v>281</v>
      </c>
      <c r="G152" s="2" t="s">
        <v>106</v>
      </c>
      <c r="H152" s="2" t="s">
        <v>107</v>
      </c>
      <c r="I152" s="2" t="s">
        <v>27</v>
      </c>
      <c r="J152" s="2" t="s">
        <v>282</v>
      </c>
    </row>
    <row r="153" spans="1:10" x14ac:dyDescent="0.3">
      <c r="A153" s="2" t="s">
        <v>44</v>
      </c>
      <c r="B153" s="8">
        <v>173258.94</v>
      </c>
      <c r="C153" s="8">
        <v>143198.51</v>
      </c>
      <c r="D153" s="4">
        <v>43609</v>
      </c>
      <c r="E153" s="2" t="s">
        <v>23</v>
      </c>
      <c r="F153" s="2" t="s">
        <v>34</v>
      </c>
      <c r="G153" s="2" t="s">
        <v>47</v>
      </c>
      <c r="H153" s="2" t="s">
        <v>73</v>
      </c>
      <c r="I153" s="2" t="s">
        <v>27</v>
      </c>
      <c r="J153" s="2" t="s">
        <v>283</v>
      </c>
    </row>
    <row r="154" spans="1:10" x14ac:dyDescent="0.3">
      <c r="A154" s="2" t="s">
        <v>105</v>
      </c>
      <c r="B154" s="8">
        <v>158362.32999999999</v>
      </c>
      <c r="C154" s="8">
        <v>133990.37</v>
      </c>
      <c r="D154" s="4">
        <v>44057</v>
      </c>
      <c r="E154" s="2" t="s">
        <v>10</v>
      </c>
      <c r="F154" s="2" t="s">
        <v>30</v>
      </c>
      <c r="G154" s="2" t="s">
        <v>106</v>
      </c>
      <c r="H154" s="2" t="s">
        <v>107</v>
      </c>
      <c r="I154" s="2" t="s">
        <v>27</v>
      </c>
      <c r="J154" s="2" t="s">
        <v>284</v>
      </c>
    </row>
    <row r="155" spans="1:10" x14ac:dyDescent="0.3">
      <c r="A155" s="2" t="s">
        <v>44</v>
      </c>
      <c r="B155" s="8">
        <v>50689.19</v>
      </c>
      <c r="C155" s="8">
        <v>43597.77</v>
      </c>
      <c r="D155" s="4">
        <v>44153</v>
      </c>
      <c r="E155" s="2" t="s">
        <v>23</v>
      </c>
      <c r="F155" s="2" t="s">
        <v>57</v>
      </c>
      <c r="G155" s="2" t="s">
        <v>47</v>
      </c>
      <c r="H155" s="2" t="s">
        <v>73</v>
      </c>
      <c r="I155" s="2" t="s">
        <v>27</v>
      </c>
      <c r="J155" s="2" t="s">
        <v>285</v>
      </c>
    </row>
    <row r="156" spans="1:10" x14ac:dyDescent="0.3">
      <c r="A156" s="2" t="s">
        <v>172</v>
      </c>
      <c r="B156" s="8">
        <v>117358.02</v>
      </c>
      <c r="C156" s="8">
        <v>102664.8</v>
      </c>
      <c r="D156" s="4">
        <v>44137</v>
      </c>
      <c r="E156" s="2" t="s">
        <v>23</v>
      </c>
      <c r="F156" s="2" t="s">
        <v>11</v>
      </c>
      <c r="G156" s="2" t="s">
        <v>174</v>
      </c>
      <c r="H156" s="2" t="s">
        <v>211</v>
      </c>
      <c r="I156" s="2" t="s">
        <v>27</v>
      </c>
      <c r="J156" s="2" t="s">
        <v>286</v>
      </c>
    </row>
    <row r="157" spans="1:10" x14ac:dyDescent="0.3">
      <c r="A157" s="2" t="s">
        <v>9</v>
      </c>
      <c r="B157" s="8">
        <v>93996.68</v>
      </c>
      <c r="C157" s="8">
        <v>77171.27</v>
      </c>
      <c r="D157" s="4">
        <v>44114</v>
      </c>
      <c r="E157" s="2" t="s">
        <v>17</v>
      </c>
      <c r="F157" s="2" t="s">
        <v>57</v>
      </c>
      <c r="G157" s="2" t="s">
        <v>12</v>
      </c>
      <c r="H157" s="2" t="s">
        <v>81</v>
      </c>
      <c r="I157" s="2" t="s">
        <v>14</v>
      </c>
      <c r="J157" s="2" t="s">
        <v>287</v>
      </c>
    </row>
    <row r="158" spans="1:10" x14ac:dyDescent="0.3">
      <c r="A158" s="2" t="s">
        <v>44</v>
      </c>
      <c r="B158" s="8">
        <v>119769.22</v>
      </c>
      <c r="C158" s="8">
        <v>98234.71</v>
      </c>
      <c r="D158" s="4">
        <v>43841</v>
      </c>
      <c r="E158" s="2" t="s">
        <v>10</v>
      </c>
      <c r="F158" s="2" t="s">
        <v>179</v>
      </c>
      <c r="G158" s="2" t="s">
        <v>47</v>
      </c>
      <c r="H158" s="2" t="s">
        <v>73</v>
      </c>
      <c r="I158" s="2" t="s">
        <v>27</v>
      </c>
      <c r="J158" s="2" t="s">
        <v>288</v>
      </c>
    </row>
    <row r="159" spans="1:10" x14ac:dyDescent="0.3">
      <c r="A159" s="2" t="s">
        <v>52</v>
      </c>
      <c r="B159" s="8">
        <v>84194.21</v>
      </c>
      <c r="C159" s="8">
        <v>71885.02</v>
      </c>
      <c r="D159" s="4">
        <v>44191</v>
      </c>
      <c r="E159" s="2" t="s">
        <v>10</v>
      </c>
      <c r="F159" s="2" t="s">
        <v>177</v>
      </c>
      <c r="G159" s="2" t="s">
        <v>54</v>
      </c>
      <c r="H159" s="2" t="s">
        <v>143</v>
      </c>
      <c r="I159" s="2" t="s">
        <v>14</v>
      </c>
      <c r="J159" s="2" t="s">
        <v>289</v>
      </c>
    </row>
    <row r="160" spans="1:10" x14ac:dyDescent="0.3">
      <c r="A160" s="2" t="s">
        <v>16</v>
      </c>
      <c r="B160" s="8">
        <v>205582.75</v>
      </c>
      <c r="C160" s="8">
        <v>166748.17000000001</v>
      </c>
      <c r="D160" s="4">
        <v>44187</v>
      </c>
      <c r="E160" s="2" t="s">
        <v>29</v>
      </c>
      <c r="F160" s="2" t="s">
        <v>290</v>
      </c>
      <c r="G160" s="2" t="s">
        <v>19</v>
      </c>
      <c r="H160" s="2" t="s">
        <v>20</v>
      </c>
      <c r="I160" s="2" t="s">
        <v>27</v>
      </c>
      <c r="J160" s="2" t="s">
        <v>291</v>
      </c>
    </row>
    <row r="161" spans="1:10" x14ac:dyDescent="0.3">
      <c r="A161" s="2" t="s">
        <v>9</v>
      </c>
      <c r="B161" s="8">
        <v>159793.46</v>
      </c>
      <c r="C161" s="8">
        <v>139180.1</v>
      </c>
      <c r="D161" s="4">
        <v>43631</v>
      </c>
      <c r="E161" s="2" t="s">
        <v>59</v>
      </c>
      <c r="F161" s="2" t="s">
        <v>57</v>
      </c>
      <c r="G161" s="2" t="s">
        <v>12</v>
      </c>
      <c r="H161" s="2" t="s">
        <v>81</v>
      </c>
      <c r="I161" s="2" t="s">
        <v>37</v>
      </c>
      <c r="J161" s="2" t="s">
        <v>292</v>
      </c>
    </row>
    <row r="162" spans="1:10" x14ac:dyDescent="0.3">
      <c r="A162" s="2" t="s">
        <v>22</v>
      </c>
      <c r="B162" s="8">
        <v>104711.22</v>
      </c>
      <c r="C162" s="8">
        <v>90868.4</v>
      </c>
      <c r="D162" s="4">
        <v>44068</v>
      </c>
      <c r="E162" s="2" t="s">
        <v>23</v>
      </c>
      <c r="F162" s="2" t="s">
        <v>293</v>
      </c>
      <c r="G162" s="2" t="s">
        <v>25</v>
      </c>
      <c r="H162" s="2" t="s">
        <v>75</v>
      </c>
      <c r="I162" s="2" t="s">
        <v>27</v>
      </c>
      <c r="J162" s="2" t="s">
        <v>294</v>
      </c>
    </row>
    <row r="163" spans="1:10" x14ac:dyDescent="0.3">
      <c r="A163" s="2" t="s">
        <v>52</v>
      </c>
      <c r="B163" s="8">
        <v>69126.5</v>
      </c>
      <c r="C163" s="8">
        <v>55902.6</v>
      </c>
      <c r="D163" s="4">
        <v>43807</v>
      </c>
      <c r="E163" s="2" t="s">
        <v>79</v>
      </c>
      <c r="F163" s="2" t="s">
        <v>39</v>
      </c>
      <c r="G163" s="2" t="s">
        <v>54</v>
      </c>
      <c r="H163" s="2" t="s">
        <v>143</v>
      </c>
      <c r="I163" s="2" t="s">
        <v>27</v>
      </c>
      <c r="J163" s="2" t="s">
        <v>295</v>
      </c>
    </row>
    <row r="164" spans="1:10" x14ac:dyDescent="0.3">
      <c r="A164" s="2" t="s">
        <v>9</v>
      </c>
      <c r="B164" s="8">
        <v>20226.11</v>
      </c>
      <c r="C164" s="8">
        <v>17408.61</v>
      </c>
      <c r="D164" s="4">
        <v>43519</v>
      </c>
      <c r="E164" s="2" t="s">
        <v>79</v>
      </c>
      <c r="F164" s="2" t="s">
        <v>24</v>
      </c>
      <c r="G164" s="2" t="s">
        <v>12</v>
      </c>
      <c r="H164" s="2" t="s">
        <v>117</v>
      </c>
      <c r="I164" s="2" t="s">
        <v>27</v>
      </c>
      <c r="J164" s="2" t="s">
        <v>296</v>
      </c>
    </row>
    <row r="165" spans="1:10" x14ac:dyDescent="0.3">
      <c r="A165" s="2" t="s">
        <v>52</v>
      </c>
      <c r="B165" s="8">
        <v>65036.81</v>
      </c>
      <c r="C165" s="8">
        <v>52361.14</v>
      </c>
      <c r="D165" s="4">
        <v>43615</v>
      </c>
      <c r="E165" s="2" t="s">
        <v>138</v>
      </c>
      <c r="F165" s="2" t="s">
        <v>109</v>
      </c>
      <c r="G165" s="2" t="s">
        <v>54</v>
      </c>
      <c r="H165" s="2" t="s">
        <v>71</v>
      </c>
      <c r="I165" s="2" t="s">
        <v>27</v>
      </c>
      <c r="J165" s="2" t="s">
        <v>297</v>
      </c>
    </row>
    <row r="166" spans="1:10" x14ac:dyDescent="0.3">
      <c r="A166" s="2" t="s">
        <v>52</v>
      </c>
      <c r="B166" s="8">
        <v>254021.98</v>
      </c>
      <c r="C166" s="8">
        <v>205605.39</v>
      </c>
      <c r="D166" s="4">
        <v>43649</v>
      </c>
      <c r="E166" s="2" t="s">
        <v>23</v>
      </c>
      <c r="F166" s="2" t="s">
        <v>181</v>
      </c>
      <c r="G166" s="2" t="s">
        <v>54</v>
      </c>
      <c r="H166" s="2" t="s">
        <v>55</v>
      </c>
      <c r="I166" s="2" t="s">
        <v>27</v>
      </c>
      <c r="J166" s="2" t="s">
        <v>298</v>
      </c>
    </row>
    <row r="167" spans="1:10" x14ac:dyDescent="0.3">
      <c r="A167" s="2" t="s">
        <v>105</v>
      </c>
      <c r="B167" s="8">
        <v>160185.99</v>
      </c>
      <c r="C167" s="8">
        <v>130487.51</v>
      </c>
      <c r="D167" s="4">
        <v>44101</v>
      </c>
      <c r="E167" s="2" t="s">
        <v>45</v>
      </c>
      <c r="F167" s="2" t="s">
        <v>177</v>
      </c>
      <c r="G167" s="2" t="s">
        <v>106</v>
      </c>
      <c r="H167" s="2" t="s">
        <v>107</v>
      </c>
      <c r="I167" s="2" t="s">
        <v>27</v>
      </c>
      <c r="J167" s="2" t="s">
        <v>299</v>
      </c>
    </row>
    <row r="168" spans="1:10" x14ac:dyDescent="0.3">
      <c r="A168" s="2" t="s">
        <v>44</v>
      </c>
      <c r="B168" s="8">
        <v>81219.67</v>
      </c>
      <c r="C168" s="8">
        <v>70319.990000000005</v>
      </c>
      <c r="D168" s="4">
        <v>43971</v>
      </c>
      <c r="E168" s="2" t="s">
        <v>23</v>
      </c>
      <c r="F168" s="2" t="s">
        <v>30</v>
      </c>
      <c r="G168" s="2" t="s">
        <v>47</v>
      </c>
      <c r="H168" s="2" t="s">
        <v>65</v>
      </c>
      <c r="I168" s="2" t="s">
        <v>27</v>
      </c>
      <c r="J168" s="2" t="s">
        <v>300</v>
      </c>
    </row>
    <row r="169" spans="1:10" x14ac:dyDescent="0.3">
      <c r="A169" s="2" t="s">
        <v>22</v>
      </c>
      <c r="B169" s="8">
        <v>108412.76</v>
      </c>
      <c r="C169" s="8">
        <v>88594.91</v>
      </c>
      <c r="D169" s="4">
        <v>43680</v>
      </c>
      <c r="E169" s="2" t="s">
        <v>59</v>
      </c>
      <c r="F169" s="2" t="s">
        <v>301</v>
      </c>
      <c r="G169" s="2" t="s">
        <v>25</v>
      </c>
      <c r="H169" s="2" t="s">
        <v>75</v>
      </c>
      <c r="I169" s="2" t="s">
        <v>14</v>
      </c>
      <c r="J169" s="2" t="s">
        <v>302</v>
      </c>
    </row>
    <row r="170" spans="1:10" x14ac:dyDescent="0.3">
      <c r="A170" s="2" t="s">
        <v>33</v>
      </c>
      <c r="B170" s="8">
        <v>42028.45</v>
      </c>
      <c r="C170" s="8">
        <v>36299.97</v>
      </c>
      <c r="D170" s="4">
        <v>43891</v>
      </c>
      <c r="E170" s="2" t="s">
        <v>138</v>
      </c>
      <c r="F170" s="2" t="s">
        <v>30</v>
      </c>
      <c r="G170" s="2" t="s">
        <v>35</v>
      </c>
      <c r="H170" s="2" t="s">
        <v>40</v>
      </c>
      <c r="I170" s="2" t="s">
        <v>27</v>
      </c>
      <c r="J170" s="2" t="s">
        <v>303</v>
      </c>
    </row>
    <row r="171" spans="1:10" x14ac:dyDescent="0.3">
      <c r="A171" s="2" t="s">
        <v>9</v>
      </c>
      <c r="B171" s="8">
        <v>62272.959999999999</v>
      </c>
      <c r="C171" s="8">
        <v>54600.93</v>
      </c>
      <c r="D171" s="4">
        <v>43516</v>
      </c>
      <c r="E171" s="2" t="s">
        <v>29</v>
      </c>
      <c r="F171" s="2" t="s">
        <v>301</v>
      </c>
      <c r="G171" s="2" t="s">
        <v>12</v>
      </c>
      <c r="H171" s="2" t="s">
        <v>117</v>
      </c>
      <c r="I171" s="2" t="s">
        <v>27</v>
      </c>
      <c r="J171" s="2" t="s">
        <v>304</v>
      </c>
    </row>
    <row r="172" spans="1:10" x14ac:dyDescent="0.3">
      <c r="A172" s="2" t="s">
        <v>9</v>
      </c>
      <c r="B172" s="8">
        <v>91350.76</v>
      </c>
      <c r="C172" s="8">
        <v>75839.399999999994</v>
      </c>
      <c r="D172" s="4">
        <v>43500</v>
      </c>
      <c r="E172" s="2" t="s">
        <v>17</v>
      </c>
      <c r="F172" s="2" t="s">
        <v>67</v>
      </c>
      <c r="G172" s="2" t="s">
        <v>12</v>
      </c>
      <c r="H172" s="2" t="s">
        <v>81</v>
      </c>
      <c r="I172" s="2" t="s">
        <v>27</v>
      </c>
      <c r="J172" s="2" t="s">
        <v>305</v>
      </c>
    </row>
    <row r="173" spans="1:10" x14ac:dyDescent="0.3">
      <c r="A173" s="2" t="s">
        <v>44</v>
      </c>
      <c r="B173" s="8">
        <v>123272.44</v>
      </c>
      <c r="C173" s="8">
        <v>101576.49</v>
      </c>
      <c r="D173" s="4">
        <v>43485</v>
      </c>
      <c r="E173" s="2" t="s">
        <v>23</v>
      </c>
      <c r="F173" s="2" t="s">
        <v>157</v>
      </c>
      <c r="G173" s="2" t="s">
        <v>47</v>
      </c>
      <c r="H173" s="2" t="s">
        <v>65</v>
      </c>
      <c r="I173" s="2" t="s">
        <v>37</v>
      </c>
      <c r="J173" s="2" t="s">
        <v>306</v>
      </c>
    </row>
    <row r="174" spans="1:10" x14ac:dyDescent="0.3">
      <c r="A174" s="2" t="s">
        <v>105</v>
      </c>
      <c r="B174" s="8">
        <v>182852.21</v>
      </c>
      <c r="C174" s="8">
        <v>145440.65</v>
      </c>
      <c r="D174" s="4">
        <v>43827</v>
      </c>
      <c r="E174" s="2" t="s">
        <v>61</v>
      </c>
      <c r="F174" s="2" t="s">
        <v>34</v>
      </c>
      <c r="G174" s="2" t="s">
        <v>106</v>
      </c>
      <c r="H174" s="2" t="s">
        <v>107</v>
      </c>
      <c r="I174" s="2" t="s">
        <v>27</v>
      </c>
      <c r="J174" s="2" t="s">
        <v>307</v>
      </c>
    </row>
    <row r="175" spans="1:10" x14ac:dyDescent="0.3">
      <c r="A175" s="2" t="s">
        <v>22</v>
      </c>
      <c r="B175" s="8">
        <v>118321.11</v>
      </c>
      <c r="C175" s="8">
        <v>94822.54</v>
      </c>
      <c r="D175" s="4">
        <v>44158</v>
      </c>
      <c r="E175" s="2" t="s">
        <v>79</v>
      </c>
      <c r="F175" s="2" t="s">
        <v>67</v>
      </c>
      <c r="G175" s="2" t="s">
        <v>25</v>
      </c>
      <c r="H175" s="2" t="s">
        <v>31</v>
      </c>
      <c r="I175" s="2" t="s">
        <v>37</v>
      </c>
      <c r="J175" s="2" t="s">
        <v>308</v>
      </c>
    </row>
    <row r="176" spans="1:10" x14ac:dyDescent="0.3">
      <c r="A176" s="2" t="s">
        <v>44</v>
      </c>
      <c r="B176" s="8">
        <v>74295.81</v>
      </c>
      <c r="C176" s="8">
        <v>63716.09</v>
      </c>
      <c r="D176" s="4">
        <v>43566</v>
      </c>
      <c r="E176" s="2" t="s">
        <v>17</v>
      </c>
      <c r="F176" s="2" t="s">
        <v>115</v>
      </c>
      <c r="G176" s="2" t="s">
        <v>47</v>
      </c>
      <c r="H176" s="2" t="s">
        <v>65</v>
      </c>
      <c r="I176" s="2" t="s">
        <v>27</v>
      </c>
      <c r="J176" s="2" t="s">
        <v>309</v>
      </c>
    </row>
    <row r="177" spans="1:10" x14ac:dyDescent="0.3">
      <c r="A177" s="2" t="s">
        <v>44</v>
      </c>
      <c r="B177" s="8">
        <v>152865.34</v>
      </c>
      <c r="C177" s="8">
        <v>121130.5</v>
      </c>
      <c r="D177" s="4">
        <v>44171</v>
      </c>
      <c r="E177" s="2" t="s">
        <v>23</v>
      </c>
      <c r="F177" s="2" t="s">
        <v>310</v>
      </c>
      <c r="G177" s="2" t="s">
        <v>47</v>
      </c>
      <c r="H177" s="2" t="s">
        <v>65</v>
      </c>
      <c r="I177" s="2" t="s">
        <v>27</v>
      </c>
      <c r="J177" s="2" t="s">
        <v>311</v>
      </c>
    </row>
    <row r="178" spans="1:10" x14ac:dyDescent="0.3">
      <c r="A178" s="2" t="s">
        <v>52</v>
      </c>
      <c r="B178" s="8">
        <v>171458.64</v>
      </c>
      <c r="C178" s="8">
        <v>148877.54</v>
      </c>
      <c r="D178" s="4">
        <v>43693</v>
      </c>
      <c r="E178" s="2" t="s">
        <v>10</v>
      </c>
      <c r="F178" s="2" t="s">
        <v>147</v>
      </c>
      <c r="G178" s="2" t="s">
        <v>54</v>
      </c>
      <c r="H178" s="2" t="s">
        <v>127</v>
      </c>
      <c r="I178" s="2" t="s">
        <v>27</v>
      </c>
      <c r="J178" s="2" t="s">
        <v>312</v>
      </c>
    </row>
    <row r="179" spans="1:10" x14ac:dyDescent="0.3">
      <c r="A179" s="2" t="s">
        <v>44</v>
      </c>
      <c r="B179" s="8">
        <v>156177.76999999999</v>
      </c>
      <c r="C179" s="8">
        <v>130096.08</v>
      </c>
      <c r="D179" s="4">
        <v>43823</v>
      </c>
      <c r="E179" s="2" t="s">
        <v>23</v>
      </c>
      <c r="F179" s="2" t="s">
        <v>34</v>
      </c>
      <c r="G179" s="2" t="s">
        <v>47</v>
      </c>
      <c r="H179" s="2" t="s">
        <v>48</v>
      </c>
      <c r="I179" s="2" t="s">
        <v>27</v>
      </c>
      <c r="J179" s="2" t="s">
        <v>313</v>
      </c>
    </row>
    <row r="180" spans="1:10" x14ac:dyDescent="0.3">
      <c r="A180" s="2" t="s">
        <v>22</v>
      </c>
      <c r="B180" s="8">
        <v>116023.51</v>
      </c>
      <c r="C180" s="8">
        <v>96566.37</v>
      </c>
      <c r="D180" s="4">
        <v>43984</v>
      </c>
      <c r="E180" s="2" t="s">
        <v>59</v>
      </c>
      <c r="F180" s="2" t="s">
        <v>67</v>
      </c>
      <c r="G180" s="2" t="s">
        <v>25</v>
      </c>
      <c r="H180" s="2" t="s">
        <v>26</v>
      </c>
      <c r="I180" s="2" t="s">
        <v>27</v>
      </c>
      <c r="J180" s="2" t="s">
        <v>314</v>
      </c>
    </row>
    <row r="181" spans="1:10" x14ac:dyDescent="0.3">
      <c r="A181" s="2" t="s">
        <v>52</v>
      </c>
      <c r="B181" s="8">
        <v>70657.259999999995</v>
      </c>
      <c r="C181" s="8">
        <v>61330.5</v>
      </c>
      <c r="D181" s="4">
        <v>44079</v>
      </c>
      <c r="E181" s="2" t="s">
        <v>138</v>
      </c>
      <c r="F181" s="2" t="s">
        <v>70</v>
      </c>
      <c r="G181" s="2" t="s">
        <v>54</v>
      </c>
      <c r="H181" s="2" t="s">
        <v>55</v>
      </c>
      <c r="I181" s="2" t="s">
        <v>27</v>
      </c>
      <c r="J181" s="2" t="s">
        <v>315</v>
      </c>
    </row>
    <row r="182" spans="1:10" x14ac:dyDescent="0.3">
      <c r="A182" s="2" t="s">
        <v>83</v>
      </c>
      <c r="B182" s="8">
        <v>104152.15</v>
      </c>
      <c r="C182" s="8">
        <v>85696.39</v>
      </c>
      <c r="D182" s="4">
        <v>43591</v>
      </c>
      <c r="E182" s="2" t="s">
        <v>59</v>
      </c>
      <c r="F182" s="2" t="s">
        <v>57</v>
      </c>
      <c r="G182" s="2" t="s">
        <v>84</v>
      </c>
      <c r="H182" s="2" t="s">
        <v>85</v>
      </c>
      <c r="I182" s="2" t="s">
        <v>14</v>
      </c>
      <c r="J182" s="2" t="s">
        <v>316</v>
      </c>
    </row>
    <row r="183" spans="1:10" x14ac:dyDescent="0.3">
      <c r="A183" s="2" t="s">
        <v>22</v>
      </c>
      <c r="B183" s="8">
        <v>84224.98</v>
      </c>
      <c r="C183" s="8">
        <v>68239.08</v>
      </c>
      <c r="D183" s="4">
        <v>43486</v>
      </c>
      <c r="E183" s="2" t="s">
        <v>50</v>
      </c>
      <c r="F183" s="2" t="s">
        <v>30</v>
      </c>
      <c r="G183" s="2" t="s">
        <v>25</v>
      </c>
      <c r="H183" s="2" t="s">
        <v>31</v>
      </c>
      <c r="I183" s="2" t="s">
        <v>14</v>
      </c>
      <c r="J183" s="2" t="s">
        <v>317</v>
      </c>
    </row>
    <row r="184" spans="1:10" x14ac:dyDescent="0.3">
      <c r="A184" s="2" t="s">
        <v>22</v>
      </c>
      <c r="B184" s="8">
        <v>172505.24</v>
      </c>
      <c r="C184" s="8">
        <v>139125.48000000001</v>
      </c>
      <c r="D184" s="4">
        <v>44106</v>
      </c>
      <c r="E184" s="2" t="s">
        <v>45</v>
      </c>
      <c r="F184" s="2" t="s">
        <v>301</v>
      </c>
      <c r="G184" s="2" t="s">
        <v>25</v>
      </c>
      <c r="H184" s="2" t="s">
        <v>218</v>
      </c>
      <c r="I184" s="2" t="s">
        <v>27</v>
      </c>
      <c r="J184" s="2" t="s">
        <v>318</v>
      </c>
    </row>
    <row r="185" spans="1:10" x14ac:dyDescent="0.3">
      <c r="A185" s="2" t="s">
        <v>22</v>
      </c>
      <c r="B185" s="8">
        <v>89830.34</v>
      </c>
      <c r="C185" s="8">
        <v>76795.960000000006</v>
      </c>
      <c r="D185" s="4">
        <v>43574</v>
      </c>
      <c r="E185" s="2" t="s">
        <v>17</v>
      </c>
      <c r="F185" s="2" t="s">
        <v>34</v>
      </c>
      <c r="G185" s="2" t="s">
        <v>25</v>
      </c>
      <c r="H185" s="2" t="s">
        <v>31</v>
      </c>
      <c r="I185" s="2" t="s">
        <v>37</v>
      </c>
      <c r="J185" s="2" t="s">
        <v>319</v>
      </c>
    </row>
    <row r="186" spans="1:10" x14ac:dyDescent="0.3">
      <c r="A186" s="2" t="s">
        <v>83</v>
      </c>
      <c r="B186" s="8">
        <v>353925.06</v>
      </c>
      <c r="C186" s="8">
        <v>287528.71999999997</v>
      </c>
      <c r="D186" s="4">
        <v>44169</v>
      </c>
      <c r="E186" s="2" t="s">
        <v>23</v>
      </c>
      <c r="F186" s="2" t="s">
        <v>253</v>
      </c>
      <c r="G186" s="2" t="s">
        <v>84</v>
      </c>
      <c r="H186" s="2" t="s">
        <v>85</v>
      </c>
      <c r="I186" s="2" t="s">
        <v>27</v>
      </c>
      <c r="J186" s="2" t="s">
        <v>320</v>
      </c>
    </row>
    <row r="187" spans="1:10" x14ac:dyDescent="0.3">
      <c r="A187" s="2" t="s">
        <v>52</v>
      </c>
      <c r="B187" s="8">
        <v>141436.98000000001</v>
      </c>
      <c r="C187" s="8">
        <v>114691.25</v>
      </c>
      <c r="D187" s="4">
        <v>43611</v>
      </c>
      <c r="E187" s="2" t="s">
        <v>61</v>
      </c>
      <c r="F187" s="2" t="s">
        <v>154</v>
      </c>
      <c r="G187" s="2" t="s">
        <v>54</v>
      </c>
      <c r="H187" s="2" t="s">
        <v>55</v>
      </c>
      <c r="I187" s="2" t="s">
        <v>27</v>
      </c>
      <c r="J187" s="2" t="s">
        <v>321</v>
      </c>
    </row>
    <row r="188" spans="1:10" x14ac:dyDescent="0.3">
      <c r="A188" s="2" t="s">
        <v>44</v>
      </c>
      <c r="B188" s="8">
        <v>178465.4</v>
      </c>
      <c r="C188" s="8">
        <v>156282.15</v>
      </c>
      <c r="D188" s="4">
        <v>43948</v>
      </c>
      <c r="E188" s="2" t="s">
        <v>45</v>
      </c>
      <c r="F188" s="2" t="s">
        <v>301</v>
      </c>
      <c r="G188" s="2" t="s">
        <v>47</v>
      </c>
      <c r="H188" s="2" t="s">
        <v>48</v>
      </c>
      <c r="I188" s="2" t="s">
        <v>27</v>
      </c>
      <c r="J188" s="2" t="s">
        <v>322</v>
      </c>
    </row>
    <row r="189" spans="1:10" x14ac:dyDescent="0.3">
      <c r="A189" s="2" t="s">
        <v>9</v>
      </c>
      <c r="B189" s="8">
        <v>110092.84</v>
      </c>
      <c r="C189" s="8">
        <v>92797.25</v>
      </c>
      <c r="D189" s="4">
        <v>44011</v>
      </c>
      <c r="E189" s="2" t="s">
        <v>138</v>
      </c>
      <c r="F189" s="2" t="s">
        <v>70</v>
      </c>
      <c r="G189" s="2" t="s">
        <v>12</v>
      </c>
      <c r="H189" s="2" t="s">
        <v>68</v>
      </c>
      <c r="I189" s="2" t="s">
        <v>37</v>
      </c>
      <c r="J189" s="2" t="s">
        <v>323</v>
      </c>
    </row>
    <row r="190" spans="1:10" x14ac:dyDescent="0.3">
      <c r="A190" s="2" t="s">
        <v>44</v>
      </c>
      <c r="B190" s="8">
        <v>154715.49</v>
      </c>
      <c r="C190" s="8">
        <v>126572.74</v>
      </c>
      <c r="D190" s="4">
        <v>44127</v>
      </c>
      <c r="E190" s="2" t="s">
        <v>79</v>
      </c>
      <c r="F190" s="2" t="s">
        <v>173</v>
      </c>
      <c r="G190" s="2" t="s">
        <v>47</v>
      </c>
      <c r="H190" s="2" t="s">
        <v>65</v>
      </c>
      <c r="I190" s="2" t="s">
        <v>27</v>
      </c>
      <c r="J190" s="2" t="s">
        <v>324</v>
      </c>
    </row>
    <row r="191" spans="1:10" x14ac:dyDescent="0.3">
      <c r="A191" s="2" t="s">
        <v>9</v>
      </c>
      <c r="B191" s="8">
        <v>92877.57</v>
      </c>
      <c r="C191" s="8">
        <v>75936.7</v>
      </c>
      <c r="D191" s="4">
        <v>43926</v>
      </c>
      <c r="E191" s="2" t="s">
        <v>79</v>
      </c>
      <c r="F191" s="2" t="s">
        <v>63</v>
      </c>
      <c r="G191" s="2" t="s">
        <v>12</v>
      </c>
      <c r="H191" s="2" t="s">
        <v>13</v>
      </c>
      <c r="I191" s="2" t="s">
        <v>14</v>
      </c>
      <c r="J191" s="2" t="s">
        <v>325</v>
      </c>
    </row>
    <row r="192" spans="1:10" x14ac:dyDescent="0.3">
      <c r="A192" s="2" t="s">
        <v>52</v>
      </c>
      <c r="B192" s="8">
        <v>66141.13</v>
      </c>
      <c r="C192" s="8">
        <v>53435.42</v>
      </c>
      <c r="D192" s="4">
        <v>43611</v>
      </c>
      <c r="E192" s="2" t="s">
        <v>23</v>
      </c>
      <c r="F192" s="2" t="s">
        <v>326</v>
      </c>
      <c r="G192" s="2" t="s">
        <v>54</v>
      </c>
      <c r="H192" s="2" t="s">
        <v>132</v>
      </c>
      <c r="I192" s="2" t="s">
        <v>27</v>
      </c>
      <c r="J192" s="2" t="s">
        <v>327</v>
      </c>
    </row>
    <row r="193" spans="1:10" x14ac:dyDescent="0.3">
      <c r="A193" s="2" t="s">
        <v>214</v>
      </c>
      <c r="B193" s="8">
        <v>241782.39</v>
      </c>
      <c r="C193" s="8">
        <v>196544.91</v>
      </c>
      <c r="D193" s="4">
        <v>43991</v>
      </c>
      <c r="E193" s="2" t="s">
        <v>50</v>
      </c>
      <c r="F193" s="2" t="s">
        <v>34</v>
      </c>
      <c r="G193" s="2" t="s">
        <v>215</v>
      </c>
      <c r="H193" s="2" t="s">
        <v>216</v>
      </c>
      <c r="I193" s="2" t="s">
        <v>27</v>
      </c>
      <c r="J193" s="2" t="s">
        <v>328</v>
      </c>
    </row>
    <row r="194" spans="1:10" x14ac:dyDescent="0.3">
      <c r="A194" s="2" t="s">
        <v>22</v>
      </c>
      <c r="B194" s="8">
        <v>211872.69</v>
      </c>
      <c r="C194" s="8">
        <v>177930.69</v>
      </c>
      <c r="D194" s="4">
        <v>43669</v>
      </c>
      <c r="E194" s="2" t="s">
        <v>17</v>
      </c>
      <c r="F194" s="2" t="s">
        <v>34</v>
      </c>
      <c r="G194" s="2" t="s">
        <v>25</v>
      </c>
      <c r="H194" s="2" t="s">
        <v>89</v>
      </c>
      <c r="I194" s="2" t="s">
        <v>14</v>
      </c>
      <c r="J194" s="2" t="s">
        <v>329</v>
      </c>
    </row>
    <row r="195" spans="1:10" x14ac:dyDescent="0.3">
      <c r="A195" s="2" t="s">
        <v>22</v>
      </c>
      <c r="B195" s="8">
        <v>170408.23</v>
      </c>
      <c r="C195" s="8">
        <v>143432.60999999999</v>
      </c>
      <c r="D195" s="4">
        <v>44138</v>
      </c>
      <c r="E195" s="2" t="s">
        <v>23</v>
      </c>
      <c r="F195" s="2" t="s">
        <v>301</v>
      </c>
      <c r="G195" s="2" t="s">
        <v>25</v>
      </c>
      <c r="H195" s="2" t="s">
        <v>31</v>
      </c>
      <c r="I195" s="2" t="s">
        <v>14</v>
      </c>
      <c r="J195" s="2" t="s">
        <v>330</v>
      </c>
    </row>
    <row r="196" spans="1:10" x14ac:dyDescent="0.3">
      <c r="A196" s="2" t="s">
        <v>9</v>
      </c>
      <c r="B196" s="8">
        <v>157683.41</v>
      </c>
      <c r="C196" s="8">
        <v>130624.94</v>
      </c>
      <c r="D196" s="4">
        <v>43624</v>
      </c>
      <c r="E196" s="2" t="s">
        <v>79</v>
      </c>
      <c r="F196" s="2" t="s">
        <v>165</v>
      </c>
      <c r="G196" s="2" t="s">
        <v>12</v>
      </c>
      <c r="H196" s="2" t="s">
        <v>81</v>
      </c>
      <c r="I196" s="2" t="s">
        <v>37</v>
      </c>
      <c r="J196" s="2" t="s">
        <v>331</v>
      </c>
    </row>
    <row r="197" spans="1:10" x14ac:dyDescent="0.3">
      <c r="A197" s="2" t="s">
        <v>22</v>
      </c>
      <c r="B197" s="8">
        <v>116157.89</v>
      </c>
      <c r="C197" s="8">
        <v>97166.07</v>
      </c>
      <c r="D197" s="4">
        <v>43783</v>
      </c>
      <c r="E197" s="2" t="s">
        <v>17</v>
      </c>
      <c r="F197" s="2" t="s">
        <v>332</v>
      </c>
      <c r="G197" s="2" t="s">
        <v>25</v>
      </c>
      <c r="H197" s="2" t="s">
        <v>89</v>
      </c>
      <c r="I197" s="2" t="s">
        <v>27</v>
      </c>
      <c r="J197" s="2" t="s">
        <v>333</v>
      </c>
    </row>
    <row r="198" spans="1:10" x14ac:dyDescent="0.3">
      <c r="A198" s="2" t="s">
        <v>52</v>
      </c>
      <c r="B198" s="8">
        <v>56106.13</v>
      </c>
      <c r="C198" s="8">
        <v>45081.27</v>
      </c>
      <c r="D198" s="4">
        <v>43902</v>
      </c>
      <c r="E198" s="2" t="s">
        <v>79</v>
      </c>
      <c r="F198" s="2" t="s">
        <v>70</v>
      </c>
      <c r="G198" s="2" t="s">
        <v>54</v>
      </c>
      <c r="H198" s="2" t="s">
        <v>71</v>
      </c>
      <c r="I198" s="2" t="s">
        <v>27</v>
      </c>
      <c r="J198" s="2" t="s">
        <v>334</v>
      </c>
    </row>
    <row r="199" spans="1:10" x14ac:dyDescent="0.3">
      <c r="A199" s="2" t="s">
        <v>9</v>
      </c>
      <c r="B199" s="8">
        <v>40385.449999999997</v>
      </c>
      <c r="C199" s="8">
        <v>32591.06</v>
      </c>
      <c r="D199" s="4">
        <v>44027</v>
      </c>
      <c r="E199" s="2" t="s">
        <v>59</v>
      </c>
      <c r="F199" s="2" t="s">
        <v>96</v>
      </c>
      <c r="G199" s="2" t="s">
        <v>12</v>
      </c>
      <c r="H199" s="2" t="s">
        <v>169</v>
      </c>
      <c r="I199" s="2" t="s">
        <v>27</v>
      </c>
      <c r="J199" s="2" t="s">
        <v>335</v>
      </c>
    </row>
    <row r="200" spans="1:10" x14ac:dyDescent="0.3">
      <c r="A200" s="2" t="s">
        <v>44</v>
      </c>
      <c r="B200" s="8">
        <v>112491.58</v>
      </c>
      <c r="C200" s="8">
        <v>92254.34</v>
      </c>
      <c r="D200" s="4">
        <v>43762</v>
      </c>
      <c r="E200" s="2" t="s">
        <v>50</v>
      </c>
      <c r="F200" s="2" t="s">
        <v>30</v>
      </c>
      <c r="G200" s="2" t="s">
        <v>47</v>
      </c>
      <c r="H200" s="2" t="s">
        <v>65</v>
      </c>
      <c r="I200" s="2" t="s">
        <v>14</v>
      </c>
      <c r="J200" s="2" t="s">
        <v>336</v>
      </c>
    </row>
    <row r="201" spans="1:10" x14ac:dyDescent="0.3">
      <c r="A201" s="2" t="s">
        <v>16</v>
      </c>
      <c r="B201" s="8">
        <v>200635.57</v>
      </c>
      <c r="C201" s="8">
        <v>172245.64</v>
      </c>
      <c r="D201" s="4">
        <v>43810</v>
      </c>
      <c r="E201" s="2" t="s">
        <v>23</v>
      </c>
      <c r="F201" s="2" t="s">
        <v>24</v>
      </c>
      <c r="G201" s="2" t="s">
        <v>19</v>
      </c>
      <c r="H201" s="2" t="s">
        <v>20</v>
      </c>
      <c r="I201" s="2" t="s">
        <v>27</v>
      </c>
      <c r="J201" s="2" t="s">
        <v>337</v>
      </c>
    </row>
    <row r="202" spans="1:10" x14ac:dyDescent="0.3">
      <c r="A202" s="2" t="s">
        <v>22</v>
      </c>
      <c r="B202" s="8">
        <v>243176.92</v>
      </c>
      <c r="C202" s="8">
        <v>202250.23999999999</v>
      </c>
      <c r="D202" s="4">
        <v>44015</v>
      </c>
      <c r="E202" s="2" t="s">
        <v>50</v>
      </c>
      <c r="F202" s="2" t="s">
        <v>53</v>
      </c>
      <c r="G202" s="2" t="s">
        <v>25</v>
      </c>
      <c r="H202" s="2" t="s">
        <v>89</v>
      </c>
      <c r="I202" s="2" t="s">
        <v>27</v>
      </c>
      <c r="J202" s="2" t="s">
        <v>338</v>
      </c>
    </row>
    <row r="203" spans="1:10" x14ac:dyDescent="0.3">
      <c r="A203" s="2" t="s">
        <v>22</v>
      </c>
      <c r="B203" s="8">
        <v>52227.07</v>
      </c>
      <c r="C203" s="8">
        <v>45124.19</v>
      </c>
      <c r="D203" s="4">
        <v>43538</v>
      </c>
      <c r="E203" s="2" t="s">
        <v>10</v>
      </c>
      <c r="F203" s="2" t="s">
        <v>39</v>
      </c>
      <c r="G203" s="2" t="s">
        <v>25</v>
      </c>
      <c r="H203" s="2" t="s">
        <v>75</v>
      </c>
      <c r="I203" s="2" t="s">
        <v>27</v>
      </c>
      <c r="J203" s="2" t="s">
        <v>339</v>
      </c>
    </row>
    <row r="204" spans="1:10" x14ac:dyDescent="0.3">
      <c r="A204" s="2" t="s">
        <v>100</v>
      </c>
      <c r="B204" s="8">
        <v>147672.87</v>
      </c>
      <c r="C204" s="8">
        <v>129110.39</v>
      </c>
      <c r="D204" s="4">
        <v>43753</v>
      </c>
      <c r="E204" s="2" t="s">
        <v>79</v>
      </c>
      <c r="F204" s="2" t="s">
        <v>340</v>
      </c>
      <c r="G204" s="2" t="s">
        <v>102</v>
      </c>
      <c r="H204" s="2" t="s">
        <v>161</v>
      </c>
      <c r="I204" s="2" t="s">
        <v>27</v>
      </c>
      <c r="J204" s="2" t="s">
        <v>341</v>
      </c>
    </row>
    <row r="205" spans="1:10" x14ac:dyDescent="0.3">
      <c r="A205" s="2" t="s">
        <v>52</v>
      </c>
      <c r="B205" s="8">
        <v>149500.60999999999</v>
      </c>
      <c r="C205" s="8">
        <v>125401.11</v>
      </c>
      <c r="D205" s="4">
        <v>44036</v>
      </c>
      <c r="E205" s="2" t="s">
        <v>17</v>
      </c>
      <c r="F205" s="2" t="s">
        <v>147</v>
      </c>
      <c r="G205" s="2" t="s">
        <v>54</v>
      </c>
      <c r="H205" s="2" t="s">
        <v>127</v>
      </c>
      <c r="I205" s="2" t="s">
        <v>27</v>
      </c>
      <c r="J205" s="2" t="s">
        <v>342</v>
      </c>
    </row>
    <row r="206" spans="1:10" x14ac:dyDescent="0.3">
      <c r="A206" s="2" t="s">
        <v>52</v>
      </c>
      <c r="B206" s="8">
        <v>53089.52</v>
      </c>
      <c r="C206" s="8">
        <v>44812.86</v>
      </c>
      <c r="D206" s="4">
        <v>43701</v>
      </c>
      <c r="E206" s="2" t="s">
        <v>29</v>
      </c>
      <c r="F206" s="2" t="s">
        <v>11</v>
      </c>
      <c r="G206" s="2" t="s">
        <v>54</v>
      </c>
      <c r="H206" s="2" t="s">
        <v>127</v>
      </c>
      <c r="I206" s="2" t="s">
        <v>27</v>
      </c>
      <c r="J206" s="2" t="s">
        <v>343</v>
      </c>
    </row>
    <row r="207" spans="1:10" x14ac:dyDescent="0.3">
      <c r="A207" s="2" t="s">
        <v>52</v>
      </c>
      <c r="B207" s="8">
        <v>85223.07</v>
      </c>
      <c r="C207" s="8">
        <v>73002.080000000002</v>
      </c>
      <c r="D207" s="4">
        <v>43723</v>
      </c>
      <c r="E207" s="2" t="s">
        <v>29</v>
      </c>
      <c r="F207" s="2" t="s">
        <v>134</v>
      </c>
      <c r="G207" s="2" t="s">
        <v>54</v>
      </c>
      <c r="H207" s="2" t="s">
        <v>55</v>
      </c>
      <c r="I207" s="2" t="s">
        <v>27</v>
      </c>
      <c r="J207" s="2" t="s">
        <v>344</v>
      </c>
    </row>
    <row r="208" spans="1:10" x14ac:dyDescent="0.3">
      <c r="A208" s="2" t="s">
        <v>345</v>
      </c>
      <c r="B208" s="8">
        <v>58948.52</v>
      </c>
      <c r="C208" s="8">
        <v>49416.54</v>
      </c>
      <c r="D208" s="4">
        <v>43971</v>
      </c>
      <c r="E208" s="2" t="s">
        <v>23</v>
      </c>
      <c r="F208" s="2" t="s">
        <v>63</v>
      </c>
      <c r="G208" s="2" t="s">
        <v>346</v>
      </c>
      <c r="H208" s="2" t="s">
        <v>347</v>
      </c>
      <c r="I208" s="2" t="s">
        <v>27</v>
      </c>
      <c r="J208" s="2" t="s">
        <v>348</v>
      </c>
    </row>
    <row r="209" spans="1:10" x14ac:dyDescent="0.3">
      <c r="A209" s="2" t="s">
        <v>22</v>
      </c>
      <c r="B209" s="8">
        <v>165696.9</v>
      </c>
      <c r="C209" s="8">
        <v>132275.84</v>
      </c>
      <c r="D209" s="4">
        <v>44126</v>
      </c>
      <c r="E209" s="2" t="s">
        <v>79</v>
      </c>
      <c r="F209" s="2" t="s">
        <v>91</v>
      </c>
      <c r="G209" s="2" t="s">
        <v>25</v>
      </c>
      <c r="H209" s="2" t="s">
        <v>31</v>
      </c>
      <c r="I209" s="2" t="s">
        <v>27</v>
      </c>
      <c r="J209" s="2" t="s">
        <v>349</v>
      </c>
    </row>
    <row r="210" spans="1:10" x14ac:dyDescent="0.3">
      <c r="A210" s="2" t="s">
        <v>9</v>
      </c>
      <c r="B210" s="8">
        <v>177993.88</v>
      </c>
      <c r="C210" s="8">
        <v>145029.41</v>
      </c>
      <c r="D210" s="4">
        <v>43801</v>
      </c>
      <c r="E210" s="2" t="s">
        <v>61</v>
      </c>
      <c r="F210" s="2" t="s">
        <v>34</v>
      </c>
      <c r="G210" s="2" t="s">
        <v>12</v>
      </c>
      <c r="H210" s="2" t="s">
        <v>81</v>
      </c>
      <c r="I210" s="2" t="s">
        <v>37</v>
      </c>
      <c r="J210" s="2" t="s">
        <v>350</v>
      </c>
    </row>
    <row r="211" spans="1:10" x14ac:dyDescent="0.3">
      <c r="A211" s="2" t="s">
        <v>52</v>
      </c>
      <c r="B211" s="8">
        <v>108713.83</v>
      </c>
      <c r="C211" s="8">
        <v>90341.19</v>
      </c>
      <c r="D211" s="4">
        <v>43899</v>
      </c>
      <c r="E211" s="2" t="s">
        <v>23</v>
      </c>
      <c r="F211" s="2" t="s">
        <v>30</v>
      </c>
      <c r="G211" s="2" t="s">
        <v>54</v>
      </c>
      <c r="H211" s="2" t="s">
        <v>71</v>
      </c>
      <c r="I211" s="2" t="s">
        <v>27</v>
      </c>
      <c r="J211" s="2" t="s">
        <v>351</v>
      </c>
    </row>
    <row r="212" spans="1:10" x14ac:dyDescent="0.3">
      <c r="A212" s="2" t="s">
        <v>16</v>
      </c>
      <c r="B212" s="8">
        <v>25816.05</v>
      </c>
      <c r="C212" s="8">
        <v>21447.97</v>
      </c>
      <c r="D212" s="4">
        <v>43716</v>
      </c>
      <c r="E212" s="2" t="s">
        <v>23</v>
      </c>
      <c r="F212" s="2" t="s">
        <v>173</v>
      </c>
      <c r="G212" s="2" t="s">
        <v>19</v>
      </c>
      <c r="H212" s="2" t="s">
        <v>352</v>
      </c>
      <c r="I212" s="2" t="s">
        <v>14</v>
      </c>
      <c r="J212" s="2" t="s">
        <v>353</v>
      </c>
    </row>
    <row r="213" spans="1:10" x14ac:dyDescent="0.3">
      <c r="A213" s="2" t="s">
        <v>22</v>
      </c>
      <c r="B213" s="8">
        <v>154072.89000000001</v>
      </c>
      <c r="C213" s="8">
        <v>121887.06</v>
      </c>
      <c r="D213" s="4">
        <v>44104</v>
      </c>
      <c r="E213" s="2" t="s">
        <v>29</v>
      </c>
      <c r="F213" s="2" t="s">
        <v>70</v>
      </c>
      <c r="G213" s="2" t="s">
        <v>25</v>
      </c>
      <c r="H213" s="2" t="s">
        <v>26</v>
      </c>
      <c r="I213" s="2" t="s">
        <v>27</v>
      </c>
      <c r="J213" s="2" t="s">
        <v>354</v>
      </c>
    </row>
    <row r="214" spans="1:10" x14ac:dyDescent="0.3">
      <c r="A214" s="2" t="s">
        <v>16</v>
      </c>
      <c r="B214" s="8">
        <v>194962.05</v>
      </c>
      <c r="C214" s="8">
        <v>154975.32999999999</v>
      </c>
      <c r="D214" s="4">
        <v>44017</v>
      </c>
      <c r="E214" s="2" t="s">
        <v>50</v>
      </c>
      <c r="F214" s="2" t="s">
        <v>70</v>
      </c>
      <c r="G214" s="2" t="s">
        <v>19</v>
      </c>
      <c r="H214" s="2" t="s">
        <v>352</v>
      </c>
      <c r="I214" s="2" t="s">
        <v>27</v>
      </c>
      <c r="J214" s="2" t="s">
        <v>355</v>
      </c>
    </row>
    <row r="215" spans="1:10" x14ac:dyDescent="0.3">
      <c r="A215" s="2" t="s">
        <v>22</v>
      </c>
      <c r="B215" s="8">
        <v>60744.83</v>
      </c>
      <c r="C215" s="8">
        <v>52805.48</v>
      </c>
      <c r="D215" s="4">
        <v>43909</v>
      </c>
      <c r="E215" s="2" t="s">
        <v>59</v>
      </c>
      <c r="F215" s="2" t="s">
        <v>53</v>
      </c>
      <c r="G215" s="2" t="s">
        <v>25</v>
      </c>
      <c r="H215" s="2" t="s">
        <v>218</v>
      </c>
      <c r="I215" s="2" t="s">
        <v>27</v>
      </c>
      <c r="J215" s="2" t="s">
        <v>356</v>
      </c>
    </row>
    <row r="216" spans="1:10" x14ac:dyDescent="0.3">
      <c r="A216" s="2" t="s">
        <v>9</v>
      </c>
      <c r="B216" s="8">
        <v>39313.39</v>
      </c>
      <c r="C216" s="8">
        <v>34273.410000000003</v>
      </c>
      <c r="D216" s="4">
        <v>44114</v>
      </c>
      <c r="E216" s="2" t="s">
        <v>29</v>
      </c>
      <c r="F216" s="2" t="s">
        <v>253</v>
      </c>
      <c r="G216" s="2" t="s">
        <v>12</v>
      </c>
      <c r="H216" s="2" t="s">
        <v>68</v>
      </c>
      <c r="I216" s="2" t="s">
        <v>14</v>
      </c>
      <c r="J216" s="2" t="s">
        <v>357</v>
      </c>
    </row>
    <row r="217" spans="1:10" x14ac:dyDescent="0.3">
      <c r="A217" s="2" t="s">
        <v>52</v>
      </c>
      <c r="B217" s="8">
        <v>119820.82</v>
      </c>
      <c r="C217" s="8">
        <v>98289.02</v>
      </c>
      <c r="D217" s="4">
        <v>43632</v>
      </c>
      <c r="E217" s="2" t="s">
        <v>50</v>
      </c>
      <c r="F217" s="2" t="s">
        <v>109</v>
      </c>
      <c r="G217" s="2" t="s">
        <v>54</v>
      </c>
      <c r="H217" s="2" t="s">
        <v>71</v>
      </c>
      <c r="I217" s="2" t="s">
        <v>27</v>
      </c>
      <c r="J217" s="2" t="s">
        <v>358</v>
      </c>
    </row>
    <row r="218" spans="1:10" x14ac:dyDescent="0.3">
      <c r="A218" s="2" t="s">
        <v>44</v>
      </c>
      <c r="B218" s="8">
        <v>129485.51</v>
      </c>
      <c r="C218" s="8">
        <v>112794.83</v>
      </c>
      <c r="D218" s="4">
        <v>43470</v>
      </c>
      <c r="E218" s="2" t="s">
        <v>50</v>
      </c>
      <c r="F218" s="2" t="s">
        <v>181</v>
      </c>
      <c r="G218" s="2" t="s">
        <v>47</v>
      </c>
      <c r="H218" s="2" t="s">
        <v>73</v>
      </c>
      <c r="I218" s="2" t="s">
        <v>27</v>
      </c>
      <c r="J218" s="2" t="s">
        <v>359</v>
      </c>
    </row>
    <row r="219" spans="1:10" x14ac:dyDescent="0.3">
      <c r="A219" s="2" t="s">
        <v>137</v>
      </c>
      <c r="B219" s="8">
        <v>163203.64000000001</v>
      </c>
      <c r="C219" s="8">
        <v>140893.70000000001</v>
      </c>
      <c r="D219" s="4">
        <v>43637</v>
      </c>
      <c r="E219" s="2" t="s">
        <v>59</v>
      </c>
      <c r="F219" s="2" t="s">
        <v>57</v>
      </c>
      <c r="G219" s="2" t="s">
        <v>139</v>
      </c>
      <c r="H219" s="2" t="s">
        <v>140</v>
      </c>
      <c r="I219" s="2" t="s">
        <v>27</v>
      </c>
      <c r="J219" s="2" t="s">
        <v>360</v>
      </c>
    </row>
    <row r="220" spans="1:10" x14ac:dyDescent="0.3">
      <c r="A220" s="2" t="s">
        <v>52</v>
      </c>
      <c r="B220" s="8">
        <v>62788.04</v>
      </c>
      <c r="C220" s="8">
        <v>53049.61</v>
      </c>
      <c r="D220" s="4">
        <v>43874</v>
      </c>
      <c r="E220" s="2" t="s">
        <v>50</v>
      </c>
      <c r="F220" s="2" t="s">
        <v>159</v>
      </c>
      <c r="G220" s="2" t="s">
        <v>54</v>
      </c>
      <c r="H220" s="2" t="s">
        <v>143</v>
      </c>
      <c r="I220" s="2" t="s">
        <v>27</v>
      </c>
      <c r="J220" s="2" t="s">
        <v>361</v>
      </c>
    </row>
    <row r="221" spans="1:10" x14ac:dyDescent="0.3">
      <c r="A221" s="2" t="s">
        <v>22</v>
      </c>
      <c r="B221" s="8">
        <v>148037.71</v>
      </c>
      <c r="C221" s="8">
        <v>117867.62</v>
      </c>
      <c r="D221" s="4">
        <v>43935</v>
      </c>
      <c r="E221" s="2" t="s">
        <v>79</v>
      </c>
      <c r="F221" s="2" t="s">
        <v>88</v>
      </c>
      <c r="G221" s="2" t="s">
        <v>25</v>
      </c>
      <c r="H221" s="2" t="s">
        <v>75</v>
      </c>
      <c r="I221" s="2" t="s">
        <v>27</v>
      </c>
      <c r="J221" s="2" t="s">
        <v>362</v>
      </c>
    </row>
    <row r="222" spans="1:10" x14ac:dyDescent="0.3">
      <c r="A222" s="2" t="s">
        <v>172</v>
      </c>
      <c r="B222" s="8">
        <v>55539.67</v>
      </c>
      <c r="C222" s="8">
        <v>45620.29</v>
      </c>
      <c r="D222" s="4">
        <v>43911</v>
      </c>
      <c r="E222" s="2" t="s">
        <v>79</v>
      </c>
      <c r="F222" s="2" t="s">
        <v>159</v>
      </c>
      <c r="G222" s="2" t="s">
        <v>174</v>
      </c>
      <c r="H222" s="2" t="s">
        <v>211</v>
      </c>
      <c r="I222" s="2" t="s">
        <v>27</v>
      </c>
      <c r="J222" s="2" t="s">
        <v>363</v>
      </c>
    </row>
    <row r="223" spans="1:10" x14ac:dyDescent="0.3">
      <c r="A223" s="2" t="s">
        <v>52</v>
      </c>
      <c r="B223" s="8">
        <v>150135</v>
      </c>
      <c r="C223" s="8">
        <v>131067.85</v>
      </c>
      <c r="D223" s="4">
        <v>44083</v>
      </c>
      <c r="E223" s="2" t="s">
        <v>59</v>
      </c>
      <c r="F223" s="2" t="s">
        <v>24</v>
      </c>
      <c r="G223" s="2" t="s">
        <v>54</v>
      </c>
      <c r="H223" s="2" t="s">
        <v>143</v>
      </c>
      <c r="I223" s="2" t="s">
        <v>27</v>
      </c>
      <c r="J223" s="2" t="s">
        <v>364</v>
      </c>
    </row>
    <row r="224" spans="1:10" x14ac:dyDescent="0.3">
      <c r="A224" s="2" t="s">
        <v>172</v>
      </c>
      <c r="B224" s="8">
        <v>85294.3</v>
      </c>
      <c r="C224" s="8">
        <v>72662.210000000006</v>
      </c>
      <c r="D224" s="4">
        <v>43915</v>
      </c>
      <c r="E224" s="2" t="s">
        <v>29</v>
      </c>
      <c r="F224" s="2" t="s">
        <v>177</v>
      </c>
      <c r="G224" s="2" t="s">
        <v>174</v>
      </c>
      <c r="H224" s="2" t="s">
        <v>175</v>
      </c>
      <c r="I224" s="2" t="s">
        <v>27</v>
      </c>
      <c r="J224" s="2" t="s">
        <v>365</v>
      </c>
    </row>
    <row r="225" spans="1:10" x14ac:dyDescent="0.3">
      <c r="A225" s="2" t="s">
        <v>105</v>
      </c>
      <c r="B225" s="8">
        <v>136079.62</v>
      </c>
      <c r="C225" s="8">
        <v>119178.53</v>
      </c>
      <c r="D225" s="4">
        <v>43706</v>
      </c>
      <c r="E225" s="2" t="s">
        <v>17</v>
      </c>
      <c r="F225" s="2" t="s">
        <v>187</v>
      </c>
      <c r="G225" s="2" t="s">
        <v>106</v>
      </c>
      <c r="H225" s="2" t="s">
        <v>107</v>
      </c>
      <c r="I225" s="2" t="s">
        <v>27</v>
      </c>
      <c r="J225" s="2" t="s">
        <v>366</v>
      </c>
    </row>
    <row r="226" spans="1:10" x14ac:dyDescent="0.3">
      <c r="A226" s="2" t="s">
        <v>16</v>
      </c>
      <c r="B226" s="8">
        <v>186397.6</v>
      </c>
      <c r="C226" s="8">
        <v>161233.92000000001</v>
      </c>
      <c r="D226" s="4">
        <v>44169</v>
      </c>
      <c r="E226" s="2" t="s">
        <v>50</v>
      </c>
      <c r="F226" s="2" t="s">
        <v>367</v>
      </c>
      <c r="G226" s="2" t="s">
        <v>19</v>
      </c>
      <c r="H226" s="2" t="s">
        <v>352</v>
      </c>
      <c r="I226" s="2" t="s">
        <v>14</v>
      </c>
      <c r="J226" s="2" t="s">
        <v>368</v>
      </c>
    </row>
    <row r="227" spans="1:10" x14ac:dyDescent="0.3">
      <c r="A227" s="2" t="s">
        <v>214</v>
      </c>
      <c r="B227" s="8">
        <v>32695.37</v>
      </c>
      <c r="C227" s="8">
        <v>26375.35</v>
      </c>
      <c r="D227" s="4">
        <v>44163</v>
      </c>
      <c r="E227" s="2" t="s">
        <v>45</v>
      </c>
      <c r="F227" s="2" t="s">
        <v>34</v>
      </c>
      <c r="G227" s="2" t="s">
        <v>215</v>
      </c>
      <c r="H227" s="2" t="s">
        <v>216</v>
      </c>
      <c r="I227" s="2" t="s">
        <v>14</v>
      </c>
      <c r="J227" s="2" t="s">
        <v>369</v>
      </c>
    </row>
    <row r="228" spans="1:10" x14ac:dyDescent="0.3">
      <c r="A228" s="2" t="s">
        <v>52</v>
      </c>
      <c r="B228" s="8">
        <v>86077.83</v>
      </c>
      <c r="C228" s="8">
        <v>72288.160000000003</v>
      </c>
      <c r="D228" s="4">
        <v>43772</v>
      </c>
      <c r="E228" s="2" t="s">
        <v>50</v>
      </c>
      <c r="F228" s="2" t="s">
        <v>34</v>
      </c>
      <c r="G228" s="2" t="s">
        <v>54</v>
      </c>
      <c r="H228" s="2" t="s">
        <v>71</v>
      </c>
      <c r="I228" s="2" t="s">
        <v>27</v>
      </c>
      <c r="J228" s="2" t="s">
        <v>370</v>
      </c>
    </row>
    <row r="229" spans="1:10" x14ac:dyDescent="0.3">
      <c r="A229" s="2" t="s">
        <v>9</v>
      </c>
      <c r="B229" s="8">
        <v>72885.55</v>
      </c>
      <c r="C229" s="8">
        <v>59773.440000000002</v>
      </c>
      <c r="D229" s="4">
        <v>44194</v>
      </c>
      <c r="E229" s="2" t="s">
        <v>23</v>
      </c>
      <c r="F229" s="2" t="s">
        <v>34</v>
      </c>
      <c r="G229" s="2" t="s">
        <v>12</v>
      </c>
      <c r="H229" s="2" t="s">
        <v>68</v>
      </c>
      <c r="I229" s="2" t="s">
        <v>27</v>
      </c>
      <c r="J229" s="2" t="s">
        <v>371</v>
      </c>
    </row>
    <row r="230" spans="1:10" x14ac:dyDescent="0.3">
      <c r="A230" s="2" t="s">
        <v>22</v>
      </c>
      <c r="B230" s="8">
        <v>100469.75</v>
      </c>
      <c r="C230" s="8">
        <v>82566.039999999994</v>
      </c>
      <c r="D230" s="4">
        <v>43602</v>
      </c>
      <c r="E230" s="2" t="s">
        <v>79</v>
      </c>
      <c r="F230" s="2" t="s">
        <v>34</v>
      </c>
      <c r="G230" s="2" t="s">
        <v>25</v>
      </c>
      <c r="H230" s="2" t="s">
        <v>31</v>
      </c>
      <c r="I230" s="2" t="s">
        <v>27</v>
      </c>
      <c r="J230" s="2" t="s">
        <v>372</v>
      </c>
    </row>
    <row r="231" spans="1:10" x14ac:dyDescent="0.3">
      <c r="A231" s="2" t="s">
        <v>9</v>
      </c>
      <c r="B231" s="8">
        <v>40831.519999999997</v>
      </c>
      <c r="C231" s="8">
        <v>34192.31</v>
      </c>
      <c r="D231" s="4">
        <v>43581</v>
      </c>
      <c r="E231" s="2" t="s">
        <v>50</v>
      </c>
      <c r="F231" s="2" t="s">
        <v>122</v>
      </c>
      <c r="G231" s="2" t="s">
        <v>12</v>
      </c>
      <c r="H231" s="2" t="s">
        <v>13</v>
      </c>
      <c r="I231" s="2" t="s">
        <v>27</v>
      </c>
      <c r="J231" s="2" t="s">
        <v>373</v>
      </c>
    </row>
    <row r="232" spans="1:10" x14ac:dyDescent="0.3">
      <c r="A232" s="2" t="s">
        <v>137</v>
      </c>
      <c r="B232" s="8">
        <v>142353.07</v>
      </c>
      <c r="C232" s="8">
        <v>116046.22</v>
      </c>
      <c r="D232" s="4">
        <v>43670</v>
      </c>
      <c r="E232" s="2" t="s">
        <v>10</v>
      </c>
      <c r="F232" s="2" t="s">
        <v>120</v>
      </c>
      <c r="G232" s="2" t="s">
        <v>139</v>
      </c>
      <c r="H232" s="2" t="s">
        <v>140</v>
      </c>
      <c r="I232" s="2" t="s">
        <v>27</v>
      </c>
      <c r="J232" s="2" t="s">
        <v>374</v>
      </c>
    </row>
    <row r="233" spans="1:10" x14ac:dyDescent="0.3">
      <c r="A233" s="2" t="s">
        <v>9</v>
      </c>
      <c r="B233" s="8">
        <v>250315.06</v>
      </c>
      <c r="C233" s="8">
        <v>218825.43</v>
      </c>
      <c r="D233" s="4">
        <v>43654</v>
      </c>
      <c r="E233" s="2" t="s">
        <v>29</v>
      </c>
      <c r="F233" s="2" t="s">
        <v>181</v>
      </c>
      <c r="G233" s="2" t="s">
        <v>12</v>
      </c>
      <c r="H233" s="2" t="s">
        <v>81</v>
      </c>
      <c r="I233" s="2" t="s">
        <v>27</v>
      </c>
      <c r="J233" s="2" t="s">
        <v>375</v>
      </c>
    </row>
    <row r="234" spans="1:10" x14ac:dyDescent="0.3">
      <c r="A234" s="2" t="s">
        <v>44</v>
      </c>
      <c r="B234" s="8">
        <v>100094.97</v>
      </c>
      <c r="C234" s="8">
        <v>84690.35</v>
      </c>
      <c r="D234" s="4">
        <v>44143</v>
      </c>
      <c r="E234" s="2" t="s">
        <v>17</v>
      </c>
      <c r="F234" s="2" t="s">
        <v>57</v>
      </c>
      <c r="G234" s="2" t="s">
        <v>47</v>
      </c>
      <c r="H234" s="2" t="s">
        <v>65</v>
      </c>
      <c r="I234" s="2" t="s">
        <v>27</v>
      </c>
      <c r="J234" s="2" t="s">
        <v>376</v>
      </c>
    </row>
    <row r="235" spans="1:10" x14ac:dyDescent="0.3">
      <c r="A235" s="2" t="s">
        <v>44</v>
      </c>
      <c r="B235" s="8">
        <v>77128.75</v>
      </c>
      <c r="C235" s="8">
        <v>65536.3</v>
      </c>
      <c r="D235" s="4">
        <v>44052</v>
      </c>
      <c r="E235" s="2" t="s">
        <v>10</v>
      </c>
      <c r="F235" s="2" t="s">
        <v>209</v>
      </c>
      <c r="G235" s="2" t="s">
        <v>47</v>
      </c>
      <c r="H235" s="2" t="s">
        <v>73</v>
      </c>
      <c r="I235" s="2" t="s">
        <v>14</v>
      </c>
      <c r="J235" s="2" t="s">
        <v>377</v>
      </c>
    </row>
    <row r="236" spans="1:10" x14ac:dyDescent="0.3">
      <c r="A236" s="2" t="s">
        <v>52</v>
      </c>
      <c r="B236" s="8">
        <v>176114.73</v>
      </c>
      <c r="C236" s="8">
        <v>149257.23000000001</v>
      </c>
      <c r="D236" s="4">
        <v>44159</v>
      </c>
      <c r="E236" s="2" t="s">
        <v>79</v>
      </c>
      <c r="F236" s="2" t="s">
        <v>34</v>
      </c>
      <c r="G236" s="2" t="s">
        <v>54</v>
      </c>
      <c r="H236" s="2" t="s">
        <v>55</v>
      </c>
      <c r="I236" s="2" t="s">
        <v>27</v>
      </c>
      <c r="J236" s="2" t="s">
        <v>378</v>
      </c>
    </row>
    <row r="237" spans="1:10" x14ac:dyDescent="0.3">
      <c r="A237" s="2" t="s">
        <v>52</v>
      </c>
      <c r="B237" s="8">
        <v>146325.53</v>
      </c>
      <c r="C237" s="8">
        <v>118333.46</v>
      </c>
      <c r="D237" s="4">
        <v>44052</v>
      </c>
      <c r="E237" s="2" t="s">
        <v>17</v>
      </c>
      <c r="F237" s="2" t="s">
        <v>379</v>
      </c>
      <c r="G237" s="2" t="s">
        <v>54</v>
      </c>
      <c r="H237" s="2" t="s">
        <v>127</v>
      </c>
      <c r="I237" s="2" t="s">
        <v>27</v>
      </c>
      <c r="J237" s="2" t="s">
        <v>380</v>
      </c>
    </row>
    <row r="238" spans="1:10" x14ac:dyDescent="0.3">
      <c r="A238" s="2" t="s">
        <v>214</v>
      </c>
      <c r="B238" s="8">
        <v>161823.46</v>
      </c>
      <c r="C238" s="8">
        <v>130494.44</v>
      </c>
      <c r="D238" s="4">
        <v>44032</v>
      </c>
      <c r="E238" s="2" t="s">
        <v>23</v>
      </c>
      <c r="F238" s="2" t="s">
        <v>113</v>
      </c>
      <c r="G238" s="2" t="s">
        <v>215</v>
      </c>
      <c r="H238" s="2" t="s">
        <v>216</v>
      </c>
      <c r="I238" s="2" t="s">
        <v>27</v>
      </c>
      <c r="J238" s="2" t="s">
        <v>381</v>
      </c>
    </row>
    <row r="239" spans="1:10" x14ac:dyDescent="0.3">
      <c r="A239" s="2" t="s">
        <v>9</v>
      </c>
      <c r="B239" s="8">
        <v>132632.97</v>
      </c>
      <c r="C239" s="8">
        <v>112035.07</v>
      </c>
      <c r="D239" s="4">
        <v>43578</v>
      </c>
      <c r="E239" s="2" t="s">
        <v>79</v>
      </c>
      <c r="F239" s="2" t="s">
        <v>115</v>
      </c>
      <c r="G239" s="2" t="s">
        <v>12</v>
      </c>
      <c r="H239" s="2" t="s">
        <v>68</v>
      </c>
      <c r="I239" s="2" t="s">
        <v>27</v>
      </c>
      <c r="J239" s="2" t="s">
        <v>382</v>
      </c>
    </row>
    <row r="240" spans="1:10" x14ac:dyDescent="0.3">
      <c r="A240" s="2" t="s">
        <v>22</v>
      </c>
      <c r="B240" s="8">
        <v>107232.99</v>
      </c>
      <c r="C240" s="8">
        <v>85207.33</v>
      </c>
      <c r="D240" s="4">
        <v>43898</v>
      </c>
      <c r="E240" s="2" t="s">
        <v>50</v>
      </c>
      <c r="F240" s="2" t="s">
        <v>30</v>
      </c>
      <c r="G240" s="2" t="s">
        <v>25</v>
      </c>
      <c r="H240" s="2" t="s">
        <v>26</v>
      </c>
      <c r="I240" s="2" t="s">
        <v>27</v>
      </c>
      <c r="J240" s="2" t="s">
        <v>383</v>
      </c>
    </row>
    <row r="241" spans="1:10" x14ac:dyDescent="0.3">
      <c r="A241" s="2" t="s">
        <v>9</v>
      </c>
      <c r="B241" s="8">
        <v>120763.23</v>
      </c>
      <c r="C241" s="8">
        <v>96719.27</v>
      </c>
      <c r="D241" s="4">
        <v>43935</v>
      </c>
      <c r="E241" s="2" t="s">
        <v>23</v>
      </c>
      <c r="F241" s="2" t="s">
        <v>101</v>
      </c>
      <c r="G241" s="2" t="s">
        <v>12</v>
      </c>
      <c r="H241" s="2" t="s">
        <v>68</v>
      </c>
      <c r="I241" s="2" t="s">
        <v>27</v>
      </c>
      <c r="J241" s="2" t="s">
        <v>384</v>
      </c>
    </row>
    <row r="242" spans="1:10" x14ac:dyDescent="0.3">
      <c r="A242" s="2" t="s">
        <v>100</v>
      </c>
      <c r="B242" s="8">
        <v>278731.90000000002</v>
      </c>
      <c r="C242" s="8">
        <v>221591.86</v>
      </c>
      <c r="D242" s="4">
        <v>43804</v>
      </c>
      <c r="E242" s="2" t="s">
        <v>50</v>
      </c>
      <c r="F242" s="2" t="s">
        <v>187</v>
      </c>
      <c r="G242" s="2" t="s">
        <v>102</v>
      </c>
      <c r="H242" s="2" t="s">
        <v>161</v>
      </c>
      <c r="I242" s="2" t="s">
        <v>27</v>
      </c>
      <c r="J242" s="2" t="s">
        <v>385</v>
      </c>
    </row>
    <row r="243" spans="1:10" x14ac:dyDescent="0.3">
      <c r="A243" s="2" t="s">
        <v>100</v>
      </c>
      <c r="B243" s="8">
        <v>138153.70000000001</v>
      </c>
      <c r="C243" s="8">
        <v>112926.83</v>
      </c>
      <c r="D243" s="4">
        <v>43510</v>
      </c>
      <c r="E243" s="2" t="s">
        <v>17</v>
      </c>
      <c r="F243" s="2" t="s">
        <v>147</v>
      </c>
      <c r="G243" s="2" t="s">
        <v>102</v>
      </c>
      <c r="H243" s="2" t="s">
        <v>161</v>
      </c>
      <c r="I243" s="2" t="s">
        <v>27</v>
      </c>
      <c r="J243" s="2" t="s">
        <v>386</v>
      </c>
    </row>
    <row r="244" spans="1:10" x14ac:dyDescent="0.3">
      <c r="A244" s="2" t="s">
        <v>172</v>
      </c>
      <c r="B244" s="8">
        <v>68802.13</v>
      </c>
      <c r="C244" s="8">
        <v>54635.77</v>
      </c>
      <c r="D244" s="4">
        <v>44089</v>
      </c>
      <c r="E244" s="2" t="s">
        <v>29</v>
      </c>
      <c r="F244" s="2" t="s">
        <v>111</v>
      </c>
      <c r="G244" s="2" t="s">
        <v>174</v>
      </c>
      <c r="H244" s="2" t="s">
        <v>175</v>
      </c>
      <c r="I244" s="2" t="s">
        <v>27</v>
      </c>
      <c r="J244" s="2" t="s">
        <v>387</v>
      </c>
    </row>
    <row r="245" spans="1:10" x14ac:dyDescent="0.3">
      <c r="A245" s="2" t="s">
        <v>16</v>
      </c>
      <c r="B245" s="8">
        <v>35619.279999999999</v>
      </c>
      <c r="C245" s="8">
        <v>28192.66</v>
      </c>
      <c r="D245" s="4">
        <v>43473</v>
      </c>
      <c r="E245" s="2" t="s">
        <v>79</v>
      </c>
      <c r="F245" s="2" t="s">
        <v>101</v>
      </c>
      <c r="G245" s="2" t="s">
        <v>19</v>
      </c>
      <c r="H245" s="2" t="s">
        <v>20</v>
      </c>
      <c r="I245" s="2" t="s">
        <v>27</v>
      </c>
      <c r="J245" s="2" t="s">
        <v>388</v>
      </c>
    </row>
    <row r="246" spans="1:10" x14ac:dyDescent="0.3">
      <c r="A246" s="2" t="s">
        <v>44</v>
      </c>
      <c r="B246" s="8">
        <v>65014.84</v>
      </c>
      <c r="C246" s="8">
        <v>53669.75</v>
      </c>
      <c r="D246" s="4">
        <v>43917</v>
      </c>
      <c r="E246" s="2" t="s">
        <v>61</v>
      </c>
      <c r="F246" s="2" t="s">
        <v>209</v>
      </c>
      <c r="G246" s="2" t="s">
        <v>47</v>
      </c>
      <c r="H246" s="2" t="s">
        <v>65</v>
      </c>
      <c r="I246" s="2" t="s">
        <v>14</v>
      </c>
      <c r="J246" s="2" t="s">
        <v>389</v>
      </c>
    </row>
    <row r="247" spans="1:10" x14ac:dyDescent="0.3">
      <c r="A247" s="2" t="s">
        <v>214</v>
      </c>
      <c r="B247" s="8">
        <v>48922.42</v>
      </c>
      <c r="C247" s="8">
        <v>39387.440000000002</v>
      </c>
      <c r="D247" s="4">
        <v>44123</v>
      </c>
      <c r="E247" s="2" t="s">
        <v>61</v>
      </c>
      <c r="F247" s="2" t="s">
        <v>101</v>
      </c>
      <c r="G247" s="2" t="s">
        <v>215</v>
      </c>
      <c r="H247" s="2" t="s">
        <v>216</v>
      </c>
      <c r="I247" s="2" t="s">
        <v>37</v>
      </c>
      <c r="J247" s="2" t="s">
        <v>390</v>
      </c>
    </row>
    <row r="248" spans="1:10" x14ac:dyDescent="0.3">
      <c r="A248" s="2" t="s">
        <v>52</v>
      </c>
      <c r="B248" s="8">
        <v>165262.34</v>
      </c>
      <c r="C248" s="8">
        <v>142621.4</v>
      </c>
      <c r="D248" s="4">
        <v>43970</v>
      </c>
      <c r="E248" s="2" t="s">
        <v>79</v>
      </c>
      <c r="F248" s="2" t="s">
        <v>159</v>
      </c>
      <c r="G248" s="2" t="s">
        <v>54</v>
      </c>
      <c r="H248" s="2" t="s">
        <v>71</v>
      </c>
      <c r="I248" s="2" t="s">
        <v>14</v>
      </c>
      <c r="J248" s="2" t="s">
        <v>391</v>
      </c>
    </row>
    <row r="249" spans="1:10" x14ac:dyDescent="0.3">
      <c r="A249" s="2" t="s">
        <v>22</v>
      </c>
      <c r="B249" s="8">
        <v>164117.24</v>
      </c>
      <c r="C249" s="8">
        <v>133509.37</v>
      </c>
      <c r="D249" s="4">
        <v>43979</v>
      </c>
      <c r="E249" s="2" t="s">
        <v>79</v>
      </c>
      <c r="F249" s="2" t="s">
        <v>177</v>
      </c>
      <c r="G249" s="2" t="s">
        <v>25</v>
      </c>
      <c r="H249" s="2" t="s">
        <v>75</v>
      </c>
      <c r="I249" s="2" t="s">
        <v>27</v>
      </c>
      <c r="J249" s="2" t="s">
        <v>392</v>
      </c>
    </row>
    <row r="250" spans="1:10" x14ac:dyDescent="0.3">
      <c r="A250" s="2" t="s">
        <v>22</v>
      </c>
      <c r="B250" s="8">
        <v>238085.99</v>
      </c>
      <c r="C250" s="8">
        <v>193587.72</v>
      </c>
      <c r="D250" s="4">
        <v>44028</v>
      </c>
      <c r="E250" s="2" t="s">
        <v>23</v>
      </c>
      <c r="F250" s="2" t="s">
        <v>70</v>
      </c>
      <c r="G250" s="2" t="s">
        <v>25</v>
      </c>
      <c r="H250" s="2" t="s">
        <v>89</v>
      </c>
      <c r="I250" s="2" t="s">
        <v>27</v>
      </c>
      <c r="J250" s="2" t="s">
        <v>393</v>
      </c>
    </row>
    <row r="251" spans="1:10" x14ac:dyDescent="0.3">
      <c r="A251" s="2" t="s">
        <v>9</v>
      </c>
      <c r="B251" s="8">
        <v>117733.51</v>
      </c>
      <c r="C251" s="8">
        <v>97294.97</v>
      </c>
      <c r="D251" s="4">
        <v>43659</v>
      </c>
      <c r="E251" s="2" t="s">
        <v>79</v>
      </c>
      <c r="F251" s="2" t="s">
        <v>394</v>
      </c>
      <c r="G251" s="2" t="s">
        <v>12</v>
      </c>
      <c r="H251" s="2" t="s">
        <v>169</v>
      </c>
      <c r="I251" s="2" t="s">
        <v>27</v>
      </c>
      <c r="J251" s="2" t="s">
        <v>395</v>
      </c>
    </row>
    <row r="252" spans="1:10" x14ac:dyDescent="0.3">
      <c r="A252" s="2" t="s">
        <v>52</v>
      </c>
      <c r="B252" s="8">
        <v>26713.46</v>
      </c>
      <c r="C252" s="8">
        <v>22043.95</v>
      </c>
      <c r="D252" s="4">
        <v>44116</v>
      </c>
      <c r="E252" s="2" t="s">
        <v>29</v>
      </c>
      <c r="F252" s="2" t="s">
        <v>63</v>
      </c>
      <c r="G252" s="2" t="s">
        <v>54</v>
      </c>
      <c r="H252" s="2" t="s">
        <v>132</v>
      </c>
      <c r="I252" s="2" t="s">
        <v>27</v>
      </c>
      <c r="J252" s="2" t="s">
        <v>396</v>
      </c>
    </row>
    <row r="253" spans="1:10" x14ac:dyDescent="0.3">
      <c r="A253" s="2" t="s">
        <v>52</v>
      </c>
      <c r="B253" s="8">
        <v>49664.17</v>
      </c>
      <c r="C253" s="8">
        <v>39244.629999999997</v>
      </c>
      <c r="D253" s="4">
        <v>43768</v>
      </c>
      <c r="E253" s="2" t="s">
        <v>10</v>
      </c>
      <c r="F253" s="2" t="s">
        <v>57</v>
      </c>
      <c r="G253" s="2" t="s">
        <v>54</v>
      </c>
      <c r="H253" s="2" t="s">
        <v>71</v>
      </c>
      <c r="I253" s="2" t="s">
        <v>27</v>
      </c>
      <c r="J253" s="2" t="s">
        <v>397</v>
      </c>
    </row>
    <row r="254" spans="1:10" x14ac:dyDescent="0.3">
      <c r="A254" s="2" t="s">
        <v>9</v>
      </c>
      <c r="B254" s="8">
        <v>162101.93</v>
      </c>
      <c r="C254" s="8">
        <v>133912.4</v>
      </c>
      <c r="D254" s="4">
        <v>43818</v>
      </c>
      <c r="E254" s="2" t="s">
        <v>59</v>
      </c>
      <c r="F254" s="2" t="s">
        <v>70</v>
      </c>
      <c r="G254" s="2" t="s">
        <v>12</v>
      </c>
      <c r="H254" s="2" t="s">
        <v>169</v>
      </c>
      <c r="I254" s="2" t="s">
        <v>27</v>
      </c>
      <c r="J254" s="2" t="s">
        <v>398</v>
      </c>
    </row>
    <row r="255" spans="1:10" x14ac:dyDescent="0.3">
      <c r="A255" s="2" t="s">
        <v>52</v>
      </c>
      <c r="B255" s="8">
        <v>118027.37</v>
      </c>
      <c r="C255" s="8">
        <v>96050.67</v>
      </c>
      <c r="D255" s="4">
        <v>43561</v>
      </c>
      <c r="E255" s="2" t="s">
        <v>29</v>
      </c>
      <c r="F255" s="2" t="s">
        <v>34</v>
      </c>
      <c r="G255" s="2" t="s">
        <v>54</v>
      </c>
      <c r="H255" s="2" t="s">
        <v>132</v>
      </c>
      <c r="I255" s="2" t="s">
        <v>27</v>
      </c>
      <c r="J255" s="2" t="s">
        <v>399</v>
      </c>
    </row>
    <row r="256" spans="1:10" x14ac:dyDescent="0.3">
      <c r="A256" s="2" t="s">
        <v>9</v>
      </c>
      <c r="B256" s="8">
        <v>147994.63</v>
      </c>
      <c r="C256" s="8">
        <v>129643.3</v>
      </c>
      <c r="D256" s="4">
        <v>43492</v>
      </c>
      <c r="E256" s="2" t="s">
        <v>17</v>
      </c>
      <c r="F256" s="2" t="s">
        <v>77</v>
      </c>
      <c r="G256" s="2" t="s">
        <v>12</v>
      </c>
      <c r="H256" s="2" t="s">
        <v>81</v>
      </c>
      <c r="I256" s="2" t="s">
        <v>27</v>
      </c>
      <c r="J256" s="2" t="s">
        <v>400</v>
      </c>
    </row>
    <row r="257" spans="1:10" x14ac:dyDescent="0.3">
      <c r="A257" s="2" t="s">
        <v>16</v>
      </c>
      <c r="B257" s="8">
        <v>48946.74</v>
      </c>
      <c r="C257" s="8">
        <v>38765.82</v>
      </c>
      <c r="D257" s="4">
        <v>43574</v>
      </c>
      <c r="E257" s="2" t="s">
        <v>45</v>
      </c>
      <c r="F257" s="2" t="s">
        <v>57</v>
      </c>
      <c r="G257" s="2" t="s">
        <v>19</v>
      </c>
      <c r="H257" s="2" t="s">
        <v>352</v>
      </c>
      <c r="I257" s="2" t="s">
        <v>27</v>
      </c>
      <c r="J257" s="2" t="s">
        <v>401</v>
      </c>
    </row>
    <row r="258" spans="1:10" x14ac:dyDescent="0.3">
      <c r="A258" s="2" t="s">
        <v>9</v>
      </c>
      <c r="B258" s="8">
        <v>73860.570000000007</v>
      </c>
      <c r="C258" s="8">
        <v>60336.7</v>
      </c>
      <c r="D258" s="4">
        <v>44148</v>
      </c>
      <c r="E258" s="2" t="s">
        <v>23</v>
      </c>
      <c r="F258" s="2" t="s">
        <v>181</v>
      </c>
      <c r="G258" s="2" t="s">
        <v>12</v>
      </c>
      <c r="H258" s="2" t="s">
        <v>13</v>
      </c>
      <c r="I258" s="2" t="s">
        <v>27</v>
      </c>
      <c r="J258" s="2" t="s">
        <v>402</v>
      </c>
    </row>
    <row r="259" spans="1:10" x14ac:dyDescent="0.3">
      <c r="A259" s="2" t="s">
        <v>22</v>
      </c>
      <c r="B259" s="8">
        <v>86083.27</v>
      </c>
      <c r="C259" s="8">
        <v>72309.95</v>
      </c>
      <c r="D259" s="4">
        <v>43799</v>
      </c>
      <c r="E259" s="2" t="s">
        <v>79</v>
      </c>
      <c r="F259" s="2" t="s">
        <v>394</v>
      </c>
      <c r="G259" s="2" t="s">
        <v>25</v>
      </c>
      <c r="H259" s="2" t="s">
        <v>89</v>
      </c>
      <c r="I259" s="2" t="s">
        <v>27</v>
      </c>
      <c r="J259" s="2" t="s">
        <v>403</v>
      </c>
    </row>
    <row r="260" spans="1:10" x14ac:dyDescent="0.3">
      <c r="A260" s="2" t="s">
        <v>16</v>
      </c>
      <c r="B260" s="8">
        <v>72385.53</v>
      </c>
      <c r="C260" s="8">
        <v>60181.33</v>
      </c>
      <c r="D260" s="4">
        <v>43718</v>
      </c>
      <c r="E260" s="2" t="s">
        <v>23</v>
      </c>
      <c r="F260" s="2" t="s">
        <v>34</v>
      </c>
      <c r="G260" s="2" t="s">
        <v>19</v>
      </c>
      <c r="H260" s="2" t="s">
        <v>20</v>
      </c>
      <c r="I260" s="2" t="s">
        <v>27</v>
      </c>
      <c r="J260" s="2" t="s">
        <v>404</v>
      </c>
    </row>
    <row r="261" spans="1:10" x14ac:dyDescent="0.3">
      <c r="A261" s="2" t="s">
        <v>22</v>
      </c>
      <c r="B261" s="8">
        <v>120332.26</v>
      </c>
      <c r="C261" s="8">
        <v>102282.42</v>
      </c>
      <c r="D261" s="4">
        <v>43844</v>
      </c>
      <c r="E261" s="2" t="s">
        <v>23</v>
      </c>
      <c r="F261" s="2" t="s">
        <v>332</v>
      </c>
      <c r="G261" s="2" t="s">
        <v>25</v>
      </c>
      <c r="H261" s="2" t="s">
        <v>89</v>
      </c>
      <c r="I261" s="2" t="s">
        <v>37</v>
      </c>
      <c r="J261" s="2" t="s">
        <v>405</v>
      </c>
    </row>
    <row r="262" spans="1:10" x14ac:dyDescent="0.3">
      <c r="A262" s="2" t="s">
        <v>9</v>
      </c>
      <c r="B262" s="8">
        <v>81262.34</v>
      </c>
      <c r="C262" s="8">
        <v>65326.8</v>
      </c>
      <c r="D262" s="4">
        <v>43714</v>
      </c>
      <c r="E262" s="2" t="s">
        <v>10</v>
      </c>
      <c r="F262" s="2" t="s">
        <v>34</v>
      </c>
      <c r="G262" s="2" t="s">
        <v>12</v>
      </c>
      <c r="H262" s="2" t="s">
        <v>68</v>
      </c>
      <c r="I262" s="2" t="s">
        <v>14</v>
      </c>
      <c r="J262" s="2" t="s">
        <v>406</v>
      </c>
    </row>
    <row r="263" spans="1:10" x14ac:dyDescent="0.3">
      <c r="A263" s="2" t="s">
        <v>407</v>
      </c>
      <c r="B263" s="8">
        <v>139075.59</v>
      </c>
      <c r="C263" s="8">
        <v>113708.2</v>
      </c>
      <c r="D263" s="4">
        <v>44181</v>
      </c>
      <c r="E263" s="2" t="s">
        <v>17</v>
      </c>
      <c r="F263" s="2" t="s">
        <v>101</v>
      </c>
      <c r="G263" s="2" t="s">
        <v>408</v>
      </c>
      <c r="H263" s="2" t="s">
        <v>409</v>
      </c>
      <c r="I263" s="2" t="s">
        <v>27</v>
      </c>
      <c r="J263" s="2" t="s">
        <v>410</v>
      </c>
    </row>
    <row r="264" spans="1:10" x14ac:dyDescent="0.3">
      <c r="A264" s="2" t="s">
        <v>52</v>
      </c>
      <c r="B264" s="8">
        <v>50516.2</v>
      </c>
      <c r="C264" s="8">
        <v>43918.78</v>
      </c>
      <c r="D264" s="4">
        <v>43546</v>
      </c>
      <c r="E264" s="2" t="s">
        <v>79</v>
      </c>
      <c r="F264" s="2" t="s">
        <v>125</v>
      </c>
      <c r="G264" s="2" t="s">
        <v>54</v>
      </c>
      <c r="H264" s="2" t="s">
        <v>55</v>
      </c>
      <c r="I264" s="2" t="s">
        <v>27</v>
      </c>
      <c r="J264" s="2" t="s">
        <v>411</v>
      </c>
    </row>
    <row r="265" spans="1:10" x14ac:dyDescent="0.3">
      <c r="A265" s="2" t="s">
        <v>9</v>
      </c>
      <c r="B265" s="8">
        <v>112228.82</v>
      </c>
      <c r="C265" s="8">
        <v>97470.73</v>
      </c>
      <c r="D265" s="4">
        <v>43723</v>
      </c>
      <c r="E265" s="2" t="s">
        <v>61</v>
      </c>
      <c r="F265" s="2" t="s">
        <v>53</v>
      </c>
      <c r="G265" s="2" t="s">
        <v>12</v>
      </c>
      <c r="H265" s="2" t="s">
        <v>13</v>
      </c>
      <c r="I265" s="2" t="s">
        <v>27</v>
      </c>
      <c r="J265" s="2" t="s">
        <v>412</v>
      </c>
    </row>
    <row r="266" spans="1:10" x14ac:dyDescent="0.3">
      <c r="A266" s="2" t="s">
        <v>52</v>
      </c>
      <c r="B266" s="8">
        <v>79833.600000000006</v>
      </c>
      <c r="C266" s="8">
        <v>63411.83</v>
      </c>
      <c r="D266" s="4">
        <v>43631</v>
      </c>
      <c r="E266" s="2" t="s">
        <v>50</v>
      </c>
      <c r="F266" s="2" t="s">
        <v>147</v>
      </c>
      <c r="G266" s="2" t="s">
        <v>54</v>
      </c>
      <c r="H266" s="2" t="s">
        <v>143</v>
      </c>
      <c r="I266" s="2" t="s">
        <v>27</v>
      </c>
      <c r="J266" s="2" t="s">
        <v>413</v>
      </c>
    </row>
    <row r="267" spans="1:10" x14ac:dyDescent="0.3">
      <c r="A267" s="2" t="s">
        <v>16</v>
      </c>
      <c r="B267" s="8">
        <v>135629.35999999999</v>
      </c>
      <c r="C267" s="8">
        <v>118526.5</v>
      </c>
      <c r="D267" s="4">
        <v>44055</v>
      </c>
      <c r="E267" s="2" t="s">
        <v>17</v>
      </c>
      <c r="F267" s="2" t="s">
        <v>67</v>
      </c>
      <c r="G267" s="2" t="s">
        <v>19</v>
      </c>
      <c r="H267" s="2" t="s">
        <v>352</v>
      </c>
      <c r="I267" s="2" t="s">
        <v>27</v>
      </c>
      <c r="J267" s="2" t="s">
        <v>414</v>
      </c>
    </row>
    <row r="268" spans="1:10" x14ac:dyDescent="0.3">
      <c r="A268" s="2" t="s">
        <v>105</v>
      </c>
      <c r="B268" s="8">
        <v>175332.04</v>
      </c>
      <c r="C268" s="8">
        <v>144999.6</v>
      </c>
      <c r="D268" s="4">
        <v>44098</v>
      </c>
      <c r="E268" s="2" t="s">
        <v>45</v>
      </c>
      <c r="F268" s="2" t="s">
        <v>165</v>
      </c>
      <c r="G268" s="2" t="s">
        <v>106</v>
      </c>
      <c r="H268" s="2" t="s">
        <v>107</v>
      </c>
      <c r="I268" s="2" t="s">
        <v>27</v>
      </c>
      <c r="J268" s="2" t="s">
        <v>415</v>
      </c>
    </row>
    <row r="269" spans="1:10" x14ac:dyDescent="0.3">
      <c r="A269" s="2" t="s">
        <v>22</v>
      </c>
      <c r="B269" s="8">
        <v>101923.36</v>
      </c>
      <c r="C269" s="8">
        <v>86115.05</v>
      </c>
      <c r="D269" s="4">
        <v>43484</v>
      </c>
      <c r="E269" s="2" t="s">
        <v>29</v>
      </c>
      <c r="F269" s="2" t="s">
        <v>200</v>
      </c>
      <c r="G269" s="2" t="s">
        <v>25</v>
      </c>
      <c r="H269" s="2" t="s">
        <v>218</v>
      </c>
      <c r="I269" s="2" t="s">
        <v>14</v>
      </c>
      <c r="J269" s="2" t="s">
        <v>416</v>
      </c>
    </row>
    <row r="270" spans="1:10" x14ac:dyDescent="0.3">
      <c r="A270" s="2" t="s">
        <v>214</v>
      </c>
      <c r="B270" s="8">
        <v>190100.96</v>
      </c>
      <c r="C270" s="8">
        <v>160749.37</v>
      </c>
      <c r="D270" s="4">
        <v>43819</v>
      </c>
      <c r="E270" s="2" t="s">
        <v>79</v>
      </c>
      <c r="F270" s="2" t="s">
        <v>154</v>
      </c>
      <c r="G270" s="2" t="s">
        <v>215</v>
      </c>
      <c r="H270" s="2" t="s">
        <v>216</v>
      </c>
      <c r="I270" s="2" t="s">
        <v>27</v>
      </c>
      <c r="J270" s="2" t="s">
        <v>417</v>
      </c>
    </row>
    <row r="271" spans="1:10" x14ac:dyDescent="0.3">
      <c r="A271" s="2" t="s">
        <v>83</v>
      </c>
      <c r="B271" s="8">
        <v>152771.9</v>
      </c>
      <c r="C271" s="8">
        <v>134423.99</v>
      </c>
      <c r="D271" s="4">
        <v>43953</v>
      </c>
      <c r="E271" s="2" t="s">
        <v>23</v>
      </c>
      <c r="F271" s="2" t="s">
        <v>223</v>
      </c>
      <c r="G271" s="2" t="s">
        <v>84</v>
      </c>
      <c r="H271" s="2" t="s">
        <v>85</v>
      </c>
      <c r="I271" s="2" t="s">
        <v>27</v>
      </c>
      <c r="J271" s="2" t="s">
        <v>418</v>
      </c>
    </row>
    <row r="272" spans="1:10" x14ac:dyDescent="0.3">
      <c r="A272" s="2" t="s">
        <v>52</v>
      </c>
      <c r="B272" s="8">
        <v>52805.94</v>
      </c>
      <c r="C272" s="8">
        <v>43791.97</v>
      </c>
      <c r="D272" s="4">
        <v>44004</v>
      </c>
      <c r="E272" s="2" t="s">
        <v>59</v>
      </c>
      <c r="F272" s="2" t="s">
        <v>233</v>
      </c>
      <c r="G272" s="2" t="s">
        <v>54</v>
      </c>
      <c r="H272" s="2" t="s">
        <v>71</v>
      </c>
      <c r="I272" s="2" t="s">
        <v>27</v>
      </c>
      <c r="J272" s="2" t="s">
        <v>419</v>
      </c>
    </row>
    <row r="273" spans="1:10" x14ac:dyDescent="0.3">
      <c r="A273" s="2" t="s">
        <v>22</v>
      </c>
      <c r="B273" s="8">
        <v>51416.24</v>
      </c>
      <c r="C273" s="8">
        <v>43338.75</v>
      </c>
      <c r="D273" s="4">
        <v>43936</v>
      </c>
      <c r="E273" s="2" t="s">
        <v>59</v>
      </c>
      <c r="F273" s="2" t="s">
        <v>149</v>
      </c>
      <c r="G273" s="2" t="s">
        <v>25</v>
      </c>
      <c r="H273" s="2" t="s">
        <v>31</v>
      </c>
      <c r="I273" s="2" t="s">
        <v>27</v>
      </c>
      <c r="J273" s="2" t="s">
        <v>420</v>
      </c>
    </row>
    <row r="274" spans="1:10" x14ac:dyDescent="0.3">
      <c r="A274" s="2" t="s">
        <v>105</v>
      </c>
      <c r="B274" s="8">
        <v>76426.539999999994</v>
      </c>
      <c r="C274" s="8">
        <v>66116.600000000006</v>
      </c>
      <c r="D274" s="4">
        <v>43540</v>
      </c>
      <c r="E274" s="2" t="s">
        <v>23</v>
      </c>
      <c r="F274" s="2" t="s">
        <v>184</v>
      </c>
      <c r="G274" s="2" t="s">
        <v>106</v>
      </c>
      <c r="H274" s="2" t="s">
        <v>107</v>
      </c>
      <c r="I274" s="2" t="s">
        <v>27</v>
      </c>
      <c r="J274" s="2" t="s">
        <v>421</v>
      </c>
    </row>
    <row r="275" spans="1:10" x14ac:dyDescent="0.3">
      <c r="A275" s="2" t="s">
        <v>52</v>
      </c>
      <c r="B275" s="8">
        <v>118021.59</v>
      </c>
      <c r="C275" s="8">
        <v>98229.37</v>
      </c>
      <c r="D275" s="4">
        <v>43576</v>
      </c>
      <c r="E275" s="2" t="s">
        <v>29</v>
      </c>
      <c r="F275" s="2" t="s">
        <v>202</v>
      </c>
      <c r="G275" s="2" t="s">
        <v>54</v>
      </c>
      <c r="H275" s="2" t="s">
        <v>55</v>
      </c>
      <c r="I275" s="2" t="s">
        <v>27</v>
      </c>
      <c r="J275" s="2" t="s">
        <v>422</v>
      </c>
    </row>
    <row r="276" spans="1:10" x14ac:dyDescent="0.3">
      <c r="A276" s="2" t="s">
        <v>22</v>
      </c>
      <c r="B276" s="8">
        <v>59378.97</v>
      </c>
      <c r="C276" s="8">
        <v>52176.3</v>
      </c>
      <c r="D276" s="4">
        <v>43946</v>
      </c>
      <c r="E276" s="2" t="s">
        <v>50</v>
      </c>
      <c r="F276" s="2" t="s">
        <v>42</v>
      </c>
      <c r="G276" s="2" t="s">
        <v>25</v>
      </c>
      <c r="H276" s="2" t="s">
        <v>75</v>
      </c>
      <c r="I276" s="2" t="s">
        <v>27</v>
      </c>
      <c r="J276" s="2" t="s">
        <v>423</v>
      </c>
    </row>
    <row r="277" spans="1:10" x14ac:dyDescent="0.3">
      <c r="A277" s="2" t="s">
        <v>33</v>
      </c>
      <c r="B277" s="8">
        <v>61325.25</v>
      </c>
      <c r="C277" s="8">
        <v>49379.09</v>
      </c>
      <c r="D277" s="4">
        <v>44041</v>
      </c>
      <c r="E277" s="2" t="s">
        <v>29</v>
      </c>
      <c r="F277" s="2" t="s">
        <v>30</v>
      </c>
      <c r="G277" s="2" t="s">
        <v>35</v>
      </c>
      <c r="H277" s="2" t="s">
        <v>424</v>
      </c>
      <c r="I277" s="2" t="s">
        <v>37</v>
      </c>
      <c r="J277" s="2" t="s">
        <v>425</v>
      </c>
    </row>
    <row r="278" spans="1:10" x14ac:dyDescent="0.3">
      <c r="A278" s="2" t="s">
        <v>52</v>
      </c>
      <c r="B278" s="8">
        <v>80431.34</v>
      </c>
      <c r="C278" s="8">
        <v>69774.19</v>
      </c>
      <c r="D278" s="4">
        <v>43668</v>
      </c>
      <c r="E278" s="2" t="s">
        <v>29</v>
      </c>
      <c r="F278" s="2" t="s">
        <v>30</v>
      </c>
      <c r="G278" s="2" t="s">
        <v>54</v>
      </c>
      <c r="H278" s="2" t="s">
        <v>127</v>
      </c>
      <c r="I278" s="2" t="s">
        <v>27</v>
      </c>
      <c r="J278" s="2" t="s">
        <v>426</v>
      </c>
    </row>
    <row r="279" spans="1:10" x14ac:dyDescent="0.3">
      <c r="A279" s="2" t="s">
        <v>22</v>
      </c>
      <c r="B279" s="8">
        <v>177919.14</v>
      </c>
      <c r="C279" s="8">
        <v>147370.42000000001</v>
      </c>
      <c r="D279" s="4">
        <v>43989</v>
      </c>
      <c r="E279" s="2" t="s">
        <v>29</v>
      </c>
      <c r="F279" s="2" t="s">
        <v>154</v>
      </c>
      <c r="G279" s="2" t="s">
        <v>25</v>
      </c>
      <c r="H279" s="2" t="s">
        <v>31</v>
      </c>
      <c r="I279" s="2" t="s">
        <v>27</v>
      </c>
      <c r="J279" s="2" t="s">
        <v>427</v>
      </c>
    </row>
    <row r="280" spans="1:10" x14ac:dyDescent="0.3">
      <c r="A280" s="2" t="s">
        <v>172</v>
      </c>
      <c r="B280" s="8">
        <v>37520.089999999997</v>
      </c>
      <c r="C280" s="8">
        <v>32781.300000000003</v>
      </c>
      <c r="D280" s="4">
        <v>43978</v>
      </c>
      <c r="E280" s="2" t="s">
        <v>23</v>
      </c>
      <c r="F280" s="2" t="s">
        <v>233</v>
      </c>
      <c r="G280" s="2" t="s">
        <v>174</v>
      </c>
      <c r="H280" s="2" t="s">
        <v>175</v>
      </c>
      <c r="I280" s="2" t="s">
        <v>14</v>
      </c>
      <c r="J280" s="2" t="s">
        <v>428</v>
      </c>
    </row>
    <row r="281" spans="1:10" x14ac:dyDescent="0.3">
      <c r="A281" s="2" t="s">
        <v>33</v>
      </c>
      <c r="B281" s="8">
        <v>68745.86</v>
      </c>
      <c r="C281" s="8">
        <v>58014.63</v>
      </c>
      <c r="D281" s="4">
        <v>43564</v>
      </c>
      <c r="E281" s="2" t="s">
        <v>79</v>
      </c>
      <c r="F281" s="2" t="s">
        <v>122</v>
      </c>
      <c r="G281" s="2" t="s">
        <v>35</v>
      </c>
      <c r="H281" s="2" t="s">
        <v>424</v>
      </c>
      <c r="I281" s="2" t="s">
        <v>27</v>
      </c>
      <c r="J281" s="2" t="s">
        <v>429</v>
      </c>
    </row>
    <row r="282" spans="1:10" x14ac:dyDescent="0.3">
      <c r="A282" s="2" t="s">
        <v>345</v>
      </c>
      <c r="B282" s="8">
        <v>69017.42</v>
      </c>
      <c r="C282" s="8">
        <v>55897.21</v>
      </c>
      <c r="D282" s="4">
        <v>43923</v>
      </c>
      <c r="E282" s="2" t="s">
        <v>79</v>
      </c>
      <c r="F282" s="2" t="s">
        <v>165</v>
      </c>
      <c r="G282" s="2" t="s">
        <v>346</v>
      </c>
      <c r="H282" s="2" t="s">
        <v>347</v>
      </c>
      <c r="I282" s="2" t="s">
        <v>27</v>
      </c>
      <c r="J282" s="2" t="s">
        <v>430</v>
      </c>
    </row>
    <row r="283" spans="1:10" x14ac:dyDescent="0.3">
      <c r="A283" s="2" t="s">
        <v>52</v>
      </c>
      <c r="B283" s="8">
        <v>48850.38</v>
      </c>
      <c r="C283" s="8">
        <v>39788.629999999997</v>
      </c>
      <c r="D283" s="4">
        <v>43555</v>
      </c>
      <c r="E283" s="2" t="s">
        <v>50</v>
      </c>
      <c r="F283" s="2" t="s">
        <v>149</v>
      </c>
      <c r="G283" s="2" t="s">
        <v>54</v>
      </c>
      <c r="H283" s="2" t="s">
        <v>127</v>
      </c>
      <c r="I283" s="2" t="s">
        <v>27</v>
      </c>
      <c r="J283" s="2" t="s">
        <v>431</v>
      </c>
    </row>
    <row r="284" spans="1:10" x14ac:dyDescent="0.3">
      <c r="A284" s="2" t="s">
        <v>83</v>
      </c>
      <c r="B284" s="8">
        <v>253291.55</v>
      </c>
      <c r="C284" s="8">
        <v>219502.46</v>
      </c>
      <c r="D284" s="4">
        <v>43994</v>
      </c>
      <c r="E284" s="2" t="s">
        <v>10</v>
      </c>
      <c r="F284" s="2" t="s">
        <v>159</v>
      </c>
      <c r="G284" s="2" t="s">
        <v>84</v>
      </c>
      <c r="H284" s="2" t="s">
        <v>85</v>
      </c>
      <c r="I284" s="2" t="s">
        <v>27</v>
      </c>
      <c r="J284" s="2" t="s">
        <v>432</v>
      </c>
    </row>
    <row r="285" spans="1:10" x14ac:dyDescent="0.3">
      <c r="A285" s="2" t="s">
        <v>22</v>
      </c>
      <c r="B285" s="8">
        <v>47186.74</v>
      </c>
      <c r="C285" s="8">
        <v>38112.730000000003</v>
      </c>
      <c r="D285" s="4">
        <v>43674</v>
      </c>
      <c r="E285" s="2" t="s">
        <v>79</v>
      </c>
      <c r="F285" s="2" t="s">
        <v>433</v>
      </c>
      <c r="G285" s="2" t="s">
        <v>25</v>
      </c>
      <c r="H285" s="2" t="s">
        <v>31</v>
      </c>
      <c r="I285" s="2" t="s">
        <v>27</v>
      </c>
      <c r="J285" s="2" t="s">
        <v>434</v>
      </c>
    </row>
    <row r="286" spans="1:10" x14ac:dyDescent="0.3">
      <c r="A286" s="2" t="s">
        <v>22</v>
      </c>
      <c r="B286" s="8">
        <v>59670.68</v>
      </c>
      <c r="C286" s="8">
        <v>51269.05</v>
      </c>
      <c r="D286" s="4">
        <v>43718</v>
      </c>
      <c r="E286" s="2" t="s">
        <v>50</v>
      </c>
      <c r="F286" s="2" t="s">
        <v>200</v>
      </c>
      <c r="G286" s="2" t="s">
        <v>25</v>
      </c>
      <c r="H286" s="2" t="s">
        <v>31</v>
      </c>
      <c r="I286" s="2" t="s">
        <v>27</v>
      </c>
      <c r="J286" s="2" t="s">
        <v>435</v>
      </c>
    </row>
    <row r="287" spans="1:10" x14ac:dyDescent="0.3">
      <c r="A287" s="2" t="s">
        <v>22</v>
      </c>
      <c r="B287" s="8">
        <v>228961.3</v>
      </c>
      <c r="C287" s="8">
        <v>183764.34</v>
      </c>
      <c r="D287" s="4">
        <v>43983</v>
      </c>
      <c r="E287" s="2" t="s">
        <v>50</v>
      </c>
      <c r="F287" s="2" t="s">
        <v>34</v>
      </c>
      <c r="G287" s="2" t="s">
        <v>25</v>
      </c>
      <c r="H287" s="2" t="s">
        <v>89</v>
      </c>
      <c r="I287" s="2" t="s">
        <v>27</v>
      </c>
      <c r="J287" s="2" t="s">
        <v>436</v>
      </c>
    </row>
    <row r="288" spans="1:10" x14ac:dyDescent="0.3">
      <c r="A288" s="2" t="s">
        <v>52</v>
      </c>
      <c r="B288" s="8">
        <v>165259.57999999999</v>
      </c>
      <c r="C288" s="8">
        <v>130703.8</v>
      </c>
      <c r="D288" s="4">
        <v>44008</v>
      </c>
      <c r="E288" s="2" t="s">
        <v>61</v>
      </c>
      <c r="F288" s="2" t="s">
        <v>96</v>
      </c>
      <c r="G288" s="2" t="s">
        <v>54</v>
      </c>
      <c r="H288" s="2" t="s">
        <v>127</v>
      </c>
      <c r="I288" s="2" t="s">
        <v>27</v>
      </c>
      <c r="J288" s="2" t="s">
        <v>437</v>
      </c>
    </row>
    <row r="289" spans="1:10" x14ac:dyDescent="0.3">
      <c r="A289" s="2" t="s">
        <v>52</v>
      </c>
      <c r="B289" s="8">
        <v>219911.81</v>
      </c>
      <c r="C289" s="8">
        <v>179426.05</v>
      </c>
      <c r="D289" s="4">
        <v>43651</v>
      </c>
      <c r="E289" s="2" t="s">
        <v>23</v>
      </c>
      <c r="F289" s="2" t="s">
        <v>173</v>
      </c>
      <c r="G289" s="2" t="s">
        <v>54</v>
      </c>
      <c r="H289" s="2" t="s">
        <v>127</v>
      </c>
      <c r="I289" s="2" t="s">
        <v>27</v>
      </c>
      <c r="J289" s="2" t="s">
        <v>438</v>
      </c>
    </row>
    <row r="290" spans="1:10" x14ac:dyDescent="0.3">
      <c r="A290" s="2" t="s">
        <v>16</v>
      </c>
      <c r="B290" s="8">
        <v>55882.12</v>
      </c>
      <c r="C290" s="8">
        <v>48561.56</v>
      </c>
      <c r="D290" s="4">
        <v>43971</v>
      </c>
      <c r="E290" s="2" t="s">
        <v>23</v>
      </c>
      <c r="F290" s="2" t="s">
        <v>101</v>
      </c>
      <c r="G290" s="2" t="s">
        <v>19</v>
      </c>
      <c r="H290" s="2" t="s">
        <v>352</v>
      </c>
      <c r="I290" s="2" t="s">
        <v>27</v>
      </c>
      <c r="J290" s="2" t="s">
        <v>439</v>
      </c>
    </row>
    <row r="291" spans="1:10" x14ac:dyDescent="0.3">
      <c r="A291" s="2" t="s">
        <v>52</v>
      </c>
      <c r="B291" s="8">
        <v>16388.900000000001</v>
      </c>
      <c r="C291" s="8">
        <v>13430.7</v>
      </c>
      <c r="D291" s="4">
        <v>43905</v>
      </c>
      <c r="E291" s="2" t="s">
        <v>79</v>
      </c>
      <c r="F291" s="2" t="s">
        <v>187</v>
      </c>
      <c r="G291" s="2" t="s">
        <v>54</v>
      </c>
      <c r="H291" s="2" t="s">
        <v>127</v>
      </c>
      <c r="I291" s="2" t="s">
        <v>27</v>
      </c>
      <c r="J291" s="2" t="s">
        <v>440</v>
      </c>
    </row>
    <row r="292" spans="1:10" x14ac:dyDescent="0.3">
      <c r="A292" s="2" t="s">
        <v>33</v>
      </c>
      <c r="B292" s="8">
        <v>85927.37</v>
      </c>
      <c r="C292" s="8">
        <v>74490.44</v>
      </c>
      <c r="D292" s="4">
        <v>43570</v>
      </c>
      <c r="E292" s="2" t="s">
        <v>23</v>
      </c>
      <c r="F292" s="2" t="s">
        <v>433</v>
      </c>
      <c r="G292" s="2" t="s">
        <v>35</v>
      </c>
      <c r="H292" s="2" t="s">
        <v>40</v>
      </c>
      <c r="I292" s="2" t="s">
        <v>27</v>
      </c>
      <c r="J292" s="2" t="s">
        <v>441</v>
      </c>
    </row>
    <row r="293" spans="1:10" x14ac:dyDescent="0.3">
      <c r="A293" s="2" t="s">
        <v>52</v>
      </c>
      <c r="B293" s="8">
        <v>161212.39000000001</v>
      </c>
      <c r="C293" s="8">
        <v>138046.17000000001</v>
      </c>
      <c r="D293" s="4">
        <v>44016</v>
      </c>
      <c r="E293" s="2" t="s">
        <v>45</v>
      </c>
      <c r="F293" s="2" t="s">
        <v>18</v>
      </c>
      <c r="G293" s="2" t="s">
        <v>54</v>
      </c>
      <c r="H293" s="2" t="s">
        <v>127</v>
      </c>
      <c r="I293" s="2" t="s">
        <v>27</v>
      </c>
      <c r="J293" s="2" t="s">
        <v>442</v>
      </c>
    </row>
    <row r="294" spans="1:10" x14ac:dyDescent="0.3">
      <c r="A294" s="2" t="s">
        <v>52</v>
      </c>
      <c r="B294" s="8">
        <v>66678.38</v>
      </c>
      <c r="C294" s="8">
        <v>53009.31</v>
      </c>
      <c r="D294" s="4">
        <v>43528</v>
      </c>
      <c r="E294" s="2" t="s">
        <v>59</v>
      </c>
      <c r="F294" s="2" t="s">
        <v>154</v>
      </c>
      <c r="G294" s="2" t="s">
        <v>54</v>
      </c>
      <c r="H294" s="2" t="s">
        <v>71</v>
      </c>
      <c r="I294" s="2" t="s">
        <v>27</v>
      </c>
      <c r="J294" s="2" t="s">
        <v>443</v>
      </c>
    </row>
    <row r="295" spans="1:10" x14ac:dyDescent="0.3">
      <c r="A295" s="2" t="s">
        <v>9</v>
      </c>
      <c r="B295" s="8">
        <v>148243.04999999999</v>
      </c>
      <c r="C295" s="8">
        <v>120566.07</v>
      </c>
      <c r="D295" s="4">
        <v>44172</v>
      </c>
      <c r="E295" s="2" t="s">
        <v>29</v>
      </c>
      <c r="F295" s="2" t="s">
        <v>34</v>
      </c>
      <c r="G295" s="2" t="s">
        <v>12</v>
      </c>
      <c r="H295" s="2" t="s">
        <v>13</v>
      </c>
      <c r="I295" s="2" t="s">
        <v>27</v>
      </c>
      <c r="J295" s="2" t="s">
        <v>444</v>
      </c>
    </row>
    <row r="296" spans="1:10" x14ac:dyDescent="0.3">
      <c r="A296" s="2" t="s">
        <v>172</v>
      </c>
      <c r="B296" s="8">
        <v>126523.36</v>
      </c>
      <c r="C296" s="8">
        <v>106368.19</v>
      </c>
      <c r="D296" s="4">
        <v>43965</v>
      </c>
      <c r="E296" s="2" t="s">
        <v>17</v>
      </c>
      <c r="F296" s="2" t="s">
        <v>445</v>
      </c>
      <c r="G296" s="2" t="s">
        <v>174</v>
      </c>
      <c r="H296" s="2" t="s">
        <v>175</v>
      </c>
      <c r="I296" s="2" t="s">
        <v>27</v>
      </c>
      <c r="J296" s="2" t="s">
        <v>446</v>
      </c>
    </row>
    <row r="297" spans="1:10" x14ac:dyDescent="0.3">
      <c r="A297" s="2" t="s">
        <v>172</v>
      </c>
      <c r="B297" s="8">
        <v>63373.72</v>
      </c>
      <c r="C297" s="8">
        <v>55572.41</v>
      </c>
      <c r="D297" s="4">
        <v>43893</v>
      </c>
      <c r="E297" s="2" t="s">
        <v>23</v>
      </c>
      <c r="F297" s="2" t="s">
        <v>209</v>
      </c>
      <c r="G297" s="2" t="s">
        <v>174</v>
      </c>
      <c r="H297" s="2" t="s">
        <v>175</v>
      </c>
      <c r="I297" s="2" t="s">
        <v>27</v>
      </c>
      <c r="J297" s="2" t="s">
        <v>447</v>
      </c>
    </row>
    <row r="298" spans="1:10" x14ac:dyDescent="0.3">
      <c r="A298" s="2" t="s">
        <v>172</v>
      </c>
      <c r="B298" s="8">
        <v>76767.77</v>
      </c>
      <c r="C298" s="8">
        <v>64500.28</v>
      </c>
      <c r="D298" s="4">
        <v>43852</v>
      </c>
      <c r="E298" s="2" t="s">
        <v>17</v>
      </c>
      <c r="F298" s="2" t="s">
        <v>149</v>
      </c>
      <c r="G298" s="2" t="s">
        <v>174</v>
      </c>
      <c r="H298" s="2" t="s">
        <v>175</v>
      </c>
      <c r="I298" s="2" t="s">
        <v>27</v>
      </c>
      <c r="J298" s="2" t="s">
        <v>448</v>
      </c>
    </row>
    <row r="299" spans="1:10" x14ac:dyDescent="0.3">
      <c r="A299" s="2" t="s">
        <v>22</v>
      </c>
      <c r="B299" s="8">
        <v>78938.820000000007</v>
      </c>
      <c r="C299" s="8">
        <v>65471.86</v>
      </c>
      <c r="D299" s="4">
        <v>43579</v>
      </c>
      <c r="E299" s="2" t="s">
        <v>17</v>
      </c>
      <c r="F299" s="2" t="s">
        <v>145</v>
      </c>
      <c r="G299" s="2" t="s">
        <v>25</v>
      </c>
      <c r="H299" s="2" t="s">
        <v>218</v>
      </c>
      <c r="I299" s="2" t="s">
        <v>27</v>
      </c>
      <c r="J299" s="2" t="s">
        <v>449</v>
      </c>
    </row>
    <row r="300" spans="1:10" x14ac:dyDescent="0.3">
      <c r="A300" s="2" t="s">
        <v>52</v>
      </c>
      <c r="B300" s="8">
        <v>131864.04</v>
      </c>
      <c r="C300" s="8">
        <v>110277.9</v>
      </c>
      <c r="D300" s="4">
        <v>43564</v>
      </c>
      <c r="E300" s="2" t="s">
        <v>50</v>
      </c>
      <c r="F300" s="2" t="s">
        <v>101</v>
      </c>
      <c r="G300" s="2" t="s">
        <v>54</v>
      </c>
      <c r="H300" s="2" t="s">
        <v>132</v>
      </c>
      <c r="I300" s="2" t="s">
        <v>27</v>
      </c>
      <c r="J300" s="2" t="s">
        <v>450</v>
      </c>
    </row>
    <row r="301" spans="1:10" x14ac:dyDescent="0.3">
      <c r="A301" s="2" t="s">
        <v>22</v>
      </c>
      <c r="B301" s="8">
        <v>116774.43</v>
      </c>
      <c r="C301" s="8">
        <v>98954.65</v>
      </c>
      <c r="D301" s="4">
        <v>43576</v>
      </c>
      <c r="E301" s="2" t="s">
        <v>45</v>
      </c>
      <c r="F301" s="2" t="s">
        <v>122</v>
      </c>
      <c r="G301" s="2" t="s">
        <v>25</v>
      </c>
      <c r="H301" s="2" t="s">
        <v>89</v>
      </c>
      <c r="I301" s="2" t="s">
        <v>14</v>
      </c>
      <c r="J301" s="2" t="s">
        <v>451</v>
      </c>
    </row>
    <row r="302" spans="1:10" x14ac:dyDescent="0.3">
      <c r="A302" s="2" t="s">
        <v>52</v>
      </c>
      <c r="B302" s="8">
        <v>141112.84</v>
      </c>
      <c r="C302" s="8">
        <v>120044.69</v>
      </c>
      <c r="D302" s="4">
        <v>44051</v>
      </c>
      <c r="E302" s="2" t="s">
        <v>79</v>
      </c>
      <c r="F302" s="2" t="s">
        <v>53</v>
      </c>
      <c r="G302" s="2" t="s">
        <v>54</v>
      </c>
      <c r="H302" s="2" t="s">
        <v>143</v>
      </c>
      <c r="I302" s="2" t="s">
        <v>14</v>
      </c>
      <c r="J302" s="2" t="s">
        <v>452</v>
      </c>
    </row>
    <row r="303" spans="1:10" x14ac:dyDescent="0.3">
      <c r="A303" s="2" t="s">
        <v>100</v>
      </c>
      <c r="B303" s="8">
        <v>33210.559999999998</v>
      </c>
      <c r="C303" s="8">
        <v>29109.06</v>
      </c>
      <c r="D303" s="4">
        <v>44155</v>
      </c>
      <c r="E303" s="2" t="s">
        <v>10</v>
      </c>
      <c r="F303" s="2" t="s">
        <v>30</v>
      </c>
      <c r="G303" s="2" t="s">
        <v>102</v>
      </c>
      <c r="H303" s="2" t="s">
        <v>161</v>
      </c>
      <c r="I303" s="2" t="s">
        <v>27</v>
      </c>
      <c r="J303" s="2" t="s">
        <v>453</v>
      </c>
    </row>
    <row r="304" spans="1:10" x14ac:dyDescent="0.3">
      <c r="A304" s="2" t="s">
        <v>52</v>
      </c>
      <c r="B304" s="8">
        <v>174392.33</v>
      </c>
      <c r="C304" s="8">
        <v>141449.62</v>
      </c>
      <c r="D304" s="4">
        <v>44046</v>
      </c>
      <c r="E304" s="2" t="s">
        <v>59</v>
      </c>
      <c r="F304" s="2" t="s">
        <v>122</v>
      </c>
      <c r="G304" s="2" t="s">
        <v>54</v>
      </c>
      <c r="H304" s="2" t="s">
        <v>132</v>
      </c>
      <c r="I304" s="2" t="s">
        <v>27</v>
      </c>
      <c r="J304" s="2" t="s">
        <v>454</v>
      </c>
    </row>
    <row r="305" spans="1:10" x14ac:dyDescent="0.3">
      <c r="A305" s="2" t="s">
        <v>9</v>
      </c>
      <c r="B305" s="8">
        <v>204484.61</v>
      </c>
      <c r="C305" s="8">
        <v>177308.61</v>
      </c>
      <c r="D305" s="4">
        <v>43632</v>
      </c>
      <c r="E305" s="2" t="s">
        <v>17</v>
      </c>
      <c r="F305" s="2" t="s">
        <v>46</v>
      </c>
      <c r="G305" s="2" t="s">
        <v>12</v>
      </c>
      <c r="H305" s="2" t="s">
        <v>117</v>
      </c>
      <c r="I305" s="2" t="s">
        <v>37</v>
      </c>
      <c r="J305" s="2" t="s">
        <v>455</v>
      </c>
    </row>
    <row r="306" spans="1:10" x14ac:dyDescent="0.3">
      <c r="A306" s="2" t="s">
        <v>214</v>
      </c>
      <c r="B306" s="8">
        <v>80986.100000000006</v>
      </c>
      <c r="C306" s="8">
        <v>64124.79</v>
      </c>
      <c r="D306" s="4">
        <v>43801</v>
      </c>
      <c r="E306" s="2" t="s">
        <v>50</v>
      </c>
      <c r="F306" s="2" t="s">
        <v>209</v>
      </c>
      <c r="G306" s="2" t="s">
        <v>215</v>
      </c>
      <c r="H306" s="2" t="s">
        <v>216</v>
      </c>
      <c r="I306" s="2" t="s">
        <v>14</v>
      </c>
      <c r="J306" s="2" t="s">
        <v>456</v>
      </c>
    </row>
    <row r="307" spans="1:10" x14ac:dyDescent="0.3">
      <c r="A307" s="2" t="s">
        <v>9</v>
      </c>
      <c r="B307" s="8">
        <v>179179.73</v>
      </c>
      <c r="C307" s="8">
        <v>154936.71</v>
      </c>
      <c r="D307" s="4">
        <v>43760</v>
      </c>
      <c r="E307" s="2" t="s">
        <v>10</v>
      </c>
      <c r="F307" s="2" t="s">
        <v>177</v>
      </c>
      <c r="G307" s="2" t="s">
        <v>12</v>
      </c>
      <c r="H307" s="2" t="s">
        <v>68</v>
      </c>
      <c r="I307" s="2" t="s">
        <v>27</v>
      </c>
      <c r="J307" s="2" t="s">
        <v>457</v>
      </c>
    </row>
    <row r="308" spans="1:10" x14ac:dyDescent="0.3">
      <c r="A308" s="2" t="s">
        <v>83</v>
      </c>
      <c r="B308" s="8">
        <v>99731.4</v>
      </c>
      <c r="C308" s="8">
        <v>84731.8</v>
      </c>
      <c r="D308" s="4">
        <v>43842</v>
      </c>
      <c r="E308" s="2" t="s">
        <v>79</v>
      </c>
      <c r="F308" s="2" t="s">
        <v>173</v>
      </c>
      <c r="G308" s="2" t="s">
        <v>84</v>
      </c>
      <c r="H308" s="2" t="s">
        <v>85</v>
      </c>
      <c r="I308" s="2" t="s">
        <v>27</v>
      </c>
      <c r="J308" s="2" t="s">
        <v>458</v>
      </c>
    </row>
    <row r="309" spans="1:10" x14ac:dyDescent="0.3">
      <c r="A309" s="2" t="s">
        <v>52</v>
      </c>
      <c r="B309" s="8">
        <v>32661.62</v>
      </c>
      <c r="C309" s="8">
        <v>27922.42</v>
      </c>
      <c r="D309" s="4">
        <v>43869</v>
      </c>
      <c r="E309" s="2" t="s">
        <v>79</v>
      </c>
      <c r="F309" s="2" t="s">
        <v>177</v>
      </c>
      <c r="G309" s="2" t="s">
        <v>54</v>
      </c>
      <c r="H309" s="2" t="s">
        <v>71</v>
      </c>
      <c r="I309" s="2" t="s">
        <v>27</v>
      </c>
      <c r="J309" s="2" t="s">
        <v>459</v>
      </c>
    </row>
    <row r="310" spans="1:10" x14ac:dyDescent="0.3">
      <c r="A310" s="2" t="s">
        <v>9</v>
      </c>
      <c r="B310" s="8">
        <v>30166.93</v>
      </c>
      <c r="C310" s="8">
        <v>24658.45</v>
      </c>
      <c r="D310" s="4">
        <v>43798</v>
      </c>
      <c r="E310" s="2" t="s">
        <v>50</v>
      </c>
      <c r="F310" s="2" t="s">
        <v>253</v>
      </c>
      <c r="G310" s="2" t="s">
        <v>12</v>
      </c>
      <c r="H310" s="2" t="s">
        <v>169</v>
      </c>
      <c r="I310" s="2" t="s">
        <v>27</v>
      </c>
      <c r="J310" s="2" t="s">
        <v>460</v>
      </c>
    </row>
    <row r="311" spans="1:10" x14ac:dyDescent="0.3">
      <c r="A311" s="2" t="s">
        <v>214</v>
      </c>
      <c r="B311" s="8">
        <v>36747.24</v>
      </c>
      <c r="C311" s="8">
        <v>31900.28</v>
      </c>
      <c r="D311" s="4">
        <v>43484</v>
      </c>
      <c r="E311" s="2" t="s">
        <v>45</v>
      </c>
      <c r="F311" s="2" t="s">
        <v>34</v>
      </c>
      <c r="G311" s="2" t="s">
        <v>215</v>
      </c>
      <c r="H311" s="2" t="s">
        <v>216</v>
      </c>
      <c r="I311" s="2" t="s">
        <v>27</v>
      </c>
      <c r="J311" s="2" t="s">
        <v>461</v>
      </c>
    </row>
    <row r="312" spans="1:10" x14ac:dyDescent="0.3">
      <c r="A312" s="2" t="s">
        <v>52</v>
      </c>
      <c r="B312" s="8">
        <v>66884.7</v>
      </c>
      <c r="C312" s="8">
        <v>58544.18</v>
      </c>
      <c r="D312" s="4">
        <v>43849</v>
      </c>
      <c r="E312" s="2" t="s">
        <v>59</v>
      </c>
      <c r="F312" s="2" t="s">
        <v>63</v>
      </c>
      <c r="G312" s="2" t="s">
        <v>54</v>
      </c>
      <c r="H312" s="2" t="s">
        <v>127</v>
      </c>
      <c r="I312" s="2" t="s">
        <v>27</v>
      </c>
      <c r="J312" s="2" t="s">
        <v>462</v>
      </c>
    </row>
    <row r="313" spans="1:10" x14ac:dyDescent="0.3">
      <c r="A313" s="2" t="s">
        <v>22</v>
      </c>
      <c r="B313" s="8">
        <v>165305.70000000001</v>
      </c>
      <c r="C313" s="8">
        <v>134757.21</v>
      </c>
      <c r="D313" s="4">
        <v>43659</v>
      </c>
      <c r="E313" s="2" t="s">
        <v>17</v>
      </c>
      <c r="F313" s="2" t="s">
        <v>157</v>
      </c>
      <c r="G313" s="2" t="s">
        <v>25</v>
      </c>
      <c r="H313" s="2" t="s">
        <v>31</v>
      </c>
      <c r="I313" s="2" t="s">
        <v>27</v>
      </c>
      <c r="J313" s="2" t="s">
        <v>463</v>
      </c>
    </row>
    <row r="314" spans="1:10" x14ac:dyDescent="0.3">
      <c r="A314" s="2" t="s">
        <v>9</v>
      </c>
      <c r="B314" s="8">
        <v>50618.21</v>
      </c>
      <c r="C314" s="8">
        <v>41835.949999999997</v>
      </c>
      <c r="D314" s="4">
        <v>43529</v>
      </c>
      <c r="E314" s="2" t="s">
        <v>29</v>
      </c>
      <c r="F314" s="2" t="s">
        <v>165</v>
      </c>
      <c r="G314" s="2" t="s">
        <v>12</v>
      </c>
      <c r="H314" s="2" t="s">
        <v>169</v>
      </c>
      <c r="I314" s="2" t="s">
        <v>27</v>
      </c>
      <c r="J314" s="2" t="s">
        <v>464</v>
      </c>
    </row>
    <row r="315" spans="1:10" x14ac:dyDescent="0.3">
      <c r="A315" s="2" t="s">
        <v>9</v>
      </c>
      <c r="B315" s="8">
        <v>82116.31</v>
      </c>
      <c r="C315" s="8">
        <v>70652.87</v>
      </c>
      <c r="D315" s="4">
        <v>43981</v>
      </c>
      <c r="E315" s="2" t="s">
        <v>29</v>
      </c>
      <c r="F315" s="2" t="s">
        <v>177</v>
      </c>
      <c r="G315" s="2" t="s">
        <v>12</v>
      </c>
      <c r="H315" s="2" t="s">
        <v>117</v>
      </c>
      <c r="I315" s="2" t="s">
        <v>37</v>
      </c>
      <c r="J315" s="2" t="s">
        <v>465</v>
      </c>
    </row>
    <row r="316" spans="1:10" x14ac:dyDescent="0.3">
      <c r="A316" s="2" t="s">
        <v>9</v>
      </c>
      <c r="B316" s="8">
        <v>106142.65</v>
      </c>
      <c r="C316" s="8">
        <v>88151.47</v>
      </c>
      <c r="D316" s="4">
        <v>43620</v>
      </c>
      <c r="E316" s="2" t="s">
        <v>17</v>
      </c>
      <c r="F316" s="2" t="s">
        <v>466</v>
      </c>
      <c r="G316" s="2" t="s">
        <v>12</v>
      </c>
      <c r="H316" s="2" t="s">
        <v>68</v>
      </c>
      <c r="I316" s="2" t="s">
        <v>27</v>
      </c>
      <c r="J316" s="2" t="s">
        <v>467</v>
      </c>
    </row>
    <row r="317" spans="1:10" x14ac:dyDescent="0.3">
      <c r="A317" s="2" t="s">
        <v>22</v>
      </c>
      <c r="B317" s="8">
        <v>149514</v>
      </c>
      <c r="C317" s="8">
        <v>122646.33</v>
      </c>
      <c r="D317" s="4">
        <v>44122</v>
      </c>
      <c r="E317" s="2" t="s">
        <v>17</v>
      </c>
      <c r="F317" s="2" t="s">
        <v>179</v>
      </c>
      <c r="G317" s="2" t="s">
        <v>25</v>
      </c>
      <c r="H317" s="2" t="s">
        <v>26</v>
      </c>
      <c r="I317" s="2" t="s">
        <v>14</v>
      </c>
      <c r="J317" s="2" t="s">
        <v>468</v>
      </c>
    </row>
    <row r="318" spans="1:10" x14ac:dyDescent="0.3">
      <c r="A318" s="2" t="s">
        <v>9</v>
      </c>
      <c r="B318" s="8">
        <v>30975.79</v>
      </c>
      <c r="C318" s="8">
        <v>27072.84</v>
      </c>
      <c r="D318" s="4">
        <v>43905</v>
      </c>
      <c r="E318" s="2" t="s">
        <v>23</v>
      </c>
      <c r="F318" s="2" t="s">
        <v>147</v>
      </c>
      <c r="G318" s="2" t="s">
        <v>12</v>
      </c>
      <c r="H318" s="2" t="s">
        <v>169</v>
      </c>
      <c r="I318" s="2" t="s">
        <v>27</v>
      </c>
      <c r="J318" s="2" t="s">
        <v>469</v>
      </c>
    </row>
    <row r="319" spans="1:10" x14ac:dyDescent="0.3">
      <c r="A319" s="2" t="s">
        <v>52</v>
      </c>
      <c r="B319" s="8">
        <v>165118.74</v>
      </c>
      <c r="C319" s="8">
        <v>137527.4</v>
      </c>
      <c r="D319" s="4">
        <v>43771</v>
      </c>
      <c r="E319" s="2" t="s">
        <v>23</v>
      </c>
      <c r="F319" s="2" t="s">
        <v>173</v>
      </c>
      <c r="G319" s="2" t="s">
        <v>54</v>
      </c>
      <c r="H319" s="2" t="s">
        <v>71</v>
      </c>
      <c r="I319" s="2" t="s">
        <v>27</v>
      </c>
      <c r="J319" s="2" t="s">
        <v>470</v>
      </c>
    </row>
    <row r="320" spans="1:10" x14ac:dyDescent="0.3">
      <c r="A320" s="2" t="s">
        <v>214</v>
      </c>
      <c r="B320" s="8">
        <v>76652.73</v>
      </c>
      <c r="C320" s="8">
        <v>64311.64</v>
      </c>
      <c r="D320" s="4">
        <v>44047</v>
      </c>
      <c r="E320" s="2" t="s">
        <v>45</v>
      </c>
      <c r="F320" s="2" t="s">
        <v>39</v>
      </c>
      <c r="G320" s="2" t="s">
        <v>215</v>
      </c>
      <c r="H320" s="2" t="s">
        <v>216</v>
      </c>
      <c r="I320" s="2" t="s">
        <v>27</v>
      </c>
      <c r="J320" s="2" t="s">
        <v>471</v>
      </c>
    </row>
    <row r="321" spans="1:10" x14ac:dyDescent="0.3">
      <c r="A321" s="2" t="s">
        <v>44</v>
      </c>
      <c r="B321" s="8">
        <v>151632.32999999999</v>
      </c>
      <c r="C321" s="8">
        <v>120744.82</v>
      </c>
      <c r="D321" s="4">
        <v>44026</v>
      </c>
      <c r="E321" s="2" t="s">
        <v>23</v>
      </c>
      <c r="F321" s="2" t="s">
        <v>96</v>
      </c>
      <c r="G321" s="2" t="s">
        <v>47</v>
      </c>
      <c r="H321" s="2" t="s">
        <v>48</v>
      </c>
      <c r="I321" s="2" t="s">
        <v>27</v>
      </c>
      <c r="J321" s="2" t="s">
        <v>472</v>
      </c>
    </row>
    <row r="322" spans="1:10" x14ac:dyDescent="0.3">
      <c r="A322" s="2" t="s">
        <v>52</v>
      </c>
      <c r="B322" s="8">
        <v>35289.75</v>
      </c>
      <c r="C322" s="8">
        <v>29424.59</v>
      </c>
      <c r="D322" s="4">
        <v>43522</v>
      </c>
      <c r="E322" s="2" t="s">
        <v>59</v>
      </c>
      <c r="F322" s="2" t="s">
        <v>96</v>
      </c>
      <c r="G322" s="2" t="s">
        <v>54</v>
      </c>
      <c r="H322" s="2" t="s">
        <v>55</v>
      </c>
      <c r="I322" s="2" t="s">
        <v>27</v>
      </c>
      <c r="J322" s="2" t="s">
        <v>473</v>
      </c>
    </row>
    <row r="323" spans="1:10" x14ac:dyDescent="0.3">
      <c r="A323" s="2" t="s">
        <v>52</v>
      </c>
      <c r="B323" s="8">
        <v>77043.839999999997</v>
      </c>
      <c r="C323" s="8">
        <v>63245.29</v>
      </c>
      <c r="D323" s="4">
        <v>43869</v>
      </c>
      <c r="E323" s="2" t="s">
        <v>61</v>
      </c>
      <c r="F323" s="2" t="s">
        <v>96</v>
      </c>
      <c r="G323" s="2" t="s">
        <v>54</v>
      </c>
      <c r="H323" s="2" t="s">
        <v>143</v>
      </c>
      <c r="I323" s="2" t="s">
        <v>27</v>
      </c>
      <c r="J323" s="2" t="s">
        <v>474</v>
      </c>
    </row>
    <row r="324" spans="1:10" x14ac:dyDescent="0.3">
      <c r="A324" s="2" t="s">
        <v>22</v>
      </c>
      <c r="B324" s="8">
        <v>59691.71</v>
      </c>
      <c r="C324" s="8">
        <v>49239.69</v>
      </c>
      <c r="D324" s="4">
        <v>43633</v>
      </c>
      <c r="E324" s="2" t="s">
        <v>138</v>
      </c>
      <c r="F324" s="2" t="s">
        <v>154</v>
      </c>
      <c r="G324" s="2" t="s">
        <v>25</v>
      </c>
      <c r="H324" s="2" t="s">
        <v>89</v>
      </c>
      <c r="I324" s="2" t="s">
        <v>27</v>
      </c>
      <c r="J324" s="2" t="s">
        <v>475</v>
      </c>
    </row>
    <row r="325" spans="1:10" x14ac:dyDescent="0.3">
      <c r="A325" s="2" t="s">
        <v>22</v>
      </c>
      <c r="B325" s="8">
        <v>181882.43</v>
      </c>
      <c r="C325" s="8">
        <v>149834.75</v>
      </c>
      <c r="D325" s="4">
        <v>43674</v>
      </c>
      <c r="E325" s="2" t="s">
        <v>10</v>
      </c>
      <c r="F325" s="2" t="s">
        <v>223</v>
      </c>
      <c r="G325" s="2" t="s">
        <v>25</v>
      </c>
      <c r="H325" s="2" t="s">
        <v>75</v>
      </c>
      <c r="I325" s="2" t="s">
        <v>27</v>
      </c>
      <c r="J325" s="2" t="s">
        <v>476</v>
      </c>
    </row>
    <row r="326" spans="1:10" x14ac:dyDescent="0.3">
      <c r="A326" s="2" t="s">
        <v>22</v>
      </c>
      <c r="B326" s="8">
        <v>50796.04</v>
      </c>
      <c r="C326" s="8">
        <v>44090.96</v>
      </c>
      <c r="D326" s="4">
        <v>43729</v>
      </c>
      <c r="E326" s="2" t="s">
        <v>10</v>
      </c>
      <c r="F326" s="2" t="s">
        <v>39</v>
      </c>
      <c r="G326" s="2" t="s">
        <v>25</v>
      </c>
      <c r="H326" s="2" t="s">
        <v>89</v>
      </c>
      <c r="I326" s="2" t="s">
        <v>27</v>
      </c>
      <c r="J326" s="2" t="s">
        <v>477</v>
      </c>
    </row>
    <row r="327" spans="1:10" x14ac:dyDescent="0.3">
      <c r="A327" s="2" t="s">
        <v>83</v>
      </c>
      <c r="B327" s="8">
        <v>73981.77</v>
      </c>
      <c r="C327" s="8">
        <v>61959.73</v>
      </c>
      <c r="D327" s="4">
        <v>43787</v>
      </c>
      <c r="E327" s="2" t="s">
        <v>23</v>
      </c>
      <c r="F327" s="2" t="s">
        <v>134</v>
      </c>
      <c r="G327" s="2" t="s">
        <v>84</v>
      </c>
      <c r="H327" s="2" t="s">
        <v>85</v>
      </c>
      <c r="I327" s="2" t="s">
        <v>27</v>
      </c>
      <c r="J327" s="2" t="s">
        <v>478</v>
      </c>
    </row>
    <row r="328" spans="1:10" x14ac:dyDescent="0.3">
      <c r="A328" s="2" t="s">
        <v>44</v>
      </c>
      <c r="B328" s="8">
        <v>105686.13</v>
      </c>
      <c r="C328" s="8">
        <v>86694.33</v>
      </c>
      <c r="D328" s="4">
        <v>43751</v>
      </c>
      <c r="E328" s="2" t="s">
        <v>61</v>
      </c>
      <c r="F328" s="2" t="s">
        <v>34</v>
      </c>
      <c r="G328" s="2" t="s">
        <v>47</v>
      </c>
      <c r="H328" s="2" t="s">
        <v>65</v>
      </c>
      <c r="I328" s="2" t="s">
        <v>27</v>
      </c>
      <c r="J328" s="2" t="s">
        <v>479</v>
      </c>
    </row>
    <row r="329" spans="1:10" x14ac:dyDescent="0.3">
      <c r="A329" s="2" t="s">
        <v>9</v>
      </c>
      <c r="B329" s="8">
        <v>149376.26</v>
      </c>
      <c r="C329" s="8">
        <v>123653.67</v>
      </c>
      <c r="D329" s="4">
        <v>43861</v>
      </c>
      <c r="E329" s="2" t="s">
        <v>138</v>
      </c>
      <c r="F329" s="2" t="s">
        <v>145</v>
      </c>
      <c r="G329" s="2" t="s">
        <v>12</v>
      </c>
      <c r="H329" s="2" t="s">
        <v>81</v>
      </c>
      <c r="I329" s="2" t="s">
        <v>27</v>
      </c>
      <c r="J329" s="2" t="s">
        <v>480</v>
      </c>
    </row>
    <row r="330" spans="1:10" x14ac:dyDescent="0.3">
      <c r="A330" s="2" t="s">
        <v>83</v>
      </c>
      <c r="B330" s="8">
        <v>85237.91</v>
      </c>
      <c r="C330" s="8">
        <v>72384.03</v>
      </c>
      <c r="D330" s="4">
        <v>43908</v>
      </c>
      <c r="E330" s="2" t="s">
        <v>59</v>
      </c>
      <c r="F330" s="2" t="s">
        <v>96</v>
      </c>
      <c r="G330" s="2" t="s">
        <v>84</v>
      </c>
      <c r="H330" s="2" t="s">
        <v>85</v>
      </c>
      <c r="I330" s="2" t="s">
        <v>27</v>
      </c>
      <c r="J330" s="2" t="s">
        <v>481</v>
      </c>
    </row>
    <row r="331" spans="1:10" x14ac:dyDescent="0.3">
      <c r="A331" s="2" t="s">
        <v>105</v>
      </c>
      <c r="B331" s="8">
        <v>104743.22</v>
      </c>
      <c r="C331" s="8">
        <v>83281.33</v>
      </c>
      <c r="D331" s="4">
        <v>43548</v>
      </c>
      <c r="E331" s="2" t="s">
        <v>79</v>
      </c>
      <c r="F331" s="2" t="s">
        <v>34</v>
      </c>
      <c r="G331" s="2" t="s">
        <v>106</v>
      </c>
      <c r="H331" s="2" t="s">
        <v>107</v>
      </c>
      <c r="I331" s="2" t="s">
        <v>14</v>
      </c>
      <c r="J331" s="2" t="s">
        <v>482</v>
      </c>
    </row>
    <row r="332" spans="1:10" x14ac:dyDescent="0.3">
      <c r="A332" s="2" t="s">
        <v>22</v>
      </c>
      <c r="B332" s="8">
        <v>290551.74</v>
      </c>
      <c r="C332" s="8">
        <v>239530.86</v>
      </c>
      <c r="D332" s="4">
        <v>44179</v>
      </c>
      <c r="E332" s="2" t="s">
        <v>138</v>
      </c>
      <c r="F332" s="2" t="s">
        <v>30</v>
      </c>
      <c r="G332" s="2" t="s">
        <v>25</v>
      </c>
      <c r="H332" s="2" t="s">
        <v>218</v>
      </c>
      <c r="I332" s="2" t="s">
        <v>27</v>
      </c>
      <c r="J332" s="2" t="s">
        <v>483</v>
      </c>
    </row>
    <row r="333" spans="1:10" x14ac:dyDescent="0.3">
      <c r="A333" s="2" t="s">
        <v>52</v>
      </c>
      <c r="B333" s="8">
        <v>72314.73</v>
      </c>
      <c r="C333" s="8">
        <v>57309.42</v>
      </c>
      <c r="D333" s="4">
        <v>43704</v>
      </c>
      <c r="E333" s="2" t="s">
        <v>50</v>
      </c>
      <c r="F333" s="2" t="s">
        <v>34</v>
      </c>
      <c r="G333" s="2" t="s">
        <v>54</v>
      </c>
      <c r="H333" s="2" t="s">
        <v>132</v>
      </c>
      <c r="I333" s="2" t="s">
        <v>27</v>
      </c>
      <c r="J333" s="2" t="s">
        <v>484</v>
      </c>
    </row>
    <row r="334" spans="1:10" x14ac:dyDescent="0.3">
      <c r="A334" s="2" t="s">
        <v>83</v>
      </c>
      <c r="B334" s="8">
        <v>119858.15</v>
      </c>
      <c r="C334" s="8">
        <v>99997.65</v>
      </c>
      <c r="D334" s="4">
        <v>44154</v>
      </c>
      <c r="E334" s="2" t="s">
        <v>79</v>
      </c>
      <c r="F334" s="2" t="s">
        <v>181</v>
      </c>
      <c r="G334" s="2" t="s">
        <v>84</v>
      </c>
      <c r="H334" s="2" t="s">
        <v>85</v>
      </c>
      <c r="I334" s="2" t="s">
        <v>27</v>
      </c>
      <c r="J334" s="2" t="s">
        <v>485</v>
      </c>
    </row>
    <row r="335" spans="1:10" x14ac:dyDescent="0.3">
      <c r="A335" s="2" t="s">
        <v>22</v>
      </c>
      <c r="B335" s="8">
        <v>119937.47</v>
      </c>
      <c r="C335" s="8">
        <v>98720.53</v>
      </c>
      <c r="D335" s="4">
        <v>43690</v>
      </c>
      <c r="E335" s="2" t="s">
        <v>17</v>
      </c>
      <c r="F335" s="2" t="s">
        <v>433</v>
      </c>
      <c r="G335" s="2" t="s">
        <v>25</v>
      </c>
      <c r="H335" s="2" t="s">
        <v>31</v>
      </c>
      <c r="I335" s="2" t="s">
        <v>27</v>
      </c>
      <c r="J335" s="2" t="s">
        <v>486</v>
      </c>
    </row>
    <row r="336" spans="1:10" x14ac:dyDescent="0.3">
      <c r="A336" s="2" t="s">
        <v>52</v>
      </c>
      <c r="B336" s="8">
        <v>60592.4</v>
      </c>
      <c r="C336" s="8">
        <v>52363.95</v>
      </c>
      <c r="D336" s="4">
        <v>43518</v>
      </c>
      <c r="E336" s="2" t="s">
        <v>45</v>
      </c>
      <c r="F336" s="2" t="s">
        <v>70</v>
      </c>
      <c r="G336" s="2" t="s">
        <v>54</v>
      </c>
      <c r="H336" s="2" t="s">
        <v>127</v>
      </c>
      <c r="I336" s="2" t="s">
        <v>27</v>
      </c>
      <c r="J336" s="2" t="s">
        <v>487</v>
      </c>
    </row>
    <row r="337" spans="1:10" x14ac:dyDescent="0.3">
      <c r="A337" s="2" t="s">
        <v>172</v>
      </c>
      <c r="B337" s="8">
        <v>31966.82</v>
      </c>
      <c r="C337" s="8">
        <v>26593.200000000001</v>
      </c>
      <c r="D337" s="4">
        <v>44067</v>
      </c>
      <c r="E337" s="2" t="s">
        <v>50</v>
      </c>
      <c r="F337" s="2" t="s">
        <v>34</v>
      </c>
      <c r="G337" s="2" t="s">
        <v>174</v>
      </c>
      <c r="H337" s="2" t="s">
        <v>211</v>
      </c>
      <c r="I337" s="2" t="s">
        <v>27</v>
      </c>
      <c r="J337" s="2" t="s">
        <v>488</v>
      </c>
    </row>
    <row r="338" spans="1:10" x14ac:dyDescent="0.3">
      <c r="A338" s="2" t="s">
        <v>22</v>
      </c>
      <c r="B338" s="8">
        <v>83226.45</v>
      </c>
      <c r="C338" s="8">
        <v>71699.59</v>
      </c>
      <c r="D338" s="4">
        <v>44157</v>
      </c>
      <c r="E338" s="2" t="s">
        <v>29</v>
      </c>
      <c r="F338" s="2" t="s">
        <v>57</v>
      </c>
      <c r="G338" s="2" t="s">
        <v>25</v>
      </c>
      <c r="H338" s="2" t="s">
        <v>75</v>
      </c>
      <c r="I338" s="2" t="s">
        <v>27</v>
      </c>
      <c r="J338" s="2" t="s">
        <v>489</v>
      </c>
    </row>
    <row r="339" spans="1:10" x14ac:dyDescent="0.3">
      <c r="A339" s="2" t="s">
        <v>214</v>
      </c>
      <c r="B339" s="8">
        <v>51407.3</v>
      </c>
      <c r="C339" s="8">
        <v>44292.53</v>
      </c>
      <c r="D339" s="4">
        <v>43587</v>
      </c>
      <c r="E339" s="2" t="s">
        <v>23</v>
      </c>
      <c r="F339" s="2" t="s">
        <v>159</v>
      </c>
      <c r="G339" s="2" t="s">
        <v>215</v>
      </c>
      <c r="H339" s="2" t="s">
        <v>216</v>
      </c>
      <c r="I339" s="2" t="s">
        <v>37</v>
      </c>
      <c r="J339" s="2" t="s">
        <v>490</v>
      </c>
    </row>
    <row r="340" spans="1:10" x14ac:dyDescent="0.3">
      <c r="A340" s="2" t="s">
        <v>214</v>
      </c>
      <c r="B340" s="8">
        <v>61968.26</v>
      </c>
      <c r="C340" s="8">
        <v>50690.04</v>
      </c>
      <c r="D340" s="4">
        <v>44192</v>
      </c>
      <c r="E340" s="2" t="s">
        <v>79</v>
      </c>
      <c r="F340" s="2" t="s">
        <v>88</v>
      </c>
      <c r="G340" s="2" t="s">
        <v>215</v>
      </c>
      <c r="H340" s="2" t="s">
        <v>216</v>
      </c>
      <c r="I340" s="2" t="s">
        <v>27</v>
      </c>
      <c r="J340" s="2" t="s">
        <v>491</v>
      </c>
    </row>
    <row r="341" spans="1:10" x14ac:dyDescent="0.3">
      <c r="A341" s="2" t="s">
        <v>172</v>
      </c>
      <c r="B341" s="8">
        <v>271465.15000000002</v>
      </c>
      <c r="C341" s="8">
        <v>217959.37</v>
      </c>
      <c r="D341" s="4">
        <v>43649</v>
      </c>
      <c r="E341" s="2" t="s">
        <v>79</v>
      </c>
      <c r="F341" s="2" t="s">
        <v>253</v>
      </c>
      <c r="G341" s="2" t="s">
        <v>174</v>
      </c>
      <c r="H341" s="2" t="s">
        <v>175</v>
      </c>
      <c r="I341" s="2" t="s">
        <v>14</v>
      </c>
      <c r="J341" s="2" t="s">
        <v>492</v>
      </c>
    </row>
    <row r="342" spans="1:10" x14ac:dyDescent="0.3">
      <c r="A342" s="2" t="s">
        <v>9</v>
      </c>
      <c r="B342" s="8">
        <v>86854.64</v>
      </c>
      <c r="C342" s="8">
        <v>72219.63</v>
      </c>
      <c r="D342" s="4">
        <v>43865</v>
      </c>
      <c r="E342" s="2" t="s">
        <v>10</v>
      </c>
      <c r="F342" s="2" t="s">
        <v>67</v>
      </c>
      <c r="G342" s="2" t="s">
        <v>12</v>
      </c>
      <c r="H342" s="2" t="s">
        <v>169</v>
      </c>
      <c r="I342" s="2" t="s">
        <v>27</v>
      </c>
      <c r="J342" s="2" t="s">
        <v>493</v>
      </c>
    </row>
    <row r="343" spans="1:10" x14ac:dyDescent="0.3">
      <c r="A343" s="2" t="s">
        <v>172</v>
      </c>
      <c r="B343" s="8">
        <v>119819.37</v>
      </c>
      <c r="C343" s="8">
        <v>105441.05</v>
      </c>
      <c r="D343" s="4">
        <v>44172</v>
      </c>
      <c r="E343" s="2" t="s">
        <v>59</v>
      </c>
      <c r="F343" s="2" t="s">
        <v>120</v>
      </c>
      <c r="G343" s="2" t="s">
        <v>174</v>
      </c>
      <c r="H343" s="2" t="s">
        <v>211</v>
      </c>
      <c r="I343" s="2" t="s">
        <v>27</v>
      </c>
      <c r="J343" s="2" t="s">
        <v>494</v>
      </c>
    </row>
    <row r="344" spans="1:10" x14ac:dyDescent="0.3">
      <c r="A344" s="2" t="s">
        <v>44</v>
      </c>
      <c r="B344" s="8">
        <v>160763.9</v>
      </c>
      <c r="C344" s="8">
        <v>131102.96</v>
      </c>
      <c r="D344" s="4">
        <v>43573</v>
      </c>
      <c r="E344" s="2" t="s">
        <v>50</v>
      </c>
      <c r="F344" s="2" t="s">
        <v>181</v>
      </c>
      <c r="G344" s="2" t="s">
        <v>47</v>
      </c>
      <c r="H344" s="2" t="s">
        <v>65</v>
      </c>
      <c r="I344" s="2" t="s">
        <v>27</v>
      </c>
      <c r="J344" s="2" t="s">
        <v>495</v>
      </c>
    </row>
    <row r="345" spans="1:10" x14ac:dyDescent="0.3">
      <c r="A345" s="2" t="s">
        <v>9</v>
      </c>
      <c r="B345" s="8">
        <v>44029.07</v>
      </c>
      <c r="C345" s="8">
        <v>38344.92</v>
      </c>
      <c r="D345" s="4">
        <v>43717</v>
      </c>
      <c r="E345" s="2" t="s">
        <v>138</v>
      </c>
      <c r="F345" s="2" t="s">
        <v>147</v>
      </c>
      <c r="G345" s="2" t="s">
        <v>12</v>
      </c>
      <c r="H345" s="2" t="s">
        <v>81</v>
      </c>
      <c r="I345" s="2" t="s">
        <v>27</v>
      </c>
      <c r="J345" s="2" t="s">
        <v>496</v>
      </c>
    </row>
    <row r="346" spans="1:10" x14ac:dyDescent="0.3">
      <c r="A346" s="2" t="s">
        <v>52</v>
      </c>
      <c r="B346" s="8">
        <v>86628.32</v>
      </c>
      <c r="C346" s="8">
        <v>72464.59</v>
      </c>
      <c r="D346" s="4">
        <v>43775</v>
      </c>
      <c r="E346" s="2" t="s">
        <v>50</v>
      </c>
      <c r="F346" s="2" t="s">
        <v>233</v>
      </c>
      <c r="G346" s="2" t="s">
        <v>54</v>
      </c>
      <c r="H346" s="2" t="s">
        <v>127</v>
      </c>
      <c r="I346" s="2" t="s">
        <v>27</v>
      </c>
      <c r="J346" s="2" t="s">
        <v>497</v>
      </c>
    </row>
    <row r="347" spans="1:10" x14ac:dyDescent="0.3">
      <c r="A347" s="2" t="s">
        <v>22</v>
      </c>
      <c r="B347" s="8">
        <v>97641.25</v>
      </c>
      <c r="C347" s="8">
        <v>83414.92</v>
      </c>
      <c r="D347" s="4">
        <v>44121</v>
      </c>
      <c r="E347" s="2" t="s">
        <v>10</v>
      </c>
      <c r="F347" s="2" t="s">
        <v>281</v>
      </c>
      <c r="G347" s="2" t="s">
        <v>25</v>
      </c>
      <c r="H347" s="2" t="s">
        <v>218</v>
      </c>
      <c r="I347" s="2" t="s">
        <v>27</v>
      </c>
      <c r="J347" s="2" t="s">
        <v>498</v>
      </c>
    </row>
    <row r="348" spans="1:10" x14ac:dyDescent="0.3">
      <c r="A348" s="2" t="s">
        <v>22</v>
      </c>
      <c r="B348" s="8">
        <v>98746.66</v>
      </c>
      <c r="C348" s="8">
        <v>80399.53</v>
      </c>
      <c r="D348" s="4">
        <v>43871</v>
      </c>
      <c r="E348" s="2" t="s">
        <v>50</v>
      </c>
      <c r="F348" s="2" t="s">
        <v>109</v>
      </c>
      <c r="G348" s="2" t="s">
        <v>25</v>
      </c>
      <c r="H348" s="2" t="s">
        <v>26</v>
      </c>
      <c r="I348" s="2" t="s">
        <v>27</v>
      </c>
      <c r="J348" s="2" t="s">
        <v>499</v>
      </c>
    </row>
    <row r="349" spans="1:10" x14ac:dyDescent="0.3">
      <c r="A349" s="2" t="s">
        <v>52</v>
      </c>
      <c r="B349" s="8">
        <v>109562.5</v>
      </c>
      <c r="C349" s="8">
        <v>89917.94</v>
      </c>
      <c r="D349" s="4">
        <v>44048</v>
      </c>
      <c r="E349" s="2" t="s">
        <v>50</v>
      </c>
      <c r="F349" s="2" t="s">
        <v>209</v>
      </c>
      <c r="G349" s="2" t="s">
        <v>54</v>
      </c>
      <c r="H349" s="2" t="s">
        <v>55</v>
      </c>
      <c r="I349" s="2" t="s">
        <v>27</v>
      </c>
      <c r="J349" s="2" t="s">
        <v>500</v>
      </c>
    </row>
    <row r="350" spans="1:10" x14ac:dyDescent="0.3">
      <c r="A350" s="2" t="s">
        <v>44</v>
      </c>
      <c r="B350" s="8">
        <v>60301.96</v>
      </c>
      <c r="C350" s="8">
        <v>48820.47</v>
      </c>
      <c r="D350" s="4">
        <v>43504</v>
      </c>
      <c r="E350" s="2" t="s">
        <v>29</v>
      </c>
      <c r="F350" s="2" t="s">
        <v>125</v>
      </c>
      <c r="G350" s="2" t="s">
        <v>47</v>
      </c>
      <c r="H350" s="2" t="s">
        <v>73</v>
      </c>
      <c r="I350" s="2" t="s">
        <v>27</v>
      </c>
      <c r="J350" s="2" t="s">
        <v>501</v>
      </c>
    </row>
    <row r="351" spans="1:10" x14ac:dyDescent="0.3">
      <c r="A351" s="2" t="s">
        <v>52</v>
      </c>
      <c r="B351" s="8">
        <v>80781.62</v>
      </c>
      <c r="C351" s="8">
        <v>68971.350000000006</v>
      </c>
      <c r="D351" s="4">
        <v>43484</v>
      </c>
      <c r="E351" s="2" t="s">
        <v>59</v>
      </c>
      <c r="F351" s="2" t="s">
        <v>181</v>
      </c>
      <c r="G351" s="2" t="s">
        <v>54</v>
      </c>
      <c r="H351" s="2" t="s">
        <v>132</v>
      </c>
      <c r="I351" s="2" t="s">
        <v>14</v>
      </c>
      <c r="J351" s="2" t="s">
        <v>502</v>
      </c>
    </row>
    <row r="352" spans="1:10" x14ac:dyDescent="0.3">
      <c r="A352" s="2" t="s">
        <v>52</v>
      </c>
      <c r="B352" s="8">
        <v>238659.41</v>
      </c>
      <c r="C352" s="8">
        <v>204507.25</v>
      </c>
      <c r="D352" s="4">
        <v>43822</v>
      </c>
      <c r="E352" s="2" t="s">
        <v>50</v>
      </c>
      <c r="F352" s="2" t="s">
        <v>253</v>
      </c>
      <c r="G352" s="2" t="s">
        <v>54</v>
      </c>
      <c r="H352" s="2" t="s">
        <v>71</v>
      </c>
      <c r="I352" s="2" t="s">
        <v>37</v>
      </c>
      <c r="J352" s="2" t="s">
        <v>503</v>
      </c>
    </row>
    <row r="353" spans="1:10" x14ac:dyDescent="0.3">
      <c r="A353" s="2" t="s">
        <v>44</v>
      </c>
      <c r="B353" s="8">
        <v>165631.75</v>
      </c>
      <c r="C353" s="8">
        <v>139114.10999999999</v>
      </c>
      <c r="D353" s="4">
        <v>43711</v>
      </c>
      <c r="E353" s="2" t="s">
        <v>50</v>
      </c>
      <c r="F353" s="2" t="s">
        <v>34</v>
      </c>
      <c r="G353" s="2" t="s">
        <v>47</v>
      </c>
      <c r="H353" s="2" t="s">
        <v>73</v>
      </c>
      <c r="I353" s="2" t="s">
        <v>27</v>
      </c>
      <c r="J353" s="2" t="s">
        <v>504</v>
      </c>
    </row>
    <row r="354" spans="1:10" x14ac:dyDescent="0.3">
      <c r="A354" s="2" t="s">
        <v>9</v>
      </c>
      <c r="B354" s="8">
        <v>126682.79</v>
      </c>
      <c r="C354" s="8">
        <v>106514.89</v>
      </c>
      <c r="D354" s="4">
        <v>43627</v>
      </c>
      <c r="E354" s="2" t="s">
        <v>59</v>
      </c>
      <c r="F354" s="2" t="s">
        <v>101</v>
      </c>
      <c r="G354" s="2" t="s">
        <v>12</v>
      </c>
      <c r="H354" s="2" t="s">
        <v>13</v>
      </c>
      <c r="I354" s="2" t="s">
        <v>27</v>
      </c>
      <c r="J354" s="2" t="s">
        <v>505</v>
      </c>
    </row>
    <row r="355" spans="1:10" x14ac:dyDescent="0.3">
      <c r="A355" s="2" t="s">
        <v>9</v>
      </c>
      <c r="B355" s="8">
        <v>145558</v>
      </c>
      <c r="C355" s="8">
        <v>116257.18</v>
      </c>
      <c r="D355" s="4">
        <v>43819</v>
      </c>
      <c r="E355" s="2" t="s">
        <v>23</v>
      </c>
      <c r="F355" s="2" t="s">
        <v>310</v>
      </c>
      <c r="G355" s="2" t="s">
        <v>12</v>
      </c>
      <c r="H355" s="2" t="s">
        <v>169</v>
      </c>
      <c r="I355" s="2" t="s">
        <v>37</v>
      </c>
      <c r="J355" s="2" t="s">
        <v>506</v>
      </c>
    </row>
    <row r="356" spans="1:10" x14ac:dyDescent="0.3">
      <c r="A356" s="2" t="s">
        <v>33</v>
      </c>
      <c r="B356" s="8">
        <v>59163.79</v>
      </c>
      <c r="C356" s="8">
        <v>50419.38</v>
      </c>
      <c r="D356" s="4">
        <v>43535</v>
      </c>
      <c r="E356" s="2" t="s">
        <v>59</v>
      </c>
      <c r="F356" s="2" t="s">
        <v>223</v>
      </c>
      <c r="G356" s="2" t="s">
        <v>35</v>
      </c>
      <c r="H356" s="2" t="s">
        <v>40</v>
      </c>
      <c r="I356" s="2" t="s">
        <v>14</v>
      </c>
      <c r="J356" s="2" t="s">
        <v>507</v>
      </c>
    </row>
    <row r="357" spans="1:10" x14ac:dyDescent="0.3">
      <c r="A357" s="2" t="s">
        <v>9</v>
      </c>
      <c r="B357" s="8">
        <v>140352.81</v>
      </c>
      <c r="C357" s="8">
        <v>122303.44</v>
      </c>
      <c r="D357" s="4">
        <v>43800</v>
      </c>
      <c r="E357" s="2" t="s">
        <v>59</v>
      </c>
      <c r="F357" s="2" t="s">
        <v>18</v>
      </c>
      <c r="G357" s="2" t="s">
        <v>12</v>
      </c>
      <c r="H357" s="2" t="s">
        <v>117</v>
      </c>
      <c r="I357" s="2" t="s">
        <v>27</v>
      </c>
      <c r="J357" s="2" t="s">
        <v>508</v>
      </c>
    </row>
    <row r="358" spans="1:10" x14ac:dyDescent="0.3">
      <c r="A358" s="2" t="s">
        <v>52</v>
      </c>
      <c r="B358" s="8">
        <v>163401.23000000001</v>
      </c>
      <c r="C358" s="8">
        <v>139413.93</v>
      </c>
      <c r="D358" s="4">
        <v>43577</v>
      </c>
      <c r="E358" s="2" t="s">
        <v>23</v>
      </c>
      <c r="F358" s="2" t="s">
        <v>63</v>
      </c>
      <c r="G358" s="2" t="s">
        <v>54</v>
      </c>
      <c r="H358" s="2" t="s">
        <v>143</v>
      </c>
      <c r="I358" s="2" t="s">
        <v>27</v>
      </c>
      <c r="J358" s="2" t="s">
        <v>509</v>
      </c>
    </row>
    <row r="359" spans="1:10" x14ac:dyDescent="0.3">
      <c r="A359" s="2" t="s">
        <v>9</v>
      </c>
      <c r="B359" s="8">
        <v>177867.3</v>
      </c>
      <c r="C359" s="8">
        <v>140675.25</v>
      </c>
      <c r="D359" s="4">
        <v>44107</v>
      </c>
      <c r="E359" s="2" t="s">
        <v>59</v>
      </c>
      <c r="F359" s="2" t="s">
        <v>154</v>
      </c>
      <c r="G359" s="2" t="s">
        <v>12</v>
      </c>
      <c r="H359" s="2" t="s">
        <v>68</v>
      </c>
      <c r="I359" s="2" t="s">
        <v>27</v>
      </c>
      <c r="J359" s="2" t="s">
        <v>510</v>
      </c>
    </row>
    <row r="360" spans="1:10" x14ac:dyDescent="0.3">
      <c r="A360" s="2" t="s">
        <v>214</v>
      </c>
      <c r="B360" s="8">
        <v>58416.81</v>
      </c>
      <c r="C360" s="8">
        <v>46745.13</v>
      </c>
      <c r="D360" s="4">
        <v>43503</v>
      </c>
      <c r="E360" s="2" t="s">
        <v>23</v>
      </c>
      <c r="F360" s="2" t="s">
        <v>281</v>
      </c>
      <c r="G360" s="2" t="s">
        <v>215</v>
      </c>
      <c r="H360" s="2" t="s">
        <v>216</v>
      </c>
      <c r="I360" s="2" t="s">
        <v>27</v>
      </c>
      <c r="J360" s="2" t="s">
        <v>511</v>
      </c>
    </row>
    <row r="361" spans="1:10" x14ac:dyDescent="0.3">
      <c r="A361" s="2" t="s">
        <v>214</v>
      </c>
      <c r="B361" s="8">
        <v>169544.95</v>
      </c>
      <c r="C361" s="8">
        <v>137568.76999999999</v>
      </c>
      <c r="D361" s="4">
        <v>43933</v>
      </c>
      <c r="E361" s="2" t="s">
        <v>50</v>
      </c>
      <c r="F361" s="2" t="s">
        <v>115</v>
      </c>
      <c r="G361" s="2" t="s">
        <v>215</v>
      </c>
      <c r="H361" s="2" t="s">
        <v>216</v>
      </c>
      <c r="I361" s="2" t="s">
        <v>14</v>
      </c>
      <c r="J361" s="2" t="s">
        <v>512</v>
      </c>
    </row>
    <row r="362" spans="1:10" x14ac:dyDescent="0.3">
      <c r="A362" s="2" t="s">
        <v>105</v>
      </c>
      <c r="B362" s="8">
        <v>74732.789999999994</v>
      </c>
      <c r="C362" s="8">
        <v>64098.31</v>
      </c>
      <c r="D362" s="4">
        <v>43885</v>
      </c>
      <c r="E362" s="2" t="s">
        <v>29</v>
      </c>
      <c r="F362" s="2" t="s">
        <v>223</v>
      </c>
      <c r="G362" s="2" t="s">
        <v>106</v>
      </c>
      <c r="H362" s="2" t="s">
        <v>107</v>
      </c>
      <c r="I362" s="2" t="s">
        <v>27</v>
      </c>
      <c r="J362" s="2" t="s">
        <v>513</v>
      </c>
    </row>
    <row r="363" spans="1:10" x14ac:dyDescent="0.3">
      <c r="A363" s="2" t="s">
        <v>22</v>
      </c>
      <c r="B363" s="8">
        <v>55166.78</v>
      </c>
      <c r="C363" s="8">
        <v>47443.43</v>
      </c>
      <c r="D363" s="4">
        <v>43934</v>
      </c>
      <c r="E363" s="2" t="s">
        <v>10</v>
      </c>
      <c r="F363" s="2" t="s">
        <v>53</v>
      </c>
      <c r="G363" s="2" t="s">
        <v>25</v>
      </c>
      <c r="H363" s="2" t="s">
        <v>89</v>
      </c>
      <c r="I363" s="2" t="s">
        <v>27</v>
      </c>
      <c r="J363" s="2" t="s">
        <v>514</v>
      </c>
    </row>
    <row r="364" spans="1:10" x14ac:dyDescent="0.3">
      <c r="A364" s="2" t="s">
        <v>52</v>
      </c>
      <c r="B364" s="8">
        <v>99319.33</v>
      </c>
      <c r="C364" s="8">
        <v>79127.710000000006</v>
      </c>
      <c r="D364" s="4">
        <v>43977</v>
      </c>
      <c r="E364" s="2" t="s">
        <v>17</v>
      </c>
      <c r="F364" s="2" t="s">
        <v>30</v>
      </c>
      <c r="G364" s="2" t="s">
        <v>54</v>
      </c>
      <c r="H364" s="2" t="s">
        <v>71</v>
      </c>
      <c r="I364" s="2" t="s">
        <v>27</v>
      </c>
      <c r="J364" s="2" t="s">
        <v>515</v>
      </c>
    </row>
    <row r="365" spans="1:10" x14ac:dyDescent="0.3">
      <c r="A365" s="2" t="s">
        <v>9</v>
      </c>
      <c r="B365" s="8">
        <v>118982.14</v>
      </c>
      <c r="C365" s="8">
        <v>95506.96</v>
      </c>
      <c r="D365" s="4">
        <v>43845</v>
      </c>
      <c r="E365" s="2" t="s">
        <v>23</v>
      </c>
      <c r="F365" s="2" t="s">
        <v>379</v>
      </c>
      <c r="G365" s="2" t="s">
        <v>12</v>
      </c>
      <c r="H365" s="2" t="s">
        <v>117</v>
      </c>
      <c r="I365" s="2" t="s">
        <v>14</v>
      </c>
      <c r="J365" s="2" t="s">
        <v>516</v>
      </c>
    </row>
    <row r="366" spans="1:10" x14ac:dyDescent="0.3">
      <c r="A366" s="2" t="s">
        <v>172</v>
      </c>
      <c r="B366" s="8">
        <v>157007.51999999999</v>
      </c>
      <c r="C366" s="8">
        <v>126940.58</v>
      </c>
      <c r="D366" s="4">
        <v>43708</v>
      </c>
      <c r="E366" s="2" t="s">
        <v>29</v>
      </c>
      <c r="F366" s="2" t="s">
        <v>113</v>
      </c>
      <c r="G366" s="2" t="s">
        <v>174</v>
      </c>
      <c r="H366" s="2" t="s">
        <v>175</v>
      </c>
      <c r="I366" s="2" t="s">
        <v>27</v>
      </c>
      <c r="J366" s="2" t="s">
        <v>517</v>
      </c>
    </row>
    <row r="367" spans="1:10" x14ac:dyDescent="0.3">
      <c r="A367" s="2" t="s">
        <v>52</v>
      </c>
      <c r="B367" s="8">
        <v>49374.25</v>
      </c>
      <c r="C367" s="8">
        <v>39208.089999999997</v>
      </c>
      <c r="D367" s="4">
        <v>43606</v>
      </c>
      <c r="E367" s="2" t="s">
        <v>10</v>
      </c>
      <c r="F367" s="2" t="s">
        <v>326</v>
      </c>
      <c r="G367" s="2" t="s">
        <v>54</v>
      </c>
      <c r="H367" s="2" t="s">
        <v>132</v>
      </c>
      <c r="I367" s="2" t="s">
        <v>27</v>
      </c>
      <c r="J367" s="2" t="s">
        <v>518</v>
      </c>
    </row>
    <row r="368" spans="1:10" x14ac:dyDescent="0.3">
      <c r="A368" s="2" t="s">
        <v>22</v>
      </c>
      <c r="B368" s="8">
        <v>123891.6</v>
      </c>
      <c r="C368" s="8">
        <v>104118.5</v>
      </c>
      <c r="D368" s="4">
        <v>43669</v>
      </c>
      <c r="E368" s="2" t="s">
        <v>17</v>
      </c>
      <c r="F368" s="2" t="s">
        <v>165</v>
      </c>
      <c r="G368" s="2" t="s">
        <v>25</v>
      </c>
      <c r="H368" s="2" t="s">
        <v>26</v>
      </c>
      <c r="I368" s="2" t="s">
        <v>27</v>
      </c>
      <c r="J368" s="2" t="s">
        <v>519</v>
      </c>
    </row>
    <row r="369" spans="1:10" x14ac:dyDescent="0.3">
      <c r="A369" s="2" t="s">
        <v>52</v>
      </c>
      <c r="B369" s="8">
        <v>234340.31</v>
      </c>
      <c r="C369" s="8">
        <v>204438.49</v>
      </c>
      <c r="D369" s="4">
        <v>44178</v>
      </c>
      <c r="E369" s="2" t="s">
        <v>23</v>
      </c>
      <c r="F369" s="2" t="s">
        <v>30</v>
      </c>
      <c r="G369" s="2" t="s">
        <v>54</v>
      </c>
      <c r="H369" s="2" t="s">
        <v>143</v>
      </c>
      <c r="I369" s="2" t="s">
        <v>27</v>
      </c>
      <c r="J369" s="2" t="s">
        <v>520</v>
      </c>
    </row>
    <row r="370" spans="1:10" x14ac:dyDescent="0.3">
      <c r="A370" s="2" t="s">
        <v>83</v>
      </c>
      <c r="B370" s="8">
        <v>95575.75</v>
      </c>
      <c r="C370" s="8">
        <v>75504.84</v>
      </c>
      <c r="D370" s="4">
        <v>44188</v>
      </c>
      <c r="E370" s="2" t="s">
        <v>10</v>
      </c>
      <c r="F370" s="2" t="s">
        <v>30</v>
      </c>
      <c r="G370" s="2" t="s">
        <v>84</v>
      </c>
      <c r="H370" s="2" t="s">
        <v>85</v>
      </c>
      <c r="I370" s="2" t="s">
        <v>27</v>
      </c>
      <c r="J370" s="2" t="s">
        <v>521</v>
      </c>
    </row>
    <row r="371" spans="1:10" x14ac:dyDescent="0.3">
      <c r="A371" s="2" t="s">
        <v>16</v>
      </c>
      <c r="B371" s="8">
        <v>125280.28</v>
      </c>
      <c r="C371" s="8">
        <v>99372.32</v>
      </c>
      <c r="D371" s="4">
        <v>43756</v>
      </c>
      <c r="E371" s="2" t="s">
        <v>29</v>
      </c>
      <c r="F371" s="2" t="s">
        <v>88</v>
      </c>
      <c r="G371" s="2" t="s">
        <v>19</v>
      </c>
      <c r="H371" s="2" t="s">
        <v>20</v>
      </c>
      <c r="I371" s="2" t="s">
        <v>27</v>
      </c>
      <c r="J371" s="2" t="s">
        <v>522</v>
      </c>
    </row>
    <row r="372" spans="1:10" x14ac:dyDescent="0.3">
      <c r="A372" s="2" t="s">
        <v>22</v>
      </c>
      <c r="B372" s="8">
        <v>127482.28</v>
      </c>
      <c r="C372" s="8">
        <v>108614.9</v>
      </c>
      <c r="D372" s="4">
        <v>44069</v>
      </c>
      <c r="E372" s="2" t="s">
        <v>29</v>
      </c>
      <c r="F372" s="2" t="s">
        <v>18</v>
      </c>
      <c r="G372" s="2" t="s">
        <v>25</v>
      </c>
      <c r="H372" s="2" t="s">
        <v>31</v>
      </c>
      <c r="I372" s="2" t="s">
        <v>27</v>
      </c>
      <c r="J372" s="2" t="s">
        <v>523</v>
      </c>
    </row>
    <row r="373" spans="1:10" x14ac:dyDescent="0.3">
      <c r="A373" s="2" t="s">
        <v>22</v>
      </c>
      <c r="B373" s="8">
        <v>120453.52</v>
      </c>
      <c r="C373" s="8">
        <v>97218.04</v>
      </c>
      <c r="D373" s="4">
        <v>43507</v>
      </c>
      <c r="E373" s="2" t="s">
        <v>29</v>
      </c>
      <c r="F373" s="2" t="s">
        <v>236</v>
      </c>
      <c r="G373" s="2" t="s">
        <v>25</v>
      </c>
      <c r="H373" s="2" t="s">
        <v>218</v>
      </c>
      <c r="I373" s="2" t="s">
        <v>27</v>
      </c>
      <c r="J373" s="2" t="s">
        <v>524</v>
      </c>
    </row>
    <row r="374" spans="1:10" x14ac:dyDescent="0.3">
      <c r="A374" s="2" t="s">
        <v>22</v>
      </c>
      <c r="B374" s="8">
        <v>120152.33</v>
      </c>
      <c r="C374" s="8">
        <v>97527.65</v>
      </c>
      <c r="D374" s="4">
        <v>43737</v>
      </c>
      <c r="E374" s="2" t="s">
        <v>61</v>
      </c>
      <c r="F374" s="2" t="s">
        <v>88</v>
      </c>
      <c r="G374" s="2" t="s">
        <v>25</v>
      </c>
      <c r="H374" s="2" t="s">
        <v>26</v>
      </c>
      <c r="I374" s="2" t="s">
        <v>27</v>
      </c>
      <c r="J374" s="2" t="s">
        <v>525</v>
      </c>
    </row>
    <row r="375" spans="1:10" x14ac:dyDescent="0.3">
      <c r="A375" s="2" t="s">
        <v>22</v>
      </c>
      <c r="B375" s="8">
        <v>95410.97</v>
      </c>
      <c r="C375" s="8">
        <v>80593.649999999994</v>
      </c>
      <c r="D375" s="4">
        <v>44096</v>
      </c>
      <c r="E375" s="2" t="s">
        <v>10</v>
      </c>
      <c r="F375" s="2" t="s">
        <v>101</v>
      </c>
      <c r="G375" s="2" t="s">
        <v>25</v>
      </c>
      <c r="H375" s="2" t="s">
        <v>89</v>
      </c>
      <c r="I375" s="2" t="s">
        <v>14</v>
      </c>
      <c r="J375" s="2" t="s">
        <v>526</v>
      </c>
    </row>
    <row r="376" spans="1:10" x14ac:dyDescent="0.3">
      <c r="A376" s="2" t="s">
        <v>52</v>
      </c>
      <c r="B376" s="8">
        <v>128804.51</v>
      </c>
      <c r="C376" s="8">
        <v>105709.86</v>
      </c>
      <c r="D376" s="4">
        <v>43721</v>
      </c>
      <c r="E376" s="2" t="s">
        <v>50</v>
      </c>
      <c r="F376" s="2" t="s">
        <v>394</v>
      </c>
      <c r="G376" s="2" t="s">
        <v>54</v>
      </c>
      <c r="H376" s="2" t="s">
        <v>71</v>
      </c>
      <c r="I376" s="2" t="s">
        <v>37</v>
      </c>
      <c r="J376" s="2" t="s">
        <v>527</v>
      </c>
    </row>
    <row r="377" spans="1:10" x14ac:dyDescent="0.3">
      <c r="A377" s="2" t="s">
        <v>137</v>
      </c>
      <c r="B377" s="8">
        <v>26899.97</v>
      </c>
      <c r="C377" s="8">
        <v>23198.53</v>
      </c>
      <c r="D377" s="4">
        <v>43543</v>
      </c>
      <c r="E377" s="2" t="s">
        <v>17</v>
      </c>
      <c r="F377" s="2" t="s">
        <v>30</v>
      </c>
      <c r="G377" s="2" t="s">
        <v>139</v>
      </c>
      <c r="H377" s="2" t="s">
        <v>140</v>
      </c>
      <c r="I377" s="2" t="s">
        <v>27</v>
      </c>
      <c r="J377" s="2" t="s">
        <v>528</v>
      </c>
    </row>
    <row r="378" spans="1:10" x14ac:dyDescent="0.3">
      <c r="A378" s="2" t="s">
        <v>44</v>
      </c>
      <c r="B378" s="8">
        <v>123751.91</v>
      </c>
      <c r="C378" s="8">
        <v>102590.33</v>
      </c>
      <c r="D378" s="4">
        <v>43787</v>
      </c>
      <c r="E378" s="2" t="s">
        <v>59</v>
      </c>
      <c r="F378" s="2" t="s">
        <v>34</v>
      </c>
      <c r="G378" s="2" t="s">
        <v>47</v>
      </c>
      <c r="H378" s="2" t="s">
        <v>73</v>
      </c>
      <c r="I378" s="2" t="s">
        <v>27</v>
      </c>
      <c r="J378" s="2" t="s">
        <v>529</v>
      </c>
    </row>
    <row r="379" spans="1:10" x14ac:dyDescent="0.3">
      <c r="A379" s="2" t="s">
        <v>9</v>
      </c>
      <c r="B379" s="8">
        <v>37081.31</v>
      </c>
      <c r="C379" s="8">
        <v>31304.04</v>
      </c>
      <c r="D379" s="4">
        <v>43535</v>
      </c>
      <c r="E379" s="2" t="s">
        <v>29</v>
      </c>
      <c r="F379" s="2" t="s">
        <v>181</v>
      </c>
      <c r="G379" s="2" t="s">
        <v>12</v>
      </c>
      <c r="H379" s="2" t="s">
        <v>68</v>
      </c>
      <c r="I379" s="2" t="s">
        <v>27</v>
      </c>
      <c r="J379" s="2" t="s">
        <v>530</v>
      </c>
    </row>
    <row r="380" spans="1:10" x14ac:dyDescent="0.3">
      <c r="A380" s="2" t="s">
        <v>52</v>
      </c>
      <c r="B380" s="8">
        <v>133905.54999999999</v>
      </c>
      <c r="C380" s="8">
        <v>116886.15</v>
      </c>
      <c r="D380" s="4">
        <v>44044</v>
      </c>
      <c r="E380" s="2" t="s">
        <v>10</v>
      </c>
      <c r="F380" s="2" t="s">
        <v>115</v>
      </c>
      <c r="G380" s="2" t="s">
        <v>54</v>
      </c>
      <c r="H380" s="2" t="s">
        <v>143</v>
      </c>
      <c r="I380" s="2" t="s">
        <v>14</v>
      </c>
      <c r="J380" s="2" t="s">
        <v>531</v>
      </c>
    </row>
    <row r="381" spans="1:10" x14ac:dyDescent="0.3">
      <c r="A381" s="2" t="s">
        <v>52</v>
      </c>
      <c r="B381" s="8">
        <v>63298.61</v>
      </c>
      <c r="C381" s="8">
        <v>53645.57</v>
      </c>
      <c r="D381" s="4">
        <v>43931</v>
      </c>
      <c r="E381" s="2" t="s">
        <v>50</v>
      </c>
      <c r="F381" s="2" t="s">
        <v>236</v>
      </c>
      <c r="G381" s="2" t="s">
        <v>54</v>
      </c>
      <c r="H381" s="2" t="s">
        <v>143</v>
      </c>
      <c r="I381" s="2" t="s">
        <v>14</v>
      </c>
      <c r="J381" s="2" t="s">
        <v>532</v>
      </c>
    </row>
    <row r="382" spans="1:10" x14ac:dyDescent="0.3">
      <c r="A382" s="2" t="s">
        <v>52</v>
      </c>
      <c r="B382" s="8">
        <v>274242.36</v>
      </c>
      <c r="C382" s="8">
        <v>227950.25</v>
      </c>
      <c r="D382" s="4">
        <v>44174</v>
      </c>
      <c r="E382" s="2" t="s">
        <v>61</v>
      </c>
      <c r="F382" s="2" t="s">
        <v>30</v>
      </c>
      <c r="G382" s="2" t="s">
        <v>54</v>
      </c>
      <c r="H382" s="2" t="s">
        <v>71</v>
      </c>
      <c r="I382" s="2" t="s">
        <v>14</v>
      </c>
      <c r="J382" s="2" t="s">
        <v>533</v>
      </c>
    </row>
    <row r="383" spans="1:10" x14ac:dyDescent="0.3">
      <c r="A383" s="2" t="s">
        <v>105</v>
      </c>
      <c r="B383" s="8">
        <v>312928.71999999997</v>
      </c>
      <c r="C383" s="8">
        <v>270401.71000000002</v>
      </c>
      <c r="D383" s="4">
        <v>43811</v>
      </c>
      <c r="E383" s="2" t="s">
        <v>29</v>
      </c>
      <c r="F383" s="2" t="s">
        <v>159</v>
      </c>
      <c r="G383" s="2" t="s">
        <v>106</v>
      </c>
      <c r="H383" s="2" t="s">
        <v>107</v>
      </c>
      <c r="I383" s="2" t="s">
        <v>37</v>
      </c>
      <c r="J383" s="2" t="s">
        <v>534</v>
      </c>
    </row>
    <row r="384" spans="1:10" x14ac:dyDescent="0.3">
      <c r="A384" s="2" t="s">
        <v>52</v>
      </c>
      <c r="B384" s="8">
        <v>119156.18</v>
      </c>
      <c r="C384" s="8">
        <v>100710.8</v>
      </c>
      <c r="D384" s="4">
        <v>43697</v>
      </c>
      <c r="E384" s="2" t="s">
        <v>29</v>
      </c>
      <c r="F384" s="2" t="s">
        <v>34</v>
      </c>
      <c r="G384" s="2" t="s">
        <v>54</v>
      </c>
      <c r="H384" s="2" t="s">
        <v>132</v>
      </c>
      <c r="I384" s="2" t="s">
        <v>27</v>
      </c>
      <c r="J384" s="2" t="s">
        <v>535</v>
      </c>
    </row>
    <row r="385" spans="1:10" x14ac:dyDescent="0.3">
      <c r="A385" s="2" t="s">
        <v>52</v>
      </c>
      <c r="B385" s="8">
        <v>162123.74</v>
      </c>
      <c r="C385" s="8">
        <v>133979.06</v>
      </c>
      <c r="D385" s="4">
        <v>43935</v>
      </c>
      <c r="E385" s="2" t="s">
        <v>29</v>
      </c>
      <c r="F385" s="2" t="s">
        <v>34</v>
      </c>
      <c r="G385" s="2" t="s">
        <v>54</v>
      </c>
      <c r="H385" s="2" t="s">
        <v>55</v>
      </c>
      <c r="I385" s="2" t="s">
        <v>27</v>
      </c>
      <c r="J385" s="2" t="s">
        <v>536</v>
      </c>
    </row>
    <row r="386" spans="1:10" x14ac:dyDescent="0.3">
      <c r="A386" s="2" t="s">
        <v>172</v>
      </c>
      <c r="B386" s="8">
        <v>65831.42</v>
      </c>
      <c r="C386" s="8">
        <v>52487.39</v>
      </c>
      <c r="D386" s="4">
        <v>43477</v>
      </c>
      <c r="E386" s="2" t="s">
        <v>79</v>
      </c>
      <c r="F386" s="2" t="s">
        <v>157</v>
      </c>
      <c r="G386" s="2" t="s">
        <v>174</v>
      </c>
      <c r="H386" s="2" t="s">
        <v>211</v>
      </c>
      <c r="I386" s="2" t="s">
        <v>27</v>
      </c>
      <c r="J386" s="2" t="s">
        <v>537</v>
      </c>
    </row>
    <row r="387" spans="1:10" x14ac:dyDescent="0.3">
      <c r="A387" s="2" t="s">
        <v>52</v>
      </c>
      <c r="B387" s="8">
        <v>180515.09</v>
      </c>
      <c r="C387" s="8">
        <v>148852.74</v>
      </c>
      <c r="D387" s="4">
        <v>43825</v>
      </c>
      <c r="E387" s="2" t="s">
        <v>10</v>
      </c>
      <c r="F387" s="2" t="s">
        <v>91</v>
      </c>
      <c r="G387" s="2" t="s">
        <v>54</v>
      </c>
      <c r="H387" s="2" t="s">
        <v>71</v>
      </c>
      <c r="I387" s="2" t="s">
        <v>27</v>
      </c>
      <c r="J387" s="2" t="s">
        <v>538</v>
      </c>
    </row>
    <row r="388" spans="1:10" x14ac:dyDescent="0.3">
      <c r="A388" s="2" t="s">
        <v>44</v>
      </c>
      <c r="B388" s="8">
        <v>99114.91</v>
      </c>
      <c r="C388" s="8">
        <v>84217.94</v>
      </c>
      <c r="D388" s="4">
        <v>43925</v>
      </c>
      <c r="E388" s="2" t="s">
        <v>23</v>
      </c>
      <c r="F388" s="2" t="s">
        <v>34</v>
      </c>
      <c r="G388" s="2" t="s">
        <v>47</v>
      </c>
      <c r="H388" s="2" t="s">
        <v>48</v>
      </c>
      <c r="I388" s="2" t="s">
        <v>27</v>
      </c>
      <c r="J388" s="2" t="s">
        <v>539</v>
      </c>
    </row>
    <row r="389" spans="1:10" x14ac:dyDescent="0.3">
      <c r="A389" s="2" t="s">
        <v>22</v>
      </c>
      <c r="B389" s="8">
        <v>171884</v>
      </c>
      <c r="C389" s="8">
        <v>146702.99</v>
      </c>
      <c r="D389" s="4">
        <v>43751</v>
      </c>
      <c r="E389" s="2" t="s">
        <v>17</v>
      </c>
      <c r="F389" s="2" t="s">
        <v>34</v>
      </c>
      <c r="G389" s="2" t="s">
        <v>25</v>
      </c>
      <c r="H389" s="2" t="s">
        <v>26</v>
      </c>
      <c r="I389" s="2" t="s">
        <v>27</v>
      </c>
      <c r="J389" s="2" t="s">
        <v>540</v>
      </c>
    </row>
    <row r="390" spans="1:10" x14ac:dyDescent="0.3">
      <c r="A390" s="2" t="s">
        <v>345</v>
      </c>
      <c r="B390" s="8">
        <v>26745.94</v>
      </c>
      <c r="C390" s="8">
        <v>22600.32</v>
      </c>
      <c r="D390" s="4">
        <v>43779</v>
      </c>
      <c r="E390" s="2" t="s">
        <v>50</v>
      </c>
      <c r="F390" s="2" t="s">
        <v>24</v>
      </c>
      <c r="G390" s="2" t="s">
        <v>346</v>
      </c>
      <c r="H390" s="2" t="s">
        <v>347</v>
      </c>
      <c r="I390" s="2" t="s">
        <v>27</v>
      </c>
      <c r="J390" s="2" t="s">
        <v>541</v>
      </c>
    </row>
    <row r="391" spans="1:10" x14ac:dyDescent="0.3">
      <c r="A391" s="2" t="s">
        <v>22</v>
      </c>
      <c r="B391" s="8">
        <v>77087.839999999997</v>
      </c>
      <c r="C391" s="8">
        <v>65894.69</v>
      </c>
      <c r="D391" s="4">
        <v>43968</v>
      </c>
      <c r="E391" s="2" t="s">
        <v>138</v>
      </c>
      <c r="F391" s="2" t="s">
        <v>70</v>
      </c>
      <c r="G391" s="2" t="s">
        <v>25</v>
      </c>
      <c r="H391" s="2" t="s">
        <v>31</v>
      </c>
      <c r="I391" s="2" t="s">
        <v>27</v>
      </c>
      <c r="J391" s="2" t="s">
        <v>542</v>
      </c>
    </row>
    <row r="392" spans="1:10" x14ac:dyDescent="0.3">
      <c r="A392" s="2" t="s">
        <v>52</v>
      </c>
      <c r="B392" s="8">
        <v>87404</v>
      </c>
      <c r="C392" s="8">
        <v>69363.81</v>
      </c>
      <c r="D392" s="4">
        <v>43825</v>
      </c>
      <c r="E392" s="2" t="s">
        <v>79</v>
      </c>
      <c r="F392" s="2" t="s">
        <v>34</v>
      </c>
      <c r="G392" s="2" t="s">
        <v>54</v>
      </c>
      <c r="H392" s="2" t="s">
        <v>55</v>
      </c>
      <c r="I392" s="2" t="s">
        <v>27</v>
      </c>
      <c r="J392" s="2" t="s">
        <v>543</v>
      </c>
    </row>
    <row r="393" spans="1:10" x14ac:dyDescent="0.3">
      <c r="A393" s="2" t="s">
        <v>52</v>
      </c>
      <c r="B393" s="8">
        <v>47680.2</v>
      </c>
      <c r="C393" s="8">
        <v>40575.85</v>
      </c>
      <c r="D393" s="4">
        <v>43654</v>
      </c>
      <c r="E393" s="2" t="s">
        <v>23</v>
      </c>
      <c r="F393" s="2" t="s">
        <v>120</v>
      </c>
      <c r="G393" s="2" t="s">
        <v>54</v>
      </c>
      <c r="H393" s="2" t="s">
        <v>127</v>
      </c>
      <c r="I393" s="2" t="s">
        <v>27</v>
      </c>
      <c r="J393" s="2" t="s">
        <v>544</v>
      </c>
    </row>
    <row r="394" spans="1:10" x14ac:dyDescent="0.3">
      <c r="A394" s="2" t="s">
        <v>16</v>
      </c>
      <c r="B394" s="8">
        <v>27824.83</v>
      </c>
      <c r="C394" s="8">
        <v>23517.55</v>
      </c>
      <c r="D394" s="4">
        <v>43714</v>
      </c>
      <c r="E394" s="2" t="s">
        <v>17</v>
      </c>
      <c r="F394" s="2" t="s">
        <v>223</v>
      </c>
      <c r="G394" s="2" t="s">
        <v>19</v>
      </c>
      <c r="H394" s="2" t="s">
        <v>20</v>
      </c>
      <c r="I394" s="2" t="s">
        <v>27</v>
      </c>
      <c r="J394" s="2" t="s">
        <v>545</v>
      </c>
    </row>
    <row r="395" spans="1:10" x14ac:dyDescent="0.3">
      <c r="A395" s="2" t="s">
        <v>22</v>
      </c>
      <c r="B395" s="8">
        <v>106516.4</v>
      </c>
      <c r="C395" s="8">
        <v>86928.03</v>
      </c>
      <c r="D395" s="4">
        <v>43545</v>
      </c>
      <c r="E395" s="2" t="s">
        <v>23</v>
      </c>
      <c r="F395" s="2" t="s">
        <v>433</v>
      </c>
      <c r="G395" s="2" t="s">
        <v>25</v>
      </c>
      <c r="H395" s="2" t="s">
        <v>26</v>
      </c>
      <c r="I395" s="2" t="s">
        <v>27</v>
      </c>
      <c r="J395" s="2" t="s">
        <v>546</v>
      </c>
    </row>
    <row r="396" spans="1:10" x14ac:dyDescent="0.3">
      <c r="A396" s="2" t="s">
        <v>52</v>
      </c>
      <c r="B396" s="8">
        <v>141948.10999999999</v>
      </c>
      <c r="C396" s="8">
        <v>112948.11</v>
      </c>
      <c r="D396" s="4">
        <v>43946</v>
      </c>
      <c r="E396" s="2" t="s">
        <v>10</v>
      </c>
      <c r="F396" s="2" t="s">
        <v>326</v>
      </c>
      <c r="G396" s="2" t="s">
        <v>54</v>
      </c>
      <c r="H396" s="2" t="s">
        <v>55</v>
      </c>
      <c r="I396" s="2" t="s">
        <v>27</v>
      </c>
      <c r="J396" s="2" t="s">
        <v>547</v>
      </c>
    </row>
    <row r="397" spans="1:10" x14ac:dyDescent="0.3">
      <c r="A397" s="2" t="s">
        <v>172</v>
      </c>
      <c r="B397" s="8">
        <v>226021.18</v>
      </c>
      <c r="C397" s="8">
        <v>180455.31</v>
      </c>
      <c r="D397" s="4">
        <v>43664</v>
      </c>
      <c r="E397" s="2" t="s">
        <v>45</v>
      </c>
      <c r="F397" s="2" t="s">
        <v>236</v>
      </c>
      <c r="G397" s="2" t="s">
        <v>174</v>
      </c>
      <c r="H397" s="2" t="s">
        <v>211</v>
      </c>
      <c r="I397" s="2" t="s">
        <v>27</v>
      </c>
      <c r="J397" s="2" t="s">
        <v>548</v>
      </c>
    </row>
    <row r="398" spans="1:10" x14ac:dyDescent="0.3">
      <c r="A398" s="2" t="s">
        <v>137</v>
      </c>
      <c r="B398" s="8">
        <v>44232.84</v>
      </c>
      <c r="C398" s="8">
        <v>38880.67</v>
      </c>
      <c r="D398" s="4">
        <v>43881</v>
      </c>
      <c r="E398" s="2" t="s">
        <v>10</v>
      </c>
      <c r="F398" s="2" t="s">
        <v>34</v>
      </c>
      <c r="G398" s="2" t="s">
        <v>139</v>
      </c>
      <c r="H398" s="2" t="s">
        <v>140</v>
      </c>
      <c r="I398" s="2" t="s">
        <v>37</v>
      </c>
      <c r="J398" s="2" t="s">
        <v>549</v>
      </c>
    </row>
    <row r="399" spans="1:10" x14ac:dyDescent="0.3">
      <c r="A399" s="2" t="s">
        <v>172</v>
      </c>
      <c r="B399" s="8">
        <v>135344.51999999999</v>
      </c>
      <c r="C399" s="8">
        <v>117492.58</v>
      </c>
      <c r="D399" s="4">
        <v>43482</v>
      </c>
      <c r="E399" s="2" t="s">
        <v>17</v>
      </c>
      <c r="F399" s="2" t="s">
        <v>67</v>
      </c>
      <c r="G399" s="2" t="s">
        <v>174</v>
      </c>
      <c r="H399" s="2" t="s">
        <v>211</v>
      </c>
      <c r="I399" s="2" t="s">
        <v>27</v>
      </c>
      <c r="J399" s="2" t="s">
        <v>550</v>
      </c>
    </row>
    <row r="400" spans="1:10" x14ac:dyDescent="0.3">
      <c r="A400" s="2" t="s">
        <v>52</v>
      </c>
      <c r="B400" s="8">
        <v>271411.92</v>
      </c>
      <c r="C400" s="8">
        <v>231514.37</v>
      </c>
      <c r="D400" s="4">
        <v>43808</v>
      </c>
      <c r="E400" s="2" t="s">
        <v>23</v>
      </c>
      <c r="F400" s="2" t="s">
        <v>30</v>
      </c>
      <c r="G400" s="2" t="s">
        <v>54</v>
      </c>
      <c r="H400" s="2" t="s">
        <v>71</v>
      </c>
      <c r="I400" s="2" t="s">
        <v>37</v>
      </c>
      <c r="J400" s="2" t="s">
        <v>551</v>
      </c>
    </row>
    <row r="401" spans="1:10" x14ac:dyDescent="0.3">
      <c r="A401" s="2" t="s">
        <v>22</v>
      </c>
      <c r="B401" s="8">
        <v>125253.59</v>
      </c>
      <c r="C401" s="8">
        <v>108269.2</v>
      </c>
      <c r="D401" s="4">
        <v>43878</v>
      </c>
      <c r="E401" s="2" t="s">
        <v>59</v>
      </c>
      <c r="F401" s="2" t="s">
        <v>101</v>
      </c>
      <c r="G401" s="2" t="s">
        <v>25</v>
      </c>
      <c r="H401" s="2" t="s">
        <v>75</v>
      </c>
      <c r="I401" s="2" t="s">
        <v>27</v>
      </c>
      <c r="J401" s="2" t="s">
        <v>552</v>
      </c>
    </row>
    <row r="402" spans="1:10" x14ac:dyDescent="0.3">
      <c r="A402" s="2" t="s">
        <v>9</v>
      </c>
      <c r="B402" s="8">
        <v>15100.57</v>
      </c>
      <c r="C402" s="8">
        <v>12113.68</v>
      </c>
      <c r="D402" s="4">
        <v>43516</v>
      </c>
      <c r="E402" s="2" t="s">
        <v>17</v>
      </c>
      <c r="F402" s="2" t="s">
        <v>101</v>
      </c>
      <c r="G402" s="2" t="s">
        <v>12</v>
      </c>
      <c r="H402" s="2" t="s">
        <v>169</v>
      </c>
      <c r="I402" s="2" t="s">
        <v>27</v>
      </c>
      <c r="J402" s="2" t="s">
        <v>553</v>
      </c>
    </row>
    <row r="403" spans="1:10" x14ac:dyDescent="0.3">
      <c r="A403" s="2" t="s">
        <v>52</v>
      </c>
      <c r="B403" s="8">
        <v>157932.84</v>
      </c>
      <c r="C403" s="8">
        <v>134148.15</v>
      </c>
      <c r="D403" s="4">
        <v>43861</v>
      </c>
      <c r="E403" s="2" t="s">
        <v>17</v>
      </c>
      <c r="F403" s="2" t="s">
        <v>236</v>
      </c>
      <c r="G403" s="2" t="s">
        <v>54</v>
      </c>
      <c r="H403" s="2" t="s">
        <v>71</v>
      </c>
      <c r="I403" s="2" t="s">
        <v>27</v>
      </c>
      <c r="J403" s="2" t="s">
        <v>554</v>
      </c>
    </row>
    <row r="404" spans="1:10" x14ac:dyDescent="0.3">
      <c r="A404" s="2" t="s">
        <v>22</v>
      </c>
      <c r="B404" s="8">
        <v>64192.86</v>
      </c>
      <c r="C404" s="8">
        <v>52837.14</v>
      </c>
      <c r="D404" s="4">
        <v>43933</v>
      </c>
      <c r="E404" s="2" t="s">
        <v>50</v>
      </c>
      <c r="F404" s="2" t="s">
        <v>34</v>
      </c>
      <c r="G404" s="2" t="s">
        <v>25</v>
      </c>
      <c r="H404" s="2" t="s">
        <v>218</v>
      </c>
      <c r="I404" s="2" t="s">
        <v>27</v>
      </c>
      <c r="J404" s="2" t="s">
        <v>555</v>
      </c>
    </row>
    <row r="405" spans="1:10" x14ac:dyDescent="0.3">
      <c r="A405" s="2" t="s">
        <v>9</v>
      </c>
      <c r="B405" s="8">
        <v>156453.01</v>
      </c>
      <c r="C405" s="8">
        <v>128494.86</v>
      </c>
      <c r="D405" s="4">
        <v>44108</v>
      </c>
      <c r="E405" s="2" t="s">
        <v>23</v>
      </c>
      <c r="F405" s="2" t="s">
        <v>34</v>
      </c>
      <c r="G405" s="2" t="s">
        <v>12</v>
      </c>
      <c r="H405" s="2" t="s">
        <v>13</v>
      </c>
      <c r="I405" s="2" t="s">
        <v>27</v>
      </c>
      <c r="J405" s="2" t="s">
        <v>556</v>
      </c>
    </row>
    <row r="406" spans="1:10" x14ac:dyDescent="0.3">
      <c r="A406" s="2" t="s">
        <v>16</v>
      </c>
      <c r="B406" s="8">
        <v>53616.06</v>
      </c>
      <c r="C406" s="8">
        <v>45589.74</v>
      </c>
      <c r="D406" s="4">
        <v>43833</v>
      </c>
      <c r="E406" s="2" t="s">
        <v>50</v>
      </c>
      <c r="F406" s="2" t="s">
        <v>233</v>
      </c>
      <c r="G406" s="2" t="s">
        <v>19</v>
      </c>
      <c r="H406" s="2" t="s">
        <v>20</v>
      </c>
      <c r="I406" s="2" t="s">
        <v>27</v>
      </c>
      <c r="J406" s="2" t="s">
        <v>557</v>
      </c>
    </row>
    <row r="407" spans="1:10" x14ac:dyDescent="0.3">
      <c r="A407" s="2" t="s">
        <v>16</v>
      </c>
      <c r="B407" s="8">
        <v>163967.89000000001</v>
      </c>
      <c r="C407" s="8">
        <v>138208.53</v>
      </c>
      <c r="D407" s="4">
        <v>43615</v>
      </c>
      <c r="E407" s="2" t="s">
        <v>50</v>
      </c>
      <c r="F407" s="2" t="s">
        <v>113</v>
      </c>
      <c r="G407" s="2" t="s">
        <v>19</v>
      </c>
      <c r="H407" s="2" t="s">
        <v>20</v>
      </c>
      <c r="I407" s="2" t="s">
        <v>37</v>
      </c>
      <c r="J407" s="2" t="s">
        <v>558</v>
      </c>
    </row>
    <row r="408" spans="1:10" x14ac:dyDescent="0.3">
      <c r="A408" s="2" t="s">
        <v>9</v>
      </c>
      <c r="B408" s="8">
        <v>171748.56</v>
      </c>
      <c r="C408" s="8">
        <v>136574.45000000001</v>
      </c>
      <c r="D408" s="4">
        <v>44155</v>
      </c>
      <c r="E408" s="2" t="s">
        <v>17</v>
      </c>
      <c r="F408" s="2" t="s">
        <v>154</v>
      </c>
      <c r="G408" s="2" t="s">
        <v>12</v>
      </c>
      <c r="H408" s="2" t="s">
        <v>13</v>
      </c>
      <c r="I408" s="2" t="s">
        <v>27</v>
      </c>
      <c r="J408" s="2" t="s">
        <v>559</v>
      </c>
    </row>
    <row r="409" spans="1:10" x14ac:dyDescent="0.3">
      <c r="A409" s="2" t="s">
        <v>52</v>
      </c>
      <c r="B409" s="8">
        <v>26103.94</v>
      </c>
      <c r="C409" s="8">
        <v>22339.75</v>
      </c>
      <c r="D409" s="4">
        <v>44074</v>
      </c>
      <c r="E409" s="2" t="s">
        <v>50</v>
      </c>
      <c r="F409" s="2" t="s">
        <v>145</v>
      </c>
      <c r="G409" s="2" t="s">
        <v>54</v>
      </c>
      <c r="H409" s="2" t="s">
        <v>132</v>
      </c>
      <c r="I409" s="2" t="s">
        <v>37</v>
      </c>
      <c r="J409" s="2" t="s">
        <v>560</v>
      </c>
    </row>
    <row r="410" spans="1:10" x14ac:dyDescent="0.3">
      <c r="A410" s="2" t="s">
        <v>22</v>
      </c>
      <c r="B410" s="8">
        <v>140337.34</v>
      </c>
      <c r="C410" s="8">
        <v>115708.14</v>
      </c>
      <c r="D410" s="4">
        <v>44078</v>
      </c>
      <c r="E410" s="2" t="s">
        <v>50</v>
      </c>
      <c r="F410" s="2" t="s">
        <v>165</v>
      </c>
      <c r="G410" s="2" t="s">
        <v>25</v>
      </c>
      <c r="H410" s="2" t="s">
        <v>75</v>
      </c>
      <c r="I410" s="2" t="s">
        <v>27</v>
      </c>
      <c r="J410" s="2" t="s">
        <v>561</v>
      </c>
    </row>
    <row r="411" spans="1:10" x14ac:dyDescent="0.3">
      <c r="A411" s="2" t="s">
        <v>9</v>
      </c>
      <c r="B411" s="8">
        <v>33617.03</v>
      </c>
      <c r="C411" s="8">
        <v>26614.6</v>
      </c>
      <c r="D411" s="4">
        <v>43928</v>
      </c>
      <c r="E411" s="2" t="s">
        <v>50</v>
      </c>
      <c r="F411" s="2" t="s">
        <v>159</v>
      </c>
      <c r="G411" s="2" t="s">
        <v>12</v>
      </c>
      <c r="H411" s="2" t="s">
        <v>13</v>
      </c>
      <c r="I411" s="2" t="s">
        <v>27</v>
      </c>
      <c r="J411" s="2" t="s">
        <v>562</v>
      </c>
    </row>
    <row r="412" spans="1:10" x14ac:dyDescent="0.3">
      <c r="A412" s="2" t="s">
        <v>22</v>
      </c>
      <c r="B412" s="8">
        <v>187874.45</v>
      </c>
      <c r="C412" s="8">
        <v>160031.46</v>
      </c>
      <c r="D412" s="4">
        <v>43642</v>
      </c>
      <c r="E412" s="2" t="s">
        <v>45</v>
      </c>
      <c r="F412" s="2" t="s">
        <v>34</v>
      </c>
      <c r="G412" s="2" t="s">
        <v>25</v>
      </c>
      <c r="H412" s="2" t="s">
        <v>89</v>
      </c>
      <c r="I412" s="2" t="s">
        <v>27</v>
      </c>
      <c r="J412" s="2" t="s">
        <v>563</v>
      </c>
    </row>
    <row r="413" spans="1:10" x14ac:dyDescent="0.3">
      <c r="A413" s="2" t="s">
        <v>16</v>
      </c>
      <c r="B413" s="8">
        <v>41675.01</v>
      </c>
      <c r="C413" s="8">
        <v>33765.089999999997</v>
      </c>
      <c r="D413" s="4">
        <v>43641</v>
      </c>
      <c r="E413" s="2" t="s">
        <v>29</v>
      </c>
      <c r="F413" s="2" t="s">
        <v>134</v>
      </c>
      <c r="G413" s="2" t="s">
        <v>19</v>
      </c>
      <c r="H413" s="2" t="s">
        <v>20</v>
      </c>
      <c r="I413" s="2" t="s">
        <v>27</v>
      </c>
      <c r="J413" s="2" t="s">
        <v>564</v>
      </c>
    </row>
    <row r="414" spans="1:10" x14ac:dyDescent="0.3">
      <c r="A414" s="2" t="s">
        <v>22</v>
      </c>
      <c r="B414" s="8">
        <v>34930.080000000002</v>
      </c>
      <c r="C414" s="8">
        <v>28017.42</v>
      </c>
      <c r="D414" s="4">
        <v>43770</v>
      </c>
      <c r="E414" s="2" t="s">
        <v>50</v>
      </c>
      <c r="F414" s="2" t="s">
        <v>233</v>
      </c>
      <c r="G414" s="2" t="s">
        <v>25</v>
      </c>
      <c r="H414" s="2" t="s">
        <v>26</v>
      </c>
      <c r="I414" s="2" t="s">
        <v>27</v>
      </c>
      <c r="J414" s="2" t="s">
        <v>565</v>
      </c>
    </row>
    <row r="415" spans="1:10" x14ac:dyDescent="0.3">
      <c r="A415" s="2" t="s">
        <v>16</v>
      </c>
      <c r="B415" s="8">
        <v>127994.87</v>
      </c>
      <c r="C415" s="8">
        <v>105800.56</v>
      </c>
      <c r="D415" s="4">
        <v>44075</v>
      </c>
      <c r="E415" s="2" t="s">
        <v>10</v>
      </c>
      <c r="F415" s="2" t="s">
        <v>165</v>
      </c>
      <c r="G415" s="2" t="s">
        <v>19</v>
      </c>
      <c r="H415" s="2" t="s">
        <v>352</v>
      </c>
      <c r="I415" s="2" t="s">
        <v>27</v>
      </c>
      <c r="J415" s="2" t="s">
        <v>566</v>
      </c>
    </row>
    <row r="416" spans="1:10" x14ac:dyDescent="0.3">
      <c r="A416" s="2" t="s">
        <v>22</v>
      </c>
      <c r="B416" s="8">
        <v>162637.68</v>
      </c>
      <c r="C416" s="8">
        <v>130402.89</v>
      </c>
      <c r="D416" s="4">
        <v>43735</v>
      </c>
      <c r="E416" s="2" t="s">
        <v>23</v>
      </c>
      <c r="F416" s="2" t="s">
        <v>24</v>
      </c>
      <c r="G416" s="2" t="s">
        <v>25</v>
      </c>
      <c r="H416" s="2" t="s">
        <v>75</v>
      </c>
      <c r="I416" s="2" t="s">
        <v>27</v>
      </c>
      <c r="J416" s="2" t="s">
        <v>567</v>
      </c>
    </row>
    <row r="417" spans="1:10" x14ac:dyDescent="0.3">
      <c r="A417" s="2" t="s">
        <v>22</v>
      </c>
      <c r="B417" s="8">
        <v>40728.28</v>
      </c>
      <c r="C417" s="8">
        <v>35669.83</v>
      </c>
      <c r="D417" s="4">
        <v>43730</v>
      </c>
      <c r="E417" s="2" t="s">
        <v>29</v>
      </c>
      <c r="F417" s="2" t="s">
        <v>301</v>
      </c>
      <c r="G417" s="2" t="s">
        <v>25</v>
      </c>
      <c r="H417" s="2" t="s">
        <v>89</v>
      </c>
      <c r="I417" s="2" t="s">
        <v>14</v>
      </c>
      <c r="J417" s="2" t="s">
        <v>568</v>
      </c>
    </row>
    <row r="418" spans="1:10" x14ac:dyDescent="0.3">
      <c r="A418" s="2" t="s">
        <v>16</v>
      </c>
      <c r="B418" s="8">
        <v>293767.28000000003</v>
      </c>
      <c r="C418" s="8">
        <v>254079.32</v>
      </c>
      <c r="D418" s="4">
        <v>43987</v>
      </c>
      <c r="E418" s="2" t="s">
        <v>17</v>
      </c>
      <c r="F418" s="2" t="s">
        <v>187</v>
      </c>
      <c r="G418" s="2" t="s">
        <v>19</v>
      </c>
      <c r="H418" s="2" t="s">
        <v>20</v>
      </c>
      <c r="I418" s="2" t="s">
        <v>27</v>
      </c>
      <c r="J418" s="2" t="s">
        <v>569</v>
      </c>
    </row>
    <row r="419" spans="1:10" x14ac:dyDescent="0.3">
      <c r="A419" s="2" t="s">
        <v>9</v>
      </c>
      <c r="B419" s="8">
        <v>57913.36</v>
      </c>
      <c r="C419" s="8">
        <v>48693.55</v>
      </c>
      <c r="D419" s="4">
        <v>43719</v>
      </c>
      <c r="E419" s="2" t="s">
        <v>17</v>
      </c>
      <c r="F419" s="2" t="s">
        <v>101</v>
      </c>
      <c r="G419" s="2" t="s">
        <v>12</v>
      </c>
      <c r="H419" s="2" t="s">
        <v>81</v>
      </c>
      <c r="I419" s="2" t="s">
        <v>27</v>
      </c>
      <c r="J419" s="2" t="s">
        <v>570</v>
      </c>
    </row>
    <row r="420" spans="1:10" x14ac:dyDescent="0.3">
      <c r="A420" s="2" t="s">
        <v>44</v>
      </c>
      <c r="B420" s="8">
        <v>63979.040000000001</v>
      </c>
      <c r="C420" s="8">
        <v>56032.84</v>
      </c>
      <c r="D420" s="4">
        <v>43760</v>
      </c>
      <c r="E420" s="2" t="s">
        <v>17</v>
      </c>
      <c r="F420" s="2" t="s">
        <v>42</v>
      </c>
      <c r="G420" s="2" t="s">
        <v>47</v>
      </c>
      <c r="H420" s="2" t="s">
        <v>65</v>
      </c>
      <c r="I420" s="2" t="s">
        <v>27</v>
      </c>
      <c r="J420" s="2" t="s">
        <v>571</v>
      </c>
    </row>
    <row r="421" spans="1:10" x14ac:dyDescent="0.3">
      <c r="A421" s="2" t="s">
        <v>52</v>
      </c>
      <c r="B421" s="8">
        <v>102255.86</v>
      </c>
      <c r="C421" s="8">
        <v>83379.429999999993</v>
      </c>
      <c r="D421" s="4">
        <v>44147</v>
      </c>
      <c r="E421" s="2" t="s">
        <v>59</v>
      </c>
      <c r="F421" s="2" t="s">
        <v>204</v>
      </c>
      <c r="G421" s="2" t="s">
        <v>54</v>
      </c>
      <c r="H421" s="2" t="s">
        <v>143</v>
      </c>
      <c r="I421" s="2" t="s">
        <v>27</v>
      </c>
      <c r="J421" s="2" t="s">
        <v>572</v>
      </c>
    </row>
    <row r="422" spans="1:10" x14ac:dyDescent="0.3">
      <c r="A422" s="2" t="s">
        <v>16</v>
      </c>
      <c r="B422" s="8">
        <v>107271.94</v>
      </c>
      <c r="C422" s="8">
        <v>86665</v>
      </c>
      <c r="D422" s="4">
        <v>44066</v>
      </c>
      <c r="E422" s="2" t="s">
        <v>17</v>
      </c>
      <c r="F422" s="2" t="s">
        <v>34</v>
      </c>
      <c r="G422" s="2" t="s">
        <v>19</v>
      </c>
      <c r="H422" s="2" t="s">
        <v>20</v>
      </c>
      <c r="I422" s="2" t="s">
        <v>27</v>
      </c>
      <c r="J422" s="2" t="s">
        <v>573</v>
      </c>
    </row>
    <row r="423" spans="1:10" x14ac:dyDescent="0.3">
      <c r="A423" s="2" t="s">
        <v>407</v>
      </c>
      <c r="B423" s="8">
        <v>51090.76</v>
      </c>
      <c r="C423" s="8">
        <v>40739.769999999997</v>
      </c>
      <c r="D423" s="4">
        <v>43902</v>
      </c>
      <c r="E423" s="2" t="s">
        <v>79</v>
      </c>
      <c r="F423" s="2" t="s">
        <v>173</v>
      </c>
      <c r="G423" s="2" t="s">
        <v>408</v>
      </c>
      <c r="H423" s="2" t="s">
        <v>409</v>
      </c>
      <c r="I423" s="2" t="s">
        <v>27</v>
      </c>
      <c r="J423" s="2" t="s">
        <v>574</v>
      </c>
    </row>
    <row r="424" spans="1:10" x14ac:dyDescent="0.3">
      <c r="A424" s="2" t="s">
        <v>9</v>
      </c>
      <c r="B424" s="8">
        <v>102299.92</v>
      </c>
      <c r="C424" s="8">
        <v>81706.95</v>
      </c>
      <c r="D424" s="4">
        <v>43699</v>
      </c>
      <c r="E424" s="2" t="s">
        <v>29</v>
      </c>
      <c r="F424" s="2" t="s">
        <v>70</v>
      </c>
      <c r="G424" s="2" t="s">
        <v>12</v>
      </c>
      <c r="H424" s="2" t="s">
        <v>81</v>
      </c>
      <c r="I424" s="2" t="s">
        <v>27</v>
      </c>
      <c r="J424" s="2" t="s">
        <v>575</v>
      </c>
    </row>
    <row r="425" spans="1:10" x14ac:dyDescent="0.3">
      <c r="A425" s="2" t="s">
        <v>52</v>
      </c>
      <c r="B425" s="8">
        <v>144204.85999999999</v>
      </c>
      <c r="C425" s="8">
        <v>115262.94</v>
      </c>
      <c r="D425" s="4">
        <v>44143</v>
      </c>
      <c r="E425" s="2" t="s">
        <v>10</v>
      </c>
      <c r="F425" s="2" t="s">
        <v>223</v>
      </c>
      <c r="G425" s="2" t="s">
        <v>54</v>
      </c>
      <c r="H425" s="2" t="s">
        <v>71</v>
      </c>
      <c r="I425" s="2" t="s">
        <v>27</v>
      </c>
      <c r="J425" s="2" t="s">
        <v>576</v>
      </c>
    </row>
    <row r="426" spans="1:10" x14ac:dyDescent="0.3">
      <c r="A426" s="2" t="s">
        <v>52</v>
      </c>
      <c r="B426" s="8">
        <v>36183.97</v>
      </c>
      <c r="C426" s="8">
        <v>30579.07</v>
      </c>
      <c r="D426" s="4">
        <v>44052</v>
      </c>
      <c r="E426" s="2" t="s">
        <v>10</v>
      </c>
      <c r="F426" s="2" t="s">
        <v>179</v>
      </c>
      <c r="G426" s="2" t="s">
        <v>54</v>
      </c>
      <c r="H426" s="2" t="s">
        <v>143</v>
      </c>
      <c r="I426" s="2" t="s">
        <v>14</v>
      </c>
      <c r="J426" s="2" t="s">
        <v>577</v>
      </c>
    </row>
    <row r="427" spans="1:10" x14ac:dyDescent="0.3">
      <c r="A427" s="2" t="s">
        <v>44</v>
      </c>
      <c r="B427" s="8">
        <v>47771.76</v>
      </c>
      <c r="C427" s="8">
        <v>39234.949999999997</v>
      </c>
      <c r="D427" s="4">
        <v>43614</v>
      </c>
      <c r="E427" s="2" t="s">
        <v>29</v>
      </c>
      <c r="F427" s="2" t="s">
        <v>120</v>
      </c>
      <c r="G427" s="2" t="s">
        <v>47</v>
      </c>
      <c r="H427" s="2" t="s">
        <v>65</v>
      </c>
      <c r="I427" s="2" t="s">
        <v>27</v>
      </c>
      <c r="J427" s="2" t="s">
        <v>578</v>
      </c>
    </row>
    <row r="428" spans="1:10" x14ac:dyDescent="0.3">
      <c r="A428" s="2" t="s">
        <v>33</v>
      </c>
      <c r="B428" s="8">
        <v>44038.31</v>
      </c>
      <c r="C428" s="8">
        <v>36252.339999999997</v>
      </c>
      <c r="D428" s="4">
        <v>43854</v>
      </c>
      <c r="E428" s="2" t="s">
        <v>79</v>
      </c>
      <c r="F428" s="2" t="s">
        <v>253</v>
      </c>
      <c r="G428" s="2" t="s">
        <v>35</v>
      </c>
      <c r="H428" s="2" t="s">
        <v>424</v>
      </c>
      <c r="I428" s="2" t="s">
        <v>27</v>
      </c>
      <c r="J428" s="2" t="s">
        <v>579</v>
      </c>
    </row>
    <row r="429" spans="1:10" x14ac:dyDescent="0.3">
      <c r="A429" s="2" t="s">
        <v>9</v>
      </c>
      <c r="B429" s="8">
        <v>116469.33</v>
      </c>
      <c r="C429" s="8">
        <v>95190.38</v>
      </c>
      <c r="D429" s="4">
        <v>43861</v>
      </c>
      <c r="E429" s="2" t="s">
        <v>61</v>
      </c>
      <c r="F429" s="2" t="s">
        <v>46</v>
      </c>
      <c r="G429" s="2" t="s">
        <v>12</v>
      </c>
      <c r="H429" s="2" t="s">
        <v>117</v>
      </c>
      <c r="I429" s="2" t="s">
        <v>27</v>
      </c>
      <c r="J429" s="2" t="s">
        <v>580</v>
      </c>
    </row>
    <row r="430" spans="1:10" x14ac:dyDescent="0.3">
      <c r="A430" s="2" t="s">
        <v>44</v>
      </c>
      <c r="B430" s="8">
        <v>227856.66</v>
      </c>
      <c r="C430" s="8">
        <v>199010.01</v>
      </c>
      <c r="D430" s="4">
        <v>44032</v>
      </c>
      <c r="E430" s="2" t="s">
        <v>79</v>
      </c>
      <c r="F430" s="2" t="s">
        <v>115</v>
      </c>
      <c r="G430" s="2" t="s">
        <v>47</v>
      </c>
      <c r="H430" s="2" t="s">
        <v>73</v>
      </c>
      <c r="I430" s="2" t="s">
        <v>27</v>
      </c>
      <c r="J430" s="2" t="s">
        <v>581</v>
      </c>
    </row>
    <row r="431" spans="1:10" x14ac:dyDescent="0.3">
      <c r="A431" s="2" t="s">
        <v>9</v>
      </c>
      <c r="B431" s="8">
        <v>67161.990000000005</v>
      </c>
      <c r="C431" s="8">
        <v>55764.6</v>
      </c>
      <c r="D431" s="4">
        <v>43728</v>
      </c>
      <c r="E431" s="2" t="s">
        <v>79</v>
      </c>
      <c r="F431" s="2" t="s">
        <v>202</v>
      </c>
      <c r="G431" s="2" t="s">
        <v>12</v>
      </c>
      <c r="H431" s="2" t="s">
        <v>169</v>
      </c>
      <c r="I431" s="2" t="s">
        <v>27</v>
      </c>
      <c r="J431" s="2" t="s">
        <v>582</v>
      </c>
    </row>
    <row r="432" spans="1:10" x14ac:dyDescent="0.3">
      <c r="A432" s="2" t="s">
        <v>172</v>
      </c>
      <c r="B432" s="8">
        <v>168178.03</v>
      </c>
      <c r="C432" s="8">
        <v>142665.42000000001</v>
      </c>
      <c r="D432" s="4">
        <v>43950</v>
      </c>
      <c r="E432" s="2" t="s">
        <v>23</v>
      </c>
      <c r="F432" s="2" t="s">
        <v>154</v>
      </c>
      <c r="G432" s="2" t="s">
        <v>174</v>
      </c>
      <c r="H432" s="2" t="s">
        <v>175</v>
      </c>
      <c r="I432" s="2" t="s">
        <v>27</v>
      </c>
      <c r="J432" s="2" t="s">
        <v>583</v>
      </c>
    </row>
    <row r="433" spans="1:10" x14ac:dyDescent="0.3">
      <c r="A433" s="2" t="s">
        <v>9</v>
      </c>
      <c r="B433" s="8">
        <v>42611.78</v>
      </c>
      <c r="C433" s="8">
        <v>35755.54</v>
      </c>
      <c r="D433" s="4">
        <v>43902</v>
      </c>
      <c r="E433" s="2" t="s">
        <v>23</v>
      </c>
      <c r="F433" s="2" t="s">
        <v>154</v>
      </c>
      <c r="G433" s="2" t="s">
        <v>12</v>
      </c>
      <c r="H433" s="2" t="s">
        <v>169</v>
      </c>
      <c r="I433" s="2" t="s">
        <v>14</v>
      </c>
      <c r="J433" s="2" t="s">
        <v>584</v>
      </c>
    </row>
    <row r="434" spans="1:10" x14ac:dyDescent="0.3">
      <c r="A434" s="2" t="s">
        <v>9</v>
      </c>
      <c r="B434" s="8">
        <v>166507.76</v>
      </c>
      <c r="C434" s="8">
        <v>143896.01</v>
      </c>
      <c r="D434" s="4">
        <v>44070</v>
      </c>
      <c r="E434" s="2" t="s">
        <v>45</v>
      </c>
      <c r="F434" s="2" t="s">
        <v>122</v>
      </c>
      <c r="G434" s="2" t="s">
        <v>12</v>
      </c>
      <c r="H434" s="2" t="s">
        <v>13</v>
      </c>
      <c r="I434" s="2" t="s">
        <v>27</v>
      </c>
      <c r="J434" s="2" t="s">
        <v>585</v>
      </c>
    </row>
    <row r="435" spans="1:10" x14ac:dyDescent="0.3">
      <c r="A435" s="2" t="s">
        <v>33</v>
      </c>
      <c r="B435" s="8">
        <v>131409.9</v>
      </c>
      <c r="C435" s="8">
        <v>115325.33</v>
      </c>
      <c r="D435" s="4">
        <v>44150</v>
      </c>
      <c r="E435" s="2" t="s">
        <v>79</v>
      </c>
      <c r="F435" s="2" t="s">
        <v>223</v>
      </c>
      <c r="G435" s="2" t="s">
        <v>35</v>
      </c>
      <c r="H435" s="2" t="s">
        <v>36</v>
      </c>
      <c r="I435" s="2" t="s">
        <v>27</v>
      </c>
      <c r="J435" s="2" t="s">
        <v>586</v>
      </c>
    </row>
    <row r="436" spans="1:10" x14ac:dyDescent="0.3">
      <c r="A436" s="2" t="s">
        <v>22</v>
      </c>
      <c r="B436" s="8">
        <v>133072</v>
      </c>
      <c r="C436" s="8">
        <v>108600.06</v>
      </c>
      <c r="D436" s="4">
        <v>44132</v>
      </c>
      <c r="E436" s="2" t="s">
        <v>61</v>
      </c>
      <c r="F436" s="2" t="s">
        <v>184</v>
      </c>
      <c r="G436" s="2" t="s">
        <v>25</v>
      </c>
      <c r="H436" s="2" t="s">
        <v>75</v>
      </c>
      <c r="I436" s="2" t="s">
        <v>27</v>
      </c>
      <c r="J436" s="2" t="s">
        <v>587</v>
      </c>
    </row>
    <row r="437" spans="1:10" x14ac:dyDescent="0.3">
      <c r="A437" s="2" t="s">
        <v>16</v>
      </c>
      <c r="B437" s="8">
        <v>180250.02</v>
      </c>
      <c r="C437" s="8">
        <v>147354.39000000001</v>
      </c>
      <c r="D437" s="4">
        <v>43619</v>
      </c>
      <c r="E437" s="2" t="s">
        <v>79</v>
      </c>
      <c r="F437" s="2" t="s">
        <v>433</v>
      </c>
      <c r="G437" s="2" t="s">
        <v>19</v>
      </c>
      <c r="H437" s="2" t="s">
        <v>352</v>
      </c>
      <c r="I437" s="2" t="s">
        <v>27</v>
      </c>
      <c r="J437" s="2" t="s">
        <v>588</v>
      </c>
    </row>
    <row r="438" spans="1:10" x14ac:dyDescent="0.3">
      <c r="A438" s="2" t="s">
        <v>22</v>
      </c>
      <c r="B438" s="8">
        <v>48090.78</v>
      </c>
      <c r="C438" s="8">
        <v>42040.959999999999</v>
      </c>
      <c r="D438" s="4">
        <v>43909</v>
      </c>
      <c r="E438" s="2" t="s">
        <v>10</v>
      </c>
      <c r="F438" s="2" t="s">
        <v>233</v>
      </c>
      <c r="G438" s="2" t="s">
        <v>25</v>
      </c>
      <c r="H438" s="2" t="s">
        <v>75</v>
      </c>
      <c r="I438" s="2" t="s">
        <v>27</v>
      </c>
      <c r="J438" s="2" t="s">
        <v>589</v>
      </c>
    </row>
    <row r="439" spans="1:10" x14ac:dyDescent="0.3">
      <c r="A439" s="2" t="s">
        <v>9</v>
      </c>
      <c r="B439" s="8">
        <v>168530.22</v>
      </c>
      <c r="C439" s="8">
        <v>136981.35999999999</v>
      </c>
      <c r="D439" s="4">
        <v>43967</v>
      </c>
      <c r="E439" s="2" t="s">
        <v>50</v>
      </c>
      <c r="F439" s="2" t="s">
        <v>187</v>
      </c>
      <c r="G439" s="2" t="s">
        <v>12</v>
      </c>
      <c r="H439" s="2" t="s">
        <v>169</v>
      </c>
      <c r="I439" s="2" t="s">
        <v>27</v>
      </c>
      <c r="J439" s="2" t="s">
        <v>590</v>
      </c>
    </row>
    <row r="440" spans="1:10" x14ac:dyDescent="0.3">
      <c r="A440" s="2" t="s">
        <v>9</v>
      </c>
      <c r="B440" s="8">
        <v>36785.279999999999</v>
      </c>
      <c r="C440" s="8">
        <v>30546.5</v>
      </c>
      <c r="D440" s="4">
        <v>43708</v>
      </c>
      <c r="E440" s="2" t="s">
        <v>50</v>
      </c>
      <c r="F440" s="2" t="s">
        <v>34</v>
      </c>
      <c r="G440" s="2" t="s">
        <v>12</v>
      </c>
      <c r="H440" s="2" t="s">
        <v>68</v>
      </c>
      <c r="I440" s="2" t="s">
        <v>27</v>
      </c>
      <c r="J440" s="2" t="s">
        <v>591</v>
      </c>
    </row>
    <row r="441" spans="1:10" x14ac:dyDescent="0.3">
      <c r="A441" s="2" t="s">
        <v>172</v>
      </c>
      <c r="B441" s="8">
        <v>126409.18</v>
      </c>
      <c r="C441" s="8">
        <v>104692.08</v>
      </c>
      <c r="D441" s="4">
        <v>44108</v>
      </c>
      <c r="E441" s="2" t="s">
        <v>59</v>
      </c>
      <c r="F441" s="2" t="s">
        <v>120</v>
      </c>
      <c r="G441" s="2" t="s">
        <v>174</v>
      </c>
      <c r="H441" s="2" t="s">
        <v>175</v>
      </c>
      <c r="I441" s="2" t="s">
        <v>27</v>
      </c>
      <c r="J441" s="2" t="s">
        <v>592</v>
      </c>
    </row>
    <row r="442" spans="1:10" x14ac:dyDescent="0.3">
      <c r="A442" s="2" t="s">
        <v>22</v>
      </c>
      <c r="B442" s="8">
        <v>49990.720000000001</v>
      </c>
      <c r="C442" s="8">
        <v>42927.03</v>
      </c>
      <c r="D442" s="4">
        <v>43834</v>
      </c>
      <c r="E442" s="2" t="s">
        <v>79</v>
      </c>
      <c r="F442" s="2" t="s">
        <v>70</v>
      </c>
      <c r="G442" s="2" t="s">
        <v>25</v>
      </c>
      <c r="H442" s="2" t="s">
        <v>26</v>
      </c>
      <c r="I442" s="2" t="s">
        <v>27</v>
      </c>
      <c r="J442" s="2" t="s">
        <v>593</v>
      </c>
    </row>
    <row r="443" spans="1:10" x14ac:dyDescent="0.3">
      <c r="A443" s="2" t="s">
        <v>9</v>
      </c>
      <c r="B443" s="8">
        <v>36644.050000000003</v>
      </c>
      <c r="C443" s="8">
        <v>30491.51</v>
      </c>
      <c r="D443" s="4">
        <v>44155</v>
      </c>
      <c r="E443" s="2" t="s">
        <v>23</v>
      </c>
      <c r="F443" s="2" t="s">
        <v>24</v>
      </c>
      <c r="G443" s="2" t="s">
        <v>12</v>
      </c>
      <c r="H443" s="2" t="s">
        <v>117</v>
      </c>
      <c r="I443" s="2" t="s">
        <v>27</v>
      </c>
      <c r="J443" s="2" t="s">
        <v>594</v>
      </c>
    </row>
    <row r="444" spans="1:10" x14ac:dyDescent="0.3">
      <c r="A444" s="2" t="s">
        <v>9</v>
      </c>
      <c r="B444" s="8">
        <v>115226.8</v>
      </c>
      <c r="C444" s="8">
        <v>94336.18</v>
      </c>
      <c r="D444" s="4">
        <v>43600</v>
      </c>
      <c r="E444" s="2" t="s">
        <v>29</v>
      </c>
      <c r="F444" s="2" t="s">
        <v>63</v>
      </c>
      <c r="G444" s="2" t="s">
        <v>12</v>
      </c>
      <c r="H444" s="2" t="s">
        <v>169</v>
      </c>
      <c r="I444" s="2" t="s">
        <v>27</v>
      </c>
      <c r="J444" s="2" t="s">
        <v>595</v>
      </c>
    </row>
    <row r="445" spans="1:10" x14ac:dyDescent="0.3">
      <c r="A445" s="2" t="s">
        <v>16</v>
      </c>
      <c r="B445" s="8">
        <v>154078.75</v>
      </c>
      <c r="C445" s="8">
        <v>131336.73000000001</v>
      </c>
      <c r="D445" s="4">
        <v>44079</v>
      </c>
      <c r="E445" s="2" t="s">
        <v>10</v>
      </c>
      <c r="F445" s="2" t="s">
        <v>264</v>
      </c>
      <c r="G445" s="2" t="s">
        <v>19</v>
      </c>
      <c r="H445" s="2" t="s">
        <v>20</v>
      </c>
      <c r="I445" s="2" t="s">
        <v>27</v>
      </c>
      <c r="J445" s="2" t="s">
        <v>596</v>
      </c>
    </row>
    <row r="446" spans="1:10" x14ac:dyDescent="0.3">
      <c r="A446" s="2" t="s">
        <v>100</v>
      </c>
      <c r="B446" s="8">
        <v>80328.160000000003</v>
      </c>
      <c r="C446" s="8">
        <v>65836.960000000006</v>
      </c>
      <c r="D446" s="4">
        <v>44097</v>
      </c>
      <c r="E446" s="2" t="s">
        <v>17</v>
      </c>
      <c r="F446" s="2" t="s">
        <v>46</v>
      </c>
      <c r="G446" s="2" t="s">
        <v>102</v>
      </c>
      <c r="H446" s="2" t="s">
        <v>161</v>
      </c>
      <c r="I446" s="2" t="s">
        <v>27</v>
      </c>
      <c r="J446" s="2" t="s">
        <v>597</v>
      </c>
    </row>
    <row r="447" spans="1:10" x14ac:dyDescent="0.3">
      <c r="A447" s="2" t="s">
        <v>22</v>
      </c>
      <c r="B447" s="8">
        <v>99832.12</v>
      </c>
      <c r="C447" s="8">
        <v>84128.53</v>
      </c>
      <c r="D447" s="4">
        <v>43600</v>
      </c>
      <c r="E447" s="2" t="s">
        <v>50</v>
      </c>
      <c r="F447" s="2" t="s">
        <v>301</v>
      </c>
      <c r="G447" s="2" t="s">
        <v>25</v>
      </c>
      <c r="H447" s="2" t="s">
        <v>31</v>
      </c>
      <c r="I447" s="2" t="s">
        <v>27</v>
      </c>
      <c r="J447" s="2" t="s">
        <v>598</v>
      </c>
    </row>
    <row r="448" spans="1:10" x14ac:dyDescent="0.3">
      <c r="A448" s="2" t="s">
        <v>16</v>
      </c>
      <c r="B448" s="8">
        <v>133057.07</v>
      </c>
      <c r="C448" s="8">
        <v>113351.32</v>
      </c>
      <c r="D448" s="4">
        <v>43954</v>
      </c>
      <c r="E448" s="2" t="s">
        <v>138</v>
      </c>
      <c r="F448" s="2" t="s">
        <v>88</v>
      </c>
      <c r="G448" s="2" t="s">
        <v>19</v>
      </c>
      <c r="H448" s="2" t="s">
        <v>20</v>
      </c>
      <c r="I448" s="2" t="s">
        <v>27</v>
      </c>
      <c r="J448" s="2" t="s">
        <v>599</v>
      </c>
    </row>
    <row r="449" spans="1:10" x14ac:dyDescent="0.3">
      <c r="A449" s="2" t="s">
        <v>172</v>
      </c>
      <c r="B449" s="8">
        <v>80719.44</v>
      </c>
      <c r="C449" s="8">
        <v>64422.19</v>
      </c>
      <c r="D449" s="4">
        <v>43505</v>
      </c>
      <c r="E449" s="2" t="s">
        <v>50</v>
      </c>
      <c r="F449" s="2" t="s">
        <v>34</v>
      </c>
      <c r="G449" s="2" t="s">
        <v>174</v>
      </c>
      <c r="H449" s="2" t="s">
        <v>175</v>
      </c>
      <c r="I449" s="2" t="s">
        <v>27</v>
      </c>
      <c r="J449" s="2" t="s">
        <v>600</v>
      </c>
    </row>
    <row r="450" spans="1:10" x14ac:dyDescent="0.3">
      <c r="A450" s="2" t="s">
        <v>52</v>
      </c>
      <c r="B450" s="8">
        <v>124534.96</v>
      </c>
      <c r="C450" s="8">
        <v>107012.89</v>
      </c>
      <c r="D450" s="4">
        <v>44030</v>
      </c>
      <c r="E450" s="2" t="s">
        <v>10</v>
      </c>
      <c r="F450" s="2" t="s">
        <v>209</v>
      </c>
      <c r="G450" s="2" t="s">
        <v>54</v>
      </c>
      <c r="H450" s="2" t="s">
        <v>55</v>
      </c>
      <c r="I450" s="2" t="s">
        <v>27</v>
      </c>
      <c r="J450" s="2" t="s">
        <v>601</v>
      </c>
    </row>
    <row r="451" spans="1:10" x14ac:dyDescent="0.3">
      <c r="A451" s="2" t="s">
        <v>9</v>
      </c>
      <c r="B451" s="8">
        <v>67611.539999999994</v>
      </c>
      <c r="C451" s="8">
        <v>56191.95</v>
      </c>
      <c r="D451" s="4">
        <v>43768</v>
      </c>
      <c r="E451" s="2" t="s">
        <v>23</v>
      </c>
      <c r="F451" s="2" t="s">
        <v>233</v>
      </c>
      <c r="G451" s="2" t="s">
        <v>12</v>
      </c>
      <c r="H451" s="2" t="s">
        <v>117</v>
      </c>
      <c r="I451" s="2" t="s">
        <v>27</v>
      </c>
      <c r="J451" s="2" t="s">
        <v>602</v>
      </c>
    </row>
    <row r="452" spans="1:10" x14ac:dyDescent="0.3">
      <c r="A452" s="2" t="s">
        <v>52</v>
      </c>
      <c r="B452" s="8">
        <v>132760.25</v>
      </c>
      <c r="C452" s="8">
        <v>105039.91</v>
      </c>
      <c r="D452" s="4">
        <v>43837</v>
      </c>
      <c r="E452" s="2" t="s">
        <v>29</v>
      </c>
      <c r="F452" s="2" t="s">
        <v>57</v>
      </c>
      <c r="G452" s="2" t="s">
        <v>54</v>
      </c>
      <c r="H452" s="2" t="s">
        <v>127</v>
      </c>
      <c r="I452" s="2" t="s">
        <v>27</v>
      </c>
      <c r="J452" s="2" t="s">
        <v>603</v>
      </c>
    </row>
    <row r="453" spans="1:10" x14ac:dyDescent="0.3">
      <c r="A453" s="2" t="s">
        <v>52</v>
      </c>
      <c r="B453" s="8">
        <v>177802.7</v>
      </c>
      <c r="C453" s="8">
        <v>155079.51</v>
      </c>
      <c r="D453" s="4">
        <v>43664</v>
      </c>
      <c r="E453" s="2" t="s">
        <v>138</v>
      </c>
      <c r="F453" s="2" t="s">
        <v>24</v>
      </c>
      <c r="G453" s="2" t="s">
        <v>54</v>
      </c>
      <c r="H453" s="2" t="s">
        <v>71</v>
      </c>
      <c r="I453" s="2" t="s">
        <v>27</v>
      </c>
      <c r="J453" s="2" t="s">
        <v>604</v>
      </c>
    </row>
    <row r="454" spans="1:10" x14ac:dyDescent="0.3">
      <c r="A454" s="2" t="s">
        <v>100</v>
      </c>
      <c r="B454" s="8">
        <v>98963.03</v>
      </c>
      <c r="C454" s="8">
        <v>80367.88</v>
      </c>
      <c r="D454" s="4">
        <v>44116</v>
      </c>
      <c r="E454" s="2" t="s">
        <v>45</v>
      </c>
      <c r="F454" s="2" t="s">
        <v>605</v>
      </c>
      <c r="G454" s="2" t="s">
        <v>102</v>
      </c>
      <c r="H454" s="2" t="s">
        <v>161</v>
      </c>
      <c r="I454" s="2" t="s">
        <v>27</v>
      </c>
      <c r="J454" s="2" t="s">
        <v>606</v>
      </c>
    </row>
    <row r="455" spans="1:10" x14ac:dyDescent="0.3">
      <c r="A455" s="2" t="s">
        <v>100</v>
      </c>
      <c r="B455" s="8">
        <v>126582.5</v>
      </c>
      <c r="C455" s="8">
        <v>103683.73</v>
      </c>
      <c r="D455" s="4">
        <v>43878</v>
      </c>
      <c r="E455" s="2" t="s">
        <v>29</v>
      </c>
      <c r="F455" s="2" t="s">
        <v>70</v>
      </c>
      <c r="G455" s="2" t="s">
        <v>102</v>
      </c>
      <c r="H455" s="2" t="s">
        <v>161</v>
      </c>
      <c r="I455" s="2" t="s">
        <v>27</v>
      </c>
      <c r="J455" s="2" t="s">
        <v>607</v>
      </c>
    </row>
    <row r="456" spans="1:10" x14ac:dyDescent="0.3">
      <c r="A456" s="2" t="s">
        <v>22</v>
      </c>
      <c r="B456" s="8">
        <v>141965.10999999999</v>
      </c>
      <c r="C456" s="8">
        <v>119193.91</v>
      </c>
      <c r="D456" s="4">
        <v>43726</v>
      </c>
      <c r="E456" s="2" t="s">
        <v>29</v>
      </c>
      <c r="F456" s="2" t="s">
        <v>367</v>
      </c>
      <c r="G456" s="2" t="s">
        <v>25</v>
      </c>
      <c r="H456" s="2" t="s">
        <v>89</v>
      </c>
      <c r="I456" s="2" t="s">
        <v>27</v>
      </c>
      <c r="J456" s="2" t="s">
        <v>608</v>
      </c>
    </row>
    <row r="457" spans="1:10" x14ac:dyDescent="0.3">
      <c r="A457" s="2" t="s">
        <v>172</v>
      </c>
      <c r="B457" s="8">
        <v>167301.51999999999</v>
      </c>
      <c r="C457" s="8">
        <v>147074.76999999999</v>
      </c>
      <c r="D457" s="4">
        <v>43591</v>
      </c>
      <c r="E457" s="2" t="s">
        <v>61</v>
      </c>
      <c r="F457" s="2" t="s">
        <v>157</v>
      </c>
      <c r="G457" s="2" t="s">
        <v>174</v>
      </c>
      <c r="H457" s="2" t="s">
        <v>175</v>
      </c>
      <c r="I457" s="2" t="s">
        <v>27</v>
      </c>
      <c r="J457" s="2" t="s">
        <v>609</v>
      </c>
    </row>
    <row r="458" spans="1:10" x14ac:dyDescent="0.3">
      <c r="A458" s="2" t="s">
        <v>52</v>
      </c>
      <c r="B458" s="8">
        <v>133985.91</v>
      </c>
      <c r="C458" s="8">
        <v>116741.92</v>
      </c>
      <c r="D458" s="4">
        <v>43480</v>
      </c>
      <c r="E458" s="2" t="s">
        <v>23</v>
      </c>
      <c r="F458" s="2" t="s">
        <v>233</v>
      </c>
      <c r="G458" s="2" t="s">
        <v>54</v>
      </c>
      <c r="H458" s="2" t="s">
        <v>71</v>
      </c>
      <c r="I458" s="2" t="s">
        <v>27</v>
      </c>
      <c r="J458" s="2" t="s">
        <v>610</v>
      </c>
    </row>
    <row r="459" spans="1:10" x14ac:dyDescent="0.3">
      <c r="A459" s="2" t="s">
        <v>52</v>
      </c>
      <c r="B459" s="8">
        <v>91540.03</v>
      </c>
      <c r="C459" s="8">
        <v>74916.36</v>
      </c>
      <c r="D459" s="4">
        <v>43717</v>
      </c>
      <c r="E459" s="2" t="s">
        <v>23</v>
      </c>
      <c r="F459" s="2" t="s">
        <v>233</v>
      </c>
      <c r="G459" s="2" t="s">
        <v>54</v>
      </c>
      <c r="H459" s="2" t="s">
        <v>132</v>
      </c>
      <c r="I459" s="2" t="s">
        <v>27</v>
      </c>
      <c r="J459" s="2" t="s">
        <v>611</v>
      </c>
    </row>
    <row r="460" spans="1:10" x14ac:dyDescent="0.3">
      <c r="A460" s="2" t="s">
        <v>44</v>
      </c>
      <c r="B460" s="8">
        <v>146055.04999999999</v>
      </c>
      <c r="C460" s="8">
        <v>117822.61</v>
      </c>
      <c r="D460" s="4">
        <v>43745</v>
      </c>
      <c r="E460" s="2" t="s">
        <v>23</v>
      </c>
      <c r="F460" s="2" t="s">
        <v>433</v>
      </c>
      <c r="G460" s="2" t="s">
        <v>47</v>
      </c>
      <c r="H460" s="2" t="s">
        <v>48</v>
      </c>
      <c r="I460" s="2" t="s">
        <v>37</v>
      </c>
      <c r="J460" s="2" t="s">
        <v>612</v>
      </c>
    </row>
    <row r="461" spans="1:10" x14ac:dyDescent="0.3">
      <c r="A461" s="2" t="s">
        <v>9</v>
      </c>
      <c r="B461" s="8">
        <v>113586.11</v>
      </c>
      <c r="C461" s="8">
        <v>91641.27</v>
      </c>
      <c r="D461" s="4">
        <v>43515</v>
      </c>
      <c r="E461" s="2" t="s">
        <v>61</v>
      </c>
      <c r="F461" s="2" t="s">
        <v>122</v>
      </c>
      <c r="G461" s="2" t="s">
        <v>12</v>
      </c>
      <c r="H461" s="2" t="s">
        <v>169</v>
      </c>
      <c r="I461" s="2" t="s">
        <v>14</v>
      </c>
      <c r="J461" s="2" t="s">
        <v>613</v>
      </c>
    </row>
    <row r="462" spans="1:10" x14ac:dyDescent="0.3">
      <c r="A462" s="2" t="s">
        <v>172</v>
      </c>
      <c r="B462" s="8">
        <v>135662.46</v>
      </c>
      <c r="C462" s="8">
        <v>116764.68</v>
      </c>
      <c r="D462" s="4">
        <v>43953</v>
      </c>
      <c r="E462" s="2" t="s">
        <v>29</v>
      </c>
      <c r="F462" s="2" t="s">
        <v>253</v>
      </c>
      <c r="G462" s="2" t="s">
        <v>174</v>
      </c>
      <c r="H462" s="2" t="s">
        <v>211</v>
      </c>
      <c r="I462" s="2" t="s">
        <v>27</v>
      </c>
      <c r="J462" s="2" t="s">
        <v>614</v>
      </c>
    </row>
    <row r="463" spans="1:10" x14ac:dyDescent="0.3">
      <c r="A463" s="2" t="s">
        <v>22</v>
      </c>
      <c r="B463" s="8">
        <v>113781.45</v>
      </c>
      <c r="C463" s="8">
        <v>91104.81</v>
      </c>
      <c r="D463" s="4">
        <v>43746</v>
      </c>
      <c r="E463" s="2" t="s">
        <v>10</v>
      </c>
      <c r="F463" s="2" t="s">
        <v>179</v>
      </c>
      <c r="G463" s="2" t="s">
        <v>25</v>
      </c>
      <c r="H463" s="2" t="s">
        <v>31</v>
      </c>
      <c r="I463" s="2" t="s">
        <v>27</v>
      </c>
      <c r="J463" s="2" t="s">
        <v>615</v>
      </c>
    </row>
    <row r="464" spans="1:10" x14ac:dyDescent="0.3">
      <c r="A464" s="2" t="s">
        <v>52</v>
      </c>
      <c r="B464" s="8">
        <v>111462.88</v>
      </c>
      <c r="C464" s="8">
        <v>94130.4</v>
      </c>
      <c r="D464" s="4">
        <v>44077</v>
      </c>
      <c r="E464" s="2" t="s">
        <v>61</v>
      </c>
      <c r="F464" s="2" t="s">
        <v>88</v>
      </c>
      <c r="G464" s="2" t="s">
        <v>54</v>
      </c>
      <c r="H464" s="2" t="s">
        <v>143</v>
      </c>
      <c r="I464" s="2" t="s">
        <v>37</v>
      </c>
      <c r="J464" s="2" t="s">
        <v>616</v>
      </c>
    </row>
    <row r="465" spans="1:10" x14ac:dyDescent="0.3">
      <c r="A465" s="2" t="s">
        <v>44</v>
      </c>
      <c r="B465" s="8">
        <v>34748.75</v>
      </c>
      <c r="C465" s="8">
        <v>27475.84</v>
      </c>
      <c r="D465" s="4">
        <v>44101</v>
      </c>
      <c r="E465" s="2" t="s">
        <v>59</v>
      </c>
      <c r="F465" s="2" t="s">
        <v>125</v>
      </c>
      <c r="G465" s="2" t="s">
        <v>47</v>
      </c>
      <c r="H465" s="2" t="s">
        <v>65</v>
      </c>
      <c r="I465" s="2" t="s">
        <v>37</v>
      </c>
      <c r="J465" s="2" t="s">
        <v>617</v>
      </c>
    </row>
    <row r="466" spans="1:10" x14ac:dyDescent="0.3">
      <c r="A466" s="2" t="s">
        <v>44</v>
      </c>
      <c r="B466" s="8">
        <v>137306.45000000001</v>
      </c>
      <c r="C466" s="8">
        <v>108732.98</v>
      </c>
      <c r="D466" s="4">
        <v>44078</v>
      </c>
      <c r="E466" s="2" t="s">
        <v>10</v>
      </c>
      <c r="F466" s="2" t="s">
        <v>53</v>
      </c>
      <c r="G466" s="2" t="s">
        <v>47</v>
      </c>
      <c r="H466" s="2" t="s">
        <v>48</v>
      </c>
      <c r="I466" s="2" t="s">
        <v>27</v>
      </c>
      <c r="J466" s="2" t="s">
        <v>618</v>
      </c>
    </row>
    <row r="467" spans="1:10" x14ac:dyDescent="0.3">
      <c r="A467" s="2" t="s">
        <v>22</v>
      </c>
      <c r="B467" s="8">
        <v>148212.23000000001</v>
      </c>
      <c r="C467" s="8">
        <v>123030.97</v>
      </c>
      <c r="D467" s="4">
        <v>43718</v>
      </c>
      <c r="E467" s="2" t="s">
        <v>23</v>
      </c>
      <c r="F467" s="2" t="s">
        <v>253</v>
      </c>
      <c r="G467" s="2" t="s">
        <v>25</v>
      </c>
      <c r="H467" s="2" t="s">
        <v>218</v>
      </c>
      <c r="I467" s="2" t="s">
        <v>27</v>
      </c>
      <c r="J467" s="2" t="s">
        <v>619</v>
      </c>
    </row>
    <row r="468" spans="1:10" x14ac:dyDescent="0.3">
      <c r="A468" s="2" t="s">
        <v>22</v>
      </c>
      <c r="B468" s="8">
        <v>159057.92000000001</v>
      </c>
      <c r="C468" s="8">
        <v>139923.25</v>
      </c>
      <c r="D468" s="4">
        <v>44128</v>
      </c>
      <c r="E468" s="2" t="s">
        <v>59</v>
      </c>
      <c r="F468" s="2" t="s">
        <v>34</v>
      </c>
      <c r="G468" s="2" t="s">
        <v>25</v>
      </c>
      <c r="H468" s="2" t="s">
        <v>218</v>
      </c>
      <c r="I468" s="2" t="s">
        <v>27</v>
      </c>
      <c r="J468" s="2" t="s">
        <v>620</v>
      </c>
    </row>
    <row r="469" spans="1:10" x14ac:dyDescent="0.3">
      <c r="A469" s="2" t="s">
        <v>9</v>
      </c>
      <c r="B469" s="8">
        <v>146226.35999999999</v>
      </c>
      <c r="C469" s="8">
        <v>117916.94</v>
      </c>
      <c r="D469" s="4">
        <v>44122</v>
      </c>
      <c r="E469" s="2" t="s">
        <v>59</v>
      </c>
      <c r="F469" s="2" t="s">
        <v>39</v>
      </c>
      <c r="G469" s="2" t="s">
        <v>12</v>
      </c>
      <c r="H469" s="2" t="s">
        <v>81</v>
      </c>
      <c r="I469" s="2" t="s">
        <v>27</v>
      </c>
      <c r="J469" s="2" t="s">
        <v>621</v>
      </c>
    </row>
    <row r="470" spans="1:10" x14ac:dyDescent="0.3">
      <c r="A470" s="2" t="s">
        <v>22</v>
      </c>
      <c r="B470" s="8">
        <v>201537.12</v>
      </c>
      <c r="C470" s="8">
        <v>166127.04999999999</v>
      </c>
      <c r="D470" s="4">
        <v>43992</v>
      </c>
      <c r="E470" s="2" t="s">
        <v>61</v>
      </c>
      <c r="F470" s="2" t="s">
        <v>394</v>
      </c>
      <c r="G470" s="2" t="s">
        <v>25</v>
      </c>
      <c r="H470" s="2" t="s">
        <v>218</v>
      </c>
      <c r="I470" s="2" t="s">
        <v>27</v>
      </c>
      <c r="J470" s="2" t="s">
        <v>622</v>
      </c>
    </row>
    <row r="471" spans="1:10" x14ac:dyDescent="0.3">
      <c r="A471" s="2" t="s">
        <v>22</v>
      </c>
      <c r="B471" s="8">
        <v>242192.19</v>
      </c>
      <c r="C471" s="8">
        <v>213104.91</v>
      </c>
      <c r="D471" s="4">
        <v>43648</v>
      </c>
      <c r="E471" s="2" t="s">
        <v>45</v>
      </c>
      <c r="F471" s="2" t="s">
        <v>236</v>
      </c>
      <c r="G471" s="2" t="s">
        <v>25</v>
      </c>
      <c r="H471" s="2" t="s">
        <v>26</v>
      </c>
      <c r="I471" s="2" t="s">
        <v>27</v>
      </c>
      <c r="J471" s="2" t="s">
        <v>623</v>
      </c>
    </row>
    <row r="472" spans="1:10" x14ac:dyDescent="0.3">
      <c r="A472" s="2" t="s">
        <v>105</v>
      </c>
      <c r="B472" s="8">
        <v>172397.66</v>
      </c>
      <c r="C472" s="8">
        <v>139986.9</v>
      </c>
      <c r="D472" s="4">
        <v>43492</v>
      </c>
      <c r="E472" s="2" t="s">
        <v>23</v>
      </c>
      <c r="F472" s="2" t="s">
        <v>34</v>
      </c>
      <c r="G472" s="2" t="s">
        <v>106</v>
      </c>
      <c r="H472" s="2" t="s">
        <v>107</v>
      </c>
      <c r="I472" s="2" t="s">
        <v>27</v>
      </c>
      <c r="J472" s="2" t="s">
        <v>624</v>
      </c>
    </row>
    <row r="473" spans="1:10" x14ac:dyDescent="0.3">
      <c r="A473" s="2" t="s">
        <v>95</v>
      </c>
      <c r="B473" s="8">
        <v>152370.57</v>
      </c>
      <c r="C473" s="8">
        <v>128478.86</v>
      </c>
      <c r="D473" s="4">
        <v>43789</v>
      </c>
      <c r="E473" s="2" t="s">
        <v>17</v>
      </c>
      <c r="F473" s="2" t="s">
        <v>57</v>
      </c>
      <c r="G473" s="2" t="s">
        <v>97</v>
      </c>
      <c r="H473" s="2" t="s">
        <v>98</v>
      </c>
      <c r="I473" s="2" t="s">
        <v>27</v>
      </c>
      <c r="J473" s="2" t="s">
        <v>625</v>
      </c>
    </row>
    <row r="474" spans="1:10" x14ac:dyDescent="0.3">
      <c r="A474" s="2" t="s">
        <v>22</v>
      </c>
      <c r="B474" s="8">
        <v>137419.29999999999</v>
      </c>
      <c r="C474" s="8">
        <v>117658.4</v>
      </c>
      <c r="D474" s="4">
        <v>43966</v>
      </c>
      <c r="E474" s="2" t="s">
        <v>17</v>
      </c>
      <c r="F474" s="2" t="s">
        <v>230</v>
      </c>
      <c r="G474" s="2" t="s">
        <v>25</v>
      </c>
      <c r="H474" s="2" t="s">
        <v>26</v>
      </c>
      <c r="I474" s="2" t="s">
        <v>14</v>
      </c>
      <c r="J474" s="2" t="s">
        <v>626</v>
      </c>
    </row>
    <row r="475" spans="1:10" x14ac:dyDescent="0.3">
      <c r="A475" s="2" t="s">
        <v>52</v>
      </c>
      <c r="B475" s="8">
        <v>67594.100000000006</v>
      </c>
      <c r="C475" s="8">
        <v>54920.21</v>
      </c>
      <c r="D475" s="4">
        <v>43734</v>
      </c>
      <c r="E475" s="2" t="s">
        <v>138</v>
      </c>
      <c r="F475" s="2" t="s">
        <v>70</v>
      </c>
      <c r="G475" s="2" t="s">
        <v>54</v>
      </c>
      <c r="H475" s="2" t="s">
        <v>71</v>
      </c>
      <c r="I475" s="2" t="s">
        <v>27</v>
      </c>
      <c r="J475" s="2" t="s">
        <v>627</v>
      </c>
    </row>
    <row r="476" spans="1:10" x14ac:dyDescent="0.3">
      <c r="A476" s="2" t="s">
        <v>105</v>
      </c>
      <c r="B476" s="8">
        <v>72002.259999999995</v>
      </c>
      <c r="C476" s="8">
        <v>56996.99</v>
      </c>
      <c r="D476" s="4">
        <v>43482</v>
      </c>
      <c r="E476" s="2" t="s">
        <v>50</v>
      </c>
      <c r="F476" s="2" t="s">
        <v>181</v>
      </c>
      <c r="G476" s="2" t="s">
        <v>106</v>
      </c>
      <c r="H476" s="2" t="s">
        <v>107</v>
      </c>
      <c r="I476" s="2" t="s">
        <v>27</v>
      </c>
      <c r="J476" s="2" t="s">
        <v>628</v>
      </c>
    </row>
    <row r="477" spans="1:10" x14ac:dyDescent="0.3">
      <c r="A477" s="2" t="s">
        <v>52</v>
      </c>
      <c r="B477" s="8">
        <v>159926.16</v>
      </c>
      <c r="C477" s="8">
        <v>126453.61</v>
      </c>
      <c r="D477" s="4">
        <v>44086</v>
      </c>
      <c r="E477" s="2" t="s">
        <v>29</v>
      </c>
      <c r="F477" s="2" t="s">
        <v>181</v>
      </c>
      <c r="G477" s="2" t="s">
        <v>54</v>
      </c>
      <c r="H477" s="2" t="s">
        <v>132</v>
      </c>
      <c r="I477" s="2" t="s">
        <v>14</v>
      </c>
      <c r="J477" s="2" t="s">
        <v>629</v>
      </c>
    </row>
    <row r="478" spans="1:10" x14ac:dyDescent="0.3">
      <c r="A478" s="2" t="s">
        <v>52</v>
      </c>
      <c r="B478" s="8">
        <v>65193.88</v>
      </c>
      <c r="C478" s="8">
        <v>53113.45</v>
      </c>
      <c r="D478" s="4">
        <v>43742</v>
      </c>
      <c r="E478" s="2" t="s">
        <v>29</v>
      </c>
      <c r="F478" s="2" t="s">
        <v>367</v>
      </c>
      <c r="G478" s="2" t="s">
        <v>54</v>
      </c>
      <c r="H478" s="2" t="s">
        <v>55</v>
      </c>
      <c r="I478" s="2" t="s">
        <v>27</v>
      </c>
      <c r="J478" s="2" t="s">
        <v>630</v>
      </c>
    </row>
    <row r="479" spans="1:10" x14ac:dyDescent="0.3">
      <c r="A479" s="2" t="s">
        <v>22</v>
      </c>
      <c r="B479" s="8">
        <v>105374.44</v>
      </c>
      <c r="C479" s="8">
        <v>89779.02</v>
      </c>
      <c r="D479" s="4">
        <v>43879</v>
      </c>
      <c r="E479" s="2" t="s">
        <v>79</v>
      </c>
      <c r="F479" s="2" t="s">
        <v>326</v>
      </c>
      <c r="G479" s="2" t="s">
        <v>25</v>
      </c>
      <c r="H479" s="2" t="s">
        <v>218</v>
      </c>
      <c r="I479" s="2" t="s">
        <v>27</v>
      </c>
      <c r="J479" s="2" t="s">
        <v>631</v>
      </c>
    </row>
    <row r="480" spans="1:10" x14ac:dyDescent="0.3">
      <c r="A480" s="2" t="s">
        <v>44</v>
      </c>
      <c r="B480" s="8">
        <v>83097.399999999994</v>
      </c>
      <c r="C480" s="8">
        <v>68148.179999999993</v>
      </c>
      <c r="D480" s="4">
        <v>43546</v>
      </c>
      <c r="E480" s="2" t="s">
        <v>23</v>
      </c>
      <c r="F480" s="2" t="s">
        <v>253</v>
      </c>
      <c r="G480" s="2" t="s">
        <v>47</v>
      </c>
      <c r="H480" s="2" t="s">
        <v>73</v>
      </c>
      <c r="I480" s="2" t="s">
        <v>37</v>
      </c>
      <c r="J480" s="2" t="s">
        <v>632</v>
      </c>
    </row>
    <row r="481" spans="1:10" x14ac:dyDescent="0.3">
      <c r="A481" s="2" t="s">
        <v>9</v>
      </c>
      <c r="B481" s="8">
        <v>139682.07</v>
      </c>
      <c r="C481" s="8">
        <v>113212.32</v>
      </c>
      <c r="D481" s="4">
        <v>43848</v>
      </c>
      <c r="E481" s="2" t="s">
        <v>17</v>
      </c>
      <c r="F481" s="2" t="s">
        <v>290</v>
      </c>
      <c r="G481" s="2" t="s">
        <v>12</v>
      </c>
      <c r="H481" s="2" t="s">
        <v>68</v>
      </c>
      <c r="I481" s="2" t="s">
        <v>27</v>
      </c>
      <c r="J481" s="2" t="s">
        <v>633</v>
      </c>
    </row>
    <row r="482" spans="1:10" x14ac:dyDescent="0.3">
      <c r="A482" s="2" t="s">
        <v>52</v>
      </c>
      <c r="B482" s="8">
        <v>81095.39</v>
      </c>
      <c r="C482" s="8">
        <v>64316.75</v>
      </c>
      <c r="D482" s="4">
        <v>44082</v>
      </c>
      <c r="E482" s="2" t="s">
        <v>17</v>
      </c>
      <c r="F482" s="2" t="s">
        <v>101</v>
      </c>
      <c r="G482" s="2" t="s">
        <v>54</v>
      </c>
      <c r="H482" s="2" t="s">
        <v>143</v>
      </c>
      <c r="I482" s="2" t="s">
        <v>27</v>
      </c>
      <c r="J482" s="2" t="s">
        <v>634</v>
      </c>
    </row>
    <row r="483" spans="1:10" x14ac:dyDescent="0.3">
      <c r="A483" s="2" t="s">
        <v>100</v>
      </c>
      <c r="B483" s="8">
        <v>91108.56</v>
      </c>
      <c r="C483" s="8">
        <v>74089.48</v>
      </c>
      <c r="D483" s="4">
        <v>44006</v>
      </c>
      <c r="E483" s="2" t="s">
        <v>50</v>
      </c>
      <c r="F483" s="2" t="s">
        <v>326</v>
      </c>
      <c r="G483" s="2" t="s">
        <v>102</v>
      </c>
      <c r="H483" s="2" t="s">
        <v>103</v>
      </c>
      <c r="I483" s="2" t="s">
        <v>27</v>
      </c>
      <c r="J483" s="2" t="s">
        <v>635</v>
      </c>
    </row>
    <row r="484" spans="1:10" x14ac:dyDescent="0.3">
      <c r="A484" s="2" t="s">
        <v>105</v>
      </c>
      <c r="B484" s="8">
        <v>47182.43</v>
      </c>
      <c r="C484" s="8">
        <v>40576.89</v>
      </c>
      <c r="D484" s="4">
        <v>43882</v>
      </c>
      <c r="E484" s="2" t="s">
        <v>59</v>
      </c>
      <c r="F484" s="2" t="s">
        <v>111</v>
      </c>
      <c r="G484" s="2" t="s">
        <v>106</v>
      </c>
      <c r="H484" s="2" t="s">
        <v>107</v>
      </c>
      <c r="I484" s="2" t="s">
        <v>27</v>
      </c>
      <c r="J484" s="2" t="s">
        <v>636</v>
      </c>
    </row>
    <row r="485" spans="1:10" x14ac:dyDescent="0.3">
      <c r="A485" s="2" t="s">
        <v>16</v>
      </c>
      <c r="B485" s="8">
        <v>161984.91</v>
      </c>
      <c r="C485" s="8">
        <v>138237.92000000001</v>
      </c>
      <c r="D485" s="4">
        <v>43990</v>
      </c>
      <c r="E485" s="2" t="s">
        <v>50</v>
      </c>
      <c r="F485" s="2" t="s">
        <v>88</v>
      </c>
      <c r="G485" s="2" t="s">
        <v>19</v>
      </c>
      <c r="H485" s="2" t="s">
        <v>352</v>
      </c>
      <c r="I485" s="2" t="s">
        <v>27</v>
      </c>
      <c r="J485" s="2" t="s">
        <v>637</v>
      </c>
    </row>
    <row r="486" spans="1:10" x14ac:dyDescent="0.3">
      <c r="A486" s="2" t="s">
        <v>9</v>
      </c>
      <c r="B486" s="8">
        <v>116548.17</v>
      </c>
      <c r="C486" s="8">
        <v>92119.67</v>
      </c>
      <c r="D486" s="4">
        <v>43956</v>
      </c>
      <c r="E486" s="2" t="s">
        <v>23</v>
      </c>
      <c r="F486" s="2" t="s">
        <v>34</v>
      </c>
      <c r="G486" s="2" t="s">
        <v>12</v>
      </c>
      <c r="H486" s="2" t="s">
        <v>68</v>
      </c>
      <c r="I486" s="2" t="s">
        <v>27</v>
      </c>
      <c r="J486" s="2" t="s">
        <v>638</v>
      </c>
    </row>
    <row r="487" spans="1:10" x14ac:dyDescent="0.3">
      <c r="A487" s="2" t="s">
        <v>22</v>
      </c>
      <c r="B487" s="8">
        <v>138764.6</v>
      </c>
      <c r="C487" s="8">
        <v>111414.1</v>
      </c>
      <c r="D487" s="4">
        <v>43961</v>
      </c>
      <c r="E487" s="2" t="s">
        <v>50</v>
      </c>
      <c r="F487" s="2" t="s">
        <v>34</v>
      </c>
      <c r="G487" s="2" t="s">
        <v>25</v>
      </c>
      <c r="H487" s="2" t="s">
        <v>218</v>
      </c>
      <c r="I487" s="2" t="s">
        <v>27</v>
      </c>
      <c r="J487" s="2" t="s">
        <v>639</v>
      </c>
    </row>
    <row r="488" spans="1:10" x14ac:dyDescent="0.3">
      <c r="A488" s="2" t="s">
        <v>52</v>
      </c>
      <c r="B488" s="8">
        <v>148405.47</v>
      </c>
      <c r="C488" s="8">
        <v>128845.63</v>
      </c>
      <c r="D488" s="4">
        <v>43765</v>
      </c>
      <c r="E488" s="2" t="s">
        <v>79</v>
      </c>
      <c r="F488" s="2" t="s">
        <v>34</v>
      </c>
      <c r="G488" s="2" t="s">
        <v>54</v>
      </c>
      <c r="H488" s="2" t="s">
        <v>71</v>
      </c>
      <c r="I488" s="2" t="s">
        <v>27</v>
      </c>
      <c r="J488" s="2" t="s">
        <v>640</v>
      </c>
    </row>
    <row r="489" spans="1:10" x14ac:dyDescent="0.3">
      <c r="A489" s="2" t="s">
        <v>83</v>
      </c>
      <c r="B489" s="8">
        <v>138249.76999999999</v>
      </c>
      <c r="C489" s="8">
        <v>120277.3</v>
      </c>
      <c r="D489" s="4">
        <v>43686</v>
      </c>
      <c r="E489" s="2" t="s">
        <v>17</v>
      </c>
      <c r="F489" s="2" t="s">
        <v>30</v>
      </c>
      <c r="G489" s="2" t="s">
        <v>84</v>
      </c>
      <c r="H489" s="2" t="s">
        <v>85</v>
      </c>
      <c r="I489" s="2" t="s">
        <v>27</v>
      </c>
      <c r="J489" s="2" t="s">
        <v>641</v>
      </c>
    </row>
    <row r="490" spans="1:10" x14ac:dyDescent="0.3">
      <c r="A490" s="2" t="s">
        <v>22</v>
      </c>
      <c r="B490" s="8">
        <v>115718.87</v>
      </c>
      <c r="C490" s="8">
        <v>100640.7</v>
      </c>
      <c r="D490" s="4">
        <v>43579</v>
      </c>
      <c r="E490" s="2" t="s">
        <v>79</v>
      </c>
      <c r="F490" s="2" t="s">
        <v>18</v>
      </c>
      <c r="G490" s="2" t="s">
        <v>25</v>
      </c>
      <c r="H490" s="2" t="s">
        <v>31</v>
      </c>
      <c r="I490" s="2" t="s">
        <v>27</v>
      </c>
      <c r="J490" s="2" t="s">
        <v>642</v>
      </c>
    </row>
    <row r="491" spans="1:10" x14ac:dyDescent="0.3">
      <c r="A491" s="2" t="s">
        <v>22</v>
      </c>
      <c r="B491" s="8">
        <v>194326.7</v>
      </c>
      <c r="C491" s="8">
        <v>169005.93</v>
      </c>
      <c r="D491" s="4">
        <v>43653</v>
      </c>
      <c r="E491" s="2" t="s">
        <v>10</v>
      </c>
      <c r="F491" s="2" t="s">
        <v>34</v>
      </c>
      <c r="G491" s="2" t="s">
        <v>25</v>
      </c>
      <c r="H491" s="2" t="s">
        <v>89</v>
      </c>
      <c r="I491" s="2" t="s">
        <v>14</v>
      </c>
      <c r="J491" s="2" t="s">
        <v>643</v>
      </c>
    </row>
    <row r="492" spans="1:10" x14ac:dyDescent="0.3">
      <c r="A492" s="2" t="s">
        <v>52</v>
      </c>
      <c r="B492" s="8">
        <v>38648.720000000001</v>
      </c>
      <c r="C492" s="8">
        <v>32368.3</v>
      </c>
      <c r="D492" s="4">
        <v>44169</v>
      </c>
      <c r="E492" s="2" t="s">
        <v>29</v>
      </c>
      <c r="F492" s="2" t="s">
        <v>167</v>
      </c>
      <c r="G492" s="2" t="s">
        <v>54</v>
      </c>
      <c r="H492" s="2" t="s">
        <v>127</v>
      </c>
      <c r="I492" s="2" t="s">
        <v>37</v>
      </c>
      <c r="J492" s="2" t="s">
        <v>644</v>
      </c>
    </row>
    <row r="493" spans="1:10" x14ac:dyDescent="0.3">
      <c r="A493" s="2" t="s">
        <v>9</v>
      </c>
      <c r="B493" s="8">
        <v>58010.14</v>
      </c>
      <c r="C493" s="8">
        <v>46089.06</v>
      </c>
      <c r="D493" s="4">
        <v>43719</v>
      </c>
      <c r="E493" s="2" t="s">
        <v>50</v>
      </c>
      <c r="F493" s="2" t="s">
        <v>179</v>
      </c>
      <c r="G493" s="2" t="s">
        <v>12</v>
      </c>
      <c r="H493" s="2" t="s">
        <v>169</v>
      </c>
      <c r="I493" s="2" t="s">
        <v>27</v>
      </c>
      <c r="J493" s="2" t="s">
        <v>645</v>
      </c>
    </row>
    <row r="494" spans="1:10" x14ac:dyDescent="0.3">
      <c r="A494" s="2" t="s">
        <v>52</v>
      </c>
      <c r="B494" s="8">
        <v>82697.53</v>
      </c>
      <c r="C494" s="8">
        <v>69548.62</v>
      </c>
      <c r="D494" s="4">
        <v>44055</v>
      </c>
      <c r="E494" s="2" t="s">
        <v>17</v>
      </c>
      <c r="F494" s="2" t="s">
        <v>233</v>
      </c>
      <c r="G494" s="2" t="s">
        <v>54</v>
      </c>
      <c r="H494" s="2" t="s">
        <v>143</v>
      </c>
      <c r="I494" s="2" t="s">
        <v>27</v>
      </c>
      <c r="J494" s="2" t="s">
        <v>646</v>
      </c>
    </row>
    <row r="495" spans="1:10" x14ac:dyDescent="0.3">
      <c r="A495" s="2" t="s">
        <v>9</v>
      </c>
      <c r="B495" s="8">
        <v>68086.960000000006</v>
      </c>
      <c r="C495" s="8">
        <v>58759.05</v>
      </c>
      <c r="D495" s="4">
        <v>43795</v>
      </c>
      <c r="E495" s="2" t="s">
        <v>79</v>
      </c>
      <c r="F495" s="2" t="s">
        <v>647</v>
      </c>
      <c r="G495" s="2" t="s">
        <v>12</v>
      </c>
      <c r="H495" s="2" t="s">
        <v>169</v>
      </c>
      <c r="I495" s="2" t="s">
        <v>27</v>
      </c>
      <c r="J495" s="2" t="s">
        <v>648</v>
      </c>
    </row>
    <row r="496" spans="1:10" x14ac:dyDescent="0.3">
      <c r="A496" s="2" t="s">
        <v>100</v>
      </c>
      <c r="B496" s="8">
        <v>111106.06</v>
      </c>
      <c r="C496" s="8">
        <v>93195.76</v>
      </c>
      <c r="D496" s="4">
        <v>44146</v>
      </c>
      <c r="E496" s="2" t="s">
        <v>17</v>
      </c>
      <c r="F496" s="2" t="s">
        <v>46</v>
      </c>
      <c r="G496" s="2" t="s">
        <v>102</v>
      </c>
      <c r="H496" s="2" t="s">
        <v>161</v>
      </c>
      <c r="I496" s="2" t="s">
        <v>27</v>
      </c>
      <c r="J496" s="2" t="s">
        <v>649</v>
      </c>
    </row>
    <row r="497" spans="1:10" x14ac:dyDescent="0.3">
      <c r="A497" s="2" t="s">
        <v>22</v>
      </c>
      <c r="B497" s="8">
        <v>227830.33</v>
      </c>
      <c r="C497" s="8">
        <v>182173.13</v>
      </c>
      <c r="D497" s="4">
        <v>43992</v>
      </c>
      <c r="E497" s="2" t="s">
        <v>10</v>
      </c>
      <c r="F497" s="2" t="s">
        <v>184</v>
      </c>
      <c r="G497" s="2" t="s">
        <v>25</v>
      </c>
      <c r="H497" s="2" t="s">
        <v>31</v>
      </c>
      <c r="I497" s="2" t="s">
        <v>27</v>
      </c>
      <c r="J497" s="2" t="s">
        <v>650</v>
      </c>
    </row>
    <row r="498" spans="1:10" x14ac:dyDescent="0.3">
      <c r="A498" s="2" t="s">
        <v>52</v>
      </c>
      <c r="B498" s="8">
        <v>87355.7</v>
      </c>
      <c r="C498" s="8">
        <v>74584.3</v>
      </c>
      <c r="D498" s="4">
        <v>43499</v>
      </c>
      <c r="E498" s="2" t="s">
        <v>59</v>
      </c>
      <c r="F498" s="2" t="s">
        <v>173</v>
      </c>
      <c r="G498" s="2" t="s">
        <v>54</v>
      </c>
      <c r="H498" s="2" t="s">
        <v>127</v>
      </c>
      <c r="I498" s="2" t="s">
        <v>27</v>
      </c>
      <c r="J498" s="2" t="s">
        <v>651</v>
      </c>
    </row>
    <row r="499" spans="1:10" x14ac:dyDescent="0.3">
      <c r="A499" s="2" t="s">
        <v>52</v>
      </c>
      <c r="B499" s="8">
        <v>164267.72</v>
      </c>
      <c r="C499" s="8">
        <v>139069.04999999999</v>
      </c>
      <c r="D499" s="4">
        <v>44112</v>
      </c>
      <c r="E499" s="2" t="s">
        <v>50</v>
      </c>
      <c r="F499" s="2" t="s">
        <v>18</v>
      </c>
      <c r="G499" s="2" t="s">
        <v>54</v>
      </c>
      <c r="H499" s="2" t="s">
        <v>127</v>
      </c>
      <c r="I499" s="2" t="s">
        <v>27</v>
      </c>
      <c r="J499" s="2" t="s">
        <v>652</v>
      </c>
    </row>
    <row r="500" spans="1:10" x14ac:dyDescent="0.3">
      <c r="A500" s="2" t="s">
        <v>44</v>
      </c>
      <c r="B500" s="8">
        <v>92179.76</v>
      </c>
      <c r="C500" s="8">
        <v>74794.66</v>
      </c>
      <c r="D500" s="4">
        <v>44037</v>
      </c>
      <c r="E500" s="2" t="s">
        <v>29</v>
      </c>
      <c r="F500" s="2" t="s">
        <v>209</v>
      </c>
      <c r="G500" s="2" t="s">
        <v>47</v>
      </c>
      <c r="H500" s="2" t="s">
        <v>73</v>
      </c>
      <c r="I500" s="2" t="s">
        <v>37</v>
      </c>
      <c r="J500" s="2" t="s">
        <v>653</v>
      </c>
    </row>
    <row r="501" spans="1:10" x14ac:dyDescent="0.3">
      <c r="A501" s="2" t="s">
        <v>9</v>
      </c>
      <c r="B501" s="8">
        <v>124093.75999999999</v>
      </c>
      <c r="C501" s="8">
        <v>105231.51</v>
      </c>
      <c r="D501" s="4">
        <v>43753</v>
      </c>
      <c r="E501" s="2" t="s">
        <v>79</v>
      </c>
      <c r="F501" s="2" t="s">
        <v>96</v>
      </c>
      <c r="G501" s="2" t="s">
        <v>12</v>
      </c>
      <c r="H501" s="2" t="s">
        <v>68</v>
      </c>
      <c r="I501" s="2" t="s">
        <v>27</v>
      </c>
      <c r="J501" s="2" t="s">
        <v>654</v>
      </c>
    </row>
    <row r="502" spans="1:10" x14ac:dyDescent="0.3">
      <c r="A502" s="2" t="s">
        <v>44</v>
      </c>
      <c r="B502" s="8">
        <v>66391.58</v>
      </c>
      <c r="C502" s="8">
        <v>52635.24</v>
      </c>
      <c r="D502" s="4">
        <v>43803</v>
      </c>
      <c r="E502" s="2" t="s">
        <v>23</v>
      </c>
      <c r="F502" s="2" t="s">
        <v>367</v>
      </c>
      <c r="G502" s="2" t="s">
        <v>47</v>
      </c>
      <c r="H502" s="2" t="s">
        <v>48</v>
      </c>
      <c r="I502" s="2" t="s">
        <v>14</v>
      </c>
      <c r="J502" s="2" t="s">
        <v>655</v>
      </c>
    </row>
    <row r="503" spans="1:10" x14ac:dyDescent="0.3">
      <c r="A503" s="2" t="s">
        <v>52</v>
      </c>
      <c r="B503" s="8">
        <v>197471.1</v>
      </c>
      <c r="C503" s="8">
        <v>162577.96</v>
      </c>
      <c r="D503" s="4">
        <v>43644</v>
      </c>
      <c r="E503" s="2" t="s">
        <v>50</v>
      </c>
      <c r="F503" s="2" t="s">
        <v>34</v>
      </c>
      <c r="G503" s="2" t="s">
        <v>54</v>
      </c>
      <c r="H503" s="2" t="s">
        <v>127</v>
      </c>
      <c r="I503" s="2" t="s">
        <v>27</v>
      </c>
      <c r="J503" s="2" t="s">
        <v>656</v>
      </c>
    </row>
    <row r="504" spans="1:10" x14ac:dyDescent="0.3">
      <c r="A504" s="2" t="s">
        <v>44</v>
      </c>
      <c r="B504" s="8">
        <v>122627.2</v>
      </c>
      <c r="C504" s="8">
        <v>100284.52</v>
      </c>
      <c r="D504" s="4">
        <v>43597</v>
      </c>
      <c r="E504" s="2" t="s">
        <v>23</v>
      </c>
      <c r="F504" s="2" t="s">
        <v>125</v>
      </c>
      <c r="G504" s="2" t="s">
        <v>47</v>
      </c>
      <c r="H504" s="2" t="s">
        <v>48</v>
      </c>
      <c r="I504" s="2" t="s">
        <v>27</v>
      </c>
      <c r="J504" s="2" t="s">
        <v>657</v>
      </c>
    </row>
    <row r="505" spans="1:10" x14ac:dyDescent="0.3">
      <c r="A505" s="2" t="s">
        <v>44</v>
      </c>
      <c r="B505" s="8">
        <v>159052.70000000001</v>
      </c>
      <c r="C505" s="8">
        <v>127926.09</v>
      </c>
      <c r="D505" s="4">
        <v>43617</v>
      </c>
      <c r="E505" s="2" t="s">
        <v>17</v>
      </c>
      <c r="F505" s="2" t="s">
        <v>77</v>
      </c>
      <c r="G505" s="2" t="s">
        <v>47</v>
      </c>
      <c r="H505" s="2" t="s">
        <v>65</v>
      </c>
      <c r="I505" s="2" t="s">
        <v>27</v>
      </c>
      <c r="J505" s="2" t="s">
        <v>658</v>
      </c>
    </row>
    <row r="506" spans="1:10" x14ac:dyDescent="0.3">
      <c r="A506" s="2" t="s">
        <v>22</v>
      </c>
      <c r="B506" s="8">
        <v>85515.6</v>
      </c>
      <c r="C506" s="8">
        <v>67959.25</v>
      </c>
      <c r="D506" s="4">
        <v>43751</v>
      </c>
      <c r="E506" s="2" t="s">
        <v>17</v>
      </c>
      <c r="F506" s="2" t="s">
        <v>24</v>
      </c>
      <c r="G506" s="2" t="s">
        <v>25</v>
      </c>
      <c r="H506" s="2" t="s">
        <v>218</v>
      </c>
      <c r="I506" s="2" t="s">
        <v>27</v>
      </c>
      <c r="J506" s="2" t="s">
        <v>659</v>
      </c>
    </row>
    <row r="507" spans="1:10" x14ac:dyDescent="0.3">
      <c r="A507" s="2" t="s">
        <v>22</v>
      </c>
      <c r="B507" s="8">
        <v>42847.46</v>
      </c>
      <c r="C507" s="8">
        <v>34757.86</v>
      </c>
      <c r="D507" s="4">
        <v>44126</v>
      </c>
      <c r="E507" s="2" t="s">
        <v>45</v>
      </c>
      <c r="F507" s="2" t="s">
        <v>281</v>
      </c>
      <c r="G507" s="2" t="s">
        <v>25</v>
      </c>
      <c r="H507" s="2" t="s">
        <v>31</v>
      </c>
      <c r="I507" s="2" t="s">
        <v>27</v>
      </c>
      <c r="J507" s="2" t="s">
        <v>660</v>
      </c>
    </row>
    <row r="508" spans="1:10" x14ac:dyDescent="0.3">
      <c r="A508" s="2" t="s">
        <v>52</v>
      </c>
      <c r="B508" s="8">
        <v>125499.82</v>
      </c>
      <c r="C508" s="8">
        <v>100977.16</v>
      </c>
      <c r="D508" s="4">
        <v>43563</v>
      </c>
      <c r="E508" s="2" t="s">
        <v>29</v>
      </c>
      <c r="F508" s="2" t="s">
        <v>149</v>
      </c>
      <c r="G508" s="2" t="s">
        <v>54</v>
      </c>
      <c r="H508" s="2" t="s">
        <v>132</v>
      </c>
      <c r="I508" s="2" t="s">
        <v>27</v>
      </c>
      <c r="J508" s="2" t="s">
        <v>661</v>
      </c>
    </row>
    <row r="509" spans="1:10" x14ac:dyDescent="0.3">
      <c r="A509" s="2" t="s">
        <v>16</v>
      </c>
      <c r="B509" s="8">
        <v>222379.49</v>
      </c>
      <c r="C509" s="8">
        <v>192869.73</v>
      </c>
      <c r="D509" s="4">
        <v>43656</v>
      </c>
      <c r="E509" s="2" t="s">
        <v>29</v>
      </c>
      <c r="F509" s="2" t="s">
        <v>122</v>
      </c>
      <c r="G509" s="2" t="s">
        <v>19</v>
      </c>
      <c r="H509" s="2" t="s">
        <v>352</v>
      </c>
      <c r="I509" s="2" t="s">
        <v>14</v>
      </c>
      <c r="J509" s="2" t="s">
        <v>662</v>
      </c>
    </row>
    <row r="510" spans="1:10" x14ac:dyDescent="0.3">
      <c r="A510" s="2" t="s">
        <v>22</v>
      </c>
      <c r="B510" s="8">
        <v>85390.17</v>
      </c>
      <c r="C510" s="8">
        <v>74400.460000000006</v>
      </c>
      <c r="D510" s="4">
        <v>43490</v>
      </c>
      <c r="E510" s="2" t="s">
        <v>79</v>
      </c>
      <c r="F510" s="2" t="s">
        <v>647</v>
      </c>
      <c r="G510" s="2" t="s">
        <v>25</v>
      </c>
      <c r="H510" s="2" t="s">
        <v>218</v>
      </c>
      <c r="I510" s="2" t="s">
        <v>27</v>
      </c>
      <c r="J510" s="2" t="s">
        <v>663</v>
      </c>
    </row>
    <row r="511" spans="1:10" x14ac:dyDescent="0.3">
      <c r="A511" s="2" t="s">
        <v>22</v>
      </c>
      <c r="B511" s="8">
        <v>97514.7</v>
      </c>
      <c r="C511" s="8">
        <v>80790.929999999993</v>
      </c>
      <c r="D511" s="4">
        <v>43873</v>
      </c>
      <c r="E511" s="2" t="s">
        <v>50</v>
      </c>
      <c r="F511" s="2" t="s">
        <v>67</v>
      </c>
      <c r="G511" s="2" t="s">
        <v>25</v>
      </c>
      <c r="H511" s="2" t="s">
        <v>89</v>
      </c>
      <c r="I511" s="2" t="s">
        <v>27</v>
      </c>
      <c r="J511" s="2" t="s">
        <v>664</v>
      </c>
    </row>
    <row r="512" spans="1:10" x14ac:dyDescent="0.3">
      <c r="A512" s="2" t="s">
        <v>44</v>
      </c>
      <c r="B512" s="8">
        <v>87321.89</v>
      </c>
      <c r="C512" s="8">
        <v>69254.990000000005</v>
      </c>
      <c r="D512" s="4">
        <v>43482</v>
      </c>
      <c r="E512" s="2" t="s">
        <v>79</v>
      </c>
      <c r="F512" s="2" t="s">
        <v>67</v>
      </c>
      <c r="G512" s="2" t="s">
        <v>47</v>
      </c>
      <c r="H512" s="2" t="s">
        <v>48</v>
      </c>
      <c r="I512" s="2" t="s">
        <v>14</v>
      </c>
      <c r="J512" s="2" t="s">
        <v>665</v>
      </c>
    </row>
    <row r="513" spans="1:10" x14ac:dyDescent="0.3">
      <c r="A513" s="2" t="s">
        <v>9</v>
      </c>
      <c r="B513" s="8">
        <v>205059.8</v>
      </c>
      <c r="C513" s="8">
        <v>173029.46</v>
      </c>
      <c r="D513" s="4">
        <v>44005</v>
      </c>
      <c r="E513" s="2" t="s">
        <v>79</v>
      </c>
      <c r="F513" s="2" t="s">
        <v>379</v>
      </c>
      <c r="G513" s="2" t="s">
        <v>12</v>
      </c>
      <c r="H513" s="2" t="s">
        <v>117</v>
      </c>
      <c r="I513" s="2" t="s">
        <v>27</v>
      </c>
      <c r="J513" s="2" t="s">
        <v>666</v>
      </c>
    </row>
    <row r="514" spans="1:10" x14ac:dyDescent="0.3">
      <c r="A514" s="2" t="s">
        <v>22</v>
      </c>
      <c r="B514" s="8">
        <v>105833.52</v>
      </c>
      <c r="C514" s="8">
        <v>85312.4</v>
      </c>
      <c r="D514" s="4">
        <v>43544</v>
      </c>
      <c r="E514" s="2" t="s">
        <v>59</v>
      </c>
      <c r="F514" s="2" t="s">
        <v>181</v>
      </c>
      <c r="G514" s="2" t="s">
        <v>25</v>
      </c>
      <c r="H514" s="2" t="s">
        <v>75</v>
      </c>
      <c r="I514" s="2" t="s">
        <v>27</v>
      </c>
      <c r="J514" s="2" t="s">
        <v>667</v>
      </c>
    </row>
    <row r="515" spans="1:10" x14ac:dyDescent="0.3">
      <c r="A515" s="2" t="s">
        <v>52</v>
      </c>
      <c r="B515" s="8">
        <v>40043.11</v>
      </c>
      <c r="C515" s="8">
        <v>35109.800000000003</v>
      </c>
      <c r="D515" s="4">
        <v>44081</v>
      </c>
      <c r="E515" s="2" t="s">
        <v>50</v>
      </c>
      <c r="F515" s="2" t="s">
        <v>301</v>
      </c>
      <c r="G515" s="2" t="s">
        <v>54</v>
      </c>
      <c r="H515" s="2" t="s">
        <v>132</v>
      </c>
      <c r="I515" s="2" t="s">
        <v>27</v>
      </c>
      <c r="J515" s="2" t="s">
        <v>668</v>
      </c>
    </row>
    <row r="516" spans="1:10" x14ac:dyDescent="0.3">
      <c r="A516" s="2" t="s">
        <v>22</v>
      </c>
      <c r="B516" s="8">
        <v>57859.08</v>
      </c>
      <c r="C516" s="8">
        <v>47756.88</v>
      </c>
      <c r="D516" s="4">
        <v>43807</v>
      </c>
      <c r="E516" s="2" t="s">
        <v>10</v>
      </c>
      <c r="F516" s="2" t="s">
        <v>30</v>
      </c>
      <c r="G516" s="2" t="s">
        <v>25</v>
      </c>
      <c r="H516" s="2" t="s">
        <v>31</v>
      </c>
      <c r="I516" s="2" t="s">
        <v>14</v>
      </c>
      <c r="J516" s="2" t="s">
        <v>669</v>
      </c>
    </row>
    <row r="517" spans="1:10" x14ac:dyDescent="0.3">
      <c r="A517" s="2" t="s">
        <v>52</v>
      </c>
      <c r="B517" s="8">
        <v>132235.46</v>
      </c>
      <c r="C517" s="8">
        <v>114132.43</v>
      </c>
      <c r="D517" s="4">
        <v>43983</v>
      </c>
      <c r="E517" s="2" t="s">
        <v>10</v>
      </c>
      <c r="F517" s="2" t="s">
        <v>177</v>
      </c>
      <c r="G517" s="2" t="s">
        <v>54</v>
      </c>
      <c r="H517" s="2" t="s">
        <v>132</v>
      </c>
      <c r="I517" s="2" t="s">
        <v>27</v>
      </c>
      <c r="J517" s="2" t="s">
        <v>670</v>
      </c>
    </row>
    <row r="518" spans="1:10" x14ac:dyDescent="0.3">
      <c r="A518" s="2" t="s">
        <v>44</v>
      </c>
      <c r="B518" s="8">
        <v>33724.53</v>
      </c>
      <c r="C518" s="8">
        <v>26770.53</v>
      </c>
      <c r="D518" s="4">
        <v>43860</v>
      </c>
      <c r="E518" s="2" t="s">
        <v>29</v>
      </c>
      <c r="F518" s="2" t="s">
        <v>671</v>
      </c>
      <c r="G518" s="2" t="s">
        <v>47</v>
      </c>
      <c r="H518" s="2" t="s">
        <v>48</v>
      </c>
      <c r="I518" s="2" t="s">
        <v>14</v>
      </c>
      <c r="J518" s="2" t="s">
        <v>672</v>
      </c>
    </row>
    <row r="519" spans="1:10" x14ac:dyDescent="0.3">
      <c r="A519" s="2" t="s">
        <v>172</v>
      </c>
      <c r="B519" s="8">
        <v>36070.76</v>
      </c>
      <c r="C519" s="8">
        <v>29339.96</v>
      </c>
      <c r="D519" s="4">
        <v>43602</v>
      </c>
      <c r="E519" s="2" t="s">
        <v>138</v>
      </c>
      <c r="F519" s="2" t="s">
        <v>113</v>
      </c>
      <c r="G519" s="2" t="s">
        <v>174</v>
      </c>
      <c r="H519" s="2" t="s">
        <v>175</v>
      </c>
      <c r="I519" s="2" t="s">
        <v>14</v>
      </c>
      <c r="J519" s="2" t="s">
        <v>673</v>
      </c>
    </row>
    <row r="520" spans="1:10" x14ac:dyDescent="0.3">
      <c r="A520" s="2" t="s">
        <v>9</v>
      </c>
      <c r="B520" s="8">
        <v>39457.339999999997</v>
      </c>
      <c r="C520" s="8">
        <v>32793</v>
      </c>
      <c r="D520" s="4">
        <v>44124</v>
      </c>
      <c r="E520" s="2" t="s">
        <v>29</v>
      </c>
      <c r="F520" s="2" t="s">
        <v>281</v>
      </c>
      <c r="G520" s="2" t="s">
        <v>12</v>
      </c>
      <c r="H520" s="2" t="s">
        <v>68</v>
      </c>
      <c r="I520" s="2" t="s">
        <v>27</v>
      </c>
      <c r="J520" s="2" t="s">
        <v>674</v>
      </c>
    </row>
    <row r="521" spans="1:10" x14ac:dyDescent="0.3">
      <c r="A521" s="2" t="s">
        <v>137</v>
      </c>
      <c r="B521" s="8">
        <v>38536.92</v>
      </c>
      <c r="C521" s="8">
        <v>32001.06</v>
      </c>
      <c r="D521" s="4">
        <v>43979</v>
      </c>
      <c r="E521" s="2" t="s">
        <v>10</v>
      </c>
      <c r="F521" s="2" t="s">
        <v>149</v>
      </c>
      <c r="G521" s="2" t="s">
        <v>139</v>
      </c>
      <c r="H521" s="2" t="s">
        <v>140</v>
      </c>
      <c r="I521" s="2" t="s">
        <v>14</v>
      </c>
      <c r="J521" s="2" t="s">
        <v>675</v>
      </c>
    </row>
    <row r="522" spans="1:10" x14ac:dyDescent="0.3">
      <c r="A522" s="2" t="s">
        <v>52</v>
      </c>
      <c r="B522" s="8">
        <v>173829.96</v>
      </c>
      <c r="C522" s="8">
        <v>149824.04</v>
      </c>
      <c r="D522" s="4">
        <v>43731</v>
      </c>
      <c r="E522" s="2" t="s">
        <v>29</v>
      </c>
      <c r="F522" s="2" t="s">
        <v>120</v>
      </c>
      <c r="G522" s="2" t="s">
        <v>54</v>
      </c>
      <c r="H522" s="2" t="s">
        <v>71</v>
      </c>
      <c r="I522" s="2" t="s">
        <v>27</v>
      </c>
      <c r="J522" s="2" t="s">
        <v>676</v>
      </c>
    </row>
    <row r="523" spans="1:10" x14ac:dyDescent="0.3">
      <c r="A523" s="2" t="s">
        <v>22</v>
      </c>
      <c r="B523" s="8">
        <v>37521.39</v>
      </c>
      <c r="C523" s="8">
        <v>29701.93</v>
      </c>
      <c r="D523" s="4">
        <v>43848</v>
      </c>
      <c r="E523" s="2" t="s">
        <v>29</v>
      </c>
      <c r="F523" s="2" t="s">
        <v>113</v>
      </c>
      <c r="G523" s="2" t="s">
        <v>25</v>
      </c>
      <c r="H523" s="2" t="s">
        <v>89</v>
      </c>
      <c r="I523" s="2" t="s">
        <v>27</v>
      </c>
      <c r="J523" s="2" t="s">
        <v>677</v>
      </c>
    </row>
    <row r="524" spans="1:10" x14ac:dyDescent="0.3">
      <c r="A524" s="2" t="s">
        <v>22</v>
      </c>
      <c r="B524" s="8">
        <v>119409.43</v>
      </c>
      <c r="C524" s="8">
        <v>102656.29</v>
      </c>
      <c r="D524" s="4">
        <v>43641</v>
      </c>
      <c r="E524" s="2" t="s">
        <v>79</v>
      </c>
      <c r="F524" s="2" t="s">
        <v>149</v>
      </c>
      <c r="G524" s="2" t="s">
        <v>25</v>
      </c>
      <c r="H524" s="2" t="s">
        <v>89</v>
      </c>
      <c r="I524" s="2" t="s">
        <v>27</v>
      </c>
      <c r="J524" s="2" t="s">
        <v>678</v>
      </c>
    </row>
    <row r="525" spans="1:10" x14ac:dyDescent="0.3">
      <c r="A525" s="2" t="s">
        <v>345</v>
      </c>
      <c r="B525" s="8">
        <v>248261.86</v>
      </c>
      <c r="C525" s="8">
        <v>206727.65</v>
      </c>
      <c r="D525" s="4">
        <v>43821</v>
      </c>
      <c r="E525" s="2" t="s">
        <v>59</v>
      </c>
      <c r="F525" s="2" t="s">
        <v>445</v>
      </c>
      <c r="G525" s="2" t="s">
        <v>346</v>
      </c>
      <c r="H525" s="2" t="s">
        <v>347</v>
      </c>
      <c r="I525" s="2" t="s">
        <v>27</v>
      </c>
      <c r="J525" s="2" t="s">
        <v>679</v>
      </c>
    </row>
    <row r="526" spans="1:10" x14ac:dyDescent="0.3">
      <c r="A526" s="2" t="s">
        <v>44</v>
      </c>
      <c r="B526" s="8">
        <v>96669.92</v>
      </c>
      <c r="C526" s="8">
        <v>76475.570000000007</v>
      </c>
      <c r="D526" s="4">
        <v>44192</v>
      </c>
      <c r="E526" s="2" t="s">
        <v>50</v>
      </c>
      <c r="F526" s="2" t="s">
        <v>34</v>
      </c>
      <c r="G526" s="2" t="s">
        <v>47</v>
      </c>
      <c r="H526" s="2" t="s">
        <v>48</v>
      </c>
      <c r="I526" s="2" t="s">
        <v>14</v>
      </c>
      <c r="J526" s="2" t="s">
        <v>680</v>
      </c>
    </row>
    <row r="527" spans="1:10" x14ac:dyDescent="0.3">
      <c r="A527" s="2" t="s">
        <v>52</v>
      </c>
      <c r="B527" s="8">
        <v>264149.90999999997</v>
      </c>
      <c r="C527" s="8">
        <v>208757.67</v>
      </c>
      <c r="D527" s="4">
        <v>44185</v>
      </c>
      <c r="E527" s="2" t="s">
        <v>59</v>
      </c>
      <c r="F527" s="2" t="s">
        <v>131</v>
      </c>
      <c r="G527" s="2" t="s">
        <v>54</v>
      </c>
      <c r="H527" s="2" t="s">
        <v>143</v>
      </c>
      <c r="I527" s="2" t="s">
        <v>27</v>
      </c>
      <c r="J527" s="2" t="s">
        <v>681</v>
      </c>
    </row>
    <row r="528" spans="1:10" x14ac:dyDescent="0.3">
      <c r="A528" s="2" t="s">
        <v>22</v>
      </c>
      <c r="B528" s="8">
        <v>216863.04</v>
      </c>
      <c r="C528" s="8">
        <v>175355.45</v>
      </c>
      <c r="D528" s="4">
        <v>43670</v>
      </c>
      <c r="E528" s="2" t="s">
        <v>29</v>
      </c>
      <c r="F528" s="2" t="s">
        <v>209</v>
      </c>
      <c r="G528" s="2" t="s">
        <v>25</v>
      </c>
      <c r="H528" s="2" t="s">
        <v>75</v>
      </c>
      <c r="I528" s="2" t="s">
        <v>37</v>
      </c>
      <c r="J528" s="2" t="s">
        <v>682</v>
      </c>
    </row>
    <row r="529" spans="1:10" x14ac:dyDescent="0.3">
      <c r="A529" s="2" t="s">
        <v>52</v>
      </c>
      <c r="B529" s="8">
        <v>140943.88</v>
      </c>
      <c r="C529" s="8">
        <v>120633.87</v>
      </c>
      <c r="D529" s="4">
        <v>43979</v>
      </c>
      <c r="E529" s="2" t="s">
        <v>50</v>
      </c>
      <c r="F529" s="2" t="s">
        <v>96</v>
      </c>
      <c r="G529" s="2" t="s">
        <v>54</v>
      </c>
      <c r="H529" s="2" t="s">
        <v>143</v>
      </c>
      <c r="I529" s="2" t="s">
        <v>37</v>
      </c>
      <c r="J529" s="2" t="s">
        <v>683</v>
      </c>
    </row>
    <row r="530" spans="1:10" x14ac:dyDescent="0.3">
      <c r="A530" s="2" t="s">
        <v>105</v>
      </c>
      <c r="B530" s="8">
        <v>82525.61</v>
      </c>
      <c r="C530" s="8">
        <v>68446.740000000005</v>
      </c>
      <c r="D530" s="4">
        <v>43525</v>
      </c>
      <c r="E530" s="2" t="s">
        <v>23</v>
      </c>
      <c r="F530" s="2" t="s">
        <v>34</v>
      </c>
      <c r="G530" s="2" t="s">
        <v>106</v>
      </c>
      <c r="H530" s="2" t="s">
        <v>107</v>
      </c>
      <c r="I530" s="2" t="s">
        <v>27</v>
      </c>
      <c r="J530" s="2" t="s">
        <v>684</v>
      </c>
    </row>
    <row r="531" spans="1:10" x14ac:dyDescent="0.3">
      <c r="A531" s="2" t="s">
        <v>22</v>
      </c>
      <c r="B531" s="8">
        <v>19622.59</v>
      </c>
      <c r="C531" s="8">
        <v>17148.18</v>
      </c>
      <c r="D531" s="4">
        <v>43896</v>
      </c>
      <c r="E531" s="2" t="s">
        <v>23</v>
      </c>
      <c r="F531" s="2" t="s">
        <v>145</v>
      </c>
      <c r="G531" s="2" t="s">
        <v>25</v>
      </c>
      <c r="H531" s="2" t="s">
        <v>31</v>
      </c>
      <c r="I531" s="2" t="s">
        <v>27</v>
      </c>
      <c r="J531" s="2" t="s">
        <v>685</v>
      </c>
    </row>
    <row r="532" spans="1:10" x14ac:dyDescent="0.3">
      <c r="A532" s="2" t="s">
        <v>9</v>
      </c>
      <c r="B532" s="8">
        <v>263713.12</v>
      </c>
      <c r="C532" s="8">
        <v>216165.64</v>
      </c>
      <c r="D532" s="4">
        <v>44012</v>
      </c>
      <c r="E532" s="2" t="s">
        <v>79</v>
      </c>
      <c r="F532" s="2" t="s">
        <v>131</v>
      </c>
      <c r="G532" s="2" t="s">
        <v>12</v>
      </c>
      <c r="H532" s="2" t="s">
        <v>169</v>
      </c>
      <c r="I532" s="2" t="s">
        <v>27</v>
      </c>
      <c r="J532" s="2" t="s">
        <v>686</v>
      </c>
    </row>
    <row r="533" spans="1:10" x14ac:dyDescent="0.3">
      <c r="A533" s="2" t="s">
        <v>22</v>
      </c>
      <c r="B533" s="8">
        <v>284298.56</v>
      </c>
      <c r="C533" s="8">
        <v>229656.38</v>
      </c>
      <c r="D533" s="4">
        <v>44015</v>
      </c>
      <c r="E533" s="2" t="s">
        <v>23</v>
      </c>
      <c r="F533" s="2" t="s">
        <v>326</v>
      </c>
      <c r="G533" s="2" t="s">
        <v>25</v>
      </c>
      <c r="H533" s="2" t="s">
        <v>75</v>
      </c>
      <c r="I533" s="2" t="s">
        <v>27</v>
      </c>
      <c r="J533" s="2" t="s">
        <v>687</v>
      </c>
    </row>
    <row r="534" spans="1:10" x14ac:dyDescent="0.3">
      <c r="A534" s="2" t="s">
        <v>9</v>
      </c>
      <c r="B534" s="8">
        <v>98320.37</v>
      </c>
      <c r="C534" s="8">
        <v>77722.25</v>
      </c>
      <c r="D534" s="4">
        <v>44066</v>
      </c>
      <c r="E534" s="2" t="s">
        <v>17</v>
      </c>
      <c r="F534" s="2" t="s">
        <v>310</v>
      </c>
      <c r="G534" s="2" t="s">
        <v>12</v>
      </c>
      <c r="H534" s="2" t="s">
        <v>169</v>
      </c>
      <c r="I534" s="2" t="s">
        <v>37</v>
      </c>
      <c r="J534" s="2" t="s">
        <v>688</v>
      </c>
    </row>
    <row r="535" spans="1:10" x14ac:dyDescent="0.3">
      <c r="A535" s="2" t="s">
        <v>44</v>
      </c>
      <c r="B535" s="8">
        <v>128112.26</v>
      </c>
      <c r="C535" s="8">
        <v>104975.19</v>
      </c>
      <c r="D535" s="4">
        <v>44174</v>
      </c>
      <c r="E535" s="2" t="s">
        <v>10</v>
      </c>
      <c r="F535" s="2" t="s">
        <v>30</v>
      </c>
      <c r="G535" s="2" t="s">
        <v>47</v>
      </c>
      <c r="H535" s="2" t="s">
        <v>73</v>
      </c>
      <c r="I535" s="2" t="s">
        <v>27</v>
      </c>
      <c r="J535" s="2" t="s">
        <v>689</v>
      </c>
    </row>
    <row r="536" spans="1:10" x14ac:dyDescent="0.3">
      <c r="A536" s="2" t="s">
        <v>52</v>
      </c>
      <c r="B536" s="8">
        <v>110878.97</v>
      </c>
      <c r="C536" s="8">
        <v>90588.12</v>
      </c>
      <c r="D536" s="4">
        <v>43867</v>
      </c>
      <c r="E536" s="2" t="s">
        <v>50</v>
      </c>
      <c r="F536" s="2" t="s">
        <v>310</v>
      </c>
      <c r="G536" s="2" t="s">
        <v>54</v>
      </c>
      <c r="H536" s="2" t="s">
        <v>71</v>
      </c>
      <c r="I536" s="2" t="s">
        <v>27</v>
      </c>
      <c r="J536" s="2" t="s">
        <v>690</v>
      </c>
    </row>
    <row r="537" spans="1:10" x14ac:dyDescent="0.3">
      <c r="A537" s="2" t="s">
        <v>9</v>
      </c>
      <c r="B537" s="8">
        <v>66225.710000000006</v>
      </c>
      <c r="C537" s="8">
        <v>52437.52</v>
      </c>
      <c r="D537" s="4">
        <v>44079</v>
      </c>
      <c r="E537" s="2" t="s">
        <v>10</v>
      </c>
      <c r="F537" s="2" t="s">
        <v>24</v>
      </c>
      <c r="G537" s="2" t="s">
        <v>12</v>
      </c>
      <c r="H537" s="2" t="s">
        <v>81</v>
      </c>
      <c r="I537" s="2" t="s">
        <v>27</v>
      </c>
      <c r="J537" s="2" t="s">
        <v>691</v>
      </c>
    </row>
    <row r="538" spans="1:10" x14ac:dyDescent="0.3">
      <c r="A538" s="2" t="s">
        <v>44</v>
      </c>
      <c r="B538" s="8">
        <v>73727.91</v>
      </c>
      <c r="C538" s="8">
        <v>64047.44</v>
      </c>
      <c r="D538" s="4">
        <v>44115</v>
      </c>
      <c r="E538" s="2" t="s">
        <v>10</v>
      </c>
      <c r="F538" s="2" t="s">
        <v>301</v>
      </c>
      <c r="G538" s="2" t="s">
        <v>47</v>
      </c>
      <c r="H538" s="2" t="s">
        <v>48</v>
      </c>
      <c r="I538" s="2" t="s">
        <v>27</v>
      </c>
      <c r="J538" s="2" t="s">
        <v>692</v>
      </c>
    </row>
    <row r="539" spans="1:10" x14ac:dyDescent="0.3">
      <c r="A539" s="2" t="s">
        <v>345</v>
      </c>
      <c r="B539" s="8">
        <v>22164.959999999999</v>
      </c>
      <c r="C539" s="8">
        <v>17938.099999999999</v>
      </c>
      <c r="D539" s="4">
        <v>43538</v>
      </c>
      <c r="E539" s="2" t="s">
        <v>10</v>
      </c>
      <c r="F539" s="2" t="s">
        <v>605</v>
      </c>
      <c r="G539" s="2" t="s">
        <v>346</v>
      </c>
      <c r="H539" s="2" t="s">
        <v>347</v>
      </c>
      <c r="I539" s="2" t="s">
        <v>27</v>
      </c>
      <c r="J539" s="2" t="s">
        <v>693</v>
      </c>
    </row>
    <row r="540" spans="1:10" x14ac:dyDescent="0.3">
      <c r="A540" s="2" t="s">
        <v>52</v>
      </c>
      <c r="B540" s="8">
        <v>151855.04000000001</v>
      </c>
      <c r="C540" s="8">
        <v>129486.79</v>
      </c>
      <c r="D540" s="4">
        <v>43481</v>
      </c>
      <c r="E540" s="2" t="s">
        <v>79</v>
      </c>
      <c r="F540" s="2" t="s">
        <v>109</v>
      </c>
      <c r="G540" s="2" t="s">
        <v>54</v>
      </c>
      <c r="H540" s="2" t="s">
        <v>71</v>
      </c>
      <c r="I540" s="2" t="s">
        <v>27</v>
      </c>
      <c r="J540" s="2" t="s">
        <v>694</v>
      </c>
    </row>
    <row r="541" spans="1:10" x14ac:dyDescent="0.3">
      <c r="A541" s="2" t="s">
        <v>16</v>
      </c>
      <c r="B541" s="8">
        <v>106115.85</v>
      </c>
      <c r="C541" s="8">
        <v>93063.6</v>
      </c>
      <c r="D541" s="4">
        <v>43876</v>
      </c>
      <c r="E541" s="2" t="s">
        <v>79</v>
      </c>
      <c r="F541" s="2" t="s">
        <v>34</v>
      </c>
      <c r="G541" s="2" t="s">
        <v>19</v>
      </c>
      <c r="H541" s="2" t="s">
        <v>352</v>
      </c>
      <c r="I541" s="2" t="s">
        <v>37</v>
      </c>
      <c r="J541" s="2" t="s">
        <v>695</v>
      </c>
    </row>
    <row r="542" spans="1:10" x14ac:dyDescent="0.3">
      <c r="A542" s="2" t="s">
        <v>52</v>
      </c>
      <c r="B542" s="8">
        <v>89369</v>
      </c>
      <c r="C542" s="8">
        <v>72889.36</v>
      </c>
      <c r="D542" s="4">
        <v>43832</v>
      </c>
      <c r="E542" s="2" t="s">
        <v>59</v>
      </c>
      <c r="F542" s="2" t="s">
        <v>57</v>
      </c>
      <c r="G542" s="2" t="s">
        <v>54</v>
      </c>
      <c r="H542" s="2" t="s">
        <v>132</v>
      </c>
      <c r="I542" s="2" t="s">
        <v>27</v>
      </c>
      <c r="J542" s="2" t="s">
        <v>696</v>
      </c>
    </row>
    <row r="543" spans="1:10" x14ac:dyDescent="0.3">
      <c r="A543" s="2" t="s">
        <v>9</v>
      </c>
      <c r="B543" s="8">
        <v>106076.67</v>
      </c>
      <c r="C543" s="8">
        <v>84765.87</v>
      </c>
      <c r="D543" s="4">
        <v>43748</v>
      </c>
      <c r="E543" s="2" t="s">
        <v>79</v>
      </c>
      <c r="F543" s="2" t="s">
        <v>301</v>
      </c>
      <c r="G543" s="2" t="s">
        <v>12</v>
      </c>
      <c r="H543" s="2" t="s">
        <v>13</v>
      </c>
      <c r="I543" s="2" t="s">
        <v>14</v>
      </c>
      <c r="J543" s="2" t="s">
        <v>697</v>
      </c>
    </row>
    <row r="544" spans="1:10" x14ac:dyDescent="0.3">
      <c r="A544" s="2" t="s">
        <v>83</v>
      </c>
      <c r="B544" s="8">
        <v>23290.84</v>
      </c>
      <c r="C544" s="8">
        <v>19147.400000000001</v>
      </c>
      <c r="D544" s="4">
        <v>43521</v>
      </c>
      <c r="E544" s="2" t="s">
        <v>79</v>
      </c>
      <c r="F544" s="2" t="s">
        <v>310</v>
      </c>
      <c r="G544" s="2" t="s">
        <v>84</v>
      </c>
      <c r="H544" s="2" t="s">
        <v>85</v>
      </c>
      <c r="I544" s="2" t="s">
        <v>27</v>
      </c>
      <c r="J544" s="2" t="s">
        <v>698</v>
      </c>
    </row>
    <row r="545" spans="1:10" x14ac:dyDescent="0.3">
      <c r="A545" s="2" t="s">
        <v>52</v>
      </c>
      <c r="B545" s="8">
        <v>83340.039999999994</v>
      </c>
      <c r="C545" s="8">
        <v>73264.23</v>
      </c>
      <c r="D545" s="4">
        <v>43969</v>
      </c>
      <c r="E545" s="2" t="s">
        <v>23</v>
      </c>
      <c r="F545" s="2" t="s">
        <v>34</v>
      </c>
      <c r="G545" s="2" t="s">
        <v>54</v>
      </c>
      <c r="H545" s="2" t="s">
        <v>71</v>
      </c>
      <c r="I545" s="2" t="s">
        <v>27</v>
      </c>
      <c r="J545" s="2" t="s">
        <v>699</v>
      </c>
    </row>
    <row r="546" spans="1:10" x14ac:dyDescent="0.3">
      <c r="A546" s="2" t="s">
        <v>345</v>
      </c>
      <c r="B546" s="8">
        <v>39287.29</v>
      </c>
      <c r="C546" s="8">
        <v>31708.77</v>
      </c>
      <c r="D546" s="4">
        <v>43539</v>
      </c>
      <c r="E546" s="2" t="s">
        <v>17</v>
      </c>
      <c r="F546" s="2" t="s">
        <v>67</v>
      </c>
      <c r="G546" s="2" t="s">
        <v>346</v>
      </c>
      <c r="H546" s="2" t="s">
        <v>700</v>
      </c>
      <c r="I546" s="2" t="s">
        <v>27</v>
      </c>
      <c r="J546" s="2" t="s">
        <v>701</v>
      </c>
    </row>
    <row r="547" spans="1:10" x14ac:dyDescent="0.3">
      <c r="A547" s="2" t="s">
        <v>100</v>
      </c>
      <c r="B547" s="8">
        <v>124611.61</v>
      </c>
      <c r="C547" s="8">
        <v>107776.58</v>
      </c>
      <c r="D547" s="4">
        <v>44093</v>
      </c>
      <c r="E547" s="2" t="s">
        <v>79</v>
      </c>
      <c r="F547" s="2" t="s">
        <v>125</v>
      </c>
      <c r="G547" s="2" t="s">
        <v>102</v>
      </c>
      <c r="H547" s="2" t="s">
        <v>103</v>
      </c>
      <c r="I547" s="2" t="s">
        <v>27</v>
      </c>
      <c r="J547" s="2" t="s">
        <v>702</v>
      </c>
    </row>
    <row r="548" spans="1:10" x14ac:dyDescent="0.3">
      <c r="A548" s="2" t="s">
        <v>52</v>
      </c>
      <c r="B548" s="8">
        <v>147055.1</v>
      </c>
      <c r="C548" s="8">
        <v>126114.45</v>
      </c>
      <c r="D548" s="4">
        <v>43570</v>
      </c>
      <c r="E548" s="2" t="s">
        <v>17</v>
      </c>
      <c r="F548" s="2" t="s">
        <v>113</v>
      </c>
      <c r="G548" s="2" t="s">
        <v>54</v>
      </c>
      <c r="H548" s="2" t="s">
        <v>127</v>
      </c>
      <c r="I548" s="2" t="s">
        <v>27</v>
      </c>
      <c r="J548" s="2" t="s">
        <v>703</v>
      </c>
    </row>
    <row r="549" spans="1:10" x14ac:dyDescent="0.3">
      <c r="A549" s="2" t="s">
        <v>172</v>
      </c>
      <c r="B549" s="8">
        <v>130242.41</v>
      </c>
      <c r="C549" s="8">
        <v>113050.41</v>
      </c>
      <c r="D549" s="4">
        <v>44195</v>
      </c>
      <c r="E549" s="2" t="s">
        <v>59</v>
      </c>
      <c r="F549" s="2" t="s">
        <v>34</v>
      </c>
      <c r="G549" s="2" t="s">
        <v>174</v>
      </c>
      <c r="H549" s="2" t="s">
        <v>211</v>
      </c>
      <c r="I549" s="2" t="s">
        <v>27</v>
      </c>
      <c r="J549" s="2" t="s">
        <v>704</v>
      </c>
    </row>
    <row r="550" spans="1:10" x14ac:dyDescent="0.3">
      <c r="A550" s="2" t="s">
        <v>52</v>
      </c>
      <c r="B550" s="8">
        <v>34771.79</v>
      </c>
      <c r="C550" s="8">
        <v>28509.39</v>
      </c>
      <c r="D550" s="4">
        <v>43909</v>
      </c>
      <c r="E550" s="2" t="s">
        <v>59</v>
      </c>
      <c r="F550" s="2" t="s">
        <v>70</v>
      </c>
      <c r="G550" s="2" t="s">
        <v>54</v>
      </c>
      <c r="H550" s="2" t="s">
        <v>55</v>
      </c>
      <c r="I550" s="2" t="s">
        <v>27</v>
      </c>
      <c r="J550" s="2" t="s">
        <v>705</v>
      </c>
    </row>
    <row r="551" spans="1:10" x14ac:dyDescent="0.3">
      <c r="A551" s="2" t="s">
        <v>22</v>
      </c>
      <c r="B551" s="8">
        <v>201573.23</v>
      </c>
      <c r="C551" s="8">
        <v>166116.5</v>
      </c>
      <c r="D551" s="4">
        <v>43804</v>
      </c>
      <c r="E551" s="2" t="s">
        <v>17</v>
      </c>
      <c r="F551" s="2" t="s">
        <v>706</v>
      </c>
      <c r="G551" s="2" t="s">
        <v>25</v>
      </c>
      <c r="H551" s="2" t="s">
        <v>75</v>
      </c>
      <c r="I551" s="2" t="s">
        <v>14</v>
      </c>
      <c r="J551" s="2" t="s">
        <v>707</v>
      </c>
    </row>
    <row r="552" spans="1:10" x14ac:dyDescent="0.3">
      <c r="A552" s="2" t="s">
        <v>9</v>
      </c>
      <c r="B552" s="8">
        <v>71119.23</v>
      </c>
      <c r="C552" s="8">
        <v>59220.98</v>
      </c>
      <c r="D552" s="4">
        <v>43533</v>
      </c>
      <c r="E552" s="2" t="s">
        <v>10</v>
      </c>
      <c r="F552" s="2" t="s">
        <v>34</v>
      </c>
      <c r="G552" s="2" t="s">
        <v>12</v>
      </c>
      <c r="H552" s="2" t="s">
        <v>81</v>
      </c>
      <c r="I552" s="2" t="s">
        <v>27</v>
      </c>
      <c r="J552" s="2" t="s">
        <v>708</v>
      </c>
    </row>
    <row r="553" spans="1:10" x14ac:dyDescent="0.3">
      <c r="A553" s="2" t="s">
        <v>22</v>
      </c>
      <c r="B553" s="8">
        <v>115538.34</v>
      </c>
      <c r="C553" s="8">
        <v>99686.48</v>
      </c>
      <c r="D553" s="4">
        <v>43858</v>
      </c>
      <c r="E553" s="2" t="s">
        <v>17</v>
      </c>
      <c r="F553" s="2" t="s">
        <v>24</v>
      </c>
      <c r="G553" s="2" t="s">
        <v>25</v>
      </c>
      <c r="H553" s="2" t="s">
        <v>26</v>
      </c>
      <c r="I553" s="2" t="s">
        <v>27</v>
      </c>
      <c r="J553" s="2" t="s">
        <v>709</v>
      </c>
    </row>
    <row r="554" spans="1:10" x14ac:dyDescent="0.3">
      <c r="A554" s="2" t="s">
        <v>22</v>
      </c>
      <c r="B554" s="8">
        <v>144237.38</v>
      </c>
      <c r="C554" s="8">
        <v>116111.09</v>
      </c>
      <c r="D554" s="4">
        <v>44140</v>
      </c>
      <c r="E554" s="2" t="s">
        <v>10</v>
      </c>
      <c r="F554" s="2" t="s">
        <v>34</v>
      </c>
      <c r="G554" s="2" t="s">
        <v>25</v>
      </c>
      <c r="H554" s="2" t="s">
        <v>89</v>
      </c>
      <c r="I554" s="2" t="s">
        <v>27</v>
      </c>
      <c r="J554" s="2" t="s">
        <v>710</v>
      </c>
    </row>
    <row r="555" spans="1:10" x14ac:dyDescent="0.3">
      <c r="A555" s="2" t="s">
        <v>44</v>
      </c>
      <c r="B555" s="8">
        <v>91561.49</v>
      </c>
      <c r="C555" s="8">
        <v>78266.759999999995</v>
      </c>
      <c r="D555" s="4">
        <v>43549</v>
      </c>
      <c r="E555" s="2" t="s">
        <v>10</v>
      </c>
      <c r="F555" s="2" t="s">
        <v>96</v>
      </c>
      <c r="G555" s="2" t="s">
        <v>47</v>
      </c>
      <c r="H555" s="2" t="s">
        <v>48</v>
      </c>
      <c r="I555" s="2" t="s">
        <v>27</v>
      </c>
      <c r="J555" s="2" t="s">
        <v>711</v>
      </c>
    </row>
    <row r="556" spans="1:10" x14ac:dyDescent="0.3">
      <c r="A556" s="2" t="s">
        <v>9</v>
      </c>
      <c r="B556" s="8">
        <v>233858.47</v>
      </c>
      <c r="C556" s="8">
        <v>185543.31</v>
      </c>
      <c r="D556" s="4">
        <v>43984</v>
      </c>
      <c r="E556" s="2" t="s">
        <v>29</v>
      </c>
      <c r="F556" s="2" t="s">
        <v>88</v>
      </c>
      <c r="G556" s="2" t="s">
        <v>12</v>
      </c>
      <c r="H556" s="2" t="s">
        <v>81</v>
      </c>
      <c r="I556" s="2" t="s">
        <v>27</v>
      </c>
      <c r="J556" s="2" t="s">
        <v>712</v>
      </c>
    </row>
    <row r="557" spans="1:10" x14ac:dyDescent="0.3">
      <c r="A557" s="2" t="s">
        <v>44</v>
      </c>
      <c r="B557" s="8">
        <v>256388.08</v>
      </c>
      <c r="C557" s="8">
        <v>212058.58</v>
      </c>
      <c r="D557" s="4">
        <v>43804</v>
      </c>
      <c r="E557" s="2" t="s">
        <v>50</v>
      </c>
      <c r="F557" s="2" t="s">
        <v>290</v>
      </c>
      <c r="G557" s="2" t="s">
        <v>47</v>
      </c>
      <c r="H557" s="2" t="s">
        <v>73</v>
      </c>
      <c r="I557" s="2" t="s">
        <v>14</v>
      </c>
      <c r="J557" s="2" t="s">
        <v>713</v>
      </c>
    </row>
    <row r="558" spans="1:10" x14ac:dyDescent="0.3">
      <c r="A558" s="2" t="s">
        <v>44</v>
      </c>
      <c r="B558" s="8">
        <v>125099.05</v>
      </c>
      <c r="C558" s="8">
        <v>108473.39</v>
      </c>
      <c r="D558" s="4">
        <v>43895</v>
      </c>
      <c r="E558" s="2" t="s">
        <v>10</v>
      </c>
      <c r="F558" s="2" t="s">
        <v>120</v>
      </c>
      <c r="G558" s="2" t="s">
        <v>47</v>
      </c>
      <c r="H558" s="2" t="s">
        <v>65</v>
      </c>
      <c r="I558" s="2" t="s">
        <v>27</v>
      </c>
      <c r="J558" s="2" t="s">
        <v>714</v>
      </c>
    </row>
    <row r="559" spans="1:10" x14ac:dyDescent="0.3">
      <c r="A559" s="2" t="s">
        <v>44</v>
      </c>
      <c r="B559" s="8">
        <v>121246.32</v>
      </c>
      <c r="C559" s="8">
        <v>104005.09</v>
      </c>
      <c r="D559" s="4">
        <v>43981</v>
      </c>
      <c r="E559" s="2" t="s">
        <v>10</v>
      </c>
      <c r="F559" s="2" t="s">
        <v>159</v>
      </c>
      <c r="G559" s="2" t="s">
        <v>47</v>
      </c>
      <c r="H559" s="2" t="s">
        <v>48</v>
      </c>
      <c r="I559" s="2" t="s">
        <v>27</v>
      </c>
      <c r="J559" s="2" t="s">
        <v>715</v>
      </c>
    </row>
    <row r="560" spans="1:10" x14ac:dyDescent="0.3">
      <c r="A560" s="2" t="s">
        <v>16</v>
      </c>
      <c r="B560" s="8">
        <v>28538.19</v>
      </c>
      <c r="C560" s="8">
        <v>24970.92</v>
      </c>
      <c r="D560" s="4">
        <v>43612</v>
      </c>
      <c r="E560" s="2" t="s">
        <v>17</v>
      </c>
      <c r="F560" s="2" t="s">
        <v>18</v>
      </c>
      <c r="G560" s="2" t="s">
        <v>19</v>
      </c>
      <c r="H560" s="2" t="s">
        <v>20</v>
      </c>
      <c r="I560" s="2" t="s">
        <v>27</v>
      </c>
      <c r="J560" s="2" t="s">
        <v>716</v>
      </c>
    </row>
    <row r="561" spans="1:10" x14ac:dyDescent="0.3">
      <c r="A561" s="2" t="s">
        <v>52</v>
      </c>
      <c r="B561" s="8">
        <v>89930.18</v>
      </c>
      <c r="C561" s="8">
        <v>78005.440000000002</v>
      </c>
      <c r="D561" s="4">
        <v>43916</v>
      </c>
      <c r="E561" s="2" t="s">
        <v>138</v>
      </c>
      <c r="F561" s="2" t="s">
        <v>30</v>
      </c>
      <c r="G561" s="2" t="s">
        <v>54</v>
      </c>
      <c r="H561" s="2" t="s">
        <v>55</v>
      </c>
      <c r="I561" s="2" t="s">
        <v>27</v>
      </c>
      <c r="J561" s="2" t="s">
        <v>717</v>
      </c>
    </row>
    <row r="562" spans="1:10" x14ac:dyDescent="0.3">
      <c r="A562" s="2" t="s">
        <v>9</v>
      </c>
      <c r="B562" s="8">
        <v>170457.8</v>
      </c>
      <c r="C562" s="8">
        <v>142809.54</v>
      </c>
      <c r="D562" s="4">
        <v>44057</v>
      </c>
      <c r="E562" s="2" t="s">
        <v>45</v>
      </c>
      <c r="F562" s="2" t="s">
        <v>200</v>
      </c>
      <c r="G562" s="2" t="s">
        <v>12</v>
      </c>
      <c r="H562" s="2" t="s">
        <v>68</v>
      </c>
      <c r="I562" s="2" t="s">
        <v>27</v>
      </c>
      <c r="J562" s="2" t="s">
        <v>718</v>
      </c>
    </row>
    <row r="563" spans="1:10" x14ac:dyDescent="0.3">
      <c r="A563" s="2" t="s">
        <v>44</v>
      </c>
      <c r="B563" s="8">
        <v>166380.74</v>
      </c>
      <c r="C563" s="8">
        <v>146049.01</v>
      </c>
      <c r="D563" s="4">
        <v>44005</v>
      </c>
      <c r="E563" s="2" t="s">
        <v>59</v>
      </c>
      <c r="F563" s="2" t="s">
        <v>122</v>
      </c>
      <c r="G563" s="2" t="s">
        <v>47</v>
      </c>
      <c r="H563" s="2" t="s">
        <v>65</v>
      </c>
      <c r="I563" s="2" t="s">
        <v>27</v>
      </c>
      <c r="J563" s="2" t="s">
        <v>719</v>
      </c>
    </row>
    <row r="564" spans="1:10" x14ac:dyDescent="0.3">
      <c r="A564" s="2" t="s">
        <v>52</v>
      </c>
      <c r="B564" s="8">
        <v>116328.75</v>
      </c>
      <c r="C564" s="8">
        <v>93365.45</v>
      </c>
      <c r="D564" s="4">
        <v>43735</v>
      </c>
      <c r="E564" s="2" t="s">
        <v>50</v>
      </c>
      <c r="F564" s="2" t="s">
        <v>236</v>
      </c>
      <c r="G564" s="2" t="s">
        <v>54</v>
      </c>
      <c r="H564" s="2" t="s">
        <v>127</v>
      </c>
      <c r="I564" s="2" t="s">
        <v>27</v>
      </c>
      <c r="J564" s="2" t="s">
        <v>720</v>
      </c>
    </row>
    <row r="565" spans="1:10" x14ac:dyDescent="0.3">
      <c r="A565" s="2" t="s">
        <v>214</v>
      </c>
      <c r="B565" s="8">
        <v>230765.62</v>
      </c>
      <c r="C565" s="8">
        <v>195435.4</v>
      </c>
      <c r="D565" s="4">
        <v>43664</v>
      </c>
      <c r="E565" s="2" t="s">
        <v>29</v>
      </c>
      <c r="F565" s="2" t="s">
        <v>34</v>
      </c>
      <c r="G565" s="2" t="s">
        <v>215</v>
      </c>
      <c r="H565" s="2" t="s">
        <v>216</v>
      </c>
      <c r="I565" s="2" t="s">
        <v>27</v>
      </c>
      <c r="J565" s="2" t="s">
        <v>721</v>
      </c>
    </row>
    <row r="566" spans="1:10" x14ac:dyDescent="0.3">
      <c r="A566" s="2" t="s">
        <v>22</v>
      </c>
      <c r="B566" s="8">
        <v>152442.32</v>
      </c>
      <c r="C566" s="8">
        <v>122258.74</v>
      </c>
      <c r="D566" s="4">
        <v>44110</v>
      </c>
      <c r="E566" s="2" t="s">
        <v>79</v>
      </c>
      <c r="F566" s="2" t="s">
        <v>34</v>
      </c>
      <c r="G566" s="2" t="s">
        <v>25</v>
      </c>
      <c r="H566" s="2" t="s">
        <v>31</v>
      </c>
      <c r="I566" s="2" t="s">
        <v>27</v>
      </c>
      <c r="J566" s="2" t="s">
        <v>722</v>
      </c>
    </row>
    <row r="567" spans="1:10" x14ac:dyDescent="0.3">
      <c r="A567" s="2" t="s">
        <v>9</v>
      </c>
      <c r="B567" s="8">
        <v>325331.99</v>
      </c>
      <c r="C567" s="8">
        <v>264592.51</v>
      </c>
      <c r="D567" s="4">
        <v>43822</v>
      </c>
      <c r="E567" s="2" t="s">
        <v>17</v>
      </c>
      <c r="F567" s="2" t="s">
        <v>159</v>
      </c>
      <c r="G567" s="2" t="s">
        <v>12</v>
      </c>
      <c r="H567" s="2" t="s">
        <v>117</v>
      </c>
      <c r="I567" s="2" t="s">
        <v>14</v>
      </c>
      <c r="J567" s="2" t="s">
        <v>723</v>
      </c>
    </row>
    <row r="568" spans="1:10" x14ac:dyDescent="0.3">
      <c r="A568" s="2" t="s">
        <v>44</v>
      </c>
      <c r="B568" s="8">
        <v>56768.43</v>
      </c>
      <c r="C568" s="8">
        <v>47384.61</v>
      </c>
      <c r="D568" s="4">
        <v>43577</v>
      </c>
      <c r="E568" s="2" t="s">
        <v>17</v>
      </c>
      <c r="F568" s="2" t="s">
        <v>233</v>
      </c>
      <c r="G568" s="2" t="s">
        <v>47</v>
      </c>
      <c r="H568" s="2" t="s">
        <v>48</v>
      </c>
      <c r="I568" s="2" t="s">
        <v>27</v>
      </c>
      <c r="J568" s="2" t="s">
        <v>724</v>
      </c>
    </row>
    <row r="569" spans="1:10" x14ac:dyDescent="0.3">
      <c r="A569" s="2" t="s">
        <v>22</v>
      </c>
      <c r="B569" s="8">
        <v>147895.45000000001</v>
      </c>
      <c r="C569" s="8">
        <v>120416.48</v>
      </c>
      <c r="D569" s="4">
        <v>43647</v>
      </c>
      <c r="E569" s="2" t="s">
        <v>23</v>
      </c>
      <c r="F569" s="2" t="s">
        <v>63</v>
      </c>
      <c r="G569" s="2" t="s">
        <v>25</v>
      </c>
      <c r="H569" s="2" t="s">
        <v>89</v>
      </c>
      <c r="I569" s="2" t="s">
        <v>14</v>
      </c>
      <c r="J569" s="2" t="s">
        <v>725</v>
      </c>
    </row>
    <row r="570" spans="1:10" x14ac:dyDescent="0.3">
      <c r="A570" s="2" t="s">
        <v>172</v>
      </c>
      <c r="B570" s="8">
        <v>57107.26</v>
      </c>
      <c r="C570" s="8">
        <v>48232.79</v>
      </c>
      <c r="D570" s="4">
        <v>43874</v>
      </c>
      <c r="E570" s="2" t="s">
        <v>61</v>
      </c>
      <c r="F570" s="2" t="s">
        <v>159</v>
      </c>
      <c r="G570" s="2" t="s">
        <v>174</v>
      </c>
      <c r="H570" s="2" t="s">
        <v>175</v>
      </c>
      <c r="I570" s="2" t="s">
        <v>14</v>
      </c>
      <c r="J570" s="2" t="s">
        <v>726</v>
      </c>
    </row>
    <row r="571" spans="1:10" x14ac:dyDescent="0.3">
      <c r="A571" s="2" t="s">
        <v>52</v>
      </c>
      <c r="B571" s="8">
        <v>85337.78</v>
      </c>
      <c r="C571" s="8">
        <v>72306.7</v>
      </c>
      <c r="D571" s="4">
        <v>43865</v>
      </c>
      <c r="E571" s="2" t="s">
        <v>50</v>
      </c>
      <c r="F571" s="2" t="s">
        <v>202</v>
      </c>
      <c r="G571" s="2" t="s">
        <v>54</v>
      </c>
      <c r="H571" s="2" t="s">
        <v>127</v>
      </c>
      <c r="I571" s="2" t="s">
        <v>14</v>
      </c>
      <c r="J571" s="2" t="s">
        <v>727</v>
      </c>
    </row>
    <row r="572" spans="1:10" x14ac:dyDescent="0.3">
      <c r="A572" s="2" t="s">
        <v>52</v>
      </c>
      <c r="B572" s="8">
        <v>162199.24</v>
      </c>
      <c r="C572" s="8">
        <v>130878.57</v>
      </c>
      <c r="D572" s="4">
        <v>44004</v>
      </c>
      <c r="E572" s="2" t="s">
        <v>50</v>
      </c>
      <c r="F572" s="2" t="s">
        <v>187</v>
      </c>
      <c r="G572" s="2" t="s">
        <v>54</v>
      </c>
      <c r="H572" s="2" t="s">
        <v>143</v>
      </c>
      <c r="I572" s="2" t="s">
        <v>27</v>
      </c>
      <c r="J572" s="2" t="s">
        <v>728</v>
      </c>
    </row>
    <row r="573" spans="1:10" x14ac:dyDescent="0.3">
      <c r="A573" s="2" t="s">
        <v>9</v>
      </c>
      <c r="B573" s="8">
        <v>128208.95</v>
      </c>
      <c r="C573" s="8">
        <v>111746.92</v>
      </c>
      <c r="D573" s="4">
        <v>44043</v>
      </c>
      <c r="E573" s="2" t="s">
        <v>50</v>
      </c>
      <c r="F573" s="2" t="s">
        <v>120</v>
      </c>
      <c r="G573" s="2" t="s">
        <v>12</v>
      </c>
      <c r="H573" s="2" t="s">
        <v>81</v>
      </c>
      <c r="I573" s="2" t="s">
        <v>27</v>
      </c>
      <c r="J573" s="2" t="s">
        <v>729</v>
      </c>
    </row>
    <row r="574" spans="1:10" x14ac:dyDescent="0.3">
      <c r="A574" s="2" t="s">
        <v>214</v>
      </c>
      <c r="B574" s="8">
        <v>86669.23</v>
      </c>
      <c r="C574" s="8">
        <v>71580.12</v>
      </c>
      <c r="D574" s="4">
        <v>43908</v>
      </c>
      <c r="E574" s="2" t="s">
        <v>50</v>
      </c>
      <c r="F574" s="2" t="s">
        <v>30</v>
      </c>
      <c r="G574" s="2" t="s">
        <v>215</v>
      </c>
      <c r="H574" s="2" t="s">
        <v>216</v>
      </c>
      <c r="I574" s="2" t="s">
        <v>27</v>
      </c>
      <c r="J574" s="2" t="s">
        <v>730</v>
      </c>
    </row>
    <row r="575" spans="1:10" x14ac:dyDescent="0.3">
      <c r="A575" s="2" t="s">
        <v>172</v>
      </c>
      <c r="B575" s="8">
        <v>117288.29</v>
      </c>
      <c r="C575" s="8">
        <v>94546.09</v>
      </c>
      <c r="D575" s="4">
        <v>43650</v>
      </c>
      <c r="E575" s="2" t="s">
        <v>23</v>
      </c>
      <c r="F575" s="2" t="s">
        <v>34</v>
      </c>
      <c r="G575" s="2" t="s">
        <v>174</v>
      </c>
      <c r="H575" s="2" t="s">
        <v>211</v>
      </c>
      <c r="I575" s="2" t="s">
        <v>27</v>
      </c>
      <c r="J575" s="2" t="s">
        <v>731</v>
      </c>
    </row>
    <row r="576" spans="1:10" x14ac:dyDescent="0.3">
      <c r="A576" s="2" t="s">
        <v>52</v>
      </c>
      <c r="B576" s="8">
        <v>57292.84</v>
      </c>
      <c r="C576" s="8">
        <v>45908.75</v>
      </c>
      <c r="D576" s="4">
        <v>43741</v>
      </c>
      <c r="E576" s="2" t="s">
        <v>79</v>
      </c>
      <c r="F576" s="2" t="s">
        <v>177</v>
      </c>
      <c r="G576" s="2" t="s">
        <v>54</v>
      </c>
      <c r="H576" s="2" t="s">
        <v>132</v>
      </c>
      <c r="I576" s="2" t="s">
        <v>27</v>
      </c>
      <c r="J576" s="2" t="s">
        <v>732</v>
      </c>
    </row>
    <row r="577" spans="1:10" x14ac:dyDescent="0.3">
      <c r="A577" s="2" t="s">
        <v>22</v>
      </c>
      <c r="B577" s="8">
        <v>110441.89</v>
      </c>
      <c r="C577" s="8">
        <v>90970.98</v>
      </c>
      <c r="D577" s="4">
        <v>43834</v>
      </c>
      <c r="E577" s="2" t="s">
        <v>29</v>
      </c>
      <c r="F577" s="2" t="s">
        <v>733</v>
      </c>
      <c r="G577" s="2" t="s">
        <v>25</v>
      </c>
      <c r="H577" s="2" t="s">
        <v>89</v>
      </c>
      <c r="I577" s="2" t="s">
        <v>37</v>
      </c>
      <c r="J577" s="2" t="s">
        <v>734</v>
      </c>
    </row>
    <row r="578" spans="1:10" x14ac:dyDescent="0.3">
      <c r="A578" s="2" t="s">
        <v>44</v>
      </c>
      <c r="B578" s="8">
        <v>53801.73</v>
      </c>
      <c r="C578" s="8">
        <v>46785.98</v>
      </c>
      <c r="D578" s="4">
        <v>43736</v>
      </c>
      <c r="E578" s="2" t="s">
        <v>17</v>
      </c>
      <c r="F578" s="2" t="s">
        <v>34</v>
      </c>
      <c r="G578" s="2" t="s">
        <v>47</v>
      </c>
      <c r="H578" s="2" t="s">
        <v>73</v>
      </c>
      <c r="I578" s="2" t="s">
        <v>27</v>
      </c>
      <c r="J578" s="2" t="s">
        <v>735</v>
      </c>
    </row>
    <row r="579" spans="1:10" x14ac:dyDescent="0.3">
      <c r="A579" s="2" t="s">
        <v>44</v>
      </c>
      <c r="B579" s="8">
        <v>308763.51</v>
      </c>
      <c r="C579" s="8">
        <v>245714</v>
      </c>
      <c r="D579" s="4">
        <v>44169</v>
      </c>
      <c r="E579" s="2" t="s">
        <v>61</v>
      </c>
      <c r="F579" s="2" t="s">
        <v>233</v>
      </c>
      <c r="G579" s="2" t="s">
        <v>47</v>
      </c>
      <c r="H579" s="2" t="s">
        <v>48</v>
      </c>
      <c r="I579" s="2" t="s">
        <v>27</v>
      </c>
      <c r="J579" s="2" t="s">
        <v>736</v>
      </c>
    </row>
    <row r="580" spans="1:10" x14ac:dyDescent="0.3">
      <c r="A580" s="2" t="s">
        <v>22</v>
      </c>
      <c r="B580" s="8">
        <v>87409.49</v>
      </c>
      <c r="C580" s="8">
        <v>70548.2</v>
      </c>
      <c r="D580" s="4">
        <v>44164</v>
      </c>
      <c r="E580" s="2" t="s">
        <v>17</v>
      </c>
      <c r="F580" s="2" t="s">
        <v>30</v>
      </c>
      <c r="G580" s="2" t="s">
        <v>25</v>
      </c>
      <c r="H580" s="2" t="s">
        <v>218</v>
      </c>
      <c r="I580" s="2" t="s">
        <v>27</v>
      </c>
      <c r="J580" s="2" t="s">
        <v>737</v>
      </c>
    </row>
    <row r="581" spans="1:10" x14ac:dyDescent="0.3">
      <c r="A581" s="2" t="s">
        <v>345</v>
      </c>
      <c r="B581" s="8">
        <v>31936.44</v>
      </c>
      <c r="C581" s="8">
        <v>27708.06</v>
      </c>
      <c r="D581" s="4">
        <v>44091</v>
      </c>
      <c r="E581" s="2" t="s">
        <v>10</v>
      </c>
      <c r="F581" s="2" t="s">
        <v>433</v>
      </c>
      <c r="G581" s="2" t="s">
        <v>346</v>
      </c>
      <c r="H581" s="2" t="s">
        <v>700</v>
      </c>
      <c r="I581" s="2" t="s">
        <v>27</v>
      </c>
      <c r="J581" s="2" t="s">
        <v>738</v>
      </c>
    </row>
    <row r="582" spans="1:10" x14ac:dyDescent="0.3">
      <c r="A582" s="2" t="s">
        <v>9</v>
      </c>
      <c r="B582" s="8">
        <v>45463.65</v>
      </c>
      <c r="C582" s="8">
        <v>36907.39</v>
      </c>
      <c r="D582" s="4">
        <v>44072</v>
      </c>
      <c r="E582" s="2" t="s">
        <v>23</v>
      </c>
      <c r="F582" s="2" t="s">
        <v>706</v>
      </c>
      <c r="G582" s="2" t="s">
        <v>12</v>
      </c>
      <c r="H582" s="2" t="s">
        <v>81</v>
      </c>
      <c r="I582" s="2" t="s">
        <v>27</v>
      </c>
      <c r="J582" s="2" t="s">
        <v>739</v>
      </c>
    </row>
    <row r="583" spans="1:10" x14ac:dyDescent="0.3">
      <c r="A583" s="2" t="s">
        <v>9</v>
      </c>
      <c r="B583" s="8">
        <v>112909.4</v>
      </c>
      <c r="C583" s="8">
        <v>93940.62</v>
      </c>
      <c r="D583" s="4">
        <v>43580</v>
      </c>
      <c r="E583" s="2" t="s">
        <v>23</v>
      </c>
      <c r="F583" s="2" t="s">
        <v>34</v>
      </c>
      <c r="G583" s="2" t="s">
        <v>12</v>
      </c>
      <c r="H583" s="2" t="s">
        <v>13</v>
      </c>
      <c r="I583" s="2" t="s">
        <v>27</v>
      </c>
      <c r="J583" s="2" t="s">
        <v>740</v>
      </c>
    </row>
    <row r="584" spans="1:10" x14ac:dyDescent="0.3">
      <c r="A584" s="2" t="s">
        <v>22</v>
      </c>
      <c r="B584" s="8">
        <v>126346.44</v>
      </c>
      <c r="C584" s="8">
        <v>103970.49</v>
      </c>
      <c r="D584" s="4">
        <v>43563</v>
      </c>
      <c r="E584" s="2" t="s">
        <v>59</v>
      </c>
      <c r="F584" s="2" t="s">
        <v>34</v>
      </c>
      <c r="G584" s="2" t="s">
        <v>25</v>
      </c>
      <c r="H584" s="2" t="s">
        <v>75</v>
      </c>
      <c r="I584" s="2" t="s">
        <v>27</v>
      </c>
      <c r="J584" s="2" t="s">
        <v>741</v>
      </c>
    </row>
    <row r="585" spans="1:10" x14ac:dyDescent="0.3">
      <c r="A585" s="2" t="s">
        <v>22</v>
      </c>
      <c r="B585" s="8">
        <v>109713.84</v>
      </c>
      <c r="C585" s="8">
        <v>95769.21</v>
      </c>
      <c r="D585" s="4">
        <v>43958</v>
      </c>
      <c r="E585" s="2" t="s">
        <v>59</v>
      </c>
      <c r="F585" s="2" t="s">
        <v>179</v>
      </c>
      <c r="G585" s="2" t="s">
        <v>25</v>
      </c>
      <c r="H585" s="2" t="s">
        <v>31</v>
      </c>
      <c r="I585" s="2" t="s">
        <v>27</v>
      </c>
      <c r="J585" s="2" t="s">
        <v>742</v>
      </c>
    </row>
    <row r="586" spans="1:10" x14ac:dyDescent="0.3">
      <c r="A586" s="2" t="s">
        <v>83</v>
      </c>
      <c r="B586" s="8">
        <v>200472.46</v>
      </c>
      <c r="C586" s="8">
        <v>170181.07</v>
      </c>
      <c r="D586" s="4">
        <v>44001</v>
      </c>
      <c r="E586" s="2" t="s">
        <v>79</v>
      </c>
      <c r="F586" s="2" t="s">
        <v>125</v>
      </c>
      <c r="G586" s="2" t="s">
        <v>84</v>
      </c>
      <c r="H586" s="2" t="s">
        <v>85</v>
      </c>
      <c r="I586" s="2" t="s">
        <v>27</v>
      </c>
      <c r="J586" s="2" t="s">
        <v>743</v>
      </c>
    </row>
    <row r="587" spans="1:10" x14ac:dyDescent="0.3">
      <c r="A587" s="2" t="s">
        <v>52</v>
      </c>
      <c r="B587" s="8">
        <v>35214.85</v>
      </c>
      <c r="C587" s="8">
        <v>27985.24</v>
      </c>
      <c r="D587" s="4">
        <v>43537</v>
      </c>
      <c r="E587" s="2" t="s">
        <v>79</v>
      </c>
      <c r="F587" s="2" t="s">
        <v>264</v>
      </c>
      <c r="G587" s="2" t="s">
        <v>54</v>
      </c>
      <c r="H587" s="2" t="s">
        <v>132</v>
      </c>
      <c r="I587" s="2" t="s">
        <v>27</v>
      </c>
      <c r="J587" s="2" t="s">
        <v>744</v>
      </c>
    </row>
    <row r="588" spans="1:10" x14ac:dyDescent="0.3">
      <c r="A588" s="2" t="s">
        <v>172</v>
      </c>
      <c r="B588" s="8">
        <v>161630.62</v>
      </c>
      <c r="C588" s="8">
        <v>133991.78</v>
      </c>
      <c r="D588" s="4">
        <v>43559</v>
      </c>
      <c r="E588" s="2" t="s">
        <v>50</v>
      </c>
      <c r="F588" s="2" t="s">
        <v>113</v>
      </c>
      <c r="G588" s="2" t="s">
        <v>174</v>
      </c>
      <c r="H588" s="2" t="s">
        <v>211</v>
      </c>
      <c r="I588" s="2" t="s">
        <v>27</v>
      </c>
      <c r="J588" s="2" t="s">
        <v>745</v>
      </c>
    </row>
    <row r="589" spans="1:10" x14ac:dyDescent="0.3">
      <c r="A589" s="2" t="s">
        <v>22</v>
      </c>
      <c r="B589" s="8">
        <v>179184.12</v>
      </c>
      <c r="C589" s="8">
        <v>142433.46</v>
      </c>
      <c r="D589" s="4">
        <v>43959</v>
      </c>
      <c r="E589" s="2" t="s">
        <v>50</v>
      </c>
      <c r="F589" s="2" t="s">
        <v>134</v>
      </c>
      <c r="G589" s="2" t="s">
        <v>25</v>
      </c>
      <c r="H589" s="2" t="s">
        <v>218</v>
      </c>
      <c r="I589" s="2" t="s">
        <v>27</v>
      </c>
      <c r="J589" s="2" t="s">
        <v>746</v>
      </c>
    </row>
    <row r="590" spans="1:10" x14ac:dyDescent="0.3">
      <c r="A590" s="2" t="s">
        <v>9</v>
      </c>
      <c r="B590" s="8">
        <v>80867.179999999993</v>
      </c>
      <c r="C590" s="8">
        <v>63982.11</v>
      </c>
      <c r="D590" s="4">
        <v>43508</v>
      </c>
      <c r="E590" s="2" t="s">
        <v>10</v>
      </c>
      <c r="F590" s="2" t="s">
        <v>120</v>
      </c>
      <c r="G590" s="2" t="s">
        <v>12</v>
      </c>
      <c r="H590" s="2" t="s">
        <v>68</v>
      </c>
      <c r="I590" s="2" t="s">
        <v>27</v>
      </c>
      <c r="J590" s="2" t="s">
        <v>747</v>
      </c>
    </row>
    <row r="591" spans="1:10" x14ac:dyDescent="0.3">
      <c r="A591" s="2" t="s">
        <v>52</v>
      </c>
      <c r="B591" s="8">
        <v>96613.06</v>
      </c>
      <c r="C591" s="8">
        <v>79242.03</v>
      </c>
      <c r="D591" s="4">
        <v>43579</v>
      </c>
      <c r="E591" s="2" t="s">
        <v>10</v>
      </c>
      <c r="F591" s="2" t="s">
        <v>34</v>
      </c>
      <c r="G591" s="2" t="s">
        <v>54</v>
      </c>
      <c r="H591" s="2" t="s">
        <v>132</v>
      </c>
      <c r="I591" s="2" t="s">
        <v>27</v>
      </c>
      <c r="J591" s="2" t="s">
        <v>748</v>
      </c>
    </row>
    <row r="592" spans="1:10" x14ac:dyDescent="0.3">
      <c r="A592" s="2" t="s">
        <v>22</v>
      </c>
      <c r="B592" s="8">
        <v>89600.45</v>
      </c>
      <c r="C592" s="8">
        <v>70811.240000000005</v>
      </c>
      <c r="D592" s="4">
        <v>43851</v>
      </c>
      <c r="E592" s="2" t="s">
        <v>17</v>
      </c>
      <c r="F592" s="2" t="s">
        <v>63</v>
      </c>
      <c r="G592" s="2" t="s">
        <v>25</v>
      </c>
      <c r="H592" s="2" t="s">
        <v>26</v>
      </c>
      <c r="I592" s="2" t="s">
        <v>27</v>
      </c>
      <c r="J592" s="2" t="s">
        <v>749</v>
      </c>
    </row>
    <row r="593" spans="1:10" x14ac:dyDescent="0.3">
      <c r="A593" s="2" t="s">
        <v>22</v>
      </c>
      <c r="B593" s="8">
        <v>41921.61</v>
      </c>
      <c r="C593" s="8">
        <v>34773.980000000003</v>
      </c>
      <c r="D593" s="4">
        <v>44163</v>
      </c>
      <c r="E593" s="2" t="s">
        <v>17</v>
      </c>
      <c r="F593" s="2" t="s">
        <v>53</v>
      </c>
      <c r="G593" s="2" t="s">
        <v>25</v>
      </c>
      <c r="H593" s="2" t="s">
        <v>89</v>
      </c>
      <c r="I593" s="2" t="s">
        <v>37</v>
      </c>
      <c r="J593" s="2" t="s">
        <v>750</v>
      </c>
    </row>
    <row r="594" spans="1:10" x14ac:dyDescent="0.3">
      <c r="A594" s="2" t="s">
        <v>44</v>
      </c>
      <c r="B594" s="8">
        <v>151012.12</v>
      </c>
      <c r="C594" s="8">
        <v>126080.02</v>
      </c>
      <c r="D594" s="4">
        <v>44068</v>
      </c>
      <c r="E594" s="2" t="s">
        <v>45</v>
      </c>
      <c r="F594" s="2" t="s">
        <v>34</v>
      </c>
      <c r="G594" s="2" t="s">
        <v>47</v>
      </c>
      <c r="H594" s="2" t="s">
        <v>73</v>
      </c>
      <c r="I594" s="2" t="s">
        <v>27</v>
      </c>
      <c r="J594" s="2" t="s">
        <v>751</v>
      </c>
    </row>
    <row r="595" spans="1:10" x14ac:dyDescent="0.3">
      <c r="A595" s="2" t="s">
        <v>22</v>
      </c>
      <c r="B595" s="8">
        <v>112481.44</v>
      </c>
      <c r="C595" s="8">
        <v>96700.29</v>
      </c>
      <c r="D595" s="4">
        <v>43932</v>
      </c>
      <c r="E595" s="2" t="s">
        <v>79</v>
      </c>
      <c r="F595" s="2" t="s">
        <v>209</v>
      </c>
      <c r="G595" s="2" t="s">
        <v>25</v>
      </c>
      <c r="H595" s="2" t="s">
        <v>89</v>
      </c>
      <c r="I595" s="2" t="s">
        <v>14</v>
      </c>
      <c r="J595" s="2" t="s">
        <v>752</v>
      </c>
    </row>
    <row r="596" spans="1:10" x14ac:dyDescent="0.3">
      <c r="A596" s="2" t="s">
        <v>52</v>
      </c>
      <c r="B596" s="8">
        <v>90228.68</v>
      </c>
      <c r="C596" s="8">
        <v>77966.600000000006</v>
      </c>
      <c r="D596" s="4">
        <v>43492</v>
      </c>
      <c r="E596" s="2" t="s">
        <v>79</v>
      </c>
      <c r="F596" s="2" t="s">
        <v>125</v>
      </c>
      <c r="G596" s="2" t="s">
        <v>54</v>
      </c>
      <c r="H596" s="2" t="s">
        <v>143</v>
      </c>
      <c r="I596" s="2" t="s">
        <v>27</v>
      </c>
      <c r="J596" s="2" t="s">
        <v>753</v>
      </c>
    </row>
    <row r="597" spans="1:10" x14ac:dyDescent="0.3">
      <c r="A597" s="2" t="s">
        <v>44</v>
      </c>
      <c r="B597" s="8">
        <v>141552.4</v>
      </c>
      <c r="C597" s="8">
        <v>122994.88</v>
      </c>
      <c r="D597" s="4">
        <v>43725</v>
      </c>
      <c r="E597" s="2" t="s">
        <v>29</v>
      </c>
      <c r="F597" s="2" t="s">
        <v>209</v>
      </c>
      <c r="G597" s="2" t="s">
        <v>47</v>
      </c>
      <c r="H597" s="2" t="s">
        <v>48</v>
      </c>
      <c r="I597" s="2" t="s">
        <v>27</v>
      </c>
      <c r="J597" s="2" t="s">
        <v>754</v>
      </c>
    </row>
    <row r="598" spans="1:10" x14ac:dyDescent="0.3">
      <c r="A598" s="2" t="s">
        <v>44</v>
      </c>
      <c r="B598" s="8">
        <v>29783.39</v>
      </c>
      <c r="C598" s="8">
        <v>23719.49</v>
      </c>
      <c r="D598" s="4">
        <v>43796</v>
      </c>
      <c r="E598" s="2" t="s">
        <v>10</v>
      </c>
      <c r="F598" s="2" t="s">
        <v>131</v>
      </c>
      <c r="G598" s="2" t="s">
        <v>47</v>
      </c>
      <c r="H598" s="2" t="s">
        <v>48</v>
      </c>
      <c r="I598" s="2" t="s">
        <v>27</v>
      </c>
      <c r="J598" s="2" t="s">
        <v>755</v>
      </c>
    </row>
    <row r="599" spans="1:10" x14ac:dyDescent="0.3">
      <c r="A599" s="2" t="s">
        <v>9</v>
      </c>
      <c r="B599" s="8">
        <v>149938.71</v>
      </c>
      <c r="C599" s="8">
        <v>131541.23000000001</v>
      </c>
      <c r="D599" s="4">
        <v>44189</v>
      </c>
      <c r="E599" s="2" t="s">
        <v>10</v>
      </c>
      <c r="F599" s="2" t="s">
        <v>154</v>
      </c>
      <c r="G599" s="2" t="s">
        <v>12</v>
      </c>
      <c r="H599" s="2" t="s">
        <v>13</v>
      </c>
      <c r="I599" s="2" t="s">
        <v>27</v>
      </c>
      <c r="J599" s="2" t="s">
        <v>756</v>
      </c>
    </row>
    <row r="600" spans="1:10" x14ac:dyDescent="0.3">
      <c r="A600" s="2" t="s">
        <v>9</v>
      </c>
      <c r="B600" s="8">
        <v>103839.74</v>
      </c>
      <c r="C600" s="8">
        <v>90683.24</v>
      </c>
      <c r="D600" s="4">
        <v>44066</v>
      </c>
      <c r="E600" s="2" t="s">
        <v>10</v>
      </c>
      <c r="F600" s="2" t="s">
        <v>42</v>
      </c>
      <c r="G600" s="2" t="s">
        <v>12</v>
      </c>
      <c r="H600" s="2" t="s">
        <v>169</v>
      </c>
      <c r="I600" s="2" t="s">
        <v>27</v>
      </c>
      <c r="J600" s="2" t="s">
        <v>757</v>
      </c>
    </row>
    <row r="601" spans="1:10" x14ac:dyDescent="0.3">
      <c r="A601" s="2" t="s">
        <v>22</v>
      </c>
      <c r="B601" s="8">
        <v>30550.32</v>
      </c>
      <c r="C601" s="8">
        <v>25457.58</v>
      </c>
      <c r="D601" s="4">
        <v>43616</v>
      </c>
      <c r="E601" s="2" t="s">
        <v>29</v>
      </c>
      <c r="F601" s="2" t="s">
        <v>39</v>
      </c>
      <c r="G601" s="2" t="s">
        <v>25</v>
      </c>
      <c r="H601" s="2" t="s">
        <v>26</v>
      </c>
      <c r="I601" s="2" t="s">
        <v>14</v>
      </c>
      <c r="J601" s="2" t="s">
        <v>758</v>
      </c>
    </row>
    <row r="602" spans="1:10" x14ac:dyDescent="0.3">
      <c r="A602" s="2" t="s">
        <v>9</v>
      </c>
      <c r="B602" s="8">
        <v>24787.65</v>
      </c>
      <c r="C602" s="8">
        <v>20454.77</v>
      </c>
      <c r="D602" s="4">
        <v>43508</v>
      </c>
      <c r="E602" s="2" t="s">
        <v>138</v>
      </c>
      <c r="F602" s="2" t="s">
        <v>264</v>
      </c>
      <c r="G602" s="2" t="s">
        <v>12</v>
      </c>
      <c r="H602" s="2" t="s">
        <v>117</v>
      </c>
      <c r="I602" s="2" t="s">
        <v>27</v>
      </c>
      <c r="J602" s="2" t="s">
        <v>759</v>
      </c>
    </row>
    <row r="603" spans="1:10" x14ac:dyDescent="0.3">
      <c r="A603" s="2" t="s">
        <v>52</v>
      </c>
      <c r="B603" s="8">
        <v>122468.33</v>
      </c>
      <c r="C603" s="8">
        <v>103032.61</v>
      </c>
      <c r="D603" s="4">
        <v>44082</v>
      </c>
      <c r="E603" s="2" t="s">
        <v>79</v>
      </c>
      <c r="F603" s="2" t="s">
        <v>34</v>
      </c>
      <c r="G603" s="2" t="s">
        <v>54</v>
      </c>
      <c r="H603" s="2" t="s">
        <v>143</v>
      </c>
      <c r="I603" s="2" t="s">
        <v>14</v>
      </c>
      <c r="J603" s="2" t="s">
        <v>760</v>
      </c>
    </row>
    <row r="604" spans="1:10" x14ac:dyDescent="0.3">
      <c r="A604" s="2" t="s">
        <v>9</v>
      </c>
      <c r="B604" s="8">
        <v>137026.71</v>
      </c>
      <c r="C604" s="8">
        <v>120117.61</v>
      </c>
      <c r="D604" s="4">
        <v>44069</v>
      </c>
      <c r="E604" s="2" t="s">
        <v>59</v>
      </c>
      <c r="F604" s="2" t="s">
        <v>147</v>
      </c>
      <c r="G604" s="2" t="s">
        <v>12</v>
      </c>
      <c r="H604" s="2" t="s">
        <v>68</v>
      </c>
      <c r="I604" s="2" t="s">
        <v>27</v>
      </c>
      <c r="J604" s="2" t="s">
        <v>761</v>
      </c>
    </row>
    <row r="605" spans="1:10" x14ac:dyDescent="0.3">
      <c r="A605" s="2" t="s">
        <v>16</v>
      </c>
      <c r="B605" s="8">
        <v>132246.48000000001</v>
      </c>
      <c r="C605" s="8">
        <v>106841.93</v>
      </c>
      <c r="D605" s="4">
        <v>43467</v>
      </c>
      <c r="E605" s="2" t="s">
        <v>17</v>
      </c>
      <c r="F605" s="2" t="s">
        <v>113</v>
      </c>
      <c r="G605" s="2" t="s">
        <v>19</v>
      </c>
      <c r="H605" s="2" t="s">
        <v>352</v>
      </c>
      <c r="I605" s="2" t="s">
        <v>27</v>
      </c>
      <c r="J605" s="2" t="s">
        <v>762</v>
      </c>
    </row>
    <row r="606" spans="1:10" x14ac:dyDescent="0.3">
      <c r="A606" s="2" t="s">
        <v>22</v>
      </c>
      <c r="B606" s="8">
        <v>111551.96</v>
      </c>
      <c r="C606" s="8">
        <v>89420.05</v>
      </c>
      <c r="D606" s="4">
        <v>43836</v>
      </c>
      <c r="E606" s="2" t="s">
        <v>23</v>
      </c>
      <c r="F606" s="2" t="s">
        <v>152</v>
      </c>
      <c r="G606" s="2" t="s">
        <v>25</v>
      </c>
      <c r="H606" s="2" t="s">
        <v>31</v>
      </c>
      <c r="I606" s="2" t="s">
        <v>27</v>
      </c>
      <c r="J606" s="2" t="s">
        <v>763</v>
      </c>
    </row>
    <row r="607" spans="1:10" x14ac:dyDescent="0.3">
      <c r="A607" s="2" t="s">
        <v>52</v>
      </c>
      <c r="B607" s="8">
        <v>127946.33</v>
      </c>
      <c r="C607" s="8">
        <v>111850.68</v>
      </c>
      <c r="D607" s="4">
        <v>43717</v>
      </c>
      <c r="E607" s="2" t="s">
        <v>29</v>
      </c>
      <c r="F607" s="2" t="s">
        <v>134</v>
      </c>
      <c r="G607" s="2" t="s">
        <v>54</v>
      </c>
      <c r="H607" s="2" t="s">
        <v>127</v>
      </c>
      <c r="I607" s="2" t="s">
        <v>27</v>
      </c>
      <c r="J607" s="2" t="s">
        <v>764</v>
      </c>
    </row>
    <row r="608" spans="1:10" x14ac:dyDescent="0.3">
      <c r="A608" s="2" t="s">
        <v>9</v>
      </c>
      <c r="B608" s="8">
        <v>78679.600000000006</v>
      </c>
      <c r="C608" s="8">
        <v>62416.53</v>
      </c>
      <c r="D608" s="4">
        <v>43750</v>
      </c>
      <c r="E608" s="2" t="s">
        <v>17</v>
      </c>
      <c r="F608" s="2" t="s">
        <v>326</v>
      </c>
      <c r="G608" s="2" t="s">
        <v>12</v>
      </c>
      <c r="H608" s="2" t="s">
        <v>169</v>
      </c>
      <c r="I608" s="2" t="s">
        <v>27</v>
      </c>
      <c r="J608" s="2" t="s">
        <v>765</v>
      </c>
    </row>
    <row r="609" spans="1:10" x14ac:dyDescent="0.3">
      <c r="A609" s="2" t="s">
        <v>44</v>
      </c>
      <c r="B609" s="8">
        <v>86071.63</v>
      </c>
      <c r="C609" s="8">
        <v>71198.45</v>
      </c>
      <c r="D609" s="4">
        <v>43782</v>
      </c>
      <c r="E609" s="2" t="s">
        <v>79</v>
      </c>
      <c r="F609" s="2" t="s">
        <v>53</v>
      </c>
      <c r="G609" s="2" t="s">
        <v>47</v>
      </c>
      <c r="H609" s="2" t="s">
        <v>65</v>
      </c>
      <c r="I609" s="2" t="s">
        <v>37</v>
      </c>
      <c r="J609" s="2" t="s">
        <v>766</v>
      </c>
    </row>
    <row r="610" spans="1:10" x14ac:dyDescent="0.3">
      <c r="A610" s="2" t="s">
        <v>22</v>
      </c>
      <c r="B610" s="8">
        <v>134120.38</v>
      </c>
      <c r="C610" s="8">
        <v>105981.92</v>
      </c>
      <c r="D610" s="4">
        <v>43951</v>
      </c>
      <c r="E610" s="2" t="s">
        <v>17</v>
      </c>
      <c r="F610" s="2" t="s">
        <v>147</v>
      </c>
      <c r="G610" s="2" t="s">
        <v>25</v>
      </c>
      <c r="H610" s="2" t="s">
        <v>218</v>
      </c>
      <c r="I610" s="2" t="s">
        <v>27</v>
      </c>
      <c r="J610" s="2" t="s">
        <v>767</v>
      </c>
    </row>
    <row r="611" spans="1:10" x14ac:dyDescent="0.3">
      <c r="A611" s="2" t="s">
        <v>33</v>
      </c>
      <c r="B611" s="8">
        <v>77855.47</v>
      </c>
      <c r="C611" s="8">
        <v>63545.63</v>
      </c>
      <c r="D611" s="4">
        <v>43690</v>
      </c>
      <c r="E611" s="2" t="s">
        <v>61</v>
      </c>
      <c r="F611" s="2" t="s">
        <v>11</v>
      </c>
      <c r="G611" s="2" t="s">
        <v>35</v>
      </c>
      <c r="H611" s="2" t="s">
        <v>36</v>
      </c>
      <c r="I611" s="2" t="s">
        <v>27</v>
      </c>
      <c r="J611" s="2" t="s">
        <v>768</v>
      </c>
    </row>
    <row r="612" spans="1:10" x14ac:dyDescent="0.3">
      <c r="A612" s="2" t="s">
        <v>44</v>
      </c>
      <c r="B612" s="8">
        <v>176080.36</v>
      </c>
      <c r="C612" s="8">
        <v>153401.21</v>
      </c>
      <c r="D612" s="4">
        <v>43782</v>
      </c>
      <c r="E612" s="2" t="s">
        <v>29</v>
      </c>
      <c r="F612" s="2" t="s">
        <v>67</v>
      </c>
      <c r="G612" s="2" t="s">
        <v>47</v>
      </c>
      <c r="H612" s="2" t="s">
        <v>73</v>
      </c>
      <c r="I612" s="2" t="s">
        <v>27</v>
      </c>
      <c r="J612" s="2" t="s">
        <v>769</v>
      </c>
    </row>
    <row r="613" spans="1:10" x14ac:dyDescent="0.3">
      <c r="A613" s="2" t="s">
        <v>22</v>
      </c>
      <c r="B613" s="8">
        <v>159514.03</v>
      </c>
      <c r="C613" s="8">
        <v>138872.91</v>
      </c>
      <c r="D613" s="4">
        <v>44097</v>
      </c>
      <c r="E613" s="2" t="s">
        <v>23</v>
      </c>
      <c r="F613" s="2" t="s">
        <v>30</v>
      </c>
      <c r="G613" s="2" t="s">
        <v>25</v>
      </c>
      <c r="H613" s="2" t="s">
        <v>31</v>
      </c>
      <c r="I613" s="2" t="s">
        <v>27</v>
      </c>
      <c r="J613" s="2" t="s">
        <v>770</v>
      </c>
    </row>
    <row r="614" spans="1:10" x14ac:dyDescent="0.3">
      <c r="A614" s="2" t="s">
        <v>52</v>
      </c>
      <c r="B614" s="8">
        <v>238850.25</v>
      </c>
      <c r="C614" s="8">
        <v>199607.15</v>
      </c>
      <c r="D614" s="4">
        <v>43646</v>
      </c>
      <c r="E614" s="2" t="s">
        <v>50</v>
      </c>
      <c r="F614" s="2" t="s">
        <v>70</v>
      </c>
      <c r="G614" s="2" t="s">
        <v>54</v>
      </c>
      <c r="H614" s="2" t="s">
        <v>132</v>
      </c>
      <c r="I614" s="2" t="s">
        <v>27</v>
      </c>
      <c r="J614" s="2" t="s">
        <v>771</v>
      </c>
    </row>
    <row r="615" spans="1:10" x14ac:dyDescent="0.3">
      <c r="A615" s="2" t="s">
        <v>9</v>
      </c>
      <c r="B615" s="8">
        <v>240940.97</v>
      </c>
      <c r="C615" s="8">
        <v>195138.09</v>
      </c>
      <c r="D615" s="4">
        <v>43826</v>
      </c>
      <c r="E615" s="2" t="s">
        <v>45</v>
      </c>
      <c r="F615" s="2" t="s">
        <v>152</v>
      </c>
      <c r="G615" s="2" t="s">
        <v>12</v>
      </c>
      <c r="H615" s="2" t="s">
        <v>169</v>
      </c>
      <c r="I615" s="2" t="s">
        <v>27</v>
      </c>
      <c r="J615" s="2" t="s">
        <v>772</v>
      </c>
    </row>
    <row r="616" spans="1:10" x14ac:dyDescent="0.3">
      <c r="A616" s="2" t="s">
        <v>345</v>
      </c>
      <c r="B616" s="8">
        <v>109892.92</v>
      </c>
      <c r="C616" s="8">
        <v>89441.85</v>
      </c>
      <c r="D616" s="4">
        <v>43957</v>
      </c>
      <c r="E616" s="2" t="s">
        <v>10</v>
      </c>
      <c r="F616" s="2" t="s">
        <v>202</v>
      </c>
      <c r="G616" s="2" t="s">
        <v>346</v>
      </c>
      <c r="H616" s="2" t="s">
        <v>700</v>
      </c>
      <c r="I616" s="2" t="s">
        <v>27</v>
      </c>
      <c r="J616" s="2" t="s">
        <v>773</v>
      </c>
    </row>
    <row r="617" spans="1:10" x14ac:dyDescent="0.3">
      <c r="A617" s="2" t="s">
        <v>214</v>
      </c>
      <c r="B617" s="8">
        <v>86704.08</v>
      </c>
      <c r="C617" s="8">
        <v>75380.53</v>
      </c>
      <c r="D617" s="4">
        <v>44109</v>
      </c>
      <c r="E617" s="2" t="s">
        <v>10</v>
      </c>
      <c r="F617" s="2" t="s">
        <v>67</v>
      </c>
      <c r="G617" s="2" t="s">
        <v>215</v>
      </c>
      <c r="H617" s="2" t="s">
        <v>216</v>
      </c>
      <c r="I617" s="2" t="s">
        <v>27</v>
      </c>
      <c r="J617" s="2" t="s">
        <v>774</v>
      </c>
    </row>
    <row r="618" spans="1:10" x14ac:dyDescent="0.3">
      <c r="A618" s="2" t="s">
        <v>172</v>
      </c>
      <c r="B618" s="8">
        <v>292124.64</v>
      </c>
      <c r="C618" s="8">
        <v>245822.88</v>
      </c>
      <c r="D618" s="4">
        <v>43808</v>
      </c>
      <c r="E618" s="2" t="s">
        <v>29</v>
      </c>
      <c r="F618" s="2" t="s">
        <v>157</v>
      </c>
      <c r="G618" s="2" t="s">
        <v>174</v>
      </c>
      <c r="H618" s="2" t="s">
        <v>211</v>
      </c>
      <c r="I618" s="2" t="s">
        <v>27</v>
      </c>
      <c r="J618" s="2" t="s">
        <v>775</v>
      </c>
    </row>
    <row r="619" spans="1:10" x14ac:dyDescent="0.3">
      <c r="A619" s="2" t="s">
        <v>100</v>
      </c>
      <c r="B619" s="8">
        <v>122998.65</v>
      </c>
      <c r="C619" s="8">
        <v>97476.43</v>
      </c>
      <c r="D619" s="4">
        <v>43858</v>
      </c>
      <c r="E619" s="2" t="s">
        <v>17</v>
      </c>
      <c r="F619" s="2" t="s">
        <v>96</v>
      </c>
      <c r="G619" s="2" t="s">
        <v>102</v>
      </c>
      <c r="H619" s="2" t="s">
        <v>161</v>
      </c>
      <c r="I619" s="2" t="s">
        <v>27</v>
      </c>
      <c r="J619" s="2" t="s">
        <v>776</v>
      </c>
    </row>
    <row r="620" spans="1:10" x14ac:dyDescent="0.3">
      <c r="A620" s="2" t="s">
        <v>9</v>
      </c>
      <c r="B620" s="8">
        <v>50646.66</v>
      </c>
      <c r="C620" s="8">
        <v>43039.53</v>
      </c>
      <c r="D620" s="4">
        <v>43922</v>
      </c>
      <c r="E620" s="2" t="s">
        <v>23</v>
      </c>
      <c r="F620" s="2" t="s">
        <v>34</v>
      </c>
      <c r="G620" s="2" t="s">
        <v>12</v>
      </c>
      <c r="H620" s="2" t="s">
        <v>13</v>
      </c>
      <c r="I620" s="2" t="s">
        <v>27</v>
      </c>
      <c r="J620" s="2" t="s">
        <v>777</v>
      </c>
    </row>
    <row r="621" spans="1:10" x14ac:dyDescent="0.3">
      <c r="A621" s="2" t="s">
        <v>9</v>
      </c>
      <c r="B621" s="8">
        <v>89639.28</v>
      </c>
      <c r="C621" s="8">
        <v>77788.97</v>
      </c>
      <c r="D621" s="4">
        <v>43490</v>
      </c>
      <c r="E621" s="2" t="s">
        <v>23</v>
      </c>
      <c r="F621" s="2" t="s">
        <v>159</v>
      </c>
      <c r="G621" s="2" t="s">
        <v>12</v>
      </c>
      <c r="H621" s="2" t="s">
        <v>13</v>
      </c>
      <c r="I621" s="2" t="s">
        <v>27</v>
      </c>
      <c r="J621" s="2" t="s">
        <v>778</v>
      </c>
    </row>
    <row r="622" spans="1:10" x14ac:dyDescent="0.3">
      <c r="A622" s="2" t="s">
        <v>33</v>
      </c>
      <c r="B622" s="8">
        <v>107359.01</v>
      </c>
      <c r="C622" s="8">
        <v>90868.67</v>
      </c>
      <c r="D622" s="4">
        <v>43767</v>
      </c>
      <c r="E622" s="2" t="s">
        <v>79</v>
      </c>
      <c r="F622" s="2" t="s">
        <v>111</v>
      </c>
      <c r="G622" s="2" t="s">
        <v>35</v>
      </c>
      <c r="H622" s="2" t="s">
        <v>40</v>
      </c>
      <c r="I622" s="2" t="s">
        <v>27</v>
      </c>
      <c r="J622" s="2" t="s">
        <v>779</v>
      </c>
    </row>
    <row r="623" spans="1:10" x14ac:dyDescent="0.3">
      <c r="A623" s="2" t="s">
        <v>105</v>
      </c>
      <c r="B623" s="8">
        <v>148359.67999999999</v>
      </c>
      <c r="C623" s="8">
        <v>118480.04</v>
      </c>
      <c r="D623" s="4">
        <v>44035</v>
      </c>
      <c r="E623" s="2" t="s">
        <v>17</v>
      </c>
      <c r="F623" s="2" t="s">
        <v>209</v>
      </c>
      <c r="G623" s="2" t="s">
        <v>106</v>
      </c>
      <c r="H623" s="2" t="s">
        <v>107</v>
      </c>
      <c r="I623" s="2" t="s">
        <v>27</v>
      </c>
      <c r="J623" s="2" t="s">
        <v>780</v>
      </c>
    </row>
    <row r="624" spans="1:10" x14ac:dyDescent="0.3">
      <c r="A624" s="2" t="s">
        <v>16</v>
      </c>
      <c r="B624" s="8">
        <v>177464.83</v>
      </c>
      <c r="C624" s="8">
        <v>142717.22</v>
      </c>
      <c r="D624" s="4">
        <v>43855</v>
      </c>
      <c r="E624" s="2" t="s">
        <v>61</v>
      </c>
      <c r="F624" s="2" t="s">
        <v>53</v>
      </c>
      <c r="G624" s="2" t="s">
        <v>19</v>
      </c>
      <c r="H624" s="2" t="s">
        <v>352</v>
      </c>
      <c r="I624" s="2" t="s">
        <v>27</v>
      </c>
      <c r="J624" s="2" t="s">
        <v>781</v>
      </c>
    </row>
    <row r="625" spans="1:10" x14ac:dyDescent="0.3">
      <c r="A625" s="2" t="s">
        <v>22</v>
      </c>
      <c r="B625" s="8">
        <v>168757.23</v>
      </c>
      <c r="C625" s="8">
        <v>136895.85999999999</v>
      </c>
      <c r="D625" s="4">
        <v>44067</v>
      </c>
      <c r="E625" s="2" t="s">
        <v>50</v>
      </c>
      <c r="F625" s="2" t="s">
        <v>122</v>
      </c>
      <c r="G625" s="2" t="s">
        <v>25</v>
      </c>
      <c r="H625" s="2" t="s">
        <v>31</v>
      </c>
      <c r="I625" s="2" t="s">
        <v>27</v>
      </c>
      <c r="J625" s="2" t="s">
        <v>782</v>
      </c>
    </row>
    <row r="626" spans="1:10" x14ac:dyDescent="0.3">
      <c r="A626" s="2" t="s">
        <v>52</v>
      </c>
      <c r="B626" s="8">
        <v>19814.86</v>
      </c>
      <c r="C626" s="8">
        <v>16787.150000000001</v>
      </c>
      <c r="D626" s="4">
        <v>43910</v>
      </c>
      <c r="E626" s="2" t="s">
        <v>50</v>
      </c>
      <c r="F626" s="2" t="s">
        <v>101</v>
      </c>
      <c r="G626" s="2" t="s">
        <v>54</v>
      </c>
      <c r="H626" s="2" t="s">
        <v>143</v>
      </c>
      <c r="I626" s="2" t="s">
        <v>27</v>
      </c>
      <c r="J626" s="2" t="s">
        <v>783</v>
      </c>
    </row>
    <row r="627" spans="1:10" x14ac:dyDescent="0.3">
      <c r="A627" s="2" t="s">
        <v>95</v>
      </c>
      <c r="B627" s="8">
        <v>46311.34</v>
      </c>
      <c r="C627" s="8">
        <v>40564.1</v>
      </c>
      <c r="D627" s="4">
        <v>43891</v>
      </c>
      <c r="E627" s="2" t="s">
        <v>45</v>
      </c>
      <c r="F627" s="2" t="s">
        <v>733</v>
      </c>
      <c r="G627" s="2" t="s">
        <v>97</v>
      </c>
      <c r="H627" s="2" t="s">
        <v>98</v>
      </c>
      <c r="I627" s="2" t="s">
        <v>27</v>
      </c>
      <c r="J627" s="2" t="s">
        <v>784</v>
      </c>
    </row>
    <row r="628" spans="1:10" x14ac:dyDescent="0.3">
      <c r="A628" s="2" t="s">
        <v>52</v>
      </c>
      <c r="B628" s="8">
        <v>144927.17000000001</v>
      </c>
      <c r="C628" s="8">
        <v>122260.56</v>
      </c>
      <c r="D628" s="4">
        <v>44081</v>
      </c>
      <c r="E628" s="2" t="s">
        <v>50</v>
      </c>
      <c r="F628" s="2" t="s">
        <v>88</v>
      </c>
      <c r="G628" s="2" t="s">
        <v>54</v>
      </c>
      <c r="H628" s="2" t="s">
        <v>127</v>
      </c>
      <c r="I628" s="2" t="s">
        <v>27</v>
      </c>
      <c r="J628" s="2" t="s">
        <v>785</v>
      </c>
    </row>
    <row r="629" spans="1:10" x14ac:dyDescent="0.3">
      <c r="A629" s="2" t="s">
        <v>83</v>
      </c>
      <c r="B629" s="8">
        <v>203231.73</v>
      </c>
      <c r="C629" s="8">
        <v>163052.82</v>
      </c>
      <c r="D629" s="4">
        <v>43822</v>
      </c>
      <c r="E629" s="2" t="s">
        <v>10</v>
      </c>
      <c r="F629" s="2" t="s">
        <v>706</v>
      </c>
      <c r="G629" s="2" t="s">
        <v>84</v>
      </c>
      <c r="H629" s="2" t="s">
        <v>85</v>
      </c>
      <c r="I629" s="2" t="s">
        <v>27</v>
      </c>
      <c r="J629" s="2" t="s">
        <v>786</v>
      </c>
    </row>
    <row r="630" spans="1:10" x14ac:dyDescent="0.3">
      <c r="A630" s="2" t="s">
        <v>22</v>
      </c>
      <c r="B630" s="8">
        <v>40467.85</v>
      </c>
      <c r="C630" s="8">
        <v>34656.67</v>
      </c>
      <c r="D630" s="4">
        <v>43889</v>
      </c>
      <c r="E630" s="2" t="s">
        <v>59</v>
      </c>
      <c r="F630" s="2" t="s">
        <v>57</v>
      </c>
      <c r="G630" s="2" t="s">
        <v>25</v>
      </c>
      <c r="H630" s="2" t="s">
        <v>75</v>
      </c>
      <c r="I630" s="2" t="s">
        <v>37</v>
      </c>
      <c r="J630" s="2" t="s">
        <v>787</v>
      </c>
    </row>
    <row r="631" spans="1:10" x14ac:dyDescent="0.3">
      <c r="A631" s="2" t="s">
        <v>9</v>
      </c>
      <c r="B631" s="8">
        <v>85156.7</v>
      </c>
      <c r="C631" s="8">
        <v>69479.350000000006</v>
      </c>
      <c r="D631" s="4">
        <v>43970</v>
      </c>
      <c r="E631" s="2" t="s">
        <v>29</v>
      </c>
      <c r="F631" s="2" t="s">
        <v>202</v>
      </c>
      <c r="G631" s="2" t="s">
        <v>12</v>
      </c>
      <c r="H631" s="2" t="s">
        <v>117</v>
      </c>
      <c r="I631" s="2" t="s">
        <v>27</v>
      </c>
      <c r="J631" s="2" t="s">
        <v>788</v>
      </c>
    </row>
    <row r="632" spans="1:10" x14ac:dyDescent="0.3">
      <c r="A632" s="2" t="s">
        <v>22</v>
      </c>
      <c r="B632" s="8">
        <v>66146.570000000007</v>
      </c>
      <c r="C632" s="8">
        <v>56145.21</v>
      </c>
      <c r="D632" s="4">
        <v>43928</v>
      </c>
      <c r="E632" s="2" t="s">
        <v>79</v>
      </c>
      <c r="F632" s="2" t="s">
        <v>30</v>
      </c>
      <c r="G632" s="2" t="s">
        <v>25</v>
      </c>
      <c r="H632" s="2" t="s">
        <v>218</v>
      </c>
      <c r="I632" s="2" t="s">
        <v>27</v>
      </c>
      <c r="J632" s="2" t="s">
        <v>789</v>
      </c>
    </row>
    <row r="633" spans="1:10" x14ac:dyDescent="0.3">
      <c r="A633" s="2" t="s">
        <v>100</v>
      </c>
      <c r="B633" s="8">
        <v>230669.37</v>
      </c>
      <c r="C633" s="8">
        <v>182321.07</v>
      </c>
      <c r="D633" s="4">
        <v>43621</v>
      </c>
      <c r="E633" s="2" t="s">
        <v>10</v>
      </c>
      <c r="F633" s="2" t="s">
        <v>159</v>
      </c>
      <c r="G633" s="2" t="s">
        <v>102</v>
      </c>
      <c r="H633" s="2" t="s">
        <v>161</v>
      </c>
      <c r="I633" s="2" t="s">
        <v>27</v>
      </c>
      <c r="J633" s="2" t="s">
        <v>790</v>
      </c>
    </row>
    <row r="634" spans="1:10" x14ac:dyDescent="0.3">
      <c r="A634" s="2" t="s">
        <v>44</v>
      </c>
      <c r="B634" s="8">
        <v>59043.39</v>
      </c>
      <c r="C634" s="8">
        <v>48876.12</v>
      </c>
      <c r="D634" s="4">
        <v>44131</v>
      </c>
      <c r="E634" s="2" t="s">
        <v>59</v>
      </c>
      <c r="F634" s="2" t="s">
        <v>101</v>
      </c>
      <c r="G634" s="2" t="s">
        <v>47</v>
      </c>
      <c r="H634" s="2" t="s">
        <v>65</v>
      </c>
      <c r="I634" s="2" t="s">
        <v>27</v>
      </c>
      <c r="J634" s="2" t="s">
        <v>791</v>
      </c>
    </row>
    <row r="635" spans="1:10" x14ac:dyDescent="0.3">
      <c r="A635" s="2" t="s">
        <v>172</v>
      </c>
      <c r="B635" s="8">
        <v>99887.86</v>
      </c>
      <c r="C635" s="8">
        <v>84045.65</v>
      </c>
      <c r="D635" s="4">
        <v>43900</v>
      </c>
      <c r="E635" s="2" t="s">
        <v>79</v>
      </c>
      <c r="F635" s="2" t="s">
        <v>113</v>
      </c>
      <c r="G635" s="2" t="s">
        <v>174</v>
      </c>
      <c r="H635" s="2" t="s">
        <v>175</v>
      </c>
      <c r="I635" s="2" t="s">
        <v>27</v>
      </c>
      <c r="J635" s="2" t="s">
        <v>792</v>
      </c>
    </row>
    <row r="636" spans="1:10" x14ac:dyDescent="0.3">
      <c r="A636" s="2" t="s">
        <v>83</v>
      </c>
      <c r="B636" s="8">
        <v>214983.15</v>
      </c>
      <c r="C636" s="8">
        <v>180413.86</v>
      </c>
      <c r="D636" s="4">
        <v>43627</v>
      </c>
      <c r="E636" s="2" t="s">
        <v>29</v>
      </c>
      <c r="F636" s="2" t="s">
        <v>223</v>
      </c>
      <c r="G636" s="2" t="s">
        <v>84</v>
      </c>
      <c r="H636" s="2" t="s">
        <v>85</v>
      </c>
      <c r="I636" s="2" t="s">
        <v>37</v>
      </c>
      <c r="J636" s="2" t="s">
        <v>793</v>
      </c>
    </row>
    <row r="637" spans="1:10" x14ac:dyDescent="0.3">
      <c r="A637" s="2" t="s">
        <v>22</v>
      </c>
      <c r="B637" s="8">
        <v>52209.31</v>
      </c>
      <c r="C637" s="8">
        <v>41480.300000000003</v>
      </c>
      <c r="D637" s="4">
        <v>43550</v>
      </c>
      <c r="E637" s="2" t="s">
        <v>29</v>
      </c>
      <c r="F637" s="2" t="s">
        <v>223</v>
      </c>
      <c r="G637" s="2" t="s">
        <v>25</v>
      </c>
      <c r="H637" s="2" t="s">
        <v>75</v>
      </c>
      <c r="I637" s="2" t="s">
        <v>27</v>
      </c>
      <c r="J637" s="2" t="s">
        <v>794</v>
      </c>
    </row>
    <row r="638" spans="1:10" x14ac:dyDescent="0.3">
      <c r="A638" s="2" t="s">
        <v>9</v>
      </c>
      <c r="B638" s="8">
        <v>83782.11</v>
      </c>
      <c r="C638" s="8">
        <v>67310.55</v>
      </c>
      <c r="D638" s="4">
        <v>43506</v>
      </c>
      <c r="E638" s="2" t="s">
        <v>79</v>
      </c>
      <c r="F638" s="2" t="s">
        <v>157</v>
      </c>
      <c r="G638" s="2" t="s">
        <v>12</v>
      </c>
      <c r="H638" s="2" t="s">
        <v>13</v>
      </c>
      <c r="I638" s="2" t="s">
        <v>27</v>
      </c>
      <c r="J638" s="2" t="s">
        <v>795</v>
      </c>
    </row>
    <row r="639" spans="1:10" x14ac:dyDescent="0.3">
      <c r="A639" s="2" t="s">
        <v>22</v>
      </c>
      <c r="B639" s="8">
        <v>166367.16</v>
      </c>
      <c r="C639" s="8">
        <v>135788.88</v>
      </c>
      <c r="D639" s="4">
        <v>44137</v>
      </c>
      <c r="E639" s="2" t="s">
        <v>29</v>
      </c>
      <c r="F639" s="2" t="s">
        <v>63</v>
      </c>
      <c r="G639" s="2" t="s">
        <v>25</v>
      </c>
      <c r="H639" s="2" t="s">
        <v>26</v>
      </c>
      <c r="I639" s="2" t="s">
        <v>27</v>
      </c>
      <c r="J639" s="2" t="s">
        <v>796</v>
      </c>
    </row>
    <row r="640" spans="1:10" x14ac:dyDescent="0.3">
      <c r="A640" s="2" t="s">
        <v>44</v>
      </c>
      <c r="B640" s="8">
        <v>167615.14000000001</v>
      </c>
      <c r="C640" s="8">
        <v>135567.12</v>
      </c>
      <c r="D640" s="4">
        <v>44195</v>
      </c>
      <c r="E640" s="2" t="s">
        <v>59</v>
      </c>
      <c r="F640" s="2" t="s">
        <v>34</v>
      </c>
      <c r="G640" s="2" t="s">
        <v>47</v>
      </c>
      <c r="H640" s="2" t="s">
        <v>48</v>
      </c>
      <c r="I640" s="2" t="s">
        <v>27</v>
      </c>
      <c r="J640" s="2" t="s">
        <v>797</v>
      </c>
    </row>
    <row r="641" spans="1:10" x14ac:dyDescent="0.3">
      <c r="A641" s="2" t="s">
        <v>9</v>
      </c>
      <c r="B641" s="8">
        <v>118030.7</v>
      </c>
      <c r="C641" s="8">
        <v>97304.51</v>
      </c>
      <c r="D641" s="4">
        <v>43712</v>
      </c>
      <c r="E641" s="2" t="s">
        <v>79</v>
      </c>
      <c r="F641" s="2" t="s">
        <v>209</v>
      </c>
      <c r="G641" s="2" t="s">
        <v>12</v>
      </c>
      <c r="H641" s="2" t="s">
        <v>13</v>
      </c>
      <c r="I641" s="2" t="s">
        <v>27</v>
      </c>
      <c r="J641" s="2" t="s">
        <v>798</v>
      </c>
    </row>
    <row r="642" spans="1:10" x14ac:dyDescent="0.3">
      <c r="A642" s="2" t="s">
        <v>83</v>
      </c>
      <c r="B642" s="8">
        <v>102073.04</v>
      </c>
      <c r="C642" s="8">
        <v>81770.710000000006</v>
      </c>
      <c r="D642" s="4">
        <v>43892</v>
      </c>
      <c r="E642" s="2" t="s">
        <v>61</v>
      </c>
      <c r="F642" s="2" t="s">
        <v>39</v>
      </c>
      <c r="G642" s="2" t="s">
        <v>84</v>
      </c>
      <c r="H642" s="2" t="s">
        <v>85</v>
      </c>
      <c r="I642" s="2" t="s">
        <v>14</v>
      </c>
      <c r="J642" s="2" t="s">
        <v>799</v>
      </c>
    </row>
    <row r="643" spans="1:10" x14ac:dyDescent="0.3">
      <c r="A643" s="2" t="s">
        <v>16</v>
      </c>
      <c r="B643" s="8">
        <v>99989.89</v>
      </c>
      <c r="C643" s="8">
        <v>81191.789999999994</v>
      </c>
      <c r="D643" s="4">
        <v>43784</v>
      </c>
      <c r="E643" s="2" t="s">
        <v>50</v>
      </c>
      <c r="F643" s="2" t="s">
        <v>253</v>
      </c>
      <c r="G643" s="2" t="s">
        <v>19</v>
      </c>
      <c r="H643" s="2" t="s">
        <v>20</v>
      </c>
      <c r="I643" s="2" t="s">
        <v>27</v>
      </c>
      <c r="J643" s="2" t="s">
        <v>800</v>
      </c>
    </row>
    <row r="644" spans="1:10" x14ac:dyDescent="0.3">
      <c r="A644" s="2" t="s">
        <v>9</v>
      </c>
      <c r="B644" s="8">
        <v>79407.28</v>
      </c>
      <c r="C644" s="8">
        <v>64383.42</v>
      </c>
      <c r="D644" s="4">
        <v>44033</v>
      </c>
      <c r="E644" s="2" t="s">
        <v>45</v>
      </c>
      <c r="F644" s="2" t="s">
        <v>93</v>
      </c>
      <c r="G644" s="2" t="s">
        <v>12</v>
      </c>
      <c r="H644" s="2" t="s">
        <v>81</v>
      </c>
      <c r="I644" s="2" t="s">
        <v>27</v>
      </c>
      <c r="J644" s="2" t="s">
        <v>801</v>
      </c>
    </row>
    <row r="645" spans="1:10" x14ac:dyDescent="0.3">
      <c r="A645" s="2" t="s">
        <v>52</v>
      </c>
      <c r="B645" s="8">
        <v>184431.48</v>
      </c>
      <c r="C645" s="8">
        <v>153059.69</v>
      </c>
      <c r="D645" s="4">
        <v>43806</v>
      </c>
      <c r="E645" s="2" t="s">
        <v>10</v>
      </c>
      <c r="F645" s="2" t="s">
        <v>34</v>
      </c>
      <c r="G645" s="2" t="s">
        <v>54</v>
      </c>
      <c r="H645" s="2" t="s">
        <v>132</v>
      </c>
      <c r="I645" s="2" t="s">
        <v>14</v>
      </c>
      <c r="J645" s="2" t="s">
        <v>802</v>
      </c>
    </row>
    <row r="646" spans="1:10" x14ac:dyDescent="0.3">
      <c r="A646" s="2" t="s">
        <v>22</v>
      </c>
      <c r="B646" s="8">
        <v>144725.34</v>
      </c>
      <c r="C646" s="8">
        <v>115056.65</v>
      </c>
      <c r="D646" s="4">
        <v>43480</v>
      </c>
      <c r="E646" s="2" t="s">
        <v>59</v>
      </c>
      <c r="F646" s="2" t="s">
        <v>63</v>
      </c>
      <c r="G646" s="2" t="s">
        <v>25</v>
      </c>
      <c r="H646" s="2" t="s">
        <v>31</v>
      </c>
      <c r="I646" s="2" t="s">
        <v>27</v>
      </c>
      <c r="J646" s="2" t="s">
        <v>803</v>
      </c>
    </row>
    <row r="647" spans="1:10" x14ac:dyDescent="0.3">
      <c r="A647" s="2" t="s">
        <v>44</v>
      </c>
      <c r="B647" s="8">
        <v>21921.66</v>
      </c>
      <c r="C647" s="8">
        <v>18802.21</v>
      </c>
      <c r="D647" s="4">
        <v>43895</v>
      </c>
      <c r="E647" s="2" t="s">
        <v>59</v>
      </c>
      <c r="F647" s="2" t="s">
        <v>57</v>
      </c>
      <c r="G647" s="2" t="s">
        <v>47</v>
      </c>
      <c r="H647" s="2" t="s">
        <v>73</v>
      </c>
      <c r="I647" s="2" t="s">
        <v>37</v>
      </c>
      <c r="J647" s="2" t="s">
        <v>804</v>
      </c>
    </row>
    <row r="648" spans="1:10" x14ac:dyDescent="0.3">
      <c r="A648" s="2" t="s">
        <v>22</v>
      </c>
      <c r="B648" s="8">
        <v>21341.66</v>
      </c>
      <c r="C648" s="8">
        <v>16930.34</v>
      </c>
      <c r="D648" s="4">
        <v>43552</v>
      </c>
      <c r="E648" s="2" t="s">
        <v>17</v>
      </c>
      <c r="F648" s="2" t="s">
        <v>301</v>
      </c>
      <c r="G648" s="2" t="s">
        <v>25</v>
      </c>
      <c r="H648" s="2" t="s">
        <v>26</v>
      </c>
      <c r="I648" s="2" t="s">
        <v>27</v>
      </c>
      <c r="J648" s="2" t="s">
        <v>805</v>
      </c>
    </row>
    <row r="649" spans="1:10" x14ac:dyDescent="0.3">
      <c r="A649" s="2" t="s">
        <v>9</v>
      </c>
      <c r="B649" s="8">
        <v>84537.2</v>
      </c>
      <c r="C649" s="8">
        <v>69405.039999999994</v>
      </c>
      <c r="D649" s="4">
        <v>43849</v>
      </c>
      <c r="E649" s="2" t="s">
        <v>17</v>
      </c>
      <c r="F649" s="2" t="s">
        <v>115</v>
      </c>
      <c r="G649" s="2" t="s">
        <v>12</v>
      </c>
      <c r="H649" s="2" t="s">
        <v>169</v>
      </c>
      <c r="I649" s="2" t="s">
        <v>14</v>
      </c>
      <c r="J649" s="2" t="s">
        <v>806</v>
      </c>
    </row>
    <row r="650" spans="1:10" x14ac:dyDescent="0.3">
      <c r="A650" s="2" t="s">
        <v>52</v>
      </c>
      <c r="B650" s="8">
        <v>40544.43</v>
      </c>
      <c r="C650" s="8">
        <v>32666.65</v>
      </c>
      <c r="D650" s="4">
        <v>44044</v>
      </c>
      <c r="E650" s="2" t="s">
        <v>10</v>
      </c>
      <c r="F650" s="2" t="s">
        <v>34</v>
      </c>
      <c r="G650" s="2" t="s">
        <v>54</v>
      </c>
      <c r="H650" s="2" t="s">
        <v>132</v>
      </c>
      <c r="I650" s="2" t="s">
        <v>27</v>
      </c>
      <c r="J650" s="2" t="s">
        <v>807</v>
      </c>
    </row>
    <row r="651" spans="1:10" x14ac:dyDescent="0.3">
      <c r="A651" s="2" t="s">
        <v>16</v>
      </c>
      <c r="B651" s="8">
        <v>178189.57</v>
      </c>
      <c r="C651" s="8">
        <v>153421.22</v>
      </c>
      <c r="D651" s="4">
        <v>43686</v>
      </c>
      <c r="E651" s="2" t="s">
        <v>17</v>
      </c>
      <c r="F651" s="2" t="s">
        <v>34</v>
      </c>
      <c r="G651" s="2" t="s">
        <v>19</v>
      </c>
      <c r="H651" s="2" t="s">
        <v>352</v>
      </c>
      <c r="I651" s="2" t="s">
        <v>27</v>
      </c>
      <c r="J651" s="2" t="s">
        <v>808</v>
      </c>
    </row>
    <row r="652" spans="1:10" x14ac:dyDescent="0.3">
      <c r="A652" s="2" t="s">
        <v>52</v>
      </c>
      <c r="B652" s="8">
        <v>36276.11</v>
      </c>
      <c r="C652" s="8">
        <v>28748.82</v>
      </c>
      <c r="D652" s="4">
        <v>43547</v>
      </c>
      <c r="E652" s="2" t="s">
        <v>17</v>
      </c>
      <c r="F652" s="2" t="s">
        <v>34</v>
      </c>
      <c r="G652" s="2" t="s">
        <v>54</v>
      </c>
      <c r="H652" s="2" t="s">
        <v>132</v>
      </c>
      <c r="I652" s="2" t="s">
        <v>27</v>
      </c>
      <c r="J652" s="2" t="s">
        <v>809</v>
      </c>
    </row>
    <row r="653" spans="1:10" x14ac:dyDescent="0.3">
      <c r="A653" s="2" t="s">
        <v>9</v>
      </c>
      <c r="B653" s="8">
        <v>36181.81</v>
      </c>
      <c r="C653" s="8">
        <v>29698.03</v>
      </c>
      <c r="D653" s="4">
        <v>44131</v>
      </c>
      <c r="E653" s="2" t="s">
        <v>50</v>
      </c>
      <c r="F653" s="2" t="s">
        <v>159</v>
      </c>
      <c r="G653" s="2" t="s">
        <v>12</v>
      </c>
      <c r="H653" s="2" t="s">
        <v>13</v>
      </c>
      <c r="I653" s="2" t="s">
        <v>37</v>
      </c>
      <c r="J653" s="2" t="s">
        <v>810</v>
      </c>
    </row>
    <row r="654" spans="1:10" x14ac:dyDescent="0.3">
      <c r="A654" s="2" t="s">
        <v>44</v>
      </c>
      <c r="B654" s="8">
        <v>66613.31</v>
      </c>
      <c r="C654" s="8">
        <v>55462.239999999998</v>
      </c>
      <c r="D654" s="4">
        <v>43733</v>
      </c>
      <c r="E654" s="2" t="s">
        <v>79</v>
      </c>
      <c r="F654" s="2" t="s">
        <v>122</v>
      </c>
      <c r="G654" s="2" t="s">
        <v>47</v>
      </c>
      <c r="H654" s="2" t="s">
        <v>65</v>
      </c>
      <c r="I654" s="2" t="s">
        <v>27</v>
      </c>
      <c r="J654" s="2" t="s">
        <v>811</v>
      </c>
    </row>
    <row r="655" spans="1:10" x14ac:dyDescent="0.3">
      <c r="A655" s="2" t="s">
        <v>172</v>
      </c>
      <c r="B655" s="8">
        <v>77278.679999999993</v>
      </c>
      <c r="C655" s="8">
        <v>62951.21</v>
      </c>
      <c r="D655" s="4">
        <v>44106</v>
      </c>
      <c r="E655" s="2" t="s">
        <v>59</v>
      </c>
      <c r="F655" s="2" t="s">
        <v>120</v>
      </c>
      <c r="G655" s="2" t="s">
        <v>174</v>
      </c>
      <c r="H655" s="2" t="s">
        <v>211</v>
      </c>
      <c r="I655" s="2" t="s">
        <v>27</v>
      </c>
      <c r="J655" s="2" t="s">
        <v>812</v>
      </c>
    </row>
    <row r="656" spans="1:10" x14ac:dyDescent="0.3">
      <c r="A656" s="2" t="s">
        <v>44</v>
      </c>
      <c r="B656" s="8">
        <v>149938.35999999999</v>
      </c>
      <c r="C656" s="8">
        <v>123579.2</v>
      </c>
      <c r="D656" s="4">
        <v>44149</v>
      </c>
      <c r="E656" s="2" t="s">
        <v>50</v>
      </c>
      <c r="F656" s="2" t="s">
        <v>34</v>
      </c>
      <c r="G656" s="2" t="s">
        <v>47</v>
      </c>
      <c r="H656" s="2" t="s">
        <v>73</v>
      </c>
      <c r="I656" s="2" t="s">
        <v>27</v>
      </c>
      <c r="J656" s="2" t="s">
        <v>813</v>
      </c>
    </row>
    <row r="657" spans="1:10" x14ac:dyDescent="0.3">
      <c r="A657" s="2" t="s">
        <v>33</v>
      </c>
      <c r="B657" s="8">
        <v>123953.65</v>
      </c>
      <c r="C657" s="8">
        <v>101939.48</v>
      </c>
      <c r="D657" s="4">
        <v>43593</v>
      </c>
      <c r="E657" s="2" t="s">
        <v>29</v>
      </c>
      <c r="F657" s="2" t="s">
        <v>125</v>
      </c>
      <c r="G657" s="2" t="s">
        <v>35</v>
      </c>
      <c r="H657" s="2" t="s">
        <v>40</v>
      </c>
      <c r="I657" s="2" t="s">
        <v>27</v>
      </c>
      <c r="J657" s="2" t="s">
        <v>814</v>
      </c>
    </row>
    <row r="658" spans="1:10" x14ac:dyDescent="0.3">
      <c r="A658" s="2" t="s">
        <v>9</v>
      </c>
      <c r="B658" s="8">
        <v>73773.600000000006</v>
      </c>
      <c r="C658" s="8">
        <v>58421.31</v>
      </c>
      <c r="D658" s="4">
        <v>43851</v>
      </c>
      <c r="E658" s="2" t="s">
        <v>10</v>
      </c>
      <c r="F658" s="2" t="s">
        <v>290</v>
      </c>
      <c r="G658" s="2" t="s">
        <v>12</v>
      </c>
      <c r="H658" s="2" t="s">
        <v>117</v>
      </c>
      <c r="I658" s="2" t="s">
        <v>14</v>
      </c>
      <c r="J658" s="2" t="s">
        <v>815</v>
      </c>
    </row>
    <row r="659" spans="1:10" x14ac:dyDescent="0.3">
      <c r="A659" s="2" t="s">
        <v>22</v>
      </c>
      <c r="B659" s="8">
        <v>206869.73</v>
      </c>
      <c r="C659" s="8">
        <v>180928.27</v>
      </c>
      <c r="D659" s="4">
        <v>44032</v>
      </c>
      <c r="E659" s="2" t="s">
        <v>79</v>
      </c>
      <c r="F659" s="2" t="s">
        <v>149</v>
      </c>
      <c r="G659" s="2" t="s">
        <v>25</v>
      </c>
      <c r="H659" s="2" t="s">
        <v>75</v>
      </c>
      <c r="I659" s="2" t="s">
        <v>27</v>
      </c>
      <c r="J659" s="2" t="s">
        <v>816</v>
      </c>
    </row>
    <row r="660" spans="1:10" x14ac:dyDescent="0.3">
      <c r="A660" s="2" t="s">
        <v>52</v>
      </c>
      <c r="B660" s="8">
        <v>63690.720000000001</v>
      </c>
      <c r="C660" s="8">
        <v>53455.62</v>
      </c>
      <c r="D660" s="4">
        <v>44070</v>
      </c>
      <c r="E660" s="2" t="s">
        <v>79</v>
      </c>
      <c r="F660" s="2" t="s">
        <v>165</v>
      </c>
      <c r="G660" s="2" t="s">
        <v>54</v>
      </c>
      <c r="H660" s="2" t="s">
        <v>127</v>
      </c>
      <c r="I660" s="2" t="s">
        <v>14</v>
      </c>
      <c r="J660" s="2" t="s">
        <v>817</v>
      </c>
    </row>
    <row r="661" spans="1:10" x14ac:dyDescent="0.3">
      <c r="A661" s="2" t="s">
        <v>44</v>
      </c>
      <c r="B661" s="8">
        <v>18897.97</v>
      </c>
      <c r="C661" s="8">
        <v>16469.580000000002</v>
      </c>
      <c r="D661" s="4">
        <v>43877</v>
      </c>
      <c r="E661" s="2" t="s">
        <v>138</v>
      </c>
      <c r="F661" s="2" t="s">
        <v>30</v>
      </c>
      <c r="G661" s="2" t="s">
        <v>47</v>
      </c>
      <c r="H661" s="2" t="s">
        <v>48</v>
      </c>
      <c r="I661" s="2" t="s">
        <v>14</v>
      </c>
      <c r="J661" s="2" t="s">
        <v>818</v>
      </c>
    </row>
    <row r="662" spans="1:10" x14ac:dyDescent="0.3">
      <c r="A662" s="2" t="s">
        <v>22</v>
      </c>
      <c r="B662" s="8">
        <v>134807.18</v>
      </c>
      <c r="C662" s="8">
        <v>108047.95</v>
      </c>
      <c r="D662" s="4">
        <v>44194</v>
      </c>
      <c r="E662" s="2" t="s">
        <v>29</v>
      </c>
      <c r="F662" s="2" t="s">
        <v>177</v>
      </c>
      <c r="G662" s="2" t="s">
        <v>25</v>
      </c>
      <c r="H662" s="2" t="s">
        <v>75</v>
      </c>
      <c r="I662" s="2" t="s">
        <v>27</v>
      </c>
      <c r="J662" s="2" t="s">
        <v>819</v>
      </c>
    </row>
    <row r="663" spans="1:10" x14ac:dyDescent="0.3">
      <c r="A663" s="2" t="s">
        <v>44</v>
      </c>
      <c r="B663" s="8">
        <v>47082.67</v>
      </c>
      <c r="C663" s="8">
        <v>37882.720000000001</v>
      </c>
      <c r="D663" s="4">
        <v>44012</v>
      </c>
      <c r="E663" s="2" t="s">
        <v>17</v>
      </c>
      <c r="F663" s="2" t="s">
        <v>236</v>
      </c>
      <c r="G663" s="2" t="s">
        <v>47</v>
      </c>
      <c r="H663" s="2" t="s">
        <v>48</v>
      </c>
      <c r="I663" s="2" t="s">
        <v>27</v>
      </c>
      <c r="J663" s="2" t="s">
        <v>820</v>
      </c>
    </row>
    <row r="664" spans="1:10" x14ac:dyDescent="0.3">
      <c r="A664" s="2" t="s">
        <v>22</v>
      </c>
      <c r="B664" s="8">
        <v>41016.31</v>
      </c>
      <c r="C664" s="8">
        <v>32985.32</v>
      </c>
      <c r="D664" s="4">
        <v>43594</v>
      </c>
      <c r="E664" s="2" t="s">
        <v>29</v>
      </c>
      <c r="F664" s="2" t="s">
        <v>340</v>
      </c>
      <c r="G664" s="2" t="s">
        <v>25</v>
      </c>
      <c r="H664" s="2" t="s">
        <v>75</v>
      </c>
      <c r="I664" s="2" t="s">
        <v>37</v>
      </c>
      <c r="J664" s="2" t="s">
        <v>821</v>
      </c>
    </row>
    <row r="665" spans="1:10" x14ac:dyDescent="0.3">
      <c r="A665" s="2" t="s">
        <v>9</v>
      </c>
      <c r="B665" s="8">
        <v>43243.45</v>
      </c>
      <c r="C665" s="8">
        <v>37764.5</v>
      </c>
      <c r="D665" s="4">
        <v>43601</v>
      </c>
      <c r="E665" s="2" t="s">
        <v>23</v>
      </c>
      <c r="F665" s="2" t="s">
        <v>34</v>
      </c>
      <c r="G665" s="2" t="s">
        <v>12</v>
      </c>
      <c r="H665" s="2" t="s">
        <v>81</v>
      </c>
      <c r="I665" s="2" t="s">
        <v>27</v>
      </c>
      <c r="J665" s="2" t="s">
        <v>822</v>
      </c>
    </row>
    <row r="666" spans="1:10" x14ac:dyDescent="0.3">
      <c r="A666" s="2" t="s">
        <v>9</v>
      </c>
      <c r="B666" s="8">
        <v>88832.28</v>
      </c>
      <c r="C666" s="8">
        <v>71501.100000000006</v>
      </c>
      <c r="D666" s="4">
        <v>43822</v>
      </c>
      <c r="E666" s="2" t="s">
        <v>79</v>
      </c>
      <c r="F666" s="2" t="s">
        <v>101</v>
      </c>
      <c r="G666" s="2" t="s">
        <v>12</v>
      </c>
      <c r="H666" s="2" t="s">
        <v>169</v>
      </c>
      <c r="I666" s="2" t="s">
        <v>27</v>
      </c>
      <c r="J666" s="2" t="s">
        <v>823</v>
      </c>
    </row>
    <row r="667" spans="1:10" x14ac:dyDescent="0.3">
      <c r="A667" s="2" t="s">
        <v>52</v>
      </c>
      <c r="B667" s="8">
        <v>173456.4</v>
      </c>
      <c r="C667" s="8">
        <v>149866.32999999999</v>
      </c>
      <c r="D667" s="4">
        <v>43733</v>
      </c>
      <c r="E667" s="2" t="s">
        <v>10</v>
      </c>
      <c r="F667" s="2" t="s">
        <v>34</v>
      </c>
      <c r="G667" s="2" t="s">
        <v>54</v>
      </c>
      <c r="H667" s="2" t="s">
        <v>143</v>
      </c>
      <c r="I667" s="2" t="s">
        <v>14</v>
      </c>
      <c r="J667" s="2" t="s">
        <v>824</v>
      </c>
    </row>
    <row r="668" spans="1:10" x14ac:dyDescent="0.3">
      <c r="A668" s="2" t="s">
        <v>33</v>
      </c>
      <c r="B668" s="8">
        <v>90926.92</v>
      </c>
      <c r="C668" s="8">
        <v>73050.69</v>
      </c>
      <c r="D668" s="4">
        <v>43914</v>
      </c>
      <c r="E668" s="2" t="s">
        <v>59</v>
      </c>
      <c r="F668" s="2" t="s">
        <v>167</v>
      </c>
      <c r="G668" s="2" t="s">
        <v>35</v>
      </c>
      <c r="H668" s="2" t="s">
        <v>40</v>
      </c>
      <c r="I668" s="2" t="s">
        <v>27</v>
      </c>
      <c r="J668" s="2" t="s">
        <v>825</v>
      </c>
    </row>
    <row r="669" spans="1:10" x14ac:dyDescent="0.3">
      <c r="A669" s="2" t="s">
        <v>9</v>
      </c>
      <c r="B669" s="8">
        <v>72757.009999999995</v>
      </c>
      <c r="C669" s="8">
        <v>63378.63</v>
      </c>
      <c r="D669" s="4">
        <v>43895</v>
      </c>
      <c r="E669" s="2" t="s">
        <v>138</v>
      </c>
      <c r="F669" s="2" t="s">
        <v>30</v>
      </c>
      <c r="G669" s="2" t="s">
        <v>12</v>
      </c>
      <c r="H669" s="2" t="s">
        <v>81</v>
      </c>
      <c r="I669" s="2" t="s">
        <v>27</v>
      </c>
      <c r="J669" s="2" t="s">
        <v>826</v>
      </c>
    </row>
    <row r="670" spans="1:10" x14ac:dyDescent="0.3">
      <c r="A670" s="2" t="s">
        <v>52</v>
      </c>
      <c r="B670" s="8">
        <v>60068.71</v>
      </c>
      <c r="C670" s="8">
        <v>47688.55</v>
      </c>
      <c r="D670" s="4">
        <v>43960</v>
      </c>
      <c r="E670" s="2" t="s">
        <v>138</v>
      </c>
      <c r="F670" s="2" t="s">
        <v>113</v>
      </c>
      <c r="G670" s="2" t="s">
        <v>54</v>
      </c>
      <c r="H670" s="2" t="s">
        <v>127</v>
      </c>
      <c r="I670" s="2" t="s">
        <v>27</v>
      </c>
      <c r="J670" s="2" t="s">
        <v>827</v>
      </c>
    </row>
    <row r="671" spans="1:10" x14ac:dyDescent="0.3">
      <c r="A671" s="2" t="s">
        <v>52</v>
      </c>
      <c r="B671" s="8">
        <v>105522.72</v>
      </c>
      <c r="C671" s="8">
        <v>86581.39</v>
      </c>
      <c r="D671" s="4">
        <v>43512</v>
      </c>
      <c r="E671" s="2" t="s">
        <v>23</v>
      </c>
      <c r="F671" s="2" t="s">
        <v>53</v>
      </c>
      <c r="G671" s="2" t="s">
        <v>54</v>
      </c>
      <c r="H671" s="2" t="s">
        <v>71</v>
      </c>
      <c r="I671" s="2" t="s">
        <v>27</v>
      </c>
      <c r="J671" s="2" t="s">
        <v>828</v>
      </c>
    </row>
    <row r="672" spans="1:10" x14ac:dyDescent="0.3">
      <c r="A672" s="2" t="s">
        <v>105</v>
      </c>
      <c r="B672" s="8">
        <v>61374.06</v>
      </c>
      <c r="C672" s="8">
        <v>49099.25</v>
      </c>
      <c r="D672" s="4">
        <v>43881</v>
      </c>
      <c r="E672" s="2" t="s">
        <v>17</v>
      </c>
      <c r="F672" s="2" t="s">
        <v>101</v>
      </c>
      <c r="G672" s="2" t="s">
        <v>106</v>
      </c>
      <c r="H672" s="2" t="s">
        <v>107</v>
      </c>
      <c r="I672" s="2" t="s">
        <v>27</v>
      </c>
      <c r="J672" s="2" t="s">
        <v>829</v>
      </c>
    </row>
    <row r="673" spans="1:10" x14ac:dyDescent="0.3">
      <c r="A673" s="2" t="s">
        <v>22</v>
      </c>
      <c r="B673" s="8">
        <v>76856.570000000007</v>
      </c>
      <c r="C673" s="8">
        <v>65535.6</v>
      </c>
      <c r="D673" s="4">
        <v>43616</v>
      </c>
      <c r="E673" s="2" t="s">
        <v>23</v>
      </c>
      <c r="F673" s="2" t="s">
        <v>236</v>
      </c>
      <c r="G673" s="2" t="s">
        <v>25</v>
      </c>
      <c r="H673" s="2" t="s">
        <v>89</v>
      </c>
      <c r="I673" s="2" t="s">
        <v>27</v>
      </c>
      <c r="J673" s="2" t="s">
        <v>830</v>
      </c>
    </row>
    <row r="674" spans="1:10" x14ac:dyDescent="0.3">
      <c r="A674" s="2" t="s">
        <v>33</v>
      </c>
      <c r="B674" s="8">
        <v>174262.11</v>
      </c>
      <c r="C674" s="8">
        <v>143278.31</v>
      </c>
      <c r="D674" s="4">
        <v>43560</v>
      </c>
      <c r="E674" s="2" t="s">
        <v>17</v>
      </c>
      <c r="F674" s="2" t="s">
        <v>30</v>
      </c>
      <c r="G674" s="2" t="s">
        <v>35</v>
      </c>
      <c r="H674" s="2" t="s">
        <v>40</v>
      </c>
      <c r="I674" s="2" t="s">
        <v>27</v>
      </c>
      <c r="J674" s="2" t="s">
        <v>831</v>
      </c>
    </row>
    <row r="675" spans="1:10" x14ac:dyDescent="0.3">
      <c r="A675" s="2" t="s">
        <v>9</v>
      </c>
      <c r="B675" s="8">
        <v>151315.26</v>
      </c>
      <c r="C675" s="8">
        <v>121173.26</v>
      </c>
      <c r="D675" s="4">
        <v>43608</v>
      </c>
      <c r="E675" s="2" t="s">
        <v>29</v>
      </c>
      <c r="F675" s="2" t="s">
        <v>125</v>
      </c>
      <c r="G675" s="2" t="s">
        <v>12</v>
      </c>
      <c r="H675" s="2" t="s">
        <v>117</v>
      </c>
      <c r="I675" s="2" t="s">
        <v>27</v>
      </c>
      <c r="J675" s="2" t="s">
        <v>832</v>
      </c>
    </row>
    <row r="676" spans="1:10" x14ac:dyDescent="0.3">
      <c r="A676" s="2" t="s">
        <v>172</v>
      </c>
      <c r="B676" s="8">
        <v>50495.53</v>
      </c>
      <c r="C676" s="8">
        <v>40749.89</v>
      </c>
      <c r="D676" s="4">
        <v>44074</v>
      </c>
      <c r="E676" s="2" t="s">
        <v>59</v>
      </c>
      <c r="F676" s="2" t="s">
        <v>733</v>
      </c>
      <c r="G676" s="2" t="s">
        <v>174</v>
      </c>
      <c r="H676" s="2" t="s">
        <v>211</v>
      </c>
      <c r="I676" s="2" t="s">
        <v>14</v>
      </c>
      <c r="J676" s="2" t="s">
        <v>833</v>
      </c>
    </row>
    <row r="677" spans="1:10" x14ac:dyDescent="0.3">
      <c r="A677" s="2" t="s">
        <v>44</v>
      </c>
      <c r="B677" s="8">
        <v>36534.089999999997</v>
      </c>
      <c r="C677" s="8">
        <v>31138</v>
      </c>
      <c r="D677" s="4">
        <v>44029</v>
      </c>
      <c r="E677" s="2" t="s">
        <v>50</v>
      </c>
      <c r="F677" s="2" t="s">
        <v>152</v>
      </c>
      <c r="G677" s="2" t="s">
        <v>47</v>
      </c>
      <c r="H677" s="2" t="s">
        <v>48</v>
      </c>
      <c r="I677" s="2" t="s">
        <v>27</v>
      </c>
      <c r="J677" s="2" t="s">
        <v>834</v>
      </c>
    </row>
    <row r="678" spans="1:10" x14ac:dyDescent="0.3">
      <c r="A678" s="2" t="s">
        <v>52</v>
      </c>
      <c r="B678" s="8">
        <v>134243.39000000001</v>
      </c>
      <c r="C678" s="8">
        <v>113019.51</v>
      </c>
      <c r="D678" s="4">
        <v>43486</v>
      </c>
      <c r="E678" s="2" t="s">
        <v>29</v>
      </c>
      <c r="F678" s="2" t="s">
        <v>233</v>
      </c>
      <c r="G678" s="2" t="s">
        <v>54</v>
      </c>
      <c r="H678" s="2" t="s">
        <v>55</v>
      </c>
      <c r="I678" s="2" t="s">
        <v>27</v>
      </c>
      <c r="J678" s="2" t="s">
        <v>835</v>
      </c>
    </row>
    <row r="679" spans="1:10" x14ac:dyDescent="0.3">
      <c r="A679" s="2" t="s">
        <v>52</v>
      </c>
      <c r="B679" s="8">
        <v>56068.7</v>
      </c>
      <c r="C679" s="8">
        <v>47378.05</v>
      </c>
      <c r="D679" s="4">
        <v>43502</v>
      </c>
      <c r="E679" s="2" t="s">
        <v>17</v>
      </c>
      <c r="F679" s="2" t="s">
        <v>209</v>
      </c>
      <c r="G679" s="2" t="s">
        <v>54</v>
      </c>
      <c r="H679" s="2" t="s">
        <v>132</v>
      </c>
      <c r="I679" s="2" t="s">
        <v>27</v>
      </c>
      <c r="J679" s="2" t="s">
        <v>836</v>
      </c>
    </row>
    <row r="680" spans="1:10" x14ac:dyDescent="0.3">
      <c r="A680" s="2" t="s">
        <v>52</v>
      </c>
      <c r="B680" s="8">
        <v>31161.759999999998</v>
      </c>
      <c r="C680" s="8">
        <v>27300.82</v>
      </c>
      <c r="D680" s="4">
        <v>43960</v>
      </c>
      <c r="E680" s="2" t="s">
        <v>29</v>
      </c>
      <c r="F680" s="2" t="s">
        <v>46</v>
      </c>
      <c r="G680" s="2" t="s">
        <v>54</v>
      </c>
      <c r="H680" s="2" t="s">
        <v>55</v>
      </c>
      <c r="I680" s="2" t="s">
        <v>14</v>
      </c>
      <c r="J680" s="2" t="s">
        <v>837</v>
      </c>
    </row>
    <row r="681" spans="1:10" x14ac:dyDescent="0.3">
      <c r="A681" s="2" t="s">
        <v>52</v>
      </c>
      <c r="B681" s="8">
        <v>98915.41</v>
      </c>
      <c r="C681" s="8">
        <v>85176.06</v>
      </c>
      <c r="D681" s="4">
        <v>43923</v>
      </c>
      <c r="E681" s="2" t="s">
        <v>79</v>
      </c>
      <c r="F681" s="2" t="s">
        <v>42</v>
      </c>
      <c r="G681" s="2" t="s">
        <v>54</v>
      </c>
      <c r="H681" s="2" t="s">
        <v>132</v>
      </c>
      <c r="I681" s="2" t="s">
        <v>14</v>
      </c>
      <c r="J681" s="2" t="s">
        <v>838</v>
      </c>
    </row>
    <row r="682" spans="1:10" x14ac:dyDescent="0.3">
      <c r="A682" s="2" t="s">
        <v>172</v>
      </c>
      <c r="B682" s="8">
        <v>114232.68</v>
      </c>
      <c r="C682" s="8">
        <v>95795.520000000004</v>
      </c>
      <c r="D682" s="4">
        <v>43547</v>
      </c>
      <c r="E682" s="2" t="s">
        <v>23</v>
      </c>
      <c r="F682" s="2" t="s">
        <v>34</v>
      </c>
      <c r="G682" s="2" t="s">
        <v>174</v>
      </c>
      <c r="H682" s="2" t="s">
        <v>175</v>
      </c>
      <c r="I682" s="2" t="s">
        <v>37</v>
      </c>
      <c r="J682" s="2" t="s">
        <v>839</v>
      </c>
    </row>
    <row r="683" spans="1:10" x14ac:dyDescent="0.3">
      <c r="A683" s="2" t="s">
        <v>105</v>
      </c>
      <c r="B683" s="8">
        <v>71360.36</v>
      </c>
      <c r="C683" s="8">
        <v>59750.03</v>
      </c>
      <c r="D683" s="4">
        <v>43467</v>
      </c>
      <c r="E683" s="2" t="s">
        <v>79</v>
      </c>
      <c r="F683" s="2" t="s">
        <v>67</v>
      </c>
      <c r="G683" s="2" t="s">
        <v>106</v>
      </c>
      <c r="H683" s="2" t="s">
        <v>107</v>
      </c>
      <c r="I683" s="2" t="s">
        <v>27</v>
      </c>
      <c r="J683" s="2" t="s">
        <v>840</v>
      </c>
    </row>
    <row r="684" spans="1:10" x14ac:dyDescent="0.3">
      <c r="A684" s="2" t="s">
        <v>22</v>
      </c>
      <c r="B684" s="8">
        <v>87459.79</v>
      </c>
      <c r="C684" s="8">
        <v>69967.83</v>
      </c>
      <c r="D684" s="4">
        <v>44151</v>
      </c>
      <c r="E684" s="2" t="s">
        <v>29</v>
      </c>
      <c r="F684" s="2" t="s">
        <v>301</v>
      </c>
      <c r="G684" s="2" t="s">
        <v>25</v>
      </c>
      <c r="H684" s="2" t="s">
        <v>218</v>
      </c>
      <c r="I684" s="2" t="s">
        <v>14</v>
      </c>
      <c r="J684" s="2" t="s">
        <v>841</v>
      </c>
    </row>
    <row r="685" spans="1:10" x14ac:dyDescent="0.3">
      <c r="A685" s="2" t="s">
        <v>16</v>
      </c>
      <c r="B685" s="8">
        <v>52388.85</v>
      </c>
      <c r="C685" s="8">
        <v>45641.17</v>
      </c>
      <c r="D685" s="4">
        <v>44043</v>
      </c>
      <c r="E685" s="2" t="s">
        <v>79</v>
      </c>
      <c r="F685" s="2" t="s">
        <v>34</v>
      </c>
      <c r="G685" s="2" t="s">
        <v>19</v>
      </c>
      <c r="H685" s="2" t="s">
        <v>352</v>
      </c>
      <c r="I685" s="2" t="s">
        <v>27</v>
      </c>
      <c r="J685" s="2" t="s">
        <v>842</v>
      </c>
    </row>
    <row r="686" spans="1:10" x14ac:dyDescent="0.3">
      <c r="A686" s="2" t="s">
        <v>9</v>
      </c>
      <c r="B686" s="8">
        <v>178304.35</v>
      </c>
      <c r="C686" s="8">
        <v>153573.54</v>
      </c>
      <c r="D686" s="4">
        <v>44174</v>
      </c>
      <c r="E686" s="2" t="s">
        <v>79</v>
      </c>
      <c r="F686" s="2" t="s">
        <v>120</v>
      </c>
      <c r="G686" s="2" t="s">
        <v>12</v>
      </c>
      <c r="H686" s="2" t="s">
        <v>169</v>
      </c>
      <c r="I686" s="2" t="s">
        <v>27</v>
      </c>
      <c r="J686" s="2" t="s">
        <v>843</v>
      </c>
    </row>
    <row r="687" spans="1:10" x14ac:dyDescent="0.3">
      <c r="A687" s="2" t="s">
        <v>44</v>
      </c>
      <c r="B687" s="8">
        <v>80013.81</v>
      </c>
      <c r="C687" s="8">
        <v>65587.320000000007</v>
      </c>
      <c r="D687" s="4">
        <v>43857</v>
      </c>
      <c r="E687" s="2" t="s">
        <v>79</v>
      </c>
      <c r="F687" s="2" t="s">
        <v>88</v>
      </c>
      <c r="G687" s="2" t="s">
        <v>47</v>
      </c>
      <c r="H687" s="2" t="s">
        <v>48</v>
      </c>
      <c r="I687" s="2" t="s">
        <v>27</v>
      </c>
      <c r="J687" s="2" t="s">
        <v>844</v>
      </c>
    </row>
    <row r="688" spans="1:10" x14ac:dyDescent="0.3">
      <c r="A688" s="2" t="s">
        <v>172</v>
      </c>
      <c r="B688" s="8">
        <v>88684.7</v>
      </c>
      <c r="C688" s="8">
        <v>75337.649999999994</v>
      </c>
      <c r="D688" s="4">
        <v>43853</v>
      </c>
      <c r="E688" s="2" t="s">
        <v>138</v>
      </c>
      <c r="F688" s="2" t="s">
        <v>167</v>
      </c>
      <c r="G688" s="2" t="s">
        <v>174</v>
      </c>
      <c r="H688" s="2" t="s">
        <v>211</v>
      </c>
      <c r="I688" s="2" t="s">
        <v>27</v>
      </c>
      <c r="J688" s="2" t="s">
        <v>845</v>
      </c>
    </row>
    <row r="689" spans="1:10" x14ac:dyDescent="0.3">
      <c r="A689" s="2" t="s">
        <v>44</v>
      </c>
      <c r="B689" s="8">
        <v>161773.31</v>
      </c>
      <c r="C689" s="8">
        <v>138283.82999999999</v>
      </c>
      <c r="D689" s="4">
        <v>43585</v>
      </c>
      <c r="E689" s="2" t="s">
        <v>10</v>
      </c>
      <c r="F689" s="2" t="s">
        <v>34</v>
      </c>
      <c r="G689" s="2" t="s">
        <v>47</v>
      </c>
      <c r="H689" s="2" t="s">
        <v>73</v>
      </c>
      <c r="I689" s="2" t="s">
        <v>27</v>
      </c>
      <c r="J689" s="2" t="s">
        <v>846</v>
      </c>
    </row>
    <row r="690" spans="1:10" x14ac:dyDescent="0.3">
      <c r="A690" s="2" t="s">
        <v>52</v>
      </c>
      <c r="B690" s="8">
        <v>108968.67</v>
      </c>
      <c r="C690" s="8">
        <v>88395.39</v>
      </c>
      <c r="D690" s="4">
        <v>43755</v>
      </c>
      <c r="E690" s="2" t="s">
        <v>10</v>
      </c>
      <c r="F690" s="2" t="s">
        <v>34</v>
      </c>
      <c r="G690" s="2" t="s">
        <v>54</v>
      </c>
      <c r="H690" s="2" t="s">
        <v>132</v>
      </c>
      <c r="I690" s="2" t="s">
        <v>27</v>
      </c>
      <c r="J690" s="2" t="s">
        <v>847</v>
      </c>
    </row>
    <row r="691" spans="1:10" x14ac:dyDescent="0.3">
      <c r="A691" s="2" t="s">
        <v>44</v>
      </c>
      <c r="B691" s="8">
        <v>50374.22</v>
      </c>
      <c r="C691" s="8">
        <v>44047.22</v>
      </c>
      <c r="D691" s="4">
        <v>43745</v>
      </c>
      <c r="E691" s="2" t="s">
        <v>17</v>
      </c>
      <c r="F691" s="2" t="s">
        <v>96</v>
      </c>
      <c r="G691" s="2" t="s">
        <v>47</v>
      </c>
      <c r="H691" s="2" t="s">
        <v>65</v>
      </c>
      <c r="I691" s="2" t="s">
        <v>27</v>
      </c>
      <c r="J691" s="2" t="s">
        <v>848</v>
      </c>
    </row>
    <row r="692" spans="1:10" x14ac:dyDescent="0.3">
      <c r="A692" s="2" t="s">
        <v>9</v>
      </c>
      <c r="B692" s="8">
        <v>174380.2</v>
      </c>
      <c r="C692" s="8">
        <v>151518.96</v>
      </c>
      <c r="D692" s="4">
        <v>43467</v>
      </c>
      <c r="E692" s="2" t="s">
        <v>50</v>
      </c>
      <c r="F692" s="2" t="s">
        <v>24</v>
      </c>
      <c r="G692" s="2" t="s">
        <v>12</v>
      </c>
      <c r="H692" s="2" t="s">
        <v>169</v>
      </c>
      <c r="I692" s="2" t="s">
        <v>27</v>
      </c>
      <c r="J692" s="2" t="s">
        <v>849</v>
      </c>
    </row>
    <row r="693" spans="1:10" x14ac:dyDescent="0.3">
      <c r="A693" s="2" t="s">
        <v>100</v>
      </c>
      <c r="B693" s="8">
        <v>81482.69</v>
      </c>
      <c r="C693" s="8">
        <v>64721.7</v>
      </c>
      <c r="D693" s="4">
        <v>43505</v>
      </c>
      <c r="E693" s="2" t="s">
        <v>79</v>
      </c>
      <c r="F693" s="2" t="s">
        <v>34</v>
      </c>
      <c r="G693" s="2" t="s">
        <v>102</v>
      </c>
      <c r="H693" s="2" t="s">
        <v>103</v>
      </c>
      <c r="I693" s="2" t="s">
        <v>27</v>
      </c>
      <c r="J693" s="2" t="s">
        <v>850</v>
      </c>
    </row>
    <row r="694" spans="1:10" x14ac:dyDescent="0.3">
      <c r="A694" s="2" t="s">
        <v>52</v>
      </c>
      <c r="B694" s="8">
        <v>108158.8</v>
      </c>
      <c r="C694" s="8">
        <v>89328.35</v>
      </c>
      <c r="D694" s="4">
        <v>44113</v>
      </c>
      <c r="E694" s="2" t="s">
        <v>50</v>
      </c>
      <c r="F694" s="2" t="s">
        <v>159</v>
      </c>
      <c r="G694" s="2" t="s">
        <v>54</v>
      </c>
      <c r="H694" s="2" t="s">
        <v>127</v>
      </c>
      <c r="I694" s="2" t="s">
        <v>27</v>
      </c>
      <c r="J694" s="2" t="s">
        <v>851</v>
      </c>
    </row>
    <row r="695" spans="1:10" x14ac:dyDescent="0.3">
      <c r="A695" s="2" t="s">
        <v>22</v>
      </c>
      <c r="B695" s="8">
        <v>76943.740000000005</v>
      </c>
      <c r="C695" s="8">
        <v>62870.73</v>
      </c>
      <c r="D695" s="4">
        <v>43617</v>
      </c>
      <c r="E695" s="2" t="s">
        <v>79</v>
      </c>
      <c r="F695" s="2" t="s">
        <v>34</v>
      </c>
      <c r="G695" s="2" t="s">
        <v>25</v>
      </c>
      <c r="H695" s="2" t="s">
        <v>26</v>
      </c>
      <c r="I695" s="2" t="s">
        <v>27</v>
      </c>
      <c r="J695" s="2" t="s">
        <v>852</v>
      </c>
    </row>
    <row r="696" spans="1:10" x14ac:dyDescent="0.3">
      <c r="A696" s="2" t="s">
        <v>22</v>
      </c>
      <c r="B696" s="8">
        <v>57345.79</v>
      </c>
      <c r="C696" s="8">
        <v>45716.06</v>
      </c>
      <c r="D696" s="4">
        <v>44144</v>
      </c>
      <c r="E696" s="2" t="s">
        <v>23</v>
      </c>
      <c r="F696" s="2" t="s">
        <v>154</v>
      </c>
      <c r="G696" s="2" t="s">
        <v>25</v>
      </c>
      <c r="H696" s="2" t="s">
        <v>89</v>
      </c>
      <c r="I696" s="2" t="s">
        <v>27</v>
      </c>
      <c r="J696" s="2" t="s">
        <v>853</v>
      </c>
    </row>
    <row r="697" spans="1:10" x14ac:dyDescent="0.3">
      <c r="A697" s="2" t="s">
        <v>9</v>
      </c>
      <c r="B697" s="8">
        <v>71049.09</v>
      </c>
      <c r="C697" s="8">
        <v>58842.86</v>
      </c>
      <c r="D697" s="4">
        <v>43692</v>
      </c>
      <c r="E697" s="2" t="s">
        <v>61</v>
      </c>
      <c r="F697" s="2" t="s">
        <v>253</v>
      </c>
      <c r="G697" s="2" t="s">
        <v>12</v>
      </c>
      <c r="H697" s="2" t="s">
        <v>13</v>
      </c>
      <c r="I697" s="2" t="s">
        <v>27</v>
      </c>
      <c r="J697" s="2" t="s">
        <v>854</v>
      </c>
    </row>
    <row r="698" spans="1:10" x14ac:dyDescent="0.3">
      <c r="A698" s="2" t="s">
        <v>52</v>
      </c>
      <c r="B698" s="8">
        <v>79205.19</v>
      </c>
      <c r="C698" s="8">
        <v>65423.49</v>
      </c>
      <c r="D698" s="4">
        <v>43592</v>
      </c>
      <c r="E698" s="2" t="s">
        <v>17</v>
      </c>
      <c r="F698" s="2" t="s">
        <v>157</v>
      </c>
      <c r="G698" s="2" t="s">
        <v>54</v>
      </c>
      <c r="H698" s="2" t="s">
        <v>143</v>
      </c>
      <c r="I698" s="2" t="s">
        <v>37</v>
      </c>
      <c r="J698" s="2" t="s">
        <v>855</v>
      </c>
    </row>
    <row r="699" spans="1:10" x14ac:dyDescent="0.3">
      <c r="A699" s="2" t="s">
        <v>52</v>
      </c>
      <c r="B699" s="8">
        <v>42290.45</v>
      </c>
      <c r="C699" s="8">
        <v>34255.26</v>
      </c>
      <c r="D699" s="4">
        <v>43779</v>
      </c>
      <c r="E699" s="2" t="s">
        <v>23</v>
      </c>
      <c r="F699" s="2" t="s">
        <v>154</v>
      </c>
      <c r="G699" s="2" t="s">
        <v>54</v>
      </c>
      <c r="H699" s="2" t="s">
        <v>143</v>
      </c>
      <c r="I699" s="2" t="s">
        <v>37</v>
      </c>
      <c r="J699" s="2" t="s">
        <v>856</v>
      </c>
    </row>
    <row r="700" spans="1:10" x14ac:dyDescent="0.3">
      <c r="A700" s="2" t="s">
        <v>52</v>
      </c>
      <c r="B700" s="8">
        <v>110090.36</v>
      </c>
      <c r="C700" s="8">
        <v>93433.69</v>
      </c>
      <c r="D700" s="4">
        <v>43497</v>
      </c>
      <c r="E700" s="2" t="s">
        <v>23</v>
      </c>
      <c r="F700" s="2" t="s">
        <v>167</v>
      </c>
      <c r="G700" s="2" t="s">
        <v>54</v>
      </c>
      <c r="H700" s="2" t="s">
        <v>55</v>
      </c>
      <c r="I700" s="2" t="s">
        <v>27</v>
      </c>
      <c r="J700" s="2" t="s">
        <v>857</v>
      </c>
    </row>
    <row r="701" spans="1:10" x14ac:dyDescent="0.3">
      <c r="A701" s="2" t="s">
        <v>52</v>
      </c>
      <c r="B701" s="8">
        <v>121043.69</v>
      </c>
      <c r="C701" s="8">
        <v>96750.22</v>
      </c>
      <c r="D701" s="4">
        <v>44102</v>
      </c>
      <c r="E701" s="2" t="s">
        <v>10</v>
      </c>
      <c r="F701" s="2" t="s">
        <v>30</v>
      </c>
      <c r="G701" s="2" t="s">
        <v>54</v>
      </c>
      <c r="H701" s="2" t="s">
        <v>127</v>
      </c>
      <c r="I701" s="2" t="s">
        <v>27</v>
      </c>
      <c r="J701" s="2" t="s">
        <v>858</v>
      </c>
    </row>
    <row r="702" spans="1:10" x14ac:dyDescent="0.3">
      <c r="A702" s="2" t="s">
        <v>16</v>
      </c>
      <c r="B702" s="8">
        <v>130251.55</v>
      </c>
      <c r="C702" s="8">
        <v>105386.53</v>
      </c>
      <c r="D702" s="4">
        <v>43682</v>
      </c>
      <c r="E702" s="2" t="s">
        <v>29</v>
      </c>
      <c r="F702" s="2" t="s">
        <v>34</v>
      </c>
      <c r="G702" s="2" t="s">
        <v>19</v>
      </c>
      <c r="H702" s="2" t="s">
        <v>352</v>
      </c>
      <c r="I702" s="2" t="s">
        <v>27</v>
      </c>
      <c r="J702" s="2" t="s">
        <v>859</v>
      </c>
    </row>
    <row r="703" spans="1:10" x14ac:dyDescent="0.3">
      <c r="A703" s="2" t="s">
        <v>52</v>
      </c>
      <c r="B703" s="8">
        <v>156110.39999999999</v>
      </c>
      <c r="C703" s="8">
        <v>132584.56</v>
      </c>
      <c r="D703" s="4">
        <v>43668</v>
      </c>
      <c r="E703" s="2" t="s">
        <v>29</v>
      </c>
      <c r="F703" s="2" t="s">
        <v>326</v>
      </c>
      <c r="G703" s="2" t="s">
        <v>54</v>
      </c>
      <c r="H703" s="2" t="s">
        <v>55</v>
      </c>
      <c r="I703" s="2" t="s">
        <v>27</v>
      </c>
      <c r="J703" s="2" t="s">
        <v>860</v>
      </c>
    </row>
    <row r="704" spans="1:10" x14ac:dyDescent="0.3">
      <c r="A704" s="2" t="s">
        <v>9</v>
      </c>
      <c r="B704" s="8">
        <v>122273</v>
      </c>
      <c r="C704" s="8">
        <v>104531.19</v>
      </c>
      <c r="D704" s="4">
        <v>43837</v>
      </c>
      <c r="E704" s="2" t="s">
        <v>50</v>
      </c>
      <c r="F704" s="2" t="s">
        <v>301</v>
      </c>
      <c r="G704" s="2" t="s">
        <v>12</v>
      </c>
      <c r="H704" s="2" t="s">
        <v>117</v>
      </c>
      <c r="I704" s="2" t="s">
        <v>27</v>
      </c>
      <c r="J704" s="2" t="s">
        <v>861</v>
      </c>
    </row>
    <row r="705" spans="1:10" x14ac:dyDescent="0.3">
      <c r="A705" s="2" t="s">
        <v>22</v>
      </c>
      <c r="B705" s="8">
        <v>126021.1</v>
      </c>
      <c r="C705" s="8">
        <v>101762.04</v>
      </c>
      <c r="D705" s="4">
        <v>43995</v>
      </c>
      <c r="E705" s="2" t="s">
        <v>29</v>
      </c>
      <c r="F705" s="2" t="s">
        <v>34</v>
      </c>
      <c r="G705" s="2" t="s">
        <v>25</v>
      </c>
      <c r="H705" s="2" t="s">
        <v>89</v>
      </c>
      <c r="I705" s="2" t="s">
        <v>14</v>
      </c>
      <c r="J705" s="2" t="s">
        <v>862</v>
      </c>
    </row>
    <row r="706" spans="1:10" x14ac:dyDescent="0.3">
      <c r="A706" s="2" t="s">
        <v>9</v>
      </c>
      <c r="B706" s="8">
        <v>69565.47</v>
      </c>
      <c r="C706" s="8">
        <v>57808.91</v>
      </c>
      <c r="D706" s="4">
        <v>43974</v>
      </c>
      <c r="E706" s="2" t="s">
        <v>29</v>
      </c>
      <c r="F706" s="2" t="s">
        <v>34</v>
      </c>
      <c r="G706" s="2" t="s">
        <v>12</v>
      </c>
      <c r="H706" s="2" t="s">
        <v>68</v>
      </c>
      <c r="I706" s="2" t="s">
        <v>27</v>
      </c>
      <c r="J706" s="2" t="s">
        <v>863</v>
      </c>
    </row>
    <row r="707" spans="1:10" x14ac:dyDescent="0.3">
      <c r="A707" s="2" t="s">
        <v>100</v>
      </c>
      <c r="B707" s="8">
        <v>174271.91</v>
      </c>
      <c r="C707" s="8">
        <v>142083.89000000001</v>
      </c>
      <c r="D707" s="4">
        <v>43605</v>
      </c>
      <c r="E707" s="2" t="s">
        <v>23</v>
      </c>
      <c r="F707" s="2" t="s">
        <v>30</v>
      </c>
      <c r="G707" s="2" t="s">
        <v>102</v>
      </c>
      <c r="H707" s="2" t="s">
        <v>103</v>
      </c>
      <c r="I707" s="2" t="s">
        <v>27</v>
      </c>
      <c r="J707" s="2" t="s">
        <v>864</v>
      </c>
    </row>
    <row r="708" spans="1:10" x14ac:dyDescent="0.3">
      <c r="A708" s="2" t="s">
        <v>22</v>
      </c>
      <c r="B708" s="8">
        <v>61994.02</v>
      </c>
      <c r="C708" s="8">
        <v>54250.97</v>
      </c>
      <c r="D708" s="4">
        <v>43515</v>
      </c>
      <c r="E708" s="2" t="s">
        <v>10</v>
      </c>
      <c r="F708" s="2" t="s">
        <v>113</v>
      </c>
      <c r="G708" s="2" t="s">
        <v>25</v>
      </c>
      <c r="H708" s="2" t="s">
        <v>75</v>
      </c>
      <c r="I708" s="2" t="s">
        <v>27</v>
      </c>
      <c r="J708" s="2" t="s">
        <v>865</v>
      </c>
    </row>
    <row r="709" spans="1:10" x14ac:dyDescent="0.3">
      <c r="A709" s="2" t="s">
        <v>9</v>
      </c>
      <c r="B709" s="8">
        <v>207379.28</v>
      </c>
      <c r="C709" s="8">
        <v>166442.60999999999</v>
      </c>
      <c r="D709" s="4">
        <v>43817</v>
      </c>
      <c r="E709" s="2" t="s">
        <v>45</v>
      </c>
      <c r="F709" s="2" t="s">
        <v>91</v>
      </c>
      <c r="G709" s="2" t="s">
        <v>12</v>
      </c>
      <c r="H709" s="2" t="s">
        <v>68</v>
      </c>
      <c r="I709" s="2" t="s">
        <v>27</v>
      </c>
      <c r="J709" s="2" t="s">
        <v>866</v>
      </c>
    </row>
    <row r="710" spans="1:10" x14ac:dyDescent="0.3">
      <c r="A710" s="2" t="s">
        <v>9</v>
      </c>
      <c r="B710" s="8">
        <v>153823.74</v>
      </c>
      <c r="C710" s="8">
        <v>129258.09</v>
      </c>
      <c r="D710" s="4">
        <v>44165</v>
      </c>
      <c r="E710" s="2" t="s">
        <v>79</v>
      </c>
      <c r="F710" s="2" t="s">
        <v>187</v>
      </c>
      <c r="G710" s="2" t="s">
        <v>12</v>
      </c>
      <c r="H710" s="2" t="s">
        <v>68</v>
      </c>
      <c r="I710" s="2" t="s">
        <v>14</v>
      </c>
      <c r="J710" s="2" t="s">
        <v>867</v>
      </c>
    </row>
    <row r="711" spans="1:10" x14ac:dyDescent="0.3">
      <c r="A711" s="2" t="s">
        <v>22</v>
      </c>
      <c r="B711" s="8">
        <v>251003.51</v>
      </c>
      <c r="C711" s="8">
        <v>214105.99</v>
      </c>
      <c r="D711" s="4">
        <v>43676</v>
      </c>
      <c r="E711" s="2" t="s">
        <v>23</v>
      </c>
      <c r="F711" s="2" t="s">
        <v>18</v>
      </c>
      <c r="G711" s="2" t="s">
        <v>25</v>
      </c>
      <c r="H711" s="2" t="s">
        <v>89</v>
      </c>
      <c r="I711" s="2" t="s">
        <v>27</v>
      </c>
      <c r="J711" s="2" t="s">
        <v>868</v>
      </c>
    </row>
    <row r="712" spans="1:10" x14ac:dyDescent="0.3">
      <c r="A712" s="2" t="s">
        <v>44</v>
      </c>
      <c r="B712" s="8">
        <v>78013.63</v>
      </c>
      <c r="C712" s="8">
        <v>64509.47</v>
      </c>
      <c r="D712" s="4">
        <v>43925</v>
      </c>
      <c r="E712" s="2" t="s">
        <v>23</v>
      </c>
      <c r="F712" s="2" t="s">
        <v>115</v>
      </c>
      <c r="G712" s="2" t="s">
        <v>47</v>
      </c>
      <c r="H712" s="2" t="s">
        <v>65</v>
      </c>
      <c r="I712" s="2" t="s">
        <v>27</v>
      </c>
      <c r="J712" s="2" t="s">
        <v>869</v>
      </c>
    </row>
    <row r="713" spans="1:10" x14ac:dyDescent="0.3">
      <c r="A713" s="2" t="s">
        <v>16</v>
      </c>
      <c r="B713" s="8">
        <v>204138.34</v>
      </c>
      <c r="C713" s="8">
        <v>165617.44</v>
      </c>
      <c r="D713" s="4">
        <v>43636</v>
      </c>
      <c r="E713" s="2" t="s">
        <v>23</v>
      </c>
      <c r="F713" s="2" t="s">
        <v>433</v>
      </c>
      <c r="G713" s="2" t="s">
        <v>19</v>
      </c>
      <c r="H713" s="2" t="s">
        <v>20</v>
      </c>
      <c r="I713" s="2" t="s">
        <v>37</v>
      </c>
      <c r="J713" s="2" t="s">
        <v>870</v>
      </c>
    </row>
    <row r="714" spans="1:10" x14ac:dyDescent="0.3">
      <c r="A714" s="2" t="s">
        <v>172</v>
      </c>
      <c r="B714" s="8">
        <v>81358.58</v>
      </c>
      <c r="C714" s="8">
        <v>68918.850000000006</v>
      </c>
      <c r="D714" s="4">
        <v>44064</v>
      </c>
      <c r="E714" s="2" t="s">
        <v>10</v>
      </c>
      <c r="F714" s="2" t="s">
        <v>67</v>
      </c>
      <c r="G714" s="2" t="s">
        <v>174</v>
      </c>
      <c r="H714" s="2" t="s">
        <v>211</v>
      </c>
      <c r="I714" s="2" t="s">
        <v>14</v>
      </c>
      <c r="J714" s="2" t="s">
        <v>871</v>
      </c>
    </row>
    <row r="715" spans="1:10" x14ac:dyDescent="0.3">
      <c r="A715" s="2" t="s">
        <v>22</v>
      </c>
      <c r="B715" s="8">
        <v>81458.94</v>
      </c>
      <c r="C715" s="8">
        <v>64434.02</v>
      </c>
      <c r="D715" s="4">
        <v>43783</v>
      </c>
      <c r="E715" s="2" t="s">
        <v>10</v>
      </c>
      <c r="F715" s="2" t="s">
        <v>34</v>
      </c>
      <c r="G715" s="2" t="s">
        <v>25</v>
      </c>
      <c r="H715" s="2" t="s">
        <v>31</v>
      </c>
      <c r="I715" s="2" t="s">
        <v>27</v>
      </c>
      <c r="J715" s="2" t="s">
        <v>872</v>
      </c>
    </row>
    <row r="716" spans="1:10" x14ac:dyDescent="0.3">
      <c r="A716" s="2" t="s">
        <v>9</v>
      </c>
      <c r="B716" s="8">
        <v>79313.86</v>
      </c>
      <c r="C716" s="8">
        <v>63316.25</v>
      </c>
      <c r="D716" s="4">
        <v>43891</v>
      </c>
      <c r="E716" s="2" t="s">
        <v>50</v>
      </c>
      <c r="F716" s="2" t="s">
        <v>209</v>
      </c>
      <c r="G716" s="2" t="s">
        <v>12</v>
      </c>
      <c r="H716" s="2" t="s">
        <v>13</v>
      </c>
      <c r="I716" s="2" t="s">
        <v>27</v>
      </c>
      <c r="J716" s="2" t="s">
        <v>873</v>
      </c>
    </row>
    <row r="717" spans="1:10" x14ac:dyDescent="0.3">
      <c r="A717" s="2" t="s">
        <v>16</v>
      </c>
      <c r="B717" s="8">
        <v>100978.49</v>
      </c>
      <c r="C717" s="8">
        <v>86568.86</v>
      </c>
      <c r="D717" s="4">
        <v>43686</v>
      </c>
      <c r="E717" s="2" t="s">
        <v>50</v>
      </c>
      <c r="F717" s="2" t="s">
        <v>34</v>
      </c>
      <c r="G717" s="2" t="s">
        <v>19</v>
      </c>
      <c r="H717" s="2" t="s">
        <v>20</v>
      </c>
      <c r="I717" s="2" t="s">
        <v>27</v>
      </c>
      <c r="J717" s="2" t="s">
        <v>874</v>
      </c>
    </row>
    <row r="718" spans="1:10" x14ac:dyDescent="0.3">
      <c r="A718" s="2" t="s">
        <v>22</v>
      </c>
      <c r="B718" s="8">
        <v>172444.09</v>
      </c>
      <c r="C718" s="8">
        <v>149681.47</v>
      </c>
      <c r="D718" s="4">
        <v>43470</v>
      </c>
      <c r="E718" s="2" t="s">
        <v>59</v>
      </c>
      <c r="F718" s="2" t="s">
        <v>24</v>
      </c>
      <c r="G718" s="2" t="s">
        <v>25</v>
      </c>
      <c r="H718" s="2" t="s">
        <v>89</v>
      </c>
      <c r="I718" s="2" t="s">
        <v>27</v>
      </c>
      <c r="J718" s="2" t="s">
        <v>875</v>
      </c>
    </row>
    <row r="719" spans="1:10" x14ac:dyDescent="0.3">
      <c r="A719" s="2" t="s">
        <v>44</v>
      </c>
      <c r="B719" s="8">
        <v>111523.01</v>
      </c>
      <c r="C719" s="8">
        <v>98017.57</v>
      </c>
      <c r="D719" s="4">
        <v>43892</v>
      </c>
      <c r="E719" s="2" t="s">
        <v>61</v>
      </c>
      <c r="F719" s="2" t="s">
        <v>233</v>
      </c>
      <c r="G719" s="2" t="s">
        <v>47</v>
      </c>
      <c r="H719" s="2" t="s">
        <v>48</v>
      </c>
      <c r="I719" s="2" t="s">
        <v>27</v>
      </c>
      <c r="J719" s="2" t="s">
        <v>876</v>
      </c>
    </row>
    <row r="720" spans="1:10" x14ac:dyDescent="0.3">
      <c r="A720" s="2" t="s">
        <v>44</v>
      </c>
      <c r="B720" s="8">
        <v>62947.82</v>
      </c>
      <c r="C720" s="8">
        <v>49967.98</v>
      </c>
      <c r="D720" s="4">
        <v>43754</v>
      </c>
      <c r="E720" s="2" t="s">
        <v>45</v>
      </c>
      <c r="F720" s="2" t="s">
        <v>236</v>
      </c>
      <c r="G720" s="2" t="s">
        <v>47</v>
      </c>
      <c r="H720" s="2" t="s">
        <v>65</v>
      </c>
      <c r="I720" s="2" t="s">
        <v>27</v>
      </c>
      <c r="J720" s="2" t="s">
        <v>877</v>
      </c>
    </row>
    <row r="721" spans="1:10" x14ac:dyDescent="0.3">
      <c r="A721" s="2" t="s">
        <v>52</v>
      </c>
      <c r="B721" s="8">
        <v>80294.559999999998</v>
      </c>
      <c r="C721" s="8">
        <v>65295.54</v>
      </c>
      <c r="D721" s="4">
        <v>43742</v>
      </c>
      <c r="E721" s="2" t="s">
        <v>10</v>
      </c>
      <c r="F721" s="2" t="s">
        <v>109</v>
      </c>
      <c r="G721" s="2" t="s">
        <v>54</v>
      </c>
      <c r="H721" s="2" t="s">
        <v>143</v>
      </c>
      <c r="I721" s="2" t="s">
        <v>27</v>
      </c>
      <c r="J721" s="2" t="s">
        <v>878</v>
      </c>
    </row>
    <row r="722" spans="1:10" x14ac:dyDescent="0.3">
      <c r="A722" s="2" t="s">
        <v>52</v>
      </c>
      <c r="B722" s="8">
        <v>234961.46</v>
      </c>
      <c r="C722" s="8">
        <v>199388.3</v>
      </c>
      <c r="D722" s="4">
        <v>43618</v>
      </c>
      <c r="E722" s="2" t="s">
        <v>45</v>
      </c>
      <c r="F722" s="2" t="s">
        <v>733</v>
      </c>
      <c r="G722" s="2" t="s">
        <v>54</v>
      </c>
      <c r="H722" s="2" t="s">
        <v>55</v>
      </c>
      <c r="I722" s="2" t="s">
        <v>14</v>
      </c>
      <c r="J722" s="2" t="s">
        <v>879</v>
      </c>
    </row>
    <row r="723" spans="1:10" x14ac:dyDescent="0.3">
      <c r="A723" s="2" t="s">
        <v>52</v>
      </c>
      <c r="B723" s="8">
        <v>214615.79</v>
      </c>
      <c r="C723" s="8">
        <v>177637.49</v>
      </c>
      <c r="D723" s="4">
        <v>43646</v>
      </c>
      <c r="E723" s="2" t="s">
        <v>17</v>
      </c>
      <c r="F723" s="2" t="s">
        <v>179</v>
      </c>
      <c r="G723" s="2" t="s">
        <v>54</v>
      </c>
      <c r="H723" s="2" t="s">
        <v>71</v>
      </c>
      <c r="I723" s="2" t="s">
        <v>27</v>
      </c>
      <c r="J723" s="2" t="s">
        <v>880</v>
      </c>
    </row>
    <row r="724" spans="1:10" x14ac:dyDescent="0.3">
      <c r="A724" s="2" t="s">
        <v>52</v>
      </c>
      <c r="B724" s="8">
        <v>173418.59</v>
      </c>
      <c r="C724" s="8">
        <v>140746.53</v>
      </c>
      <c r="D724" s="4">
        <v>43604</v>
      </c>
      <c r="E724" s="2" t="s">
        <v>79</v>
      </c>
      <c r="F724" s="2" t="s">
        <v>30</v>
      </c>
      <c r="G724" s="2" t="s">
        <v>54</v>
      </c>
      <c r="H724" s="2" t="s">
        <v>55</v>
      </c>
      <c r="I724" s="2" t="s">
        <v>27</v>
      </c>
      <c r="J724" s="2" t="s">
        <v>881</v>
      </c>
    </row>
    <row r="725" spans="1:10" x14ac:dyDescent="0.3">
      <c r="A725" s="2" t="s">
        <v>52</v>
      </c>
      <c r="B725" s="8">
        <v>27400.69</v>
      </c>
      <c r="C725" s="8">
        <v>22832.99</v>
      </c>
      <c r="D725" s="4">
        <v>43726</v>
      </c>
      <c r="E725" s="2" t="s">
        <v>79</v>
      </c>
      <c r="F725" s="2" t="s">
        <v>367</v>
      </c>
      <c r="G725" s="2" t="s">
        <v>54</v>
      </c>
      <c r="H725" s="2" t="s">
        <v>55</v>
      </c>
      <c r="I725" s="2" t="s">
        <v>27</v>
      </c>
      <c r="J725" s="2" t="s">
        <v>882</v>
      </c>
    </row>
    <row r="726" spans="1:10" x14ac:dyDescent="0.3">
      <c r="A726" s="2" t="s">
        <v>22</v>
      </c>
      <c r="B726" s="8">
        <v>179323.22</v>
      </c>
      <c r="C726" s="8">
        <v>150739.1</v>
      </c>
      <c r="D726" s="4">
        <v>44051</v>
      </c>
      <c r="E726" s="2" t="s">
        <v>59</v>
      </c>
      <c r="F726" s="2" t="s">
        <v>340</v>
      </c>
      <c r="G726" s="2" t="s">
        <v>25</v>
      </c>
      <c r="H726" s="2" t="s">
        <v>218</v>
      </c>
      <c r="I726" s="2" t="s">
        <v>37</v>
      </c>
      <c r="J726" s="2" t="s">
        <v>883</v>
      </c>
    </row>
    <row r="727" spans="1:10" x14ac:dyDescent="0.3">
      <c r="A727" s="2" t="s">
        <v>22</v>
      </c>
      <c r="B727" s="8">
        <v>135211.42000000001</v>
      </c>
      <c r="C727" s="8">
        <v>108534.21</v>
      </c>
      <c r="D727" s="4">
        <v>43689</v>
      </c>
      <c r="E727" s="2" t="s">
        <v>23</v>
      </c>
      <c r="F727" s="2" t="s">
        <v>24</v>
      </c>
      <c r="G727" s="2" t="s">
        <v>25</v>
      </c>
      <c r="H727" s="2" t="s">
        <v>75</v>
      </c>
      <c r="I727" s="2" t="s">
        <v>27</v>
      </c>
      <c r="J727" s="2" t="s">
        <v>884</v>
      </c>
    </row>
    <row r="728" spans="1:10" x14ac:dyDescent="0.3">
      <c r="A728" s="2" t="s">
        <v>52</v>
      </c>
      <c r="B728" s="8">
        <v>186209.44</v>
      </c>
      <c r="C728" s="8">
        <v>148818.57999999999</v>
      </c>
      <c r="D728" s="4">
        <v>43640</v>
      </c>
      <c r="E728" s="2" t="s">
        <v>23</v>
      </c>
      <c r="F728" s="2" t="s">
        <v>113</v>
      </c>
      <c r="G728" s="2" t="s">
        <v>54</v>
      </c>
      <c r="H728" s="2" t="s">
        <v>143</v>
      </c>
      <c r="I728" s="2" t="s">
        <v>14</v>
      </c>
      <c r="J728" s="2" t="s">
        <v>885</v>
      </c>
    </row>
    <row r="729" spans="1:10" x14ac:dyDescent="0.3">
      <c r="A729" s="2" t="s">
        <v>172</v>
      </c>
      <c r="B729" s="8">
        <v>127591.73</v>
      </c>
      <c r="C729" s="8">
        <v>108988.86</v>
      </c>
      <c r="D729" s="4">
        <v>43951</v>
      </c>
      <c r="E729" s="2" t="s">
        <v>17</v>
      </c>
      <c r="F729" s="2" t="s">
        <v>57</v>
      </c>
      <c r="G729" s="2" t="s">
        <v>174</v>
      </c>
      <c r="H729" s="2" t="s">
        <v>211</v>
      </c>
      <c r="I729" s="2" t="s">
        <v>14</v>
      </c>
      <c r="J729" s="2" t="s">
        <v>886</v>
      </c>
    </row>
    <row r="730" spans="1:10" x14ac:dyDescent="0.3">
      <c r="A730" s="2" t="s">
        <v>9</v>
      </c>
      <c r="B730" s="8">
        <v>53093.47</v>
      </c>
      <c r="C730" s="8">
        <v>42533.18</v>
      </c>
      <c r="D730" s="4">
        <v>44129</v>
      </c>
      <c r="E730" s="2" t="s">
        <v>23</v>
      </c>
      <c r="F730" s="2" t="s">
        <v>301</v>
      </c>
      <c r="G730" s="2" t="s">
        <v>12</v>
      </c>
      <c r="H730" s="2" t="s">
        <v>68</v>
      </c>
      <c r="I730" s="2" t="s">
        <v>27</v>
      </c>
      <c r="J730" s="2" t="s">
        <v>887</v>
      </c>
    </row>
    <row r="731" spans="1:10" x14ac:dyDescent="0.3">
      <c r="A731" s="2" t="s">
        <v>83</v>
      </c>
      <c r="B731" s="8">
        <v>28787.17</v>
      </c>
      <c r="C731" s="8">
        <v>24610.15</v>
      </c>
      <c r="D731" s="4">
        <v>43683</v>
      </c>
      <c r="E731" s="2" t="s">
        <v>17</v>
      </c>
      <c r="F731" s="2" t="s">
        <v>181</v>
      </c>
      <c r="G731" s="2" t="s">
        <v>84</v>
      </c>
      <c r="H731" s="2" t="s">
        <v>85</v>
      </c>
      <c r="I731" s="2" t="s">
        <v>27</v>
      </c>
      <c r="J731" s="2" t="s">
        <v>888</v>
      </c>
    </row>
    <row r="732" spans="1:10" x14ac:dyDescent="0.3">
      <c r="A732" s="2" t="s">
        <v>44</v>
      </c>
      <c r="B732" s="8">
        <v>49930.87</v>
      </c>
      <c r="C732" s="8">
        <v>40174.379999999997</v>
      </c>
      <c r="D732" s="4">
        <v>43882</v>
      </c>
      <c r="E732" s="2" t="s">
        <v>61</v>
      </c>
      <c r="F732" s="2" t="s">
        <v>122</v>
      </c>
      <c r="G732" s="2" t="s">
        <v>47</v>
      </c>
      <c r="H732" s="2" t="s">
        <v>65</v>
      </c>
      <c r="I732" s="2" t="s">
        <v>27</v>
      </c>
      <c r="J732" s="2" t="s">
        <v>889</v>
      </c>
    </row>
    <row r="733" spans="1:10" x14ac:dyDescent="0.3">
      <c r="A733" s="2" t="s">
        <v>22</v>
      </c>
      <c r="B733" s="8">
        <v>48763.58</v>
      </c>
      <c r="C733" s="8">
        <v>39435.11</v>
      </c>
      <c r="D733" s="4">
        <v>44026</v>
      </c>
      <c r="E733" s="2" t="s">
        <v>59</v>
      </c>
      <c r="F733" s="2" t="s">
        <v>122</v>
      </c>
      <c r="G733" s="2" t="s">
        <v>25</v>
      </c>
      <c r="H733" s="2" t="s">
        <v>26</v>
      </c>
      <c r="I733" s="2" t="s">
        <v>27</v>
      </c>
      <c r="J733" s="2" t="s">
        <v>890</v>
      </c>
    </row>
    <row r="734" spans="1:10" x14ac:dyDescent="0.3">
      <c r="A734" s="2" t="s">
        <v>52</v>
      </c>
      <c r="B734" s="8">
        <v>71079.8</v>
      </c>
      <c r="C734" s="8">
        <v>56778.54</v>
      </c>
      <c r="D734" s="4">
        <v>43784</v>
      </c>
      <c r="E734" s="2" t="s">
        <v>79</v>
      </c>
      <c r="F734" s="2" t="s">
        <v>57</v>
      </c>
      <c r="G734" s="2" t="s">
        <v>54</v>
      </c>
      <c r="H734" s="2" t="s">
        <v>143</v>
      </c>
      <c r="I734" s="2" t="s">
        <v>27</v>
      </c>
      <c r="J734" s="2" t="s">
        <v>891</v>
      </c>
    </row>
    <row r="735" spans="1:10" x14ac:dyDescent="0.3">
      <c r="A735" s="2" t="s">
        <v>9</v>
      </c>
      <c r="B735" s="8">
        <v>43158.94</v>
      </c>
      <c r="C735" s="8">
        <v>36244.879999999997</v>
      </c>
      <c r="D735" s="4">
        <v>43598</v>
      </c>
      <c r="E735" s="2" t="s">
        <v>79</v>
      </c>
      <c r="F735" s="2" t="s">
        <v>187</v>
      </c>
      <c r="G735" s="2" t="s">
        <v>12</v>
      </c>
      <c r="H735" s="2" t="s">
        <v>68</v>
      </c>
      <c r="I735" s="2" t="s">
        <v>27</v>
      </c>
      <c r="J735" s="2" t="s">
        <v>892</v>
      </c>
    </row>
    <row r="736" spans="1:10" x14ac:dyDescent="0.3">
      <c r="A736" s="2" t="s">
        <v>52</v>
      </c>
      <c r="B736" s="8">
        <v>117538.82</v>
      </c>
      <c r="C736" s="8">
        <v>100719.02</v>
      </c>
      <c r="D736" s="4">
        <v>43649</v>
      </c>
      <c r="E736" s="2" t="s">
        <v>29</v>
      </c>
      <c r="F736" s="2" t="s">
        <v>63</v>
      </c>
      <c r="G736" s="2" t="s">
        <v>54</v>
      </c>
      <c r="H736" s="2" t="s">
        <v>143</v>
      </c>
      <c r="I736" s="2" t="s">
        <v>27</v>
      </c>
      <c r="J736" s="2" t="s">
        <v>893</v>
      </c>
    </row>
    <row r="737" spans="1:10" x14ac:dyDescent="0.3">
      <c r="A737" s="2" t="s">
        <v>22</v>
      </c>
      <c r="B737" s="8">
        <v>45725.53</v>
      </c>
      <c r="C737" s="8">
        <v>36571.279999999999</v>
      </c>
      <c r="D737" s="4">
        <v>44019</v>
      </c>
      <c r="E737" s="2" t="s">
        <v>138</v>
      </c>
      <c r="F737" s="2" t="s">
        <v>42</v>
      </c>
      <c r="G737" s="2" t="s">
        <v>25</v>
      </c>
      <c r="H737" s="2" t="s">
        <v>31</v>
      </c>
      <c r="I737" s="2" t="s">
        <v>14</v>
      </c>
      <c r="J737" s="2" t="s">
        <v>894</v>
      </c>
    </row>
    <row r="738" spans="1:10" x14ac:dyDescent="0.3">
      <c r="A738" s="2" t="s">
        <v>22</v>
      </c>
      <c r="B738" s="8">
        <v>77522.570000000007</v>
      </c>
      <c r="C738" s="8">
        <v>64227.45</v>
      </c>
      <c r="D738" s="4">
        <v>43677</v>
      </c>
      <c r="E738" s="2" t="s">
        <v>61</v>
      </c>
      <c r="F738" s="2" t="s">
        <v>179</v>
      </c>
      <c r="G738" s="2" t="s">
        <v>25</v>
      </c>
      <c r="H738" s="2" t="s">
        <v>31</v>
      </c>
      <c r="I738" s="2" t="s">
        <v>14</v>
      </c>
      <c r="J738" s="2" t="s">
        <v>895</v>
      </c>
    </row>
    <row r="739" spans="1:10" x14ac:dyDescent="0.3">
      <c r="A739" s="2" t="s">
        <v>214</v>
      </c>
      <c r="B739" s="8">
        <v>44118.5</v>
      </c>
      <c r="C739" s="8">
        <v>38250.74</v>
      </c>
      <c r="D739" s="4">
        <v>43894</v>
      </c>
      <c r="E739" s="2" t="s">
        <v>79</v>
      </c>
      <c r="F739" s="2" t="s">
        <v>88</v>
      </c>
      <c r="G739" s="2" t="s">
        <v>215</v>
      </c>
      <c r="H739" s="2" t="s">
        <v>216</v>
      </c>
      <c r="I739" s="2" t="s">
        <v>14</v>
      </c>
      <c r="J739" s="2" t="s">
        <v>896</v>
      </c>
    </row>
    <row r="740" spans="1:10" x14ac:dyDescent="0.3">
      <c r="A740" s="2" t="s">
        <v>44</v>
      </c>
      <c r="B740" s="8">
        <v>242526</v>
      </c>
      <c r="C740" s="8">
        <v>212113.24</v>
      </c>
      <c r="D740" s="4">
        <v>43619</v>
      </c>
      <c r="E740" s="2" t="s">
        <v>23</v>
      </c>
      <c r="F740" s="2" t="s">
        <v>165</v>
      </c>
      <c r="G740" s="2" t="s">
        <v>47</v>
      </c>
      <c r="H740" s="2" t="s">
        <v>48</v>
      </c>
      <c r="I740" s="2" t="s">
        <v>27</v>
      </c>
      <c r="J740" s="2" t="s">
        <v>897</v>
      </c>
    </row>
    <row r="741" spans="1:10" x14ac:dyDescent="0.3">
      <c r="A741" s="2" t="s">
        <v>52</v>
      </c>
      <c r="B741" s="8">
        <v>140635.94</v>
      </c>
      <c r="C741" s="8">
        <v>115194.9</v>
      </c>
      <c r="D741" s="4">
        <v>44173</v>
      </c>
      <c r="E741" s="2" t="s">
        <v>59</v>
      </c>
      <c r="F741" s="2" t="s">
        <v>34</v>
      </c>
      <c r="G741" s="2" t="s">
        <v>54</v>
      </c>
      <c r="H741" s="2" t="s">
        <v>71</v>
      </c>
      <c r="I741" s="2" t="s">
        <v>27</v>
      </c>
      <c r="J741" s="2" t="s">
        <v>898</v>
      </c>
    </row>
    <row r="742" spans="1:10" x14ac:dyDescent="0.3">
      <c r="A742" s="2" t="s">
        <v>22</v>
      </c>
      <c r="B742" s="8">
        <v>157754.35999999999</v>
      </c>
      <c r="C742" s="8">
        <v>132166.6</v>
      </c>
      <c r="D742" s="4">
        <v>43686</v>
      </c>
      <c r="E742" s="2" t="s">
        <v>10</v>
      </c>
      <c r="F742" s="2" t="s">
        <v>179</v>
      </c>
      <c r="G742" s="2" t="s">
        <v>25</v>
      </c>
      <c r="H742" s="2" t="s">
        <v>31</v>
      </c>
      <c r="I742" s="2" t="s">
        <v>14</v>
      </c>
      <c r="J742" s="2" t="s">
        <v>899</v>
      </c>
    </row>
    <row r="743" spans="1:10" x14ac:dyDescent="0.3">
      <c r="A743" s="2" t="s">
        <v>52</v>
      </c>
      <c r="B743" s="8">
        <v>88977.22</v>
      </c>
      <c r="C743" s="8">
        <v>72534.23</v>
      </c>
      <c r="D743" s="4">
        <v>44107</v>
      </c>
      <c r="E743" s="2" t="s">
        <v>10</v>
      </c>
      <c r="F743" s="2" t="s">
        <v>91</v>
      </c>
      <c r="G743" s="2" t="s">
        <v>54</v>
      </c>
      <c r="H743" s="2" t="s">
        <v>132</v>
      </c>
      <c r="I743" s="2" t="s">
        <v>27</v>
      </c>
      <c r="J743" s="2" t="s">
        <v>900</v>
      </c>
    </row>
    <row r="744" spans="1:10" x14ac:dyDescent="0.3">
      <c r="A744" s="2" t="s">
        <v>22</v>
      </c>
      <c r="B744" s="8">
        <v>74231.25</v>
      </c>
      <c r="C744" s="8">
        <v>61604.51</v>
      </c>
      <c r="D744" s="4">
        <v>43780</v>
      </c>
      <c r="E744" s="2" t="s">
        <v>29</v>
      </c>
      <c r="F744" s="2" t="s">
        <v>53</v>
      </c>
      <c r="G744" s="2" t="s">
        <v>25</v>
      </c>
      <c r="H744" s="2" t="s">
        <v>218</v>
      </c>
      <c r="I744" s="2" t="s">
        <v>14</v>
      </c>
      <c r="J744" s="2" t="s">
        <v>901</v>
      </c>
    </row>
    <row r="745" spans="1:10" x14ac:dyDescent="0.3">
      <c r="A745" s="2" t="s">
        <v>9</v>
      </c>
      <c r="B745" s="8">
        <v>131402.37</v>
      </c>
      <c r="C745" s="8">
        <v>106383.36</v>
      </c>
      <c r="D745" s="4">
        <v>43741</v>
      </c>
      <c r="E745" s="2" t="s">
        <v>29</v>
      </c>
      <c r="F745" s="2" t="s">
        <v>34</v>
      </c>
      <c r="G745" s="2" t="s">
        <v>12</v>
      </c>
      <c r="H745" s="2" t="s">
        <v>68</v>
      </c>
      <c r="I745" s="2" t="s">
        <v>27</v>
      </c>
      <c r="J745" s="2" t="s">
        <v>902</v>
      </c>
    </row>
    <row r="746" spans="1:10" x14ac:dyDescent="0.3">
      <c r="A746" s="2" t="s">
        <v>9</v>
      </c>
      <c r="B746" s="8">
        <v>156505.37</v>
      </c>
      <c r="C746" s="8">
        <v>128647.41</v>
      </c>
      <c r="D746" s="4">
        <v>43589</v>
      </c>
      <c r="E746" s="2" t="s">
        <v>79</v>
      </c>
      <c r="F746" s="2" t="s">
        <v>131</v>
      </c>
      <c r="G746" s="2" t="s">
        <v>12</v>
      </c>
      <c r="H746" s="2" t="s">
        <v>81</v>
      </c>
      <c r="I746" s="2" t="s">
        <v>27</v>
      </c>
      <c r="J746" s="2" t="s">
        <v>903</v>
      </c>
    </row>
    <row r="747" spans="1:10" x14ac:dyDescent="0.3">
      <c r="A747" s="2" t="s">
        <v>22</v>
      </c>
      <c r="B747" s="8">
        <v>139200.81</v>
      </c>
      <c r="C747" s="8">
        <v>120172.06</v>
      </c>
      <c r="D747" s="4">
        <v>43700</v>
      </c>
      <c r="E747" s="2" t="s">
        <v>17</v>
      </c>
      <c r="F747" s="2" t="s">
        <v>34</v>
      </c>
      <c r="G747" s="2" t="s">
        <v>25</v>
      </c>
      <c r="H747" s="2" t="s">
        <v>218</v>
      </c>
      <c r="I747" s="2" t="s">
        <v>27</v>
      </c>
      <c r="J747" s="2" t="s">
        <v>904</v>
      </c>
    </row>
    <row r="748" spans="1:10" x14ac:dyDescent="0.3">
      <c r="A748" s="2" t="s">
        <v>9</v>
      </c>
      <c r="B748" s="8">
        <v>121292.94</v>
      </c>
      <c r="C748" s="8">
        <v>104384.7</v>
      </c>
      <c r="D748" s="4">
        <v>43547</v>
      </c>
      <c r="E748" s="2" t="s">
        <v>29</v>
      </c>
      <c r="F748" s="2" t="s">
        <v>42</v>
      </c>
      <c r="G748" s="2" t="s">
        <v>12</v>
      </c>
      <c r="H748" s="2" t="s">
        <v>169</v>
      </c>
      <c r="I748" s="2" t="s">
        <v>27</v>
      </c>
      <c r="J748" s="2" t="s">
        <v>905</v>
      </c>
    </row>
    <row r="749" spans="1:10" x14ac:dyDescent="0.3">
      <c r="A749" s="2" t="s">
        <v>52</v>
      </c>
      <c r="B749" s="8">
        <v>84712.13</v>
      </c>
      <c r="C749" s="8">
        <v>73004.91</v>
      </c>
      <c r="D749" s="4">
        <v>44023</v>
      </c>
      <c r="E749" s="2" t="s">
        <v>10</v>
      </c>
      <c r="F749" s="2" t="s">
        <v>159</v>
      </c>
      <c r="G749" s="2" t="s">
        <v>54</v>
      </c>
      <c r="H749" s="2" t="s">
        <v>132</v>
      </c>
      <c r="I749" s="2" t="s">
        <v>27</v>
      </c>
      <c r="J749" s="2" t="s">
        <v>906</v>
      </c>
    </row>
    <row r="750" spans="1:10" x14ac:dyDescent="0.3">
      <c r="A750" s="2" t="s">
        <v>22</v>
      </c>
      <c r="B750" s="8">
        <v>172202.38</v>
      </c>
      <c r="C750" s="8">
        <v>149816.07</v>
      </c>
      <c r="D750" s="4">
        <v>43564</v>
      </c>
      <c r="E750" s="2" t="s">
        <v>50</v>
      </c>
      <c r="F750" s="2" t="s">
        <v>281</v>
      </c>
      <c r="G750" s="2" t="s">
        <v>25</v>
      </c>
      <c r="H750" s="2" t="s">
        <v>89</v>
      </c>
      <c r="I750" s="2" t="s">
        <v>37</v>
      </c>
      <c r="J750" s="2" t="s">
        <v>907</v>
      </c>
    </row>
    <row r="751" spans="1:10" x14ac:dyDescent="0.3">
      <c r="A751" s="2" t="s">
        <v>9</v>
      </c>
      <c r="B751" s="8">
        <v>108978.79</v>
      </c>
      <c r="C751" s="8">
        <v>95432.73</v>
      </c>
      <c r="D751" s="4">
        <v>43797</v>
      </c>
      <c r="E751" s="2" t="s">
        <v>17</v>
      </c>
      <c r="F751" s="2" t="s">
        <v>179</v>
      </c>
      <c r="G751" s="2" t="s">
        <v>12</v>
      </c>
      <c r="H751" s="2" t="s">
        <v>13</v>
      </c>
      <c r="I751" s="2" t="s">
        <v>27</v>
      </c>
      <c r="J751" s="2" t="s">
        <v>908</v>
      </c>
    </row>
    <row r="752" spans="1:10" x14ac:dyDescent="0.3">
      <c r="A752" s="2" t="s">
        <v>22</v>
      </c>
      <c r="B752" s="8">
        <v>69871.92</v>
      </c>
      <c r="C752" s="8">
        <v>58014.66</v>
      </c>
      <c r="D752" s="4">
        <v>44080</v>
      </c>
      <c r="E752" s="2" t="s">
        <v>17</v>
      </c>
      <c r="F752" s="2" t="s">
        <v>34</v>
      </c>
      <c r="G752" s="2" t="s">
        <v>25</v>
      </c>
      <c r="H752" s="2" t="s">
        <v>26</v>
      </c>
      <c r="I752" s="2" t="s">
        <v>27</v>
      </c>
      <c r="J752" s="2" t="s">
        <v>909</v>
      </c>
    </row>
    <row r="753" spans="1:10" x14ac:dyDescent="0.3">
      <c r="A753" s="2" t="s">
        <v>52</v>
      </c>
      <c r="B753" s="8">
        <v>184221.2</v>
      </c>
      <c r="C753" s="8">
        <v>150324.5</v>
      </c>
      <c r="D753" s="4">
        <v>43631</v>
      </c>
      <c r="E753" s="2" t="s">
        <v>79</v>
      </c>
      <c r="F753" s="2" t="s">
        <v>30</v>
      </c>
      <c r="G753" s="2" t="s">
        <v>54</v>
      </c>
      <c r="H753" s="2" t="s">
        <v>71</v>
      </c>
      <c r="I753" s="2" t="s">
        <v>27</v>
      </c>
      <c r="J753" s="2" t="s">
        <v>910</v>
      </c>
    </row>
    <row r="754" spans="1:10" x14ac:dyDescent="0.3">
      <c r="A754" s="2" t="s">
        <v>52</v>
      </c>
      <c r="B754" s="8">
        <v>57348.43</v>
      </c>
      <c r="C754" s="8">
        <v>47587.73</v>
      </c>
      <c r="D754" s="4">
        <v>43477</v>
      </c>
      <c r="E754" s="2" t="s">
        <v>23</v>
      </c>
      <c r="F754" s="2" t="s">
        <v>30</v>
      </c>
      <c r="G754" s="2" t="s">
        <v>54</v>
      </c>
      <c r="H754" s="2" t="s">
        <v>127</v>
      </c>
      <c r="I754" s="2" t="s">
        <v>27</v>
      </c>
      <c r="J754" s="2" t="s">
        <v>911</v>
      </c>
    </row>
    <row r="755" spans="1:10" x14ac:dyDescent="0.3">
      <c r="A755" s="2" t="s">
        <v>52</v>
      </c>
      <c r="B755" s="8">
        <v>197581.29</v>
      </c>
      <c r="C755" s="8">
        <v>169485.23</v>
      </c>
      <c r="D755" s="4">
        <v>43812</v>
      </c>
      <c r="E755" s="2" t="s">
        <v>79</v>
      </c>
      <c r="F755" s="2" t="s">
        <v>157</v>
      </c>
      <c r="G755" s="2" t="s">
        <v>54</v>
      </c>
      <c r="H755" s="2" t="s">
        <v>132</v>
      </c>
      <c r="I755" s="2" t="s">
        <v>27</v>
      </c>
      <c r="J755" s="2" t="s">
        <v>912</v>
      </c>
    </row>
    <row r="756" spans="1:10" x14ac:dyDescent="0.3">
      <c r="A756" s="2" t="s">
        <v>22</v>
      </c>
      <c r="B756" s="8">
        <v>101321.52</v>
      </c>
      <c r="C756" s="8">
        <v>86710.96</v>
      </c>
      <c r="D756" s="4">
        <v>43513</v>
      </c>
      <c r="E756" s="2" t="s">
        <v>17</v>
      </c>
      <c r="F756" s="2" t="s">
        <v>120</v>
      </c>
      <c r="G756" s="2" t="s">
        <v>25</v>
      </c>
      <c r="H756" s="2" t="s">
        <v>218</v>
      </c>
      <c r="I756" s="2" t="s">
        <v>27</v>
      </c>
      <c r="J756" s="2" t="s">
        <v>913</v>
      </c>
    </row>
    <row r="757" spans="1:10" x14ac:dyDescent="0.3">
      <c r="A757" s="2" t="s">
        <v>44</v>
      </c>
      <c r="B757" s="8">
        <v>124234.91</v>
      </c>
      <c r="C757" s="8">
        <v>98244.97</v>
      </c>
      <c r="D757" s="4">
        <v>44093</v>
      </c>
      <c r="E757" s="2" t="s">
        <v>61</v>
      </c>
      <c r="F757" s="2" t="s">
        <v>34</v>
      </c>
      <c r="G757" s="2" t="s">
        <v>47</v>
      </c>
      <c r="H757" s="2" t="s">
        <v>65</v>
      </c>
      <c r="I757" s="2" t="s">
        <v>27</v>
      </c>
      <c r="J757" s="2" t="s">
        <v>914</v>
      </c>
    </row>
    <row r="758" spans="1:10" x14ac:dyDescent="0.3">
      <c r="A758" s="2" t="s">
        <v>22</v>
      </c>
      <c r="B758" s="8">
        <v>254883.03</v>
      </c>
      <c r="C758" s="8">
        <v>213413.56</v>
      </c>
      <c r="D758" s="4">
        <v>43811</v>
      </c>
      <c r="E758" s="2" t="s">
        <v>50</v>
      </c>
      <c r="F758" s="2" t="s">
        <v>209</v>
      </c>
      <c r="G758" s="2" t="s">
        <v>25</v>
      </c>
      <c r="H758" s="2" t="s">
        <v>75</v>
      </c>
      <c r="I758" s="2" t="s">
        <v>27</v>
      </c>
      <c r="J758" s="2" t="s">
        <v>915</v>
      </c>
    </row>
    <row r="759" spans="1:10" x14ac:dyDescent="0.3">
      <c r="A759" s="2" t="s">
        <v>52</v>
      </c>
      <c r="B759" s="8">
        <v>57333.85</v>
      </c>
      <c r="C759" s="8">
        <v>46308.55</v>
      </c>
      <c r="D759" s="4">
        <v>44128</v>
      </c>
      <c r="E759" s="2" t="s">
        <v>138</v>
      </c>
      <c r="F759" s="2" t="s">
        <v>11</v>
      </c>
      <c r="G759" s="2" t="s">
        <v>54</v>
      </c>
      <c r="H759" s="2" t="s">
        <v>71</v>
      </c>
      <c r="I759" s="2" t="s">
        <v>27</v>
      </c>
      <c r="J759" s="2" t="s">
        <v>916</v>
      </c>
    </row>
    <row r="760" spans="1:10" x14ac:dyDescent="0.3">
      <c r="A760" s="2" t="s">
        <v>22</v>
      </c>
      <c r="B760" s="8">
        <v>65760.39</v>
      </c>
      <c r="C760" s="8">
        <v>56672.3</v>
      </c>
      <c r="D760" s="4">
        <v>44113</v>
      </c>
      <c r="E760" s="2" t="s">
        <v>59</v>
      </c>
      <c r="F760" s="2" t="s">
        <v>236</v>
      </c>
      <c r="G760" s="2" t="s">
        <v>25</v>
      </c>
      <c r="H760" s="2" t="s">
        <v>31</v>
      </c>
      <c r="I760" s="2" t="s">
        <v>27</v>
      </c>
      <c r="J760" s="2" t="s">
        <v>917</v>
      </c>
    </row>
    <row r="761" spans="1:10" x14ac:dyDescent="0.3">
      <c r="A761" s="2" t="s">
        <v>22</v>
      </c>
      <c r="B761" s="8">
        <v>53485</v>
      </c>
      <c r="C761" s="8">
        <v>46713.8</v>
      </c>
      <c r="D761" s="4">
        <v>43879</v>
      </c>
      <c r="E761" s="2" t="s">
        <v>23</v>
      </c>
      <c r="F761" s="2" t="s">
        <v>34</v>
      </c>
      <c r="G761" s="2" t="s">
        <v>25</v>
      </c>
      <c r="H761" s="2" t="s">
        <v>75</v>
      </c>
      <c r="I761" s="2" t="s">
        <v>27</v>
      </c>
      <c r="J761" s="2" t="s">
        <v>918</v>
      </c>
    </row>
    <row r="762" spans="1:10" x14ac:dyDescent="0.3">
      <c r="A762" s="2" t="s">
        <v>52</v>
      </c>
      <c r="B762" s="8">
        <v>154950.74</v>
      </c>
      <c r="C762" s="8">
        <v>133195.66</v>
      </c>
      <c r="D762" s="4">
        <v>43747</v>
      </c>
      <c r="E762" s="2" t="s">
        <v>59</v>
      </c>
      <c r="F762" s="2" t="s">
        <v>233</v>
      </c>
      <c r="G762" s="2" t="s">
        <v>54</v>
      </c>
      <c r="H762" s="2" t="s">
        <v>127</v>
      </c>
      <c r="I762" s="2" t="s">
        <v>37</v>
      </c>
      <c r="J762" s="2" t="s">
        <v>919</v>
      </c>
    </row>
    <row r="763" spans="1:10" x14ac:dyDescent="0.3">
      <c r="A763" s="2" t="s">
        <v>44</v>
      </c>
      <c r="B763" s="8">
        <v>19949.11</v>
      </c>
      <c r="C763" s="8">
        <v>16364.25</v>
      </c>
      <c r="D763" s="4">
        <v>43521</v>
      </c>
      <c r="E763" s="2" t="s">
        <v>29</v>
      </c>
      <c r="F763" s="2" t="s">
        <v>173</v>
      </c>
      <c r="G763" s="2" t="s">
        <v>47</v>
      </c>
      <c r="H763" s="2" t="s">
        <v>48</v>
      </c>
      <c r="I763" s="2" t="s">
        <v>37</v>
      </c>
      <c r="J763" s="2" t="s">
        <v>920</v>
      </c>
    </row>
    <row r="764" spans="1:10" x14ac:dyDescent="0.3">
      <c r="A764" s="2" t="s">
        <v>52</v>
      </c>
      <c r="B764" s="8">
        <v>124784.67</v>
      </c>
      <c r="C764" s="8">
        <v>106853.11</v>
      </c>
      <c r="D764" s="4">
        <v>43973</v>
      </c>
      <c r="E764" s="2" t="s">
        <v>79</v>
      </c>
      <c r="F764" s="2" t="s">
        <v>57</v>
      </c>
      <c r="G764" s="2" t="s">
        <v>54</v>
      </c>
      <c r="H764" s="2" t="s">
        <v>132</v>
      </c>
      <c r="I764" s="2" t="s">
        <v>37</v>
      </c>
      <c r="J764" s="2" t="s">
        <v>921</v>
      </c>
    </row>
    <row r="765" spans="1:10" x14ac:dyDescent="0.3">
      <c r="A765" s="2" t="s">
        <v>105</v>
      </c>
      <c r="B765" s="8">
        <v>120831.28</v>
      </c>
      <c r="C765" s="8">
        <v>95746.71</v>
      </c>
      <c r="D765" s="4">
        <v>43973</v>
      </c>
      <c r="E765" s="2" t="s">
        <v>61</v>
      </c>
      <c r="F765" s="2" t="s">
        <v>647</v>
      </c>
      <c r="G765" s="2" t="s">
        <v>106</v>
      </c>
      <c r="H765" s="2" t="s">
        <v>107</v>
      </c>
      <c r="I765" s="2" t="s">
        <v>27</v>
      </c>
      <c r="J765" s="2" t="s">
        <v>922</v>
      </c>
    </row>
    <row r="766" spans="1:10" x14ac:dyDescent="0.3">
      <c r="A766" s="2" t="s">
        <v>22</v>
      </c>
      <c r="B766" s="8">
        <v>127631.89</v>
      </c>
      <c r="C766" s="8">
        <v>110963.17</v>
      </c>
      <c r="D766" s="4">
        <v>43793</v>
      </c>
      <c r="E766" s="2" t="s">
        <v>23</v>
      </c>
      <c r="F766" s="2" t="s">
        <v>236</v>
      </c>
      <c r="G766" s="2" t="s">
        <v>25</v>
      </c>
      <c r="H766" s="2" t="s">
        <v>75</v>
      </c>
      <c r="I766" s="2" t="s">
        <v>27</v>
      </c>
      <c r="J766" s="2" t="s">
        <v>923</v>
      </c>
    </row>
    <row r="767" spans="1:10" x14ac:dyDescent="0.3">
      <c r="A767" s="2" t="s">
        <v>105</v>
      </c>
      <c r="B767" s="8">
        <v>68984.17</v>
      </c>
      <c r="C767" s="8">
        <v>59560.93</v>
      </c>
      <c r="D767" s="4">
        <v>43476</v>
      </c>
      <c r="E767" s="2" t="s">
        <v>29</v>
      </c>
      <c r="F767" s="2" t="s">
        <v>131</v>
      </c>
      <c r="G767" s="2" t="s">
        <v>106</v>
      </c>
      <c r="H767" s="2" t="s">
        <v>107</v>
      </c>
      <c r="I767" s="2" t="s">
        <v>27</v>
      </c>
      <c r="J767" s="2" t="s">
        <v>924</v>
      </c>
    </row>
    <row r="768" spans="1:10" x14ac:dyDescent="0.3">
      <c r="A768" s="2" t="s">
        <v>52</v>
      </c>
      <c r="B768" s="8">
        <v>56823.17</v>
      </c>
      <c r="C768" s="8">
        <v>46583.63</v>
      </c>
      <c r="D768" s="4">
        <v>43820</v>
      </c>
      <c r="E768" s="2" t="s">
        <v>29</v>
      </c>
      <c r="F768" s="2" t="s">
        <v>70</v>
      </c>
      <c r="G768" s="2" t="s">
        <v>54</v>
      </c>
      <c r="H768" s="2" t="s">
        <v>132</v>
      </c>
      <c r="I768" s="2" t="s">
        <v>14</v>
      </c>
      <c r="J768" s="2" t="s">
        <v>925</v>
      </c>
    </row>
    <row r="769" spans="1:10" x14ac:dyDescent="0.3">
      <c r="A769" s="2" t="s">
        <v>22</v>
      </c>
      <c r="B769" s="8">
        <v>126974.92</v>
      </c>
      <c r="C769" s="8">
        <v>101516.45</v>
      </c>
      <c r="D769" s="4">
        <v>43478</v>
      </c>
      <c r="E769" s="2" t="s">
        <v>17</v>
      </c>
      <c r="F769" s="2" t="s">
        <v>24</v>
      </c>
      <c r="G769" s="2" t="s">
        <v>25</v>
      </c>
      <c r="H769" s="2" t="s">
        <v>89</v>
      </c>
      <c r="I769" s="2" t="s">
        <v>27</v>
      </c>
      <c r="J769" s="2" t="s">
        <v>926</v>
      </c>
    </row>
    <row r="770" spans="1:10" x14ac:dyDescent="0.3">
      <c r="A770" s="2" t="s">
        <v>22</v>
      </c>
      <c r="B770" s="8">
        <v>121736.23</v>
      </c>
      <c r="C770" s="8">
        <v>106214.86</v>
      </c>
      <c r="D770" s="4">
        <v>43957</v>
      </c>
      <c r="E770" s="2" t="s">
        <v>45</v>
      </c>
      <c r="F770" s="2" t="s">
        <v>177</v>
      </c>
      <c r="G770" s="2" t="s">
        <v>25</v>
      </c>
      <c r="H770" s="2" t="s">
        <v>26</v>
      </c>
      <c r="I770" s="2" t="s">
        <v>27</v>
      </c>
      <c r="J770" s="2" t="s">
        <v>927</v>
      </c>
    </row>
    <row r="771" spans="1:10" x14ac:dyDescent="0.3">
      <c r="A771" s="2" t="s">
        <v>52</v>
      </c>
      <c r="B771" s="8">
        <v>150287.47</v>
      </c>
      <c r="C771" s="8">
        <v>123611.44</v>
      </c>
      <c r="D771" s="4">
        <v>44048</v>
      </c>
      <c r="E771" s="2" t="s">
        <v>10</v>
      </c>
      <c r="F771" s="2" t="s">
        <v>145</v>
      </c>
      <c r="G771" s="2" t="s">
        <v>54</v>
      </c>
      <c r="H771" s="2" t="s">
        <v>143</v>
      </c>
      <c r="I771" s="2" t="s">
        <v>27</v>
      </c>
      <c r="J771" s="2" t="s">
        <v>928</v>
      </c>
    </row>
    <row r="772" spans="1:10" x14ac:dyDescent="0.3">
      <c r="A772" s="2" t="s">
        <v>16</v>
      </c>
      <c r="B772" s="8">
        <v>93007.22</v>
      </c>
      <c r="C772" s="8">
        <v>81837.05</v>
      </c>
      <c r="D772" s="4">
        <v>44144</v>
      </c>
      <c r="E772" s="2" t="s">
        <v>61</v>
      </c>
      <c r="F772" s="2" t="s">
        <v>181</v>
      </c>
      <c r="G772" s="2" t="s">
        <v>19</v>
      </c>
      <c r="H772" s="2" t="s">
        <v>20</v>
      </c>
      <c r="I772" s="2" t="s">
        <v>27</v>
      </c>
      <c r="J772" s="2" t="s">
        <v>929</v>
      </c>
    </row>
    <row r="773" spans="1:10" x14ac:dyDescent="0.3">
      <c r="A773" s="2" t="s">
        <v>172</v>
      </c>
      <c r="B773" s="8">
        <v>165747.20000000001</v>
      </c>
      <c r="C773" s="8">
        <v>132912.68</v>
      </c>
      <c r="D773" s="4">
        <v>43851</v>
      </c>
      <c r="E773" s="2" t="s">
        <v>10</v>
      </c>
      <c r="F773" s="2" t="s">
        <v>39</v>
      </c>
      <c r="G773" s="2" t="s">
        <v>174</v>
      </c>
      <c r="H773" s="2" t="s">
        <v>175</v>
      </c>
      <c r="I773" s="2" t="s">
        <v>27</v>
      </c>
      <c r="J773" s="2" t="s">
        <v>930</v>
      </c>
    </row>
    <row r="774" spans="1:10" x14ac:dyDescent="0.3">
      <c r="A774" s="2" t="s">
        <v>9</v>
      </c>
      <c r="B774" s="8">
        <v>177215.51</v>
      </c>
      <c r="C774" s="8">
        <v>155807.88</v>
      </c>
      <c r="D774" s="4">
        <v>43592</v>
      </c>
      <c r="E774" s="2" t="s">
        <v>23</v>
      </c>
      <c r="F774" s="2" t="s">
        <v>131</v>
      </c>
      <c r="G774" s="2" t="s">
        <v>12</v>
      </c>
      <c r="H774" s="2" t="s">
        <v>81</v>
      </c>
      <c r="I774" s="2" t="s">
        <v>27</v>
      </c>
      <c r="J774" s="2" t="s">
        <v>931</v>
      </c>
    </row>
    <row r="775" spans="1:10" x14ac:dyDescent="0.3">
      <c r="A775" s="2" t="s">
        <v>52</v>
      </c>
      <c r="B775" s="8">
        <v>99132.04</v>
      </c>
      <c r="C775" s="8">
        <v>78819.89</v>
      </c>
      <c r="D775" s="4">
        <v>43911</v>
      </c>
      <c r="E775" s="2" t="s">
        <v>59</v>
      </c>
      <c r="F775" s="2" t="s">
        <v>111</v>
      </c>
      <c r="G775" s="2" t="s">
        <v>54</v>
      </c>
      <c r="H775" s="2" t="s">
        <v>143</v>
      </c>
      <c r="I775" s="2" t="s">
        <v>27</v>
      </c>
      <c r="J775" s="2" t="s">
        <v>932</v>
      </c>
    </row>
    <row r="776" spans="1:10" x14ac:dyDescent="0.3">
      <c r="A776" s="2" t="s">
        <v>214</v>
      </c>
      <c r="B776" s="8">
        <v>180519.86</v>
      </c>
      <c r="C776" s="8">
        <v>145968.35999999999</v>
      </c>
      <c r="D776" s="4">
        <v>43650</v>
      </c>
      <c r="E776" s="2" t="s">
        <v>17</v>
      </c>
      <c r="F776" s="2" t="s">
        <v>93</v>
      </c>
      <c r="G776" s="2" t="s">
        <v>215</v>
      </c>
      <c r="H776" s="2" t="s">
        <v>216</v>
      </c>
      <c r="I776" s="2" t="s">
        <v>27</v>
      </c>
      <c r="J776" s="2" t="s">
        <v>933</v>
      </c>
    </row>
    <row r="777" spans="1:10" x14ac:dyDescent="0.3">
      <c r="A777" s="2" t="s">
        <v>52</v>
      </c>
      <c r="B777" s="8">
        <v>68173.22</v>
      </c>
      <c r="C777" s="8">
        <v>54040.91</v>
      </c>
      <c r="D777" s="4">
        <v>44149</v>
      </c>
      <c r="E777" s="2" t="s">
        <v>59</v>
      </c>
      <c r="F777" s="2" t="s">
        <v>24</v>
      </c>
      <c r="G777" s="2" t="s">
        <v>54</v>
      </c>
      <c r="H777" s="2" t="s">
        <v>71</v>
      </c>
      <c r="I777" s="2" t="s">
        <v>27</v>
      </c>
      <c r="J777" s="2" t="s">
        <v>934</v>
      </c>
    </row>
    <row r="778" spans="1:10" x14ac:dyDescent="0.3">
      <c r="A778" s="2" t="s">
        <v>22</v>
      </c>
      <c r="B778" s="8">
        <v>97439.360000000001</v>
      </c>
      <c r="C778" s="8">
        <v>79773.600000000006</v>
      </c>
      <c r="D778" s="4">
        <v>43685</v>
      </c>
      <c r="E778" s="2" t="s">
        <v>17</v>
      </c>
      <c r="F778" s="2" t="s">
        <v>122</v>
      </c>
      <c r="G778" s="2" t="s">
        <v>25</v>
      </c>
      <c r="H778" s="2" t="s">
        <v>218</v>
      </c>
      <c r="I778" s="2" t="s">
        <v>27</v>
      </c>
      <c r="J778" s="2" t="s">
        <v>935</v>
      </c>
    </row>
    <row r="779" spans="1:10" x14ac:dyDescent="0.3">
      <c r="A779" s="2" t="s">
        <v>9</v>
      </c>
      <c r="B779" s="8">
        <v>103638.67</v>
      </c>
      <c r="C779" s="8">
        <v>84030.23</v>
      </c>
      <c r="D779" s="4">
        <v>44126</v>
      </c>
      <c r="E779" s="2" t="s">
        <v>79</v>
      </c>
      <c r="F779" s="2" t="s">
        <v>167</v>
      </c>
      <c r="G779" s="2" t="s">
        <v>12</v>
      </c>
      <c r="H779" s="2" t="s">
        <v>68</v>
      </c>
      <c r="I779" s="2" t="s">
        <v>27</v>
      </c>
      <c r="J779" s="2" t="s">
        <v>936</v>
      </c>
    </row>
    <row r="780" spans="1:10" x14ac:dyDescent="0.3">
      <c r="A780" s="2" t="s">
        <v>9</v>
      </c>
      <c r="B780" s="8">
        <v>169810.63</v>
      </c>
      <c r="C780" s="8">
        <v>145952.24</v>
      </c>
      <c r="D780" s="4">
        <v>44163</v>
      </c>
      <c r="E780" s="2" t="s">
        <v>59</v>
      </c>
      <c r="F780" s="2" t="s">
        <v>236</v>
      </c>
      <c r="G780" s="2" t="s">
        <v>12</v>
      </c>
      <c r="H780" s="2" t="s">
        <v>117</v>
      </c>
      <c r="I780" s="2" t="s">
        <v>27</v>
      </c>
      <c r="J780" s="2" t="s">
        <v>937</v>
      </c>
    </row>
    <row r="781" spans="1:10" x14ac:dyDescent="0.3">
      <c r="A781" s="2" t="s">
        <v>52</v>
      </c>
      <c r="B781" s="8">
        <v>75264.84</v>
      </c>
      <c r="C781" s="8">
        <v>61694.59</v>
      </c>
      <c r="D781" s="4">
        <v>44090</v>
      </c>
      <c r="E781" s="2" t="s">
        <v>23</v>
      </c>
      <c r="F781" s="2" t="s">
        <v>67</v>
      </c>
      <c r="G781" s="2" t="s">
        <v>54</v>
      </c>
      <c r="H781" s="2" t="s">
        <v>132</v>
      </c>
      <c r="I781" s="2" t="s">
        <v>14</v>
      </c>
      <c r="J781" s="2" t="s">
        <v>938</v>
      </c>
    </row>
    <row r="782" spans="1:10" x14ac:dyDescent="0.3">
      <c r="A782" s="2" t="s">
        <v>33</v>
      </c>
      <c r="B782" s="8">
        <v>58933.16</v>
      </c>
      <c r="C782" s="8">
        <v>51855.29</v>
      </c>
      <c r="D782" s="4">
        <v>43728</v>
      </c>
      <c r="E782" s="2" t="s">
        <v>79</v>
      </c>
      <c r="F782" s="2" t="s">
        <v>236</v>
      </c>
      <c r="G782" s="2" t="s">
        <v>35</v>
      </c>
      <c r="H782" s="2" t="s">
        <v>36</v>
      </c>
      <c r="I782" s="2" t="s">
        <v>14</v>
      </c>
      <c r="J782" s="2" t="s">
        <v>939</v>
      </c>
    </row>
    <row r="783" spans="1:10" x14ac:dyDescent="0.3">
      <c r="A783" s="2" t="s">
        <v>22</v>
      </c>
      <c r="B783" s="8">
        <v>168773.6</v>
      </c>
      <c r="C783" s="8">
        <v>137398.59</v>
      </c>
      <c r="D783" s="4">
        <v>43699</v>
      </c>
      <c r="E783" s="2" t="s">
        <v>17</v>
      </c>
      <c r="F783" s="2" t="s">
        <v>67</v>
      </c>
      <c r="G783" s="2" t="s">
        <v>25</v>
      </c>
      <c r="H783" s="2" t="s">
        <v>75</v>
      </c>
      <c r="I783" s="2" t="s">
        <v>27</v>
      </c>
      <c r="J783" s="2" t="s">
        <v>940</v>
      </c>
    </row>
    <row r="784" spans="1:10" x14ac:dyDescent="0.3">
      <c r="A784" s="2" t="s">
        <v>22</v>
      </c>
      <c r="B784" s="8">
        <v>152676.76999999999</v>
      </c>
      <c r="C784" s="8">
        <v>122385.7</v>
      </c>
      <c r="D784" s="4">
        <v>44019</v>
      </c>
      <c r="E784" s="2" t="s">
        <v>61</v>
      </c>
      <c r="F784" s="2" t="s">
        <v>149</v>
      </c>
      <c r="G784" s="2" t="s">
        <v>25</v>
      </c>
      <c r="H784" s="2" t="s">
        <v>26</v>
      </c>
      <c r="I784" s="2" t="s">
        <v>27</v>
      </c>
      <c r="J784" s="2" t="s">
        <v>941</v>
      </c>
    </row>
    <row r="785" spans="1:10" x14ac:dyDescent="0.3">
      <c r="A785" s="2" t="s">
        <v>22</v>
      </c>
      <c r="B785" s="8">
        <v>116556.81</v>
      </c>
      <c r="C785" s="8">
        <v>95448.37</v>
      </c>
      <c r="D785" s="4">
        <v>43975</v>
      </c>
      <c r="E785" s="2" t="s">
        <v>61</v>
      </c>
      <c r="F785" s="2" t="s">
        <v>46</v>
      </c>
      <c r="G785" s="2" t="s">
        <v>25</v>
      </c>
      <c r="H785" s="2" t="s">
        <v>89</v>
      </c>
      <c r="I785" s="2" t="s">
        <v>27</v>
      </c>
      <c r="J785" s="2" t="s">
        <v>942</v>
      </c>
    </row>
    <row r="786" spans="1:10" x14ac:dyDescent="0.3">
      <c r="A786" s="2" t="s">
        <v>52</v>
      </c>
      <c r="B786" s="8">
        <v>310539</v>
      </c>
      <c r="C786" s="8">
        <v>248275.93</v>
      </c>
      <c r="D786" s="4">
        <v>44176</v>
      </c>
      <c r="E786" s="2" t="s">
        <v>79</v>
      </c>
      <c r="F786" s="2" t="s">
        <v>34</v>
      </c>
      <c r="G786" s="2" t="s">
        <v>54</v>
      </c>
      <c r="H786" s="2" t="s">
        <v>132</v>
      </c>
      <c r="I786" s="2" t="s">
        <v>27</v>
      </c>
      <c r="J786" s="2" t="s">
        <v>943</v>
      </c>
    </row>
    <row r="787" spans="1:10" x14ac:dyDescent="0.3">
      <c r="A787" s="2" t="s">
        <v>22</v>
      </c>
      <c r="B787" s="8">
        <v>106325.72</v>
      </c>
      <c r="C787" s="8">
        <v>92705.4</v>
      </c>
      <c r="D787" s="4">
        <v>43727</v>
      </c>
      <c r="E787" s="2" t="s">
        <v>17</v>
      </c>
      <c r="F787" s="2" t="s">
        <v>11</v>
      </c>
      <c r="G787" s="2" t="s">
        <v>25</v>
      </c>
      <c r="H787" s="2" t="s">
        <v>31</v>
      </c>
      <c r="I787" s="2" t="s">
        <v>14</v>
      </c>
      <c r="J787" s="2" t="s">
        <v>944</v>
      </c>
    </row>
    <row r="788" spans="1:10" x14ac:dyDescent="0.3">
      <c r="A788" s="2" t="s">
        <v>9</v>
      </c>
      <c r="B788" s="8">
        <v>90602.07</v>
      </c>
      <c r="C788" s="8">
        <v>71630</v>
      </c>
      <c r="D788" s="4">
        <v>43895</v>
      </c>
      <c r="E788" s="2" t="s">
        <v>79</v>
      </c>
      <c r="F788" s="2" t="s">
        <v>147</v>
      </c>
      <c r="G788" s="2" t="s">
        <v>12</v>
      </c>
      <c r="H788" s="2" t="s">
        <v>169</v>
      </c>
      <c r="I788" s="2" t="s">
        <v>27</v>
      </c>
      <c r="J788" s="2" t="s">
        <v>945</v>
      </c>
    </row>
    <row r="789" spans="1:10" x14ac:dyDescent="0.3">
      <c r="A789" s="2" t="s">
        <v>33</v>
      </c>
      <c r="B789" s="8">
        <v>120012.56</v>
      </c>
      <c r="C789" s="8">
        <v>97762.23</v>
      </c>
      <c r="D789" s="4">
        <v>43962</v>
      </c>
      <c r="E789" s="2" t="s">
        <v>17</v>
      </c>
      <c r="F789" s="2" t="s">
        <v>131</v>
      </c>
      <c r="G789" s="2" t="s">
        <v>35</v>
      </c>
      <c r="H789" s="2" t="s">
        <v>36</v>
      </c>
      <c r="I789" s="2" t="s">
        <v>14</v>
      </c>
      <c r="J789" s="2" t="s">
        <v>946</v>
      </c>
    </row>
    <row r="790" spans="1:10" x14ac:dyDescent="0.3">
      <c r="A790" s="2" t="s">
        <v>52</v>
      </c>
      <c r="B790" s="8">
        <v>143658.22</v>
      </c>
      <c r="C790" s="8">
        <v>123158.19</v>
      </c>
      <c r="D790" s="4">
        <v>44134</v>
      </c>
      <c r="E790" s="2" t="s">
        <v>50</v>
      </c>
      <c r="F790" s="2" t="s">
        <v>63</v>
      </c>
      <c r="G790" s="2" t="s">
        <v>54</v>
      </c>
      <c r="H790" s="2" t="s">
        <v>71</v>
      </c>
      <c r="I790" s="2" t="s">
        <v>27</v>
      </c>
      <c r="J790" s="2" t="s">
        <v>947</v>
      </c>
    </row>
    <row r="791" spans="1:10" x14ac:dyDescent="0.3">
      <c r="A791" s="2" t="s">
        <v>22</v>
      </c>
      <c r="B791" s="8">
        <v>263571.82</v>
      </c>
      <c r="C791" s="8">
        <v>216155.25</v>
      </c>
      <c r="D791" s="4">
        <v>43990</v>
      </c>
      <c r="E791" s="2" t="s">
        <v>61</v>
      </c>
      <c r="F791" s="2" t="s">
        <v>209</v>
      </c>
      <c r="G791" s="2" t="s">
        <v>25</v>
      </c>
      <c r="H791" s="2" t="s">
        <v>31</v>
      </c>
      <c r="I791" s="2" t="s">
        <v>27</v>
      </c>
      <c r="J791" s="2" t="s">
        <v>948</v>
      </c>
    </row>
    <row r="792" spans="1:10" x14ac:dyDescent="0.3">
      <c r="A792" s="2" t="s">
        <v>52</v>
      </c>
      <c r="B792" s="8">
        <v>131097.04999999999</v>
      </c>
      <c r="C792" s="8">
        <v>109203.84</v>
      </c>
      <c r="D792" s="4">
        <v>44008</v>
      </c>
      <c r="E792" s="2" t="s">
        <v>29</v>
      </c>
      <c r="F792" s="2" t="s">
        <v>24</v>
      </c>
      <c r="G792" s="2" t="s">
        <v>54</v>
      </c>
      <c r="H792" s="2" t="s">
        <v>55</v>
      </c>
      <c r="I792" s="2" t="s">
        <v>27</v>
      </c>
      <c r="J792" s="2" t="s">
        <v>949</v>
      </c>
    </row>
    <row r="793" spans="1:10" x14ac:dyDescent="0.3">
      <c r="A793" s="2" t="s">
        <v>137</v>
      </c>
      <c r="B793" s="8">
        <v>127830.38</v>
      </c>
      <c r="C793" s="8">
        <v>103874.97</v>
      </c>
      <c r="D793" s="4">
        <v>43972</v>
      </c>
      <c r="E793" s="2" t="s">
        <v>17</v>
      </c>
      <c r="F793" s="2" t="s">
        <v>88</v>
      </c>
      <c r="G793" s="2" t="s">
        <v>139</v>
      </c>
      <c r="H793" s="2" t="s">
        <v>140</v>
      </c>
      <c r="I793" s="2" t="s">
        <v>27</v>
      </c>
      <c r="J793" s="2" t="s">
        <v>950</v>
      </c>
    </row>
    <row r="794" spans="1:10" x14ac:dyDescent="0.3">
      <c r="A794" s="2" t="s">
        <v>22</v>
      </c>
      <c r="B794" s="8">
        <v>129353.22</v>
      </c>
      <c r="C794" s="8">
        <v>111593.02</v>
      </c>
      <c r="D794" s="4">
        <v>43483</v>
      </c>
      <c r="E794" s="2" t="s">
        <v>17</v>
      </c>
      <c r="F794" s="2" t="s">
        <v>233</v>
      </c>
      <c r="G794" s="2" t="s">
        <v>25</v>
      </c>
      <c r="H794" s="2" t="s">
        <v>75</v>
      </c>
      <c r="I794" s="2" t="s">
        <v>14</v>
      </c>
      <c r="J794" s="2" t="s">
        <v>951</v>
      </c>
    </row>
    <row r="795" spans="1:10" x14ac:dyDescent="0.3">
      <c r="A795" s="2" t="s">
        <v>9</v>
      </c>
      <c r="B795" s="8">
        <v>176473.32</v>
      </c>
      <c r="C795" s="8">
        <v>139413.92000000001</v>
      </c>
      <c r="D795" s="4">
        <v>43638</v>
      </c>
      <c r="E795" s="2" t="s">
        <v>17</v>
      </c>
      <c r="F795" s="2" t="s">
        <v>63</v>
      </c>
      <c r="G795" s="2" t="s">
        <v>12</v>
      </c>
      <c r="H795" s="2" t="s">
        <v>68</v>
      </c>
      <c r="I795" s="2" t="s">
        <v>27</v>
      </c>
      <c r="J795" s="2" t="s">
        <v>952</v>
      </c>
    </row>
    <row r="796" spans="1:10" x14ac:dyDescent="0.3">
      <c r="A796" s="2" t="s">
        <v>345</v>
      </c>
      <c r="B796" s="8">
        <v>43609.57</v>
      </c>
      <c r="C796" s="8">
        <v>34634.720000000001</v>
      </c>
      <c r="D796" s="4">
        <v>43891</v>
      </c>
      <c r="E796" s="2" t="s">
        <v>50</v>
      </c>
      <c r="F796" s="2" t="s">
        <v>154</v>
      </c>
      <c r="G796" s="2" t="s">
        <v>346</v>
      </c>
      <c r="H796" s="2" t="s">
        <v>700</v>
      </c>
      <c r="I796" s="2" t="s">
        <v>27</v>
      </c>
      <c r="J796" s="2" t="s">
        <v>953</v>
      </c>
    </row>
    <row r="797" spans="1:10" x14ac:dyDescent="0.3">
      <c r="A797" s="2" t="s">
        <v>22</v>
      </c>
      <c r="B797" s="8">
        <v>137562.42000000001</v>
      </c>
      <c r="C797" s="8">
        <v>112140.88</v>
      </c>
      <c r="D797" s="4">
        <v>43935</v>
      </c>
      <c r="E797" s="2" t="s">
        <v>23</v>
      </c>
      <c r="F797" s="2" t="s">
        <v>120</v>
      </c>
      <c r="G797" s="2" t="s">
        <v>25</v>
      </c>
      <c r="H797" s="2" t="s">
        <v>89</v>
      </c>
      <c r="I797" s="2" t="s">
        <v>27</v>
      </c>
      <c r="J797" s="2" t="s">
        <v>954</v>
      </c>
    </row>
    <row r="798" spans="1:10" x14ac:dyDescent="0.3">
      <c r="A798" s="2" t="s">
        <v>52</v>
      </c>
      <c r="B798" s="8">
        <v>51504.5</v>
      </c>
      <c r="C798" s="8">
        <v>44592.6</v>
      </c>
      <c r="D798" s="4">
        <v>43730</v>
      </c>
      <c r="E798" s="2" t="s">
        <v>50</v>
      </c>
      <c r="F798" s="2" t="s">
        <v>120</v>
      </c>
      <c r="G798" s="2" t="s">
        <v>54</v>
      </c>
      <c r="H798" s="2" t="s">
        <v>71</v>
      </c>
      <c r="I798" s="2" t="s">
        <v>27</v>
      </c>
      <c r="J798" s="2" t="s">
        <v>955</v>
      </c>
    </row>
    <row r="799" spans="1:10" x14ac:dyDescent="0.3">
      <c r="A799" s="2" t="s">
        <v>52</v>
      </c>
      <c r="B799" s="8">
        <v>38750.53</v>
      </c>
      <c r="C799" s="8">
        <v>31298.799999999999</v>
      </c>
      <c r="D799" s="4">
        <v>43709</v>
      </c>
      <c r="E799" s="2" t="s">
        <v>61</v>
      </c>
      <c r="F799" s="2" t="s">
        <v>34</v>
      </c>
      <c r="G799" s="2" t="s">
        <v>54</v>
      </c>
      <c r="H799" s="2" t="s">
        <v>71</v>
      </c>
      <c r="I799" s="2" t="s">
        <v>27</v>
      </c>
      <c r="J799" s="2" t="s">
        <v>956</v>
      </c>
    </row>
    <row r="800" spans="1:10" x14ac:dyDescent="0.3">
      <c r="A800" s="2" t="s">
        <v>52</v>
      </c>
      <c r="B800" s="8">
        <v>111676.46</v>
      </c>
      <c r="C800" s="8">
        <v>92791.97</v>
      </c>
      <c r="D800" s="4">
        <v>43624</v>
      </c>
      <c r="E800" s="2" t="s">
        <v>29</v>
      </c>
      <c r="F800" s="2" t="s">
        <v>96</v>
      </c>
      <c r="G800" s="2" t="s">
        <v>54</v>
      </c>
      <c r="H800" s="2" t="s">
        <v>132</v>
      </c>
      <c r="I800" s="2" t="s">
        <v>27</v>
      </c>
      <c r="J800" s="2" t="s">
        <v>957</v>
      </c>
    </row>
    <row r="801" spans="1:10" x14ac:dyDescent="0.3">
      <c r="A801" s="2" t="s">
        <v>9</v>
      </c>
      <c r="B801" s="8">
        <v>46849.71</v>
      </c>
      <c r="C801" s="8">
        <v>39630.17</v>
      </c>
      <c r="D801" s="4">
        <v>43703</v>
      </c>
      <c r="E801" s="2" t="s">
        <v>29</v>
      </c>
      <c r="F801" s="2" t="s">
        <v>167</v>
      </c>
      <c r="G801" s="2" t="s">
        <v>12</v>
      </c>
      <c r="H801" s="2" t="s">
        <v>68</v>
      </c>
      <c r="I801" s="2" t="s">
        <v>27</v>
      </c>
      <c r="J801" s="2" t="s">
        <v>958</v>
      </c>
    </row>
    <row r="802" spans="1:10" x14ac:dyDescent="0.3">
      <c r="A802" s="2" t="s">
        <v>9</v>
      </c>
      <c r="B802" s="8">
        <v>296844.24</v>
      </c>
      <c r="C802" s="8">
        <v>244926.18</v>
      </c>
      <c r="D802" s="4">
        <v>43624</v>
      </c>
      <c r="E802" s="2" t="s">
        <v>138</v>
      </c>
      <c r="F802" s="2" t="s">
        <v>154</v>
      </c>
      <c r="G802" s="2" t="s">
        <v>12</v>
      </c>
      <c r="H802" s="2" t="s">
        <v>169</v>
      </c>
      <c r="I802" s="2" t="s">
        <v>27</v>
      </c>
      <c r="J802" s="2" t="s">
        <v>959</v>
      </c>
    </row>
    <row r="803" spans="1:10" x14ac:dyDescent="0.3">
      <c r="A803" s="2" t="s">
        <v>22</v>
      </c>
      <c r="B803" s="8">
        <v>163492.16</v>
      </c>
      <c r="C803" s="8">
        <v>134178.01999999999</v>
      </c>
      <c r="D803" s="4">
        <v>44055</v>
      </c>
      <c r="E803" s="2" t="s">
        <v>50</v>
      </c>
      <c r="F803" s="2" t="s">
        <v>200</v>
      </c>
      <c r="G803" s="2" t="s">
        <v>25</v>
      </c>
      <c r="H803" s="2" t="s">
        <v>75</v>
      </c>
      <c r="I803" s="2" t="s">
        <v>27</v>
      </c>
      <c r="J803" s="2" t="s">
        <v>960</v>
      </c>
    </row>
    <row r="804" spans="1:10" x14ac:dyDescent="0.3">
      <c r="A804" s="2" t="s">
        <v>52</v>
      </c>
      <c r="B804" s="8">
        <v>116206.87</v>
      </c>
      <c r="C804" s="8">
        <v>93104.94</v>
      </c>
      <c r="D804" s="4">
        <v>43570</v>
      </c>
      <c r="E804" s="2" t="s">
        <v>17</v>
      </c>
      <c r="F804" s="2" t="s">
        <v>115</v>
      </c>
      <c r="G804" s="2" t="s">
        <v>54</v>
      </c>
      <c r="H804" s="2" t="s">
        <v>71</v>
      </c>
      <c r="I804" s="2" t="s">
        <v>27</v>
      </c>
      <c r="J804" s="2" t="s">
        <v>961</v>
      </c>
    </row>
    <row r="805" spans="1:10" x14ac:dyDescent="0.3">
      <c r="A805" s="2" t="s">
        <v>52</v>
      </c>
      <c r="B805" s="8">
        <v>195214.72</v>
      </c>
      <c r="C805" s="8">
        <v>154649.1</v>
      </c>
      <c r="D805" s="4">
        <v>43642</v>
      </c>
      <c r="E805" s="2" t="s">
        <v>10</v>
      </c>
      <c r="F805" s="2" t="s">
        <v>115</v>
      </c>
      <c r="G805" s="2" t="s">
        <v>54</v>
      </c>
      <c r="H805" s="2" t="s">
        <v>55</v>
      </c>
      <c r="I805" s="2" t="s">
        <v>27</v>
      </c>
      <c r="J805" s="2" t="s">
        <v>962</v>
      </c>
    </row>
    <row r="806" spans="1:10" x14ac:dyDescent="0.3">
      <c r="A806" s="2" t="s">
        <v>52</v>
      </c>
      <c r="B806" s="8">
        <v>168226.52</v>
      </c>
      <c r="C806" s="8">
        <v>136818.63</v>
      </c>
      <c r="D806" s="4">
        <v>43855</v>
      </c>
      <c r="E806" s="2" t="s">
        <v>59</v>
      </c>
      <c r="F806" s="2" t="s">
        <v>159</v>
      </c>
      <c r="G806" s="2" t="s">
        <v>54</v>
      </c>
      <c r="H806" s="2" t="s">
        <v>143</v>
      </c>
      <c r="I806" s="2" t="s">
        <v>27</v>
      </c>
      <c r="J806" s="2" t="s">
        <v>963</v>
      </c>
    </row>
    <row r="807" spans="1:10" x14ac:dyDescent="0.3">
      <c r="A807" s="2" t="s">
        <v>9</v>
      </c>
      <c r="B807" s="8">
        <v>249842.77</v>
      </c>
      <c r="C807" s="8">
        <v>218737.35</v>
      </c>
      <c r="D807" s="4">
        <v>44021</v>
      </c>
      <c r="E807" s="2" t="s">
        <v>10</v>
      </c>
      <c r="F807" s="2" t="s">
        <v>30</v>
      </c>
      <c r="G807" s="2" t="s">
        <v>12</v>
      </c>
      <c r="H807" s="2" t="s">
        <v>81</v>
      </c>
      <c r="I807" s="2" t="s">
        <v>27</v>
      </c>
      <c r="J807" s="2" t="s">
        <v>964</v>
      </c>
    </row>
    <row r="808" spans="1:10" x14ac:dyDescent="0.3">
      <c r="A808" s="2" t="s">
        <v>83</v>
      </c>
      <c r="B808" s="8">
        <v>105678.39</v>
      </c>
      <c r="C808" s="8">
        <v>89720.95</v>
      </c>
      <c r="D808" s="4">
        <v>43958</v>
      </c>
      <c r="E808" s="2" t="s">
        <v>17</v>
      </c>
      <c r="F808" s="2" t="s">
        <v>165</v>
      </c>
      <c r="G808" s="2" t="s">
        <v>84</v>
      </c>
      <c r="H808" s="2" t="s">
        <v>85</v>
      </c>
      <c r="I808" s="2" t="s">
        <v>14</v>
      </c>
      <c r="J808" s="2" t="s">
        <v>965</v>
      </c>
    </row>
    <row r="809" spans="1:10" x14ac:dyDescent="0.3">
      <c r="A809" s="2" t="s">
        <v>22</v>
      </c>
      <c r="B809" s="8">
        <v>253580.08</v>
      </c>
      <c r="C809" s="8">
        <v>212449.39</v>
      </c>
      <c r="D809" s="4">
        <v>44018</v>
      </c>
      <c r="E809" s="2" t="s">
        <v>17</v>
      </c>
      <c r="F809" s="2" t="s">
        <v>605</v>
      </c>
      <c r="G809" s="2" t="s">
        <v>25</v>
      </c>
      <c r="H809" s="2" t="s">
        <v>218</v>
      </c>
      <c r="I809" s="2" t="s">
        <v>27</v>
      </c>
      <c r="J809" s="2" t="s">
        <v>966</v>
      </c>
    </row>
    <row r="810" spans="1:10" x14ac:dyDescent="0.3">
      <c r="A810" s="2" t="s">
        <v>52</v>
      </c>
      <c r="B810" s="8">
        <v>56705.66</v>
      </c>
      <c r="C810" s="8">
        <v>46986.31</v>
      </c>
      <c r="D810" s="4">
        <v>43497</v>
      </c>
      <c r="E810" s="2" t="s">
        <v>61</v>
      </c>
      <c r="F810" s="2" t="s">
        <v>34</v>
      </c>
      <c r="G810" s="2" t="s">
        <v>54</v>
      </c>
      <c r="H810" s="2" t="s">
        <v>127</v>
      </c>
      <c r="I810" s="2" t="s">
        <v>27</v>
      </c>
      <c r="J810" s="2" t="s">
        <v>967</v>
      </c>
    </row>
    <row r="811" spans="1:10" x14ac:dyDescent="0.3">
      <c r="A811" s="2" t="s">
        <v>9</v>
      </c>
      <c r="B811" s="8">
        <v>35354.22</v>
      </c>
      <c r="C811" s="8">
        <v>30517.759999999998</v>
      </c>
      <c r="D811" s="4">
        <v>43523</v>
      </c>
      <c r="E811" s="2" t="s">
        <v>59</v>
      </c>
      <c r="F811" s="2" t="s">
        <v>209</v>
      </c>
      <c r="G811" s="2" t="s">
        <v>12</v>
      </c>
      <c r="H811" s="2" t="s">
        <v>117</v>
      </c>
      <c r="I811" s="2" t="s">
        <v>27</v>
      </c>
      <c r="J811" s="2" t="s">
        <v>968</v>
      </c>
    </row>
    <row r="812" spans="1:10" x14ac:dyDescent="0.3">
      <c r="A812" s="2" t="s">
        <v>22</v>
      </c>
      <c r="B812" s="8">
        <v>25834.34</v>
      </c>
      <c r="C812" s="8">
        <v>22450.04</v>
      </c>
      <c r="D812" s="4">
        <v>43903</v>
      </c>
      <c r="E812" s="2" t="s">
        <v>79</v>
      </c>
      <c r="F812" s="2" t="s">
        <v>88</v>
      </c>
      <c r="G812" s="2" t="s">
        <v>25</v>
      </c>
      <c r="H812" s="2" t="s">
        <v>218</v>
      </c>
      <c r="I812" s="2" t="s">
        <v>14</v>
      </c>
      <c r="J812" s="2" t="s">
        <v>969</v>
      </c>
    </row>
    <row r="813" spans="1:10" x14ac:dyDescent="0.3">
      <c r="A813" s="2" t="s">
        <v>22</v>
      </c>
      <c r="B813" s="8">
        <v>121928.48</v>
      </c>
      <c r="C813" s="8">
        <v>98408.48</v>
      </c>
      <c r="D813" s="4">
        <v>43727</v>
      </c>
      <c r="E813" s="2" t="s">
        <v>23</v>
      </c>
      <c r="F813" s="2" t="s">
        <v>159</v>
      </c>
      <c r="G813" s="2" t="s">
        <v>25</v>
      </c>
      <c r="H813" s="2" t="s">
        <v>218</v>
      </c>
      <c r="I813" s="2" t="s">
        <v>14</v>
      </c>
      <c r="J813" s="2" t="s">
        <v>970</v>
      </c>
    </row>
    <row r="814" spans="1:10" x14ac:dyDescent="0.3">
      <c r="A814" s="2" t="s">
        <v>52</v>
      </c>
      <c r="B814" s="8">
        <v>167935.31</v>
      </c>
      <c r="C814" s="8">
        <v>137942.06</v>
      </c>
      <c r="D814" s="4">
        <v>43573</v>
      </c>
      <c r="E814" s="2" t="s">
        <v>17</v>
      </c>
      <c r="F814" s="2" t="s">
        <v>301</v>
      </c>
      <c r="G814" s="2" t="s">
        <v>54</v>
      </c>
      <c r="H814" s="2" t="s">
        <v>71</v>
      </c>
      <c r="I814" s="2" t="s">
        <v>27</v>
      </c>
      <c r="J814" s="2" t="s">
        <v>971</v>
      </c>
    </row>
    <row r="815" spans="1:10" x14ac:dyDescent="0.3">
      <c r="A815" s="2" t="s">
        <v>22</v>
      </c>
      <c r="B815" s="8">
        <v>151151.76999999999</v>
      </c>
      <c r="C815" s="8">
        <v>124035.14</v>
      </c>
      <c r="D815" s="4">
        <v>43829</v>
      </c>
      <c r="E815" s="2" t="s">
        <v>50</v>
      </c>
      <c r="F815" s="2" t="s">
        <v>70</v>
      </c>
      <c r="G815" s="2" t="s">
        <v>25</v>
      </c>
      <c r="H815" s="2" t="s">
        <v>31</v>
      </c>
      <c r="I815" s="2" t="s">
        <v>27</v>
      </c>
      <c r="J815" s="2" t="s">
        <v>972</v>
      </c>
    </row>
    <row r="816" spans="1:10" x14ac:dyDescent="0.3">
      <c r="A816" s="2" t="s">
        <v>52</v>
      </c>
      <c r="B816" s="8">
        <v>95966.17</v>
      </c>
      <c r="C816" s="8">
        <v>75976.42</v>
      </c>
      <c r="D816" s="4">
        <v>43701</v>
      </c>
      <c r="E816" s="2" t="s">
        <v>79</v>
      </c>
      <c r="F816" s="2" t="s">
        <v>973</v>
      </c>
      <c r="G816" s="2" t="s">
        <v>54</v>
      </c>
      <c r="H816" s="2" t="s">
        <v>71</v>
      </c>
      <c r="I816" s="2" t="s">
        <v>27</v>
      </c>
      <c r="J816" s="2" t="s">
        <v>974</v>
      </c>
    </row>
    <row r="817" spans="1:10" x14ac:dyDescent="0.3">
      <c r="A817" s="2" t="s">
        <v>22</v>
      </c>
      <c r="B817" s="8">
        <v>123424.43</v>
      </c>
      <c r="C817" s="8">
        <v>98171.79</v>
      </c>
      <c r="D817" s="4">
        <v>43566</v>
      </c>
      <c r="E817" s="2" t="s">
        <v>23</v>
      </c>
      <c r="F817" s="2" t="s">
        <v>149</v>
      </c>
      <c r="G817" s="2" t="s">
        <v>25</v>
      </c>
      <c r="H817" s="2" t="s">
        <v>75</v>
      </c>
      <c r="I817" s="2" t="s">
        <v>27</v>
      </c>
      <c r="J817" s="2" t="s">
        <v>975</v>
      </c>
    </row>
    <row r="818" spans="1:10" x14ac:dyDescent="0.3">
      <c r="A818" s="2" t="s">
        <v>52</v>
      </c>
      <c r="B818" s="8">
        <v>128221.13</v>
      </c>
      <c r="C818" s="8">
        <v>102217.88</v>
      </c>
      <c r="D818" s="4">
        <v>44003</v>
      </c>
      <c r="E818" s="2" t="s">
        <v>23</v>
      </c>
      <c r="F818" s="2" t="s">
        <v>34</v>
      </c>
      <c r="G818" s="2" t="s">
        <v>54</v>
      </c>
      <c r="H818" s="2" t="s">
        <v>71</v>
      </c>
      <c r="I818" s="2" t="s">
        <v>27</v>
      </c>
      <c r="J818" s="2" t="s">
        <v>976</v>
      </c>
    </row>
    <row r="819" spans="1:10" x14ac:dyDescent="0.3">
      <c r="A819" s="2" t="s">
        <v>22</v>
      </c>
      <c r="B819" s="8">
        <v>204133.95</v>
      </c>
      <c r="C819" s="8">
        <v>167553.15</v>
      </c>
      <c r="D819" s="4">
        <v>43995</v>
      </c>
      <c r="E819" s="2" t="s">
        <v>17</v>
      </c>
      <c r="F819" s="2" t="s">
        <v>167</v>
      </c>
      <c r="G819" s="2" t="s">
        <v>25</v>
      </c>
      <c r="H819" s="2" t="s">
        <v>75</v>
      </c>
      <c r="I819" s="2" t="s">
        <v>27</v>
      </c>
      <c r="J819" s="2" t="s">
        <v>977</v>
      </c>
    </row>
    <row r="820" spans="1:10" x14ac:dyDescent="0.3">
      <c r="A820" s="2" t="s">
        <v>9</v>
      </c>
      <c r="B820" s="8">
        <v>89376.84</v>
      </c>
      <c r="C820" s="8">
        <v>73646.52</v>
      </c>
      <c r="D820" s="4">
        <v>43513</v>
      </c>
      <c r="E820" s="2" t="s">
        <v>29</v>
      </c>
      <c r="F820" s="2" t="s">
        <v>34</v>
      </c>
      <c r="G820" s="2" t="s">
        <v>12</v>
      </c>
      <c r="H820" s="2" t="s">
        <v>81</v>
      </c>
      <c r="I820" s="2" t="s">
        <v>27</v>
      </c>
      <c r="J820" s="2" t="s">
        <v>978</v>
      </c>
    </row>
    <row r="821" spans="1:10" x14ac:dyDescent="0.3">
      <c r="A821" s="2" t="s">
        <v>9</v>
      </c>
      <c r="B821" s="8">
        <v>110837.96</v>
      </c>
      <c r="C821" s="8">
        <v>92106.34</v>
      </c>
      <c r="D821" s="4">
        <v>43521</v>
      </c>
      <c r="E821" s="2" t="s">
        <v>79</v>
      </c>
      <c r="F821" s="2" t="s">
        <v>209</v>
      </c>
      <c r="G821" s="2" t="s">
        <v>12</v>
      </c>
      <c r="H821" s="2" t="s">
        <v>81</v>
      </c>
      <c r="I821" s="2" t="s">
        <v>27</v>
      </c>
      <c r="J821" s="2" t="s">
        <v>979</v>
      </c>
    </row>
    <row r="822" spans="1:10" x14ac:dyDescent="0.3">
      <c r="A822" s="2" t="s">
        <v>83</v>
      </c>
      <c r="B822" s="8">
        <v>118026.37</v>
      </c>
      <c r="C822" s="8">
        <v>99873.91</v>
      </c>
      <c r="D822" s="4">
        <v>44016</v>
      </c>
      <c r="E822" s="2" t="s">
        <v>50</v>
      </c>
      <c r="F822" s="2" t="s">
        <v>30</v>
      </c>
      <c r="G822" s="2" t="s">
        <v>84</v>
      </c>
      <c r="H822" s="2" t="s">
        <v>85</v>
      </c>
      <c r="I822" s="2" t="s">
        <v>27</v>
      </c>
      <c r="J822" s="2" t="s">
        <v>980</v>
      </c>
    </row>
    <row r="823" spans="1:10" x14ac:dyDescent="0.3">
      <c r="A823" s="2" t="s">
        <v>22</v>
      </c>
      <c r="B823" s="8">
        <v>177208.76</v>
      </c>
      <c r="C823" s="8">
        <v>151779.29999999999</v>
      </c>
      <c r="D823" s="4">
        <v>43467</v>
      </c>
      <c r="E823" s="2" t="s">
        <v>50</v>
      </c>
      <c r="F823" s="2" t="s">
        <v>88</v>
      </c>
      <c r="G823" s="2" t="s">
        <v>25</v>
      </c>
      <c r="H823" s="2" t="s">
        <v>26</v>
      </c>
      <c r="I823" s="2" t="s">
        <v>14</v>
      </c>
      <c r="J823" s="2" t="s">
        <v>981</v>
      </c>
    </row>
    <row r="824" spans="1:10" x14ac:dyDescent="0.3">
      <c r="A824" s="2" t="s">
        <v>9</v>
      </c>
      <c r="B824" s="8">
        <v>97148.34</v>
      </c>
      <c r="C824" s="8">
        <v>77806.11</v>
      </c>
      <c r="D824" s="4">
        <v>43950</v>
      </c>
      <c r="E824" s="2" t="s">
        <v>10</v>
      </c>
      <c r="F824" s="2" t="s">
        <v>88</v>
      </c>
      <c r="G824" s="2" t="s">
        <v>12</v>
      </c>
      <c r="H824" s="2" t="s">
        <v>169</v>
      </c>
      <c r="I824" s="2" t="s">
        <v>27</v>
      </c>
      <c r="J824" s="2" t="s">
        <v>982</v>
      </c>
    </row>
    <row r="825" spans="1:10" x14ac:dyDescent="0.3">
      <c r="A825" s="2" t="s">
        <v>33</v>
      </c>
      <c r="B825" s="8">
        <v>144530.35</v>
      </c>
      <c r="C825" s="8">
        <v>115407.48</v>
      </c>
      <c r="D825" s="4">
        <v>44047</v>
      </c>
      <c r="E825" s="2" t="s">
        <v>138</v>
      </c>
      <c r="F825" s="2" t="s">
        <v>57</v>
      </c>
      <c r="G825" s="2" t="s">
        <v>35</v>
      </c>
      <c r="H825" s="2" t="s">
        <v>424</v>
      </c>
      <c r="I825" s="2" t="s">
        <v>27</v>
      </c>
      <c r="J825" s="2" t="s">
        <v>983</v>
      </c>
    </row>
    <row r="826" spans="1:10" x14ac:dyDescent="0.3">
      <c r="A826" s="2" t="s">
        <v>9</v>
      </c>
      <c r="B826" s="8">
        <v>45261.84</v>
      </c>
      <c r="C826" s="8">
        <v>37816.269999999997</v>
      </c>
      <c r="D826" s="4">
        <v>44156</v>
      </c>
      <c r="E826" s="2" t="s">
        <v>29</v>
      </c>
      <c r="F826" s="2" t="s">
        <v>67</v>
      </c>
      <c r="G826" s="2" t="s">
        <v>12</v>
      </c>
      <c r="H826" s="2" t="s">
        <v>13</v>
      </c>
      <c r="I826" s="2" t="s">
        <v>27</v>
      </c>
      <c r="J826" s="2" t="s">
        <v>984</v>
      </c>
    </row>
    <row r="827" spans="1:10" x14ac:dyDescent="0.3">
      <c r="A827" s="2" t="s">
        <v>100</v>
      </c>
      <c r="B827" s="8">
        <v>105277.2</v>
      </c>
      <c r="C827" s="8">
        <v>90759.47</v>
      </c>
      <c r="D827" s="4">
        <v>43790</v>
      </c>
      <c r="E827" s="2" t="s">
        <v>10</v>
      </c>
      <c r="F827" s="2" t="s">
        <v>149</v>
      </c>
      <c r="G827" s="2" t="s">
        <v>102</v>
      </c>
      <c r="H827" s="2" t="s">
        <v>103</v>
      </c>
      <c r="I827" s="2" t="s">
        <v>27</v>
      </c>
      <c r="J827" s="2" t="s">
        <v>985</v>
      </c>
    </row>
    <row r="828" spans="1:10" x14ac:dyDescent="0.3">
      <c r="A828" s="2" t="s">
        <v>345</v>
      </c>
      <c r="B828" s="8">
        <v>65822.05</v>
      </c>
      <c r="C828" s="8">
        <v>54790.27</v>
      </c>
      <c r="D828" s="4">
        <v>44146</v>
      </c>
      <c r="E828" s="2" t="s">
        <v>23</v>
      </c>
      <c r="F828" s="2" t="s">
        <v>115</v>
      </c>
      <c r="G828" s="2" t="s">
        <v>346</v>
      </c>
      <c r="H828" s="2" t="s">
        <v>347</v>
      </c>
      <c r="I828" s="2" t="s">
        <v>27</v>
      </c>
      <c r="J828" s="2" t="s">
        <v>986</v>
      </c>
    </row>
    <row r="829" spans="1:10" x14ac:dyDescent="0.3">
      <c r="A829" s="2" t="s">
        <v>52</v>
      </c>
      <c r="B829" s="8">
        <v>78540.62</v>
      </c>
      <c r="C829" s="8">
        <v>63987.040000000001</v>
      </c>
      <c r="D829" s="4">
        <v>43746</v>
      </c>
      <c r="E829" s="2" t="s">
        <v>23</v>
      </c>
      <c r="F829" s="2" t="s">
        <v>109</v>
      </c>
      <c r="G829" s="2" t="s">
        <v>54</v>
      </c>
      <c r="H829" s="2" t="s">
        <v>127</v>
      </c>
      <c r="I829" s="2" t="s">
        <v>27</v>
      </c>
      <c r="J829" s="2" t="s">
        <v>987</v>
      </c>
    </row>
    <row r="830" spans="1:10" x14ac:dyDescent="0.3">
      <c r="A830" s="2" t="s">
        <v>137</v>
      </c>
      <c r="B830" s="8">
        <v>37636.910000000003</v>
      </c>
      <c r="C830" s="8">
        <v>30847.21</v>
      </c>
      <c r="D830" s="4">
        <v>43906</v>
      </c>
      <c r="E830" s="2" t="s">
        <v>50</v>
      </c>
      <c r="F830" s="2" t="s">
        <v>187</v>
      </c>
      <c r="G830" s="2" t="s">
        <v>139</v>
      </c>
      <c r="H830" s="2" t="s">
        <v>140</v>
      </c>
      <c r="I830" s="2" t="s">
        <v>14</v>
      </c>
      <c r="J830" s="2" t="s">
        <v>988</v>
      </c>
    </row>
    <row r="831" spans="1:10" x14ac:dyDescent="0.3">
      <c r="A831" s="2" t="s">
        <v>22</v>
      </c>
      <c r="B831" s="8">
        <v>138127.81</v>
      </c>
      <c r="C831" s="8">
        <v>115240.03</v>
      </c>
      <c r="D831" s="4">
        <v>43975</v>
      </c>
      <c r="E831" s="2" t="s">
        <v>50</v>
      </c>
      <c r="F831" s="2" t="s">
        <v>134</v>
      </c>
      <c r="G831" s="2" t="s">
        <v>25</v>
      </c>
      <c r="H831" s="2" t="s">
        <v>75</v>
      </c>
      <c r="I831" s="2" t="s">
        <v>27</v>
      </c>
      <c r="J831" s="2" t="s">
        <v>989</v>
      </c>
    </row>
    <row r="832" spans="1:10" x14ac:dyDescent="0.3">
      <c r="A832" s="2" t="s">
        <v>172</v>
      </c>
      <c r="B832" s="8">
        <v>37892.58</v>
      </c>
      <c r="C832" s="8">
        <v>30010.92</v>
      </c>
      <c r="D832" s="4">
        <v>43486</v>
      </c>
      <c r="E832" s="2" t="s">
        <v>79</v>
      </c>
      <c r="F832" s="2" t="s">
        <v>34</v>
      </c>
      <c r="G832" s="2" t="s">
        <v>174</v>
      </c>
      <c r="H832" s="2" t="s">
        <v>211</v>
      </c>
      <c r="I832" s="2" t="s">
        <v>27</v>
      </c>
      <c r="J832" s="2" t="s">
        <v>990</v>
      </c>
    </row>
    <row r="833" spans="1:10" x14ac:dyDescent="0.3">
      <c r="A833" s="2" t="s">
        <v>100</v>
      </c>
      <c r="B833" s="8">
        <v>65329.65</v>
      </c>
      <c r="C833" s="8">
        <v>53237.13</v>
      </c>
      <c r="D833" s="4">
        <v>43887</v>
      </c>
      <c r="E833" s="2" t="s">
        <v>23</v>
      </c>
      <c r="F833" s="2" t="s">
        <v>157</v>
      </c>
      <c r="G833" s="2" t="s">
        <v>102</v>
      </c>
      <c r="H833" s="2" t="s">
        <v>103</v>
      </c>
      <c r="I833" s="2" t="s">
        <v>14</v>
      </c>
      <c r="J833" s="2" t="s">
        <v>991</v>
      </c>
    </row>
    <row r="834" spans="1:10" x14ac:dyDescent="0.3">
      <c r="A834" s="2" t="s">
        <v>52</v>
      </c>
      <c r="B834" s="8">
        <v>167072.72</v>
      </c>
      <c r="C834" s="8">
        <v>135044.88</v>
      </c>
      <c r="D834" s="4">
        <v>43759</v>
      </c>
      <c r="E834" s="2" t="s">
        <v>23</v>
      </c>
      <c r="F834" s="2" t="s">
        <v>184</v>
      </c>
      <c r="G834" s="2" t="s">
        <v>54</v>
      </c>
      <c r="H834" s="2" t="s">
        <v>132</v>
      </c>
      <c r="I834" s="2" t="s">
        <v>27</v>
      </c>
      <c r="J834" s="2" t="s">
        <v>992</v>
      </c>
    </row>
    <row r="835" spans="1:10" x14ac:dyDescent="0.3">
      <c r="A835" s="2" t="s">
        <v>52</v>
      </c>
      <c r="B835" s="8">
        <v>164243.32</v>
      </c>
      <c r="C835" s="8">
        <v>134121.1</v>
      </c>
      <c r="D835" s="4">
        <v>43605</v>
      </c>
      <c r="E835" s="2" t="s">
        <v>59</v>
      </c>
      <c r="F835" s="2" t="s">
        <v>111</v>
      </c>
      <c r="G835" s="2" t="s">
        <v>54</v>
      </c>
      <c r="H835" s="2" t="s">
        <v>71</v>
      </c>
      <c r="I835" s="2" t="s">
        <v>27</v>
      </c>
      <c r="J835" s="2" t="s">
        <v>993</v>
      </c>
    </row>
    <row r="836" spans="1:10" x14ac:dyDescent="0.3">
      <c r="A836" s="2" t="s">
        <v>52</v>
      </c>
      <c r="B836" s="8">
        <v>174951.18</v>
      </c>
      <c r="C836" s="8">
        <v>142690.18</v>
      </c>
      <c r="D836" s="4">
        <v>43726</v>
      </c>
      <c r="E836" s="2" t="s">
        <v>23</v>
      </c>
      <c r="F836" s="2" t="s">
        <v>67</v>
      </c>
      <c r="G836" s="2" t="s">
        <v>54</v>
      </c>
      <c r="H836" s="2" t="s">
        <v>71</v>
      </c>
      <c r="I836" s="2" t="s">
        <v>14</v>
      </c>
      <c r="J836" s="2" t="s">
        <v>994</v>
      </c>
    </row>
    <row r="837" spans="1:10" x14ac:dyDescent="0.3">
      <c r="A837" s="2" t="s">
        <v>22</v>
      </c>
      <c r="B837" s="8">
        <v>98521.87</v>
      </c>
      <c r="C837" s="8">
        <v>84571.17</v>
      </c>
      <c r="D837" s="4">
        <v>43832</v>
      </c>
      <c r="E837" s="2" t="s">
        <v>23</v>
      </c>
      <c r="F837" s="2" t="s">
        <v>34</v>
      </c>
      <c r="G837" s="2" t="s">
        <v>25</v>
      </c>
      <c r="H837" s="2" t="s">
        <v>218</v>
      </c>
      <c r="I837" s="2" t="s">
        <v>27</v>
      </c>
      <c r="J837" s="2" t="s">
        <v>995</v>
      </c>
    </row>
    <row r="838" spans="1:10" x14ac:dyDescent="0.3">
      <c r="A838" s="2" t="s">
        <v>22</v>
      </c>
      <c r="B838" s="8">
        <v>69750.570000000007</v>
      </c>
      <c r="C838" s="8">
        <v>60731.82</v>
      </c>
      <c r="D838" s="4">
        <v>43543</v>
      </c>
      <c r="E838" s="2" t="s">
        <v>17</v>
      </c>
      <c r="F838" s="2" t="s">
        <v>34</v>
      </c>
      <c r="G838" s="2" t="s">
        <v>25</v>
      </c>
      <c r="H838" s="2" t="s">
        <v>89</v>
      </c>
      <c r="I838" s="2" t="s">
        <v>27</v>
      </c>
      <c r="J838" s="2" t="s">
        <v>996</v>
      </c>
    </row>
    <row r="839" spans="1:10" x14ac:dyDescent="0.3">
      <c r="A839" s="2" t="s">
        <v>22</v>
      </c>
      <c r="B839" s="8">
        <v>129022.02</v>
      </c>
      <c r="C839" s="8">
        <v>104585.25</v>
      </c>
      <c r="D839" s="4">
        <v>44002</v>
      </c>
      <c r="E839" s="2" t="s">
        <v>79</v>
      </c>
      <c r="F839" s="2" t="s">
        <v>154</v>
      </c>
      <c r="G839" s="2" t="s">
        <v>25</v>
      </c>
      <c r="H839" s="2" t="s">
        <v>75</v>
      </c>
      <c r="I839" s="2" t="s">
        <v>27</v>
      </c>
      <c r="J839" s="2" t="s">
        <v>997</v>
      </c>
    </row>
    <row r="840" spans="1:10" x14ac:dyDescent="0.3">
      <c r="A840" s="2" t="s">
        <v>22</v>
      </c>
      <c r="B840" s="8">
        <v>41805.53</v>
      </c>
      <c r="C840" s="8">
        <v>33352.449999999997</v>
      </c>
      <c r="D840" s="4">
        <v>43547</v>
      </c>
      <c r="E840" s="2" t="s">
        <v>50</v>
      </c>
      <c r="F840" s="2" t="s">
        <v>998</v>
      </c>
      <c r="G840" s="2" t="s">
        <v>25</v>
      </c>
      <c r="H840" s="2" t="s">
        <v>218</v>
      </c>
      <c r="I840" s="2" t="s">
        <v>37</v>
      </c>
      <c r="J840" s="2" t="s">
        <v>999</v>
      </c>
    </row>
    <row r="841" spans="1:10" x14ac:dyDescent="0.3">
      <c r="A841" s="2" t="s">
        <v>16</v>
      </c>
      <c r="B841" s="8">
        <v>145809.65</v>
      </c>
      <c r="C841" s="8">
        <v>123136.25</v>
      </c>
      <c r="D841" s="4">
        <v>43676</v>
      </c>
      <c r="E841" s="2" t="s">
        <v>50</v>
      </c>
      <c r="F841" s="2" t="s">
        <v>184</v>
      </c>
      <c r="G841" s="2" t="s">
        <v>19</v>
      </c>
      <c r="H841" s="2" t="s">
        <v>352</v>
      </c>
      <c r="I841" s="2" t="s">
        <v>27</v>
      </c>
      <c r="J841" s="2" t="s">
        <v>1000</v>
      </c>
    </row>
    <row r="842" spans="1:10" x14ac:dyDescent="0.3">
      <c r="A842" s="2" t="s">
        <v>52</v>
      </c>
      <c r="B842" s="8">
        <v>29443.71</v>
      </c>
      <c r="C842" s="8">
        <v>23958.35</v>
      </c>
      <c r="D842" s="4">
        <v>44133</v>
      </c>
      <c r="E842" s="2" t="s">
        <v>50</v>
      </c>
      <c r="F842" s="2" t="s">
        <v>34</v>
      </c>
      <c r="G842" s="2" t="s">
        <v>54</v>
      </c>
      <c r="H842" s="2" t="s">
        <v>132</v>
      </c>
      <c r="I842" s="2" t="s">
        <v>27</v>
      </c>
      <c r="J842" s="2" t="s">
        <v>1001</v>
      </c>
    </row>
    <row r="843" spans="1:10" x14ac:dyDescent="0.3">
      <c r="A843" s="2" t="s">
        <v>9</v>
      </c>
      <c r="B843" s="8">
        <v>138443.23000000001</v>
      </c>
      <c r="C843" s="8">
        <v>115101.7</v>
      </c>
      <c r="D843" s="4">
        <v>43630</v>
      </c>
      <c r="E843" s="2" t="s">
        <v>23</v>
      </c>
      <c r="F843" s="2" t="s">
        <v>605</v>
      </c>
      <c r="G843" s="2" t="s">
        <v>12</v>
      </c>
      <c r="H843" s="2" t="s">
        <v>81</v>
      </c>
      <c r="I843" s="2" t="s">
        <v>14</v>
      </c>
      <c r="J843" s="2" t="s">
        <v>1002</v>
      </c>
    </row>
    <row r="844" spans="1:10" x14ac:dyDescent="0.3">
      <c r="A844" s="2" t="s">
        <v>44</v>
      </c>
      <c r="B844" s="8">
        <v>102000.57</v>
      </c>
      <c r="C844" s="8">
        <v>87261.49</v>
      </c>
      <c r="D844" s="4">
        <v>43907</v>
      </c>
      <c r="E844" s="2" t="s">
        <v>17</v>
      </c>
      <c r="F844" s="2" t="s">
        <v>91</v>
      </c>
      <c r="G844" s="2" t="s">
        <v>47</v>
      </c>
      <c r="H844" s="2" t="s">
        <v>65</v>
      </c>
      <c r="I844" s="2" t="s">
        <v>27</v>
      </c>
      <c r="J844" s="2" t="s">
        <v>1003</v>
      </c>
    </row>
    <row r="845" spans="1:10" x14ac:dyDescent="0.3">
      <c r="A845" s="2" t="s">
        <v>22</v>
      </c>
      <c r="B845" s="8">
        <v>53181.88</v>
      </c>
      <c r="C845" s="8">
        <v>42316.82</v>
      </c>
      <c r="D845" s="4">
        <v>43836</v>
      </c>
      <c r="E845" s="2" t="s">
        <v>59</v>
      </c>
      <c r="F845" s="2" t="s">
        <v>157</v>
      </c>
      <c r="G845" s="2" t="s">
        <v>25</v>
      </c>
      <c r="H845" s="2" t="s">
        <v>89</v>
      </c>
      <c r="I845" s="2" t="s">
        <v>27</v>
      </c>
      <c r="J845" s="2" t="s">
        <v>1004</v>
      </c>
    </row>
    <row r="846" spans="1:10" x14ac:dyDescent="0.3">
      <c r="A846" s="2" t="s">
        <v>22</v>
      </c>
      <c r="B846" s="8">
        <v>99518.86</v>
      </c>
      <c r="C846" s="8">
        <v>81854.259999999995</v>
      </c>
      <c r="D846" s="4">
        <v>43536</v>
      </c>
      <c r="E846" s="2" t="s">
        <v>10</v>
      </c>
      <c r="F846" s="2" t="s">
        <v>209</v>
      </c>
      <c r="G846" s="2" t="s">
        <v>25</v>
      </c>
      <c r="H846" s="2" t="s">
        <v>75</v>
      </c>
      <c r="I846" s="2" t="s">
        <v>27</v>
      </c>
      <c r="J846" s="2" t="s">
        <v>1005</v>
      </c>
    </row>
    <row r="847" spans="1:10" x14ac:dyDescent="0.3">
      <c r="A847" s="2" t="s">
        <v>22</v>
      </c>
      <c r="B847" s="8">
        <v>79288.03</v>
      </c>
      <c r="C847" s="8">
        <v>68536.570000000007</v>
      </c>
      <c r="D847" s="4">
        <v>43654</v>
      </c>
      <c r="E847" s="2" t="s">
        <v>23</v>
      </c>
      <c r="F847" s="2" t="s">
        <v>34</v>
      </c>
      <c r="G847" s="2" t="s">
        <v>25</v>
      </c>
      <c r="H847" s="2" t="s">
        <v>89</v>
      </c>
      <c r="I847" s="2" t="s">
        <v>27</v>
      </c>
      <c r="J847" s="2" t="s">
        <v>1006</v>
      </c>
    </row>
    <row r="848" spans="1:10" x14ac:dyDescent="0.3">
      <c r="A848" s="2" t="s">
        <v>52</v>
      </c>
      <c r="B848" s="8">
        <v>111557.68</v>
      </c>
      <c r="C848" s="8">
        <v>92470.16</v>
      </c>
      <c r="D848" s="4">
        <v>43876</v>
      </c>
      <c r="E848" s="2" t="s">
        <v>10</v>
      </c>
      <c r="F848" s="2" t="s">
        <v>30</v>
      </c>
      <c r="G848" s="2" t="s">
        <v>54</v>
      </c>
      <c r="H848" s="2" t="s">
        <v>127</v>
      </c>
      <c r="I848" s="2" t="s">
        <v>27</v>
      </c>
      <c r="J848" s="2" t="s">
        <v>1007</v>
      </c>
    </row>
    <row r="849" spans="1:10" x14ac:dyDescent="0.3">
      <c r="A849" s="2" t="s">
        <v>83</v>
      </c>
      <c r="B849" s="8">
        <v>43008.69</v>
      </c>
      <c r="C849" s="8">
        <v>34458.559999999998</v>
      </c>
      <c r="D849" s="4">
        <v>43665</v>
      </c>
      <c r="E849" s="2" t="s">
        <v>50</v>
      </c>
      <c r="F849" s="2" t="s">
        <v>647</v>
      </c>
      <c r="G849" s="2" t="s">
        <v>84</v>
      </c>
      <c r="H849" s="2" t="s">
        <v>85</v>
      </c>
      <c r="I849" s="2" t="s">
        <v>27</v>
      </c>
      <c r="J849" s="2" t="s">
        <v>1008</v>
      </c>
    </row>
    <row r="850" spans="1:10" x14ac:dyDescent="0.3">
      <c r="A850" s="2" t="s">
        <v>52</v>
      </c>
      <c r="B850" s="8">
        <v>154936.24</v>
      </c>
      <c r="C850" s="8">
        <v>135739.64000000001</v>
      </c>
      <c r="D850" s="4">
        <v>44011</v>
      </c>
      <c r="E850" s="2" t="s">
        <v>10</v>
      </c>
      <c r="F850" s="2" t="s">
        <v>113</v>
      </c>
      <c r="G850" s="2" t="s">
        <v>54</v>
      </c>
      <c r="H850" s="2" t="s">
        <v>132</v>
      </c>
      <c r="I850" s="2" t="s">
        <v>27</v>
      </c>
      <c r="J850" s="2" t="s">
        <v>1009</v>
      </c>
    </row>
    <row r="851" spans="1:10" x14ac:dyDescent="0.3">
      <c r="A851" s="2" t="s">
        <v>9</v>
      </c>
      <c r="B851" s="8">
        <v>115339.49</v>
      </c>
      <c r="C851" s="8">
        <v>100691.37</v>
      </c>
      <c r="D851" s="4">
        <v>43711</v>
      </c>
      <c r="E851" s="2" t="s">
        <v>61</v>
      </c>
      <c r="F851" s="2" t="s">
        <v>39</v>
      </c>
      <c r="G851" s="2" t="s">
        <v>12</v>
      </c>
      <c r="H851" s="2" t="s">
        <v>13</v>
      </c>
      <c r="I851" s="2" t="s">
        <v>14</v>
      </c>
      <c r="J851" s="2" t="s">
        <v>1010</v>
      </c>
    </row>
    <row r="852" spans="1:10" x14ac:dyDescent="0.3">
      <c r="A852" s="2" t="s">
        <v>52</v>
      </c>
      <c r="B852" s="8">
        <v>65254.5</v>
      </c>
      <c r="C852" s="8">
        <v>53919.79</v>
      </c>
      <c r="D852" s="4">
        <v>43633</v>
      </c>
      <c r="E852" s="2" t="s">
        <v>17</v>
      </c>
      <c r="F852" s="2" t="s">
        <v>70</v>
      </c>
      <c r="G852" s="2" t="s">
        <v>54</v>
      </c>
      <c r="H852" s="2" t="s">
        <v>55</v>
      </c>
      <c r="I852" s="2" t="s">
        <v>27</v>
      </c>
      <c r="J852" s="2" t="s">
        <v>1011</v>
      </c>
    </row>
    <row r="853" spans="1:10" x14ac:dyDescent="0.3">
      <c r="A853" s="2" t="s">
        <v>83</v>
      </c>
      <c r="B853" s="8">
        <v>50241.47</v>
      </c>
      <c r="C853" s="8">
        <v>43443.8</v>
      </c>
      <c r="D853" s="4">
        <v>44121</v>
      </c>
      <c r="E853" s="2" t="s">
        <v>10</v>
      </c>
      <c r="F853" s="2" t="s">
        <v>131</v>
      </c>
      <c r="G853" s="2" t="s">
        <v>84</v>
      </c>
      <c r="H853" s="2" t="s">
        <v>85</v>
      </c>
      <c r="I853" s="2" t="s">
        <v>37</v>
      </c>
      <c r="J853" s="2" t="s">
        <v>1012</v>
      </c>
    </row>
    <row r="854" spans="1:10" x14ac:dyDescent="0.3">
      <c r="A854" s="2" t="s">
        <v>44</v>
      </c>
      <c r="B854" s="8">
        <v>304337.49</v>
      </c>
      <c r="C854" s="8">
        <v>261730.24</v>
      </c>
      <c r="D854" s="4">
        <v>43803</v>
      </c>
      <c r="E854" s="2" t="s">
        <v>23</v>
      </c>
      <c r="F854" s="2" t="s">
        <v>152</v>
      </c>
      <c r="G854" s="2" t="s">
        <v>47</v>
      </c>
      <c r="H854" s="2" t="s">
        <v>65</v>
      </c>
      <c r="I854" s="2" t="s">
        <v>27</v>
      </c>
      <c r="J854" s="2" t="s">
        <v>1013</v>
      </c>
    </row>
    <row r="855" spans="1:10" x14ac:dyDescent="0.3">
      <c r="A855" s="2" t="s">
        <v>100</v>
      </c>
      <c r="B855" s="8">
        <v>95960.77</v>
      </c>
      <c r="C855" s="8">
        <v>76519.12</v>
      </c>
      <c r="D855" s="4">
        <v>44115</v>
      </c>
      <c r="E855" s="2" t="s">
        <v>10</v>
      </c>
      <c r="F855" s="2" t="s">
        <v>30</v>
      </c>
      <c r="G855" s="2" t="s">
        <v>102</v>
      </c>
      <c r="H855" s="2" t="s">
        <v>161</v>
      </c>
      <c r="I855" s="2" t="s">
        <v>27</v>
      </c>
      <c r="J855" s="2" t="s">
        <v>1014</v>
      </c>
    </row>
    <row r="856" spans="1:10" x14ac:dyDescent="0.3">
      <c r="A856" s="2" t="s">
        <v>9</v>
      </c>
      <c r="B856" s="8">
        <v>152522.94</v>
      </c>
      <c r="C856" s="8">
        <v>122399.66</v>
      </c>
      <c r="D856" s="4">
        <v>43932</v>
      </c>
      <c r="E856" s="2" t="s">
        <v>61</v>
      </c>
      <c r="F856" s="2" t="s">
        <v>230</v>
      </c>
      <c r="G856" s="2" t="s">
        <v>12</v>
      </c>
      <c r="H856" s="2" t="s">
        <v>13</v>
      </c>
      <c r="I856" s="2" t="s">
        <v>27</v>
      </c>
      <c r="J856" s="2" t="s">
        <v>1015</v>
      </c>
    </row>
    <row r="857" spans="1:10" x14ac:dyDescent="0.3">
      <c r="A857" s="2" t="s">
        <v>9</v>
      </c>
      <c r="B857" s="8">
        <v>63196.98</v>
      </c>
      <c r="C857" s="8">
        <v>54671.71</v>
      </c>
      <c r="D857" s="4">
        <v>43573</v>
      </c>
      <c r="E857" s="2" t="s">
        <v>59</v>
      </c>
      <c r="F857" s="2" t="s">
        <v>149</v>
      </c>
      <c r="G857" s="2" t="s">
        <v>12</v>
      </c>
      <c r="H857" s="2" t="s">
        <v>117</v>
      </c>
      <c r="I857" s="2" t="s">
        <v>27</v>
      </c>
      <c r="J857" s="2" t="s">
        <v>1016</v>
      </c>
    </row>
    <row r="858" spans="1:10" x14ac:dyDescent="0.3">
      <c r="A858" s="2" t="s">
        <v>9</v>
      </c>
      <c r="B858" s="8">
        <v>83119.87</v>
      </c>
      <c r="C858" s="8">
        <v>69604.58</v>
      </c>
      <c r="D858" s="4">
        <v>43494</v>
      </c>
      <c r="E858" s="2" t="s">
        <v>23</v>
      </c>
      <c r="F858" s="2" t="s">
        <v>184</v>
      </c>
      <c r="G858" s="2" t="s">
        <v>12</v>
      </c>
      <c r="H858" s="2" t="s">
        <v>81</v>
      </c>
      <c r="I858" s="2" t="s">
        <v>27</v>
      </c>
      <c r="J858" s="2" t="s">
        <v>1017</v>
      </c>
    </row>
    <row r="859" spans="1:10" x14ac:dyDescent="0.3">
      <c r="A859" s="2" t="s">
        <v>52</v>
      </c>
      <c r="B859" s="8">
        <v>75483.45</v>
      </c>
      <c r="C859" s="8">
        <v>60077.279999999999</v>
      </c>
      <c r="D859" s="4">
        <v>43802</v>
      </c>
      <c r="E859" s="2" t="s">
        <v>50</v>
      </c>
      <c r="F859" s="2" t="s">
        <v>34</v>
      </c>
      <c r="G859" s="2" t="s">
        <v>54</v>
      </c>
      <c r="H859" s="2" t="s">
        <v>132</v>
      </c>
      <c r="I859" s="2" t="s">
        <v>27</v>
      </c>
      <c r="J859" s="2" t="s">
        <v>1018</v>
      </c>
    </row>
    <row r="860" spans="1:10" x14ac:dyDescent="0.3">
      <c r="A860" s="2" t="s">
        <v>172</v>
      </c>
      <c r="B860" s="8">
        <v>65397.279999999999</v>
      </c>
      <c r="C860" s="8">
        <v>53920.06</v>
      </c>
      <c r="D860" s="4">
        <v>43910</v>
      </c>
      <c r="E860" s="2" t="s">
        <v>61</v>
      </c>
      <c r="F860" s="2" t="s">
        <v>466</v>
      </c>
      <c r="G860" s="2" t="s">
        <v>174</v>
      </c>
      <c r="H860" s="2" t="s">
        <v>175</v>
      </c>
      <c r="I860" s="2" t="s">
        <v>14</v>
      </c>
      <c r="J860" s="2" t="s">
        <v>1019</v>
      </c>
    </row>
    <row r="861" spans="1:10" x14ac:dyDescent="0.3">
      <c r="A861" s="2" t="s">
        <v>52</v>
      </c>
      <c r="B861" s="8">
        <v>48890.14</v>
      </c>
      <c r="C861" s="8">
        <v>41180.160000000003</v>
      </c>
      <c r="D861" s="4">
        <v>43605</v>
      </c>
      <c r="E861" s="2" t="s">
        <v>23</v>
      </c>
      <c r="F861" s="2" t="s">
        <v>34</v>
      </c>
      <c r="G861" s="2" t="s">
        <v>54</v>
      </c>
      <c r="H861" s="2" t="s">
        <v>132</v>
      </c>
      <c r="I861" s="2" t="s">
        <v>27</v>
      </c>
      <c r="J861" s="2" t="s">
        <v>1020</v>
      </c>
    </row>
    <row r="862" spans="1:10" x14ac:dyDescent="0.3">
      <c r="A862" s="2" t="s">
        <v>52</v>
      </c>
      <c r="B862" s="8">
        <v>80839.75</v>
      </c>
      <c r="C862" s="8">
        <v>63936.160000000003</v>
      </c>
      <c r="D862" s="4">
        <v>43972</v>
      </c>
      <c r="E862" s="2" t="s">
        <v>17</v>
      </c>
      <c r="F862" s="2" t="s">
        <v>11</v>
      </c>
      <c r="G862" s="2" t="s">
        <v>54</v>
      </c>
      <c r="H862" s="2" t="s">
        <v>127</v>
      </c>
      <c r="I862" s="2" t="s">
        <v>27</v>
      </c>
      <c r="J862" s="2" t="s">
        <v>1021</v>
      </c>
    </row>
    <row r="863" spans="1:10" x14ac:dyDescent="0.3">
      <c r="A863" s="2" t="s">
        <v>172</v>
      </c>
      <c r="B863" s="8">
        <v>79375.17</v>
      </c>
      <c r="C863" s="8">
        <v>64532.01</v>
      </c>
      <c r="D863" s="4">
        <v>43870</v>
      </c>
      <c r="E863" s="2" t="s">
        <v>29</v>
      </c>
      <c r="F863" s="2" t="s">
        <v>30</v>
      </c>
      <c r="G863" s="2" t="s">
        <v>174</v>
      </c>
      <c r="H863" s="2" t="s">
        <v>175</v>
      </c>
      <c r="I863" s="2" t="s">
        <v>14</v>
      </c>
      <c r="J863" s="2" t="s">
        <v>1022</v>
      </c>
    </row>
    <row r="864" spans="1:10" x14ac:dyDescent="0.3">
      <c r="A864" s="2" t="s">
        <v>100</v>
      </c>
      <c r="B864" s="8">
        <v>158011.29999999999</v>
      </c>
      <c r="C864" s="8">
        <v>137390.82999999999</v>
      </c>
      <c r="D864" s="4">
        <v>43796</v>
      </c>
      <c r="E864" s="2" t="s">
        <v>29</v>
      </c>
      <c r="F864" s="2" t="s">
        <v>93</v>
      </c>
      <c r="G864" s="2" t="s">
        <v>102</v>
      </c>
      <c r="H864" s="2" t="s">
        <v>161</v>
      </c>
      <c r="I864" s="2" t="s">
        <v>27</v>
      </c>
      <c r="J864" s="2" t="s">
        <v>1023</v>
      </c>
    </row>
    <row r="865" spans="1:10" x14ac:dyDescent="0.3">
      <c r="A865" s="2" t="s">
        <v>22</v>
      </c>
      <c r="B865" s="8">
        <v>155766.23000000001</v>
      </c>
      <c r="C865" s="8">
        <v>131529</v>
      </c>
      <c r="D865" s="4">
        <v>43978</v>
      </c>
      <c r="E865" s="2" t="s">
        <v>17</v>
      </c>
      <c r="F865" s="2" t="s">
        <v>301</v>
      </c>
      <c r="G865" s="2" t="s">
        <v>25</v>
      </c>
      <c r="H865" s="2" t="s">
        <v>31</v>
      </c>
      <c r="I865" s="2" t="s">
        <v>27</v>
      </c>
      <c r="J865" s="2" t="s">
        <v>1024</v>
      </c>
    </row>
    <row r="866" spans="1:10" x14ac:dyDescent="0.3">
      <c r="A866" s="2" t="s">
        <v>52</v>
      </c>
      <c r="B866" s="8">
        <v>19366.75</v>
      </c>
      <c r="C866" s="8">
        <v>15857.49</v>
      </c>
      <c r="D866" s="4">
        <v>43918</v>
      </c>
      <c r="E866" s="2" t="s">
        <v>17</v>
      </c>
      <c r="F866" s="2" t="s">
        <v>63</v>
      </c>
      <c r="G866" s="2" t="s">
        <v>54</v>
      </c>
      <c r="H866" s="2" t="s">
        <v>143</v>
      </c>
      <c r="I866" s="2" t="s">
        <v>27</v>
      </c>
      <c r="J866" s="2" t="s">
        <v>1025</v>
      </c>
    </row>
    <row r="867" spans="1:10" x14ac:dyDescent="0.3">
      <c r="A867" s="2" t="s">
        <v>52</v>
      </c>
      <c r="B867" s="8">
        <v>45481.24</v>
      </c>
      <c r="C867" s="8">
        <v>37317.360000000001</v>
      </c>
      <c r="D867" s="4">
        <v>43763</v>
      </c>
      <c r="E867" s="2" t="s">
        <v>59</v>
      </c>
      <c r="F867" s="2" t="s">
        <v>125</v>
      </c>
      <c r="G867" s="2" t="s">
        <v>54</v>
      </c>
      <c r="H867" s="2" t="s">
        <v>127</v>
      </c>
      <c r="I867" s="2" t="s">
        <v>27</v>
      </c>
      <c r="J867" s="2" t="s">
        <v>1026</v>
      </c>
    </row>
    <row r="868" spans="1:10" x14ac:dyDescent="0.3">
      <c r="A868" s="2" t="s">
        <v>9</v>
      </c>
      <c r="B868" s="8">
        <v>152747.92000000001</v>
      </c>
      <c r="C868" s="8">
        <v>130614.75</v>
      </c>
      <c r="D868" s="4">
        <v>43954</v>
      </c>
      <c r="E868" s="2" t="s">
        <v>50</v>
      </c>
      <c r="F868" s="2" t="s">
        <v>96</v>
      </c>
      <c r="G868" s="2" t="s">
        <v>12</v>
      </c>
      <c r="H868" s="2" t="s">
        <v>68</v>
      </c>
      <c r="I868" s="2" t="s">
        <v>27</v>
      </c>
      <c r="J868" s="2" t="s">
        <v>1027</v>
      </c>
    </row>
    <row r="869" spans="1:10" x14ac:dyDescent="0.3">
      <c r="A869" s="2" t="s">
        <v>9</v>
      </c>
      <c r="B869" s="8">
        <v>255216</v>
      </c>
      <c r="C869" s="8">
        <v>211446.46</v>
      </c>
      <c r="D869" s="4">
        <v>43827</v>
      </c>
      <c r="E869" s="2" t="s">
        <v>23</v>
      </c>
      <c r="F869" s="2" t="s">
        <v>93</v>
      </c>
      <c r="G869" s="2" t="s">
        <v>12</v>
      </c>
      <c r="H869" s="2" t="s">
        <v>169</v>
      </c>
      <c r="I869" s="2" t="s">
        <v>27</v>
      </c>
      <c r="J869" s="2" t="s">
        <v>1028</v>
      </c>
    </row>
    <row r="870" spans="1:10" x14ac:dyDescent="0.3">
      <c r="A870" s="2" t="s">
        <v>22</v>
      </c>
      <c r="B870" s="8">
        <v>154858</v>
      </c>
      <c r="C870" s="8">
        <v>135376.85999999999</v>
      </c>
      <c r="D870" s="4">
        <v>44034</v>
      </c>
      <c r="E870" s="2" t="s">
        <v>17</v>
      </c>
      <c r="F870" s="2" t="s">
        <v>209</v>
      </c>
      <c r="G870" s="2" t="s">
        <v>25</v>
      </c>
      <c r="H870" s="2" t="s">
        <v>26</v>
      </c>
      <c r="I870" s="2" t="s">
        <v>27</v>
      </c>
      <c r="J870" s="2" t="s">
        <v>1029</v>
      </c>
    </row>
    <row r="871" spans="1:10" x14ac:dyDescent="0.3">
      <c r="A871" s="2" t="s">
        <v>52</v>
      </c>
      <c r="B871" s="8">
        <v>250488.42</v>
      </c>
      <c r="C871" s="8">
        <v>214142.55</v>
      </c>
      <c r="D871" s="4">
        <v>43995</v>
      </c>
      <c r="E871" s="2" t="s">
        <v>50</v>
      </c>
      <c r="F871" s="2" t="s">
        <v>11</v>
      </c>
      <c r="G871" s="2" t="s">
        <v>54</v>
      </c>
      <c r="H871" s="2" t="s">
        <v>71</v>
      </c>
      <c r="I871" s="2" t="s">
        <v>27</v>
      </c>
      <c r="J871" s="2" t="s">
        <v>1030</v>
      </c>
    </row>
    <row r="872" spans="1:10" x14ac:dyDescent="0.3">
      <c r="A872" s="2" t="s">
        <v>9</v>
      </c>
      <c r="B872" s="8">
        <v>115151.22</v>
      </c>
      <c r="C872" s="8">
        <v>91430.07</v>
      </c>
      <c r="D872" s="4">
        <v>44129</v>
      </c>
      <c r="E872" s="2" t="s">
        <v>50</v>
      </c>
      <c r="F872" s="2" t="s">
        <v>39</v>
      </c>
      <c r="G872" s="2" t="s">
        <v>12</v>
      </c>
      <c r="H872" s="2" t="s">
        <v>13</v>
      </c>
      <c r="I872" s="2" t="s">
        <v>27</v>
      </c>
      <c r="J872" s="2" t="s">
        <v>1031</v>
      </c>
    </row>
    <row r="873" spans="1:10" x14ac:dyDescent="0.3">
      <c r="A873" s="2" t="s">
        <v>9</v>
      </c>
      <c r="B873" s="8">
        <v>57347.48</v>
      </c>
      <c r="C873" s="8">
        <v>50041.41</v>
      </c>
      <c r="D873" s="4">
        <v>44055</v>
      </c>
      <c r="E873" s="2" t="s">
        <v>29</v>
      </c>
      <c r="F873" s="2" t="s">
        <v>34</v>
      </c>
      <c r="G873" s="2" t="s">
        <v>12</v>
      </c>
      <c r="H873" s="2" t="s">
        <v>13</v>
      </c>
      <c r="I873" s="2" t="s">
        <v>27</v>
      </c>
      <c r="J873" s="2" t="s">
        <v>1032</v>
      </c>
    </row>
    <row r="874" spans="1:10" x14ac:dyDescent="0.3">
      <c r="A874" s="2" t="s">
        <v>22</v>
      </c>
      <c r="B874" s="8">
        <v>74790.02</v>
      </c>
      <c r="C874" s="8">
        <v>64992.53</v>
      </c>
      <c r="D874" s="4">
        <v>44001</v>
      </c>
      <c r="E874" s="2" t="s">
        <v>29</v>
      </c>
      <c r="F874" s="2" t="s">
        <v>253</v>
      </c>
      <c r="G874" s="2" t="s">
        <v>25</v>
      </c>
      <c r="H874" s="2" t="s">
        <v>75</v>
      </c>
      <c r="I874" s="2" t="s">
        <v>27</v>
      </c>
      <c r="J874" s="2" t="s">
        <v>1033</v>
      </c>
    </row>
    <row r="875" spans="1:10" x14ac:dyDescent="0.3">
      <c r="A875" s="2" t="s">
        <v>52</v>
      </c>
      <c r="B875" s="8">
        <v>72749.070000000007</v>
      </c>
      <c r="C875" s="8">
        <v>59108.62</v>
      </c>
      <c r="D875" s="4">
        <v>43485</v>
      </c>
      <c r="E875" s="2" t="s">
        <v>59</v>
      </c>
      <c r="F875" s="2" t="s">
        <v>34</v>
      </c>
      <c r="G875" s="2" t="s">
        <v>54</v>
      </c>
      <c r="H875" s="2" t="s">
        <v>71</v>
      </c>
      <c r="I875" s="2" t="s">
        <v>27</v>
      </c>
      <c r="J875" s="2" t="s">
        <v>1034</v>
      </c>
    </row>
    <row r="876" spans="1:10" x14ac:dyDescent="0.3">
      <c r="A876" s="2" t="s">
        <v>100</v>
      </c>
      <c r="B876" s="8">
        <v>128235.65</v>
      </c>
      <c r="C876" s="8">
        <v>103024.52</v>
      </c>
      <c r="D876" s="4">
        <v>44094</v>
      </c>
      <c r="E876" s="2" t="s">
        <v>10</v>
      </c>
      <c r="F876" s="2" t="s">
        <v>209</v>
      </c>
      <c r="G876" s="2" t="s">
        <v>102</v>
      </c>
      <c r="H876" s="2" t="s">
        <v>103</v>
      </c>
      <c r="I876" s="2" t="s">
        <v>27</v>
      </c>
      <c r="J876" s="2" t="s">
        <v>1035</v>
      </c>
    </row>
    <row r="877" spans="1:10" x14ac:dyDescent="0.3">
      <c r="A877" s="2" t="s">
        <v>9</v>
      </c>
      <c r="B877" s="8">
        <v>79088.7</v>
      </c>
      <c r="C877" s="8">
        <v>67415.210000000006</v>
      </c>
      <c r="D877" s="4">
        <v>43975</v>
      </c>
      <c r="E877" s="2" t="s">
        <v>29</v>
      </c>
      <c r="F877" s="2" t="s">
        <v>181</v>
      </c>
      <c r="G877" s="2" t="s">
        <v>12</v>
      </c>
      <c r="H877" s="2" t="s">
        <v>169</v>
      </c>
      <c r="I877" s="2" t="s">
        <v>27</v>
      </c>
      <c r="J877" s="2" t="s">
        <v>1036</v>
      </c>
    </row>
    <row r="878" spans="1:10" x14ac:dyDescent="0.3">
      <c r="A878" s="2" t="s">
        <v>44</v>
      </c>
      <c r="B878" s="8">
        <v>124537.47</v>
      </c>
      <c r="C878" s="8">
        <v>105881.76</v>
      </c>
      <c r="D878" s="4">
        <v>43732</v>
      </c>
      <c r="E878" s="2" t="s">
        <v>23</v>
      </c>
      <c r="F878" s="2" t="s">
        <v>18</v>
      </c>
      <c r="G878" s="2" t="s">
        <v>47</v>
      </c>
      <c r="H878" s="2" t="s">
        <v>48</v>
      </c>
      <c r="I878" s="2" t="s">
        <v>27</v>
      </c>
      <c r="J878" s="2" t="s">
        <v>1037</v>
      </c>
    </row>
    <row r="879" spans="1:10" x14ac:dyDescent="0.3">
      <c r="A879" s="2" t="s">
        <v>9</v>
      </c>
      <c r="B879" s="8">
        <v>161192.45000000001</v>
      </c>
      <c r="C879" s="8">
        <v>135965.82999999999</v>
      </c>
      <c r="D879" s="4">
        <v>43650</v>
      </c>
      <c r="E879" s="2" t="s">
        <v>23</v>
      </c>
      <c r="F879" s="2" t="s">
        <v>63</v>
      </c>
      <c r="G879" s="2" t="s">
        <v>12</v>
      </c>
      <c r="H879" s="2" t="s">
        <v>169</v>
      </c>
      <c r="I879" s="2" t="s">
        <v>27</v>
      </c>
      <c r="J879" s="2" t="s">
        <v>1038</v>
      </c>
    </row>
    <row r="880" spans="1:10" x14ac:dyDescent="0.3">
      <c r="A880" s="2" t="s">
        <v>52</v>
      </c>
      <c r="B880" s="8">
        <v>109697.86</v>
      </c>
      <c r="C880" s="8">
        <v>89853.52</v>
      </c>
      <c r="D880" s="4">
        <v>43670</v>
      </c>
      <c r="E880" s="2" t="s">
        <v>29</v>
      </c>
      <c r="F880" s="2" t="s">
        <v>109</v>
      </c>
      <c r="G880" s="2" t="s">
        <v>54</v>
      </c>
      <c r="H880" s="2" t="s">
        <v>127</v>
      </c>
      <c r="I880" s="2" t="s">
        <v>27</v>
      </c>
      <c r="J880" s="2" t="s">
        <v>1039</v>
      </c>
    </row>
    <row r="881" spans="1:10" x14ac:dyDescent="0.3">
      <c r="A881" s="2" t="s">
        <v>52</v>
      </c>
      <c r="B881" s="8">
        <v>57276.26</v>
      </c>
      <c r="C881" s="8">
        <v>49223.22</v>
      </c>
      <c r="D881" s="4">
        <v>43925</v>
      </c>
      <c r="E881" s="2" t="s">
        <v>50</v>
      </c>
      <c r="F881" s="2" t="s">
        <v>34</v>
      </c>
      <c r="G881" s="2" t="s">
        <v>54</v>
      </c>
      <c r="H881" s="2" t="s">
        <v>71</v>
      </c>
      <c r="I881" s="2" t="s">
        <v>27</v>
      </c>
      <c r="J881" s="2" t="s">
        <v>1040</v>
      </c>
    </row>
    <row r="882" spans="1:10" x14ac:dyDescent="0.3">
      <c r="A882" s="2" t="s">
        <v>83</v>
      </c>
      <c r="B882" s="8">
        <v>149956.93</v>
      </c>
      <c r="C882" s="8">
        <v>130087.64</v>
      </c>
      <c r="D882" s="4">
        <v>44112</v>
      </c>
      <c r="E882" s="2" t="s">
        <v>17</v>
      </c>
      <c r="F882" s="2" t="s">
        <v>149</v>
      </c>
      <c r="G882" s="2" t="s">
        <v>84</v>
      </c>
      <c r="H882" s="2" t="s">
        <v>85</v>
      </c>
      <c r="I882" s="2" t="s">
        <v>27</v>
      </c>
      <c r="J882" s="2" t="s">
        <v>1041</v>
      </c>
    </row>
    <row r="883" spans="1:10" x14ac:dyDescent="0.3">
      <c r="A883" s="2" t="s">
        <v>137</v>
      </c>
      <c r="B883" s="8">
        <v>127075.41</v>
      </c>
      <c r="C883" s="8">
        <v>110924.13</v>
      </c>
      <c r="D883" s="4">
        <v>43732</v>
      </c>
      <c r="E883" s="2" t="s">
        <v>23</v>
      </c>
      <c r="F883" s="2" t="s">
        <v>122</v>
      </c>
      <c r="G883" s="2" t="s">
        <v>139</v>
      </c>
      <c r="H883" s="2" t="s">
        <v>140</v>
      </c>
      <c r="I883" s="2" t="s">
        <v>27</v>
      </c>
      <c r="J883" s="2" t="s">
        <v>1042</v>
      </c>
    </row>
    <row r="884" spans="1:10" x14ac:dyDescent="0.3">
      <c r="A884" s="2" t="s">
        <v>9</v>
      </c>
      <c r="B884" s="8">
        <v>28755.32</v>
      </c>
      <c r="C884" s="8">
        <v>23938.799999999999</v>
      </c>
      <c r="D884" s="4">
        <v>43748</v>
      </c>
      <c r="E884" s="2" t="s">
        <v>10</v>
      </c>
      <c r="F884" s="2" t="s">
        <v>101</v>
      </c>
      <c r="G884" s="2" t="s">
        <v>12</v>
      </c>
      <c r="H884" s="2" t="s">
        <v>13</v>
      </c>
      <c r="I884" s="2" t="s">
        <v>27</v>
      </c>
      <c r="J884" s="2" t="s">
        <v>1043</v>
      </c>
    </row>
    <row r="885" spans="1:10" x14ac:dyDescent="0.3">
      <c r="A885" s="2" t="s">
        <v>22</v>
      </c>
      <c r="B885" s="8">
        <v>178027.46</v>
      </c>
      <c r="C885" s="8">
        <v>144985.56</v>
      </c>
      <c r="D885" s="4">
        <v>43834</v>
      </c>
      <c r="E885" s="2" t="s">
        <v>50</v>
      </c>
      <c r="F885" s="2" t="s">
        <v>63</v>
      </c>
      <c r="G885" s="2" t="s">
        <v>25</v>
      </c>
      <c r="H885" s="2" t="s">
        <v>75</v>
      </c>
      <c r="I885" s="2" t="s">
        <v>27</v>
      </c>
      <c r="J885" s="2" t="s">
        <v>1044</v>
      </c>
    </row>
    <row r="886" spans="1:10" x14ac:dyDescent="0.3">
      <c r="A886" s="2" t="s">
        <v>100</v>
      </c>
      <c r="B886" s="8">
        <v>152231.85999999999</v>
      </c>
      <c r="C886" s="8">
        <v>122303.08</v>
      </c>
      <c r="D886" s="4">
        <v>43593</v>
      </c>
      <c r="E886" s="2" t="s">
        <v>59</v>
      </c>
      <c r="F886" s="2" t="s">
        <v>173</v>
      </c>
      <c r="G886" s="2" t="s">
        <v>102</v>
      </c>
      <c r="H886" s="2" t="s">
        <v>103</v>
      </c>
      <c r="I886" s="2" t="s">
        <v>27</v>
      </c>
      <c r="J886" s="2" t="s">
        <v>1045</v>
      </c>
    </row>
    <row r="887" spans="1:10" x14ac:dyDescent="0.3">
      <c r="A887" s="2" t="s">
        <v>9</v>
      </c>
      <c r="B887" s="8">
        <v>53957.42</v>
      </c>
      <c r="C887" s="8">
        <v>46905.19</v>
      </c>
      <c r="D887" s="4">
        <v>43610</v>
      </c>
      <c r="E887" s="2" t="s">
        <v>59</v>
      </c>
      <c r="F887" s="2" t="s">
        <v>34</v>
      </c>
      <c r="G887" s="2" t="s">
        <v>12</v>
      </c>
      <c r="H887" s="2" t="s">
        <v>117</v>
      </c>
      <c r="I887" s="2" t="s">
        <v>27</v>
      </c>
      <c r="J887" s="2" t="s">
        <v>1046</v>
      </c>
    </row>
    <row r="888" spans="1:10" x14ac:dyDescent="0.3">
      <c r="A888" s="2" t="s">
        <v>22</v>
      </c>
      <c r="B888" s="8">
        <v>80474.78</v>
      </c>
      <c r="C888" s="8">
        <v>66568.740000000005</v>
      </c>
      <c r="D888" s="4">
        <v>43607</v>
      </c>
      <c r="E888" s="2" t="s">
        <v>23</v>
      </c>
      <c r="F888" s="2" t="s">
        <v>39</v>
      </c>
      <c r="G888" s="2" t="s">
        <v>25</v>
      </c>
      <c r="H888" s="2" t="s">
        <v>89</v>
      </c>
      <c r="I888" s="2" t="s">
        <v>27</v>
      </c>
      <c r="J888" s="2" t="s">
        <v>1047</v>
      </c>
    </row>
    <row r="889" spans="1:10" x14ac:dyDescent="0.3">
      <c r="A889" s="2" t="s">
        <v>100</v>
      </c>
      <c r="B889" s="8">
        <v>145439.65</v>
      </c>
      <c r="C889" s="8">
        <v>123710.97</v>
      </c>
      <c r="D889" s="4">
        <v>44107</v>
      </c>
      <c r="E889" s="2" t="s">
        <v>59</v>
      </c>
      <c r="F889" s="2" t="s">
        <v>367</v>
      </c>
      <c r="G889" s="2" t="s">
        <v>102</v>
      </c>
      <c r="H889" s="2" t="s">
        <v>161</v>
      </c>
      <c r="I889" s="2" t="s">
        <v>27</v>
      </c>
      <c r="J889" s="2" t="s">
        <v>1048</v>
      </c>
    </row>
    <row r="890" spans="1:10" x14ac:dyDescent="0.3">
      <c r="A890" s="2" t="s">
        <v>52</v>
      </c>
      <c r="B890" s="8">
        <v>84035.82</v>
      </c>
      <c r="C890" s="8">
        <v>71329.600000000006</v>
      </c>
      <c r="D890" s="4">
        <v>44131</v>
      </c>
      <c r="E890" s="2" t="s">
        <v>10</v>
      </c>
      <c r="F890" s="2" t="s">
        <v>34</v>
      </c>
      <c r="G890" s="2" t="s">
        <v>54</v>
      </c>
      <c r="H890" s="2" t="s">
        <v>55</v>
      </c>
      <c r="I890" s="2" t="s">
        <v>37</v>
      </c>
      <c r="J890" s="2" t="s">
        <v>1049</v>
      </c>
    </row>
    <row r="891" spans="1:10" x14ac:dyDescent="0.3">
      <c r="A891" s="2" t="s">
        <v>33</v>
      </c>
      <c r="B891" s="8">
        <v>68288.679999999993</v>
      </c>
      <c r="C891" s="8">
        <v>56754.720000000001</v>
      </c>
      <c r="D891" s="4">
        <v>44101</v>
      </c>
      <c r="E891" s="2" t="s">
        <v>29</v>
      </c>
      <c r="F891" s="2" t="s">
        <v>34</v>
      </c>
      <c r="G891" s="2" t="s">
        <v>35</v>
      </c>
      <c r="H891" s="2" t="s">
        <v>36</v>
      </c>
      <c r="I891" s="2" t="s">
        <v>27</v>
      </c>
      <c r="J891" s="2" t="s">
        <v>1050</v>
      </c>
    </row>
    <row r="892" spans="1:10" x14ac:dyDescent="0.3">
      <c r="A892" s="2" t="s">
        <v>9</v>
      </c>
      <c r="B892" s="8">
        <v>100578.6</v>
      </c>
      <c r="C892" s="8">
        <v>83208.679999999993</v>
      </c>
      <c r="D892" s="4">
        <v>43479</v>
      </c>
      <c r="E892" s="2" t="s">
        <v>79</v>
      </c>
      <c r="F892" s="2" t="s">
        <v>122</v>
      </c>
      <c r="G892" s="2" t="s">
        <v>12</v>
      </c>
      <c r="H892" s="2" t="s">
        <v>117</v>
      </c>
      <c r="I892" s="2" t="s">
        <v>27</v>
      </c>
      <c r="J892" s="2" t="s">
        <v>1051</v>
      </c>
    </row>
    <row r="893" spans="1:10" x14ac:dyDescent="0.3">
      <c r="A893" s="2" t="s">
        <v>52</v>
      </c>
      <c r="B893" s="8">
        <v>94925</v>
      </c>
      <c r="C893" s="8">
        <v>77572.710000000006</v>
      </c>
      <c r="D893" s="4">
        <v>43738</v>
      </c>
      <c r="E893" s="2" t="s">
        <v>45</v>
      </c>
      <c r="F893" s="2" t="s">
        <v>42</v>
      </c>
      <c r="G893" s="2" t="s">
        <v>54</v>
      </c>
      <c r="H893" s="2" t="s">
        <v>143</v>
      </c>
      <c r="I893" s="2" t="s">
        <v>14</v>
      </c>
      <c r="J893" s="2" t="s">
        <v>1052</v>
      </c>
    </row>
    <row r="894" spans="1:10" x14ac:dyDescent="0.3">
      <c r="A894" s="2" t="s">
        <v>52</v>
      </c>
      <c r="B894" s="8">
        <v>105464.41</v>
      </c>
      <c r="C894" s="8">
        <v>84761.75</v>
      </c>
      <c r="D894" s="4">
        <v>43704</v>
      </c>
      <c r="E894" s="2" t="s">
        <v>10</v>
      </c>
      <c r="F894" s="2" t="s">
        <v>131</v>
      </c>
      <c r="G894" s="2" t="s">
        <v>54</v>
      </c>
      <c r="H894" s="2" t="s">
        <v>143</v>
      </c>
      <c r="I894" s="2" t="s">
        <v>27</v>
      </c>
      <c r="J894" s="2" t="s">
        <v>1053</v>
      </c>
    </row>
    <row r="895" spans="1:10" x14ac:dyDescent="0.3">
      <c r="A895" s="2" t="s">
        <v>52</v>
      </c>
      <c r="B895" s="8">
        <v>155827.29999999999</v>
      </c>
      <c r="C895" s="8">
        <v>126360.36</v>
      </c>
      <c r="D895" s="4">
        <v>43585</v>
      </c>
      <c r="E895" s="2" t="s">
        <v>50</v>
      </c>
      <c r="F895" s="2" t="s">
        <v>18</v>
      </c>
      <c r="G895" s="2" t="s">
        <v>54</v>
      </c>
      <c r="H895" s="2" t="s">
        <v>143</v>
      </c>
      <c r="I895" s="2" t="s">
        <v>37</v>
      </c>
      <c r="J895" s="2" t="s">
        <v>1054</v>
      </c>
    </row>
    <row r="896" spans="1:10" x14ac:dyDescent="0.3">
      <c r="A896" s="2" t="s">
        <v>22</v>
      </c>
      <c r="B896" s="8">
        <v>90994.31</v>
      </c>
      <c r="C896" s="8">
        <v>72540.66</v>
      </c>
      <c r="D896" s="4">
        <v>43960</v>
      </c>
      <c r="E896" s="2" t="s">
        <v>79</v>
      </c>
      <c r="F896" s="2" t="s">
        <v>177</v>
      </c>
      <c r="G896" s="2" t="s">
        <v>25</v>
      </c>
      <c r="H896" s="2" t="s">
        <v>218</v>
      </c>
      <c r="I896" s="2" t="s">
        <v>27</v>
      </c>
      <c r="J896" s="2" t="s">
        <v>1055</v>
      </c>
    </row>
    <row r="897" spans="1:10" x14ac:dyDescent="0.3">
      <c r="A897" s="2" t="s">
        <v>22</v>
      </c>
      <c r="B897" s="8">
        <v>32779.67</v>
      </c>
      <c r="C897" s="8">
        <v>26800.66</v>
      </c>
      <c r="D897" s="4">
        <v>43912</v>
      </c>
      <c r="E897" s="2" t="s">
        <v>61</v>
      </c>
      <c r="F897" s="2" t="s">
        <v>233</v>
      </c>
      <c r="G897" s="2" t="s">
        <v>25</v>
      </c>
      <c r="H897" s="2" t="s">
        <v>31</v>
      </c>
      <c r="I897" s="2" t="s">
        <v>27</v>
      </c>
      <c r="J897" s="2" t="s">
        <v>1056</v>
      </c>
    </row>
    <row r="898" spans="1:10" x14ac:dyDescent="0.3">
      <c r="A898" s="2" t="s">
        <v>100</v>
      </c>
      <c r="B898" s="8">
        <v>40187.99</v>
      </c>
      <c r="C898" s="8">
        <v>32508.07</v>
      </c>
      <c r="D898" s="4">
        <v>43973</v>
      </c>
      <c r="E898" s="2" t="s">
        <v>17</v>
      </c>
      <c r="F898" s="2" t="s">
        <v>113</v>
      </c>
      <c r="G898" s="2" t="s">
        <v>102</v>
      </c>
      <c r="H898" s="2" t="s">
        <v>103</v>
      </c>
      <c r="I898" s="2" t="s">
        <v>27</v>
      </c>
      <c r="J898" s="2" t="s">
        <v>1057</v>
      </c>
    </row>
    <row r="899" spans="1:10" x14ac:dyDescent="0.3">
      <c r="A899" s="2" t="s">
        <v>44</v>
      </c>
      <c r="B899" s="8">
        <v>91842.59</v>
      </c>
      <c r="C899" s="8">
        <v>73979.210000000006</v>
      </c>
      <c r="D899" s="4">
        <v>43553</v>
      </c>
      <c r="E899" s="2" t="s">
        <v>17</v>
      </c>
      <c r="F899" s="2" t="s">
        <v>293</v>
      </c>
      <c r="G899" s="2" t="s">
        <v>47</v>
      </c>
      <c r="H899" s="2" t="s">
        <v>65</v>
      </c>
      <c r="I899" s="2" t="s">
        <v>27</v>
      </c>
      <c r="J899" s="2" t="s">
        <v>1058</v>
      </c>
    </row>
    <row r="900" spans="1:10" x14ac:dyDescent="0.3">
      <c r="A900" s="2" t="s">
        <v>22</v>
      </c>
      <c r="B900" s="8">
        <v>38494.71</v>
      </c>
      <c r="C900" s="8">
        <v>33113.15</v>
      </c>
      <c r="D900" s="4">
        <v>43500</v>
      </c>
      <c r="E900" s="2" t="s">
        <v>17</v>
      </c>
      <c r="F900" s="2" t="s">
        <v>63</v>
      </c>
      <c r="G900" s="2" t="s">
        <v>25</v>
      </c>
      <c r="H900" s="2" t="s">
        <v>89</v>
      </c>
      <c r="I900" s="2" t="s">
        <v>27</v>
      </c>
      <c r="J900" s="2" t="s">
        <v>1059</v>
      </c>
    </row>
    <row r="901" spans="1:10" x14ac:dyDescent="0.3">
      <c r="A901" s="2" t="s">
        <v>52</v>
      </c>
      <c r="B901" s="8">
        <v>86050.61</v>
      </c>
      <c r="C901" s="8">
        <v>75569.649999999994</v>
      </c>
      <c r="D901" s="4">
        <v>44077</v>
      </c>
      <c r="E901" s="2" t="s">
        <v>23</v>
      </c>
      <c r="F901" s="2" t="s">
        <v>223</v>
      </c>
      <c r="G901" s="2" t="s">
        <v>54</v>
      </c>
      <c r="H901" s="2" t="s">
        <v>127</v>
      </c>
      <c r="I901" s="2" t="s">
        <v>27</v>
      </c>
      <c r="J901" s="2" t="s">
        <v>1060</v>
      </c>
    </row>
    <row r="902" spans="1:10" x14ac:dyDescent="0.3">
      <c r="A902" s="2" t="s">
        <v>9</v>
      </c>
      <c r="B902" s="8">
        <v>36749.51</v>
      </c>
      <c r="C902" s="8">
        <v>30101.52</v>
      </c>
      <c r="D902" s="4">
        <v>44119</v>
      </c>
      <c r="E902" s="2" t="s">
        <v>17</v>
      </c>
      <c r="F902" s="2" t="s">
        <v>18</v>
      </c>
      <c r="G902" s="2" t="s">
        <v>12</v>
      </c>
      <c r="H902" s="2" t="s">
        <v>13</v>
      </c>
      <c r="I902" s="2" t="s">
        <v>27</v>
      </c>
      <c r="J902" s="2" t="s">
        <v>1061</v>
      </c>
    </row>
    <row r="903" spans="1:10" x14ac:dyDescent="0.3">
      <c r="A903" s="2" t="s">
        <v>16</v>
      </c>
      <c r="B903" s="8">
        <v>194531.02</v>
      </c>
      <c r="C903" s="8">
        <v>158970.75</v>
      </c>
      <c r="D903" s="4">
        <v>43655</v>
      </c>
      <c r="E903" s="2" t="s">
        <v>23</v>
      </c>
      <c r="F903" s="2" t="s">
        <v>39</v>
      </c>
      <c r="G903" s="2" t="s">
        <v>19</v>
      </c>
      <c r="H903" s="2" t="s">
        <v>352</v>
      </c>
      <c r="I903" s="2" t="s">
        <v>37</v>
      </c>
      <c r="J903" s="2" t="s">
        <v>1062</v>
      </c>
    </row>
    <row r="904" spans="1:10" x14ac:dyDescent="0.3">
      <c r="A904" s="2" t="s">
        <v>52</v>
      </c>
      <c r="B904" s="8">
        <v>106730.16</v>
      </c>
      <c r="C904" s="8">
        <v>89503.91</v>
      </c>
      <c r="D904" s="4">
        <v>44042</v>
      </c>
      <c r="E904" s="2" t="s">
        <v>29</v>
      </c>
      <c r="F904" s="2" t="s">
        <v>39</v>
      </c>
      <c r="G904" s="2" t="s">
        <v>54</v>
      </c>
      <c r="H904" s="2" t="s">
        <v>132</v>
      </c>
      <c r="I904" s="2" t="s">
        <v>27</v>
      </c>
      <c r="J904" s="2" t="s">
        <v>1063</v>
      </c>
    </row>
    <row r="905" spans="1:10" x14ac:dyDescent="0.3">
      <c r="A905" s="2" t="s">
        <v>214</v>
      </c>
      <c r="B905" s="8">
        <v>30177.8</v>
      </c>
      <c r="C905" s="8">
        <v>23924.959999999999</v>
      </c>
      <c r="D905" s="4">
        <v>44110</v>
      </c>
      <c r="E905" s="2" t="s">
        <v>79</v>
      </c>
      <c r="F905" s="2" t="s">
        <v>167</v>
      </c>
      <c r="G905" s="2" t="s">
        <v>215</v>
      </c>
      <c r="H905" s="2" t="s">
        <v>216</v>
      </c>
      <c r="I905" s="2" t="s">
        <v>14</v>
      </c>
      <c r="J905" s="2" t="s">
        <v>1064</v>
      </c>
    </row>
    <row r="906" spans="1:10" x14ac:dyDescent="0.3">
      <c r="A906" s="2" t="s">
        <v>22</v>
      </c>
      <c r="B906" s="8">
        <v>93902.04</v>
      </c>
      <c r="C906" s="8">
        <v>80793.31</v>
      </c>
      <c r="D906" s="4">
        <v>43891</v>
      </c>
      <c r="E906" s="2" t="s">
        <v>23</v>
      </c>
      <c r="F906" s="2" t="s">
        <v>67</v>
      </c>
      <c r="G906" s="2" t="s">
        <v>25</v>
      </c>
      <c r="H906" s="2" t="s">
        <v>31</v>
      </c>
      <c r="I906" s="2" t="s">
        <v>27</v>
      </c>
      <c r="J906" s="2" t="s">
        <v>1065</v>
      </c>
    </row>
    <row r="907" spans="1:10" x14ac:dyDescent="0.3">
      <c r="A907" s="2" t="s">
        <v>214</v>
      </c>
      <c r="B907" s="8">
        <v>250483.63</v>
      </c>
      <c r="C907" s="8">
        <v>217269.5</v>
      </c>
      <c r="D907" s="4">
        <v>44015</v>
      </c>
      <c r="E907" s="2" t="s">
        <v>45</v>
      </c>
      <c r="F907" s="2" t="s">
        <v>109</v>
      </c>
      <c r="G907" s="2" t="s">
        <v>215</v>
      </c>
      <c r="H907" s="2" t="s">
        <v>216</v>
      </c>
      <c r="I907" s="2" t="s">
        <v>14</v>
      </c>
      <c r="J907" s="2" t="s">
        <v>1066</v>
      </c>
    </row>
    <row r="908" spans="1:10" x14ac:dyDescent="0.3">
      <c r="A908" s="2" t="s">
        <v>9</v>
      </c>
      <c r="B908" s="8">
        <v>162142.74</v>
      </c>
      <c r="C908" s="8">
        <v>136037.76000000001</v>
      </c>
      <c r="D908" s="4">
        <v>43494</v>
      </c>
      <c r="E908" s="2" t="s">
        <v>23</v>
      </c>
      <c r="F908" s="2" t="s">
        <v>111</v>
      </c>
      <c r="G908" s="2" t="s">
        <v>12</v>
      </c>
      <c r="H908" s="2" t="s">
        <v>81</v>
      </c>
      <c r="I908" s="2" t="s">
        <v>27</v>
      </c>
      <c r="J908" s="2" t="s">
        <v>1067</v>
      </c>
    </row>
    <row r="909" spans="1:10" x14ac:dyDescent="0.3">
      <c r="A909" s="2" t="s">
        <v>345</v>
      </c>
      <c r="B909" s="8">
        <v>47516.54</v>
      </c>
      <c r="C909" s="8">
        <v>38987.32</v>
      </c>
      <c r="D909" s="4">
        <v>43839</v>
      </c>
      <c r="E909" s="2" t="s">
        <v>10</v>
      </c>
      <c r="F909" s="2" t="s">
        <v>34</v>
      </c>
      <c r="G909" s="2" t="s">
        <v>346</v>
      </c>
      <c r="H909" s="2" t="s">
        <v>700</v>
      </c>
      <c r="I909" s="2" t="s">
        <v>27</v>
      </c>
      <c r="J909" s="2" t="s">
        <v>1068</v>
      </c>
    </row>
    <row r="910" spans="1:10" x14ac:dyDescent="0.3">
      <c r="A910" s="2" t="s">
        <v>214</v>
      </c>
      <c r="B910" s="8">
        <v>163546.81</v>
      </c>
      <c r="C910" s="8">
        <v>133307</v>
      </c>
      <c r="D910" s="4">
        <v>43592</v>
      </c>
      <c r="E910" s="2" t="s">
        <v>79</v>
      </c>
      <c r="F910" s="2" t="s">
        <v>264</v>
      </c>
      <c r="G910" s="2" t="s">
        <v>215</v>
      </c>
      <c r="H910" s="2" t="s">
        <v>216</v>
      </c>
      <c r="I910" s="2" t="s">
        <v>27</v>
      </c>
      <c r="J910" s="2" t="s">
        <v>1069</v>
      </c>
    </row>
    <row r="911" spans="1:10" x14ac:dyDescent="0.3">
      <c r="A911" s="2" t="s">
        <v>52</v>
      </c>
      <c r="B911" s="8">
        <v>35437.89</v>
      </c>
      <c r="C911" s="8">
        <v>30412.799999999999</v>
      </c>
      <c r="D911" s="4">
        <v>43864</v>
      </c>
      <c r="E911" s="2" t="s">
        <v>23</v>
      </c>
      <c r="F911" s="2" t="s">
        <v>340</v>
      </c>
      <c r="G911" s="2" t="s">
        <v>54</v>
      </c>
      <c r="H911" s="2" t="s">
        <v>132</v>
      </c>
      <c r="I911" s="2" t="s">
        <v>27</v>
      </c>
      <c r="J911" s="2" t="s">
        <v>1070</v>
      </c>
    </row>
    <row r="912" spans="1:10" x14ac:dyDescent="0.3">
      <c r="A912" s="2" t="s">
        <v>95</v>
      </c>
      <c r="B912" s="8">
        <v>122889.28</v>
      </c>
      <c r="C912" s="8">
        <v>103042.66</v>
      </c>
      <c r="D912" s="4">
        <v>44162</v>
      </c>
      <c r="E912" s="2" t="s">
        <v>59</v>
      </c>
      <c r="F912" s="2" t="s">
        <v>122</v>
      </c>
      <c r="G912" s="2" t="s">
        <v>97</v>
      </c>
      <c r="H912" s="2" t="s">
        <v>98</v>
      </c>
      <c r="I912" s="2" t="s">
        <v>27</v>
      </c>
      <c r="J912" s="2" t="s">
        <v>1071</v>
      </c>
    </row>
    <row r="913" spans="1:10" x14ac:dyDescent="0.3">
      <c r="A913" s="2" t="s">
        <v>105</v>
      </c>
      <c r="B913" s="8">
        <v>26490.47</v>
      </c>
      <c r="C913" s="8">
        <v>21168.53</v>
      </c>
      <c r="D913" s="4">
        <v>43773</v>
      </c>
      <c r="E913" s="2" t="s">
        <v>50</v>
      </c>
      <c r="F913" s="2" t="s">
        <v>30</v>
      </c>
      <c r="G913" s="2" t="s">
        <v>106</v>
      </c>
      <c r="H913" s="2" t="s">
        <v>107</v>
      </c>
      <c r="I913" s="2" t="s">
        <v>27</v>
      </c>
      <c r="J913" s="2" t="s">
        <v>1072</v>
      </c>
    </row>
    <row r="914" spans="1:10" x14ac:dyDescent="0.3">
      <c r="A914" s="2" t="s">
        <v>44</v>
      </c>
      <c r="B914" s="8">
        <v>173722.59</v>
      </c>
      <c r="C914" s="8">
        <v>148063.76</v>
      </c>
      <c r="D914" s="4">
        <v>43564</v>
      </c>
      <c r="E914" s="2" t="s">
        <v>17</v>
      </c>
      <c r="F914" s="2" t="s">
        <v>236</v>
      </c>
      <c r="G914" s="2" t="s">
        <v>47</v>
      </c>
      <c r="H914" s="2" t="s">
        <v>73</v>
      </c>
      <c r="I914" s="2" t="s">
        <v>27</v>
      </c>
      <c r="J914" s="2" t="s">
        <v>1073</v>
      </c>
    </row>
    <row r="915" spans="1:10" x14ac:dyDescent="0.3">
      <c r="A915" s="2" t="s">
        <v>52</v>
      </c>
      <c r="B915" s="8">
        <v>76543.360000000001</v>
      </c>
      <c r="C915" s="8">
        <v>65819.64</v>
      </c>
      <c r="D915" s="4">
        <v>43545</v>
      </c>
      <c r="E915" s="2" t="s">
        <v>45</v>
      </c>
      <c r="F915" s="2" t="s">
        <v>46</v>
      </c>
      <c r="G915" s="2" t="s">
        <v>54</v>
      </c>
      <c r="H915" s="2" t="s">
        <v>132</v>
      </c>
      <c r="I915" s="2" t="s">
        <v>27</v>
      </c>
      <c r="J915" s="2" t="s">
        <v>1074</v>
      </c>
    </row>
    <row r="916" spans="1:10" x14ac:dyDescent="0.3">
      <c r="A916" s="2" t="s">
        <v>9</v>
      </c>
      <c r="B916" s="8">
        <v>69626.39</v>
      </c>
      <c r="C916" s="8">
        <v>57295.56</v>
      </c>
      <c r="D916" s="4">
        <v>43631</v>
      </c>
      <c r="E916" s="2" t="s">
        <v>79</v>
      </c>
      <c r="F916" s="2" t="s">
        <v>134</v>
      </c>
      <c r="G916" s="2" t="s">
        <v>12</v>
      </c>
      <c r="H916" s="2" t="s">
        <v>13</v>
      </c>
      <c r="I916" s="2" t="s">
        <v>27</v>
      </c>
      <c r="J916" s="2" t="s">
        <v>1075</v>
      </c>
    </row>
    <row r="917" spans="1:10" x14ac:dyDescent="0.3">
      <c r="A917" s="2" t="s">
        <v>52</v>
      </c>
      <c r="B917" s="8">
        <v>249915.21</v>
      </c>
      <c r="C917" s="8">
        <v>215326.95</v>
      </c>
      <c r="D917" s="4">
        <v>44180</v>
      </c>
      <c r="E917" s="2" t="s">
        <v>50</v>
      </c>
      <c r="F917" s="2" t="s">
        <v>96</v>
      </c>
      <c r="G917" s="2" t="s">
        <v>54</v>
      </c>
      <c r="H917" s="2" t="s">
        <v>127</v>
      </c>
      <c r="I917" s="2" t="s">
        <v>27</v>
      </c>
      <c r="J917" s="2" t="s">
        <v>1076</v>
      </c>
    </row>
    <row r="918" spans="1:10" x14ac:dyDescent="0.3">
      <c r="A918" s="2" t="s">
        <v>22</v>
      </c>
      <c r="B918" s="8">
        <v>55790.71</v>
      </c>
      <c r="C918" s="8">
        <v>48783.4</v>
      </c>
      <c r="D918" s="4">
        <v>44112</v>
      </c>
      <c r="E918" s="2" t="s">
        <v>50</v>
      </c>
      <c r="F918" s="2" t="s">
        <v>34</v>
      </c>
      <c r="G918" s="2" t="s">
        <v>25</v>
      </c>
      <c r="H918" s="2" t="s">
        <v>75</v>
      </c>
      <c r="I918" s="2" t="s">
        <v>27</v>
      </c>
      <c r="J918" s="2" t="s">
        <v>1077</v>
      </c>
    </row>
    <row r="919" spans="1:10" x14ac:dyDescent="0.3">
      <c r="A919" s="2" t="s">
        <v>83</v>
      </c>
      <c r="B919" s="8">
        <v>77896.83</v>
      </c>
      <c r="C919" s="8">
        <v>62714.74</v>
      </c>
      <c r="D919" s="4">
        <v>43903</v>
      </c>
      <c r="E919" s="2" t="s">
        <v>23</v>
      </c>
      <c r="F919" s="2" t="s">
        <v>120</v>
      </c>
      <c r="G919" s="2" t="s">
        <v>84</v>
      </c>
      <c r="H919" s="2" t="s">
        <v>85</v>
      </c>
      <c r="I919" s="2" t="s">
        <v>27</v>
      </c>
      <c r="J919" s="2" t="s">
        <v>1078</v>
      </c>
    </row>
    <row r="920" spans="1:10" x14ac:dyDescent="0.3">
      <c r="A920" s="2" t="s">
        <v>22</v>
      </c>
      <c r="B920" s="8">
        <v>104391.93</v>
      </c>
      <c r="C920" s="8">
        <v>86770.57</v>
      </c>
      <c r="D920" s="4">
        <v>43834</v>
      </c>
      <c r="E920" s="2" t="s">
        <v>29</v>
      </c>
      <c r="F920" s="2" t="s">
        <v>101</v>
      </c>
      <c r="G920" s="2" t="s">
        <v>25</v>
      </c>
      <c r="H920" s="2" t="s">
        <v>218</v>
      </c>
      <c r="I920" s="2" t="s">
        <v>27</v>
      </c>
      <c r="J920" s="2" t="s">
        <v>1079</v>
      </c>
    </row>
    <row r="921" spans="1:10" x14ac:dyDescent="0.3">
      <c r="A921" s="2" t="s">
        <v>22</v>
      </c>
      <c r="B921" s="8">
        <v>57115.99</v>
      </c>
      <c r="C921" s="8">
        <v>48976.959999999999</v>
      </c>
      <c r="D921" s="4">
        <v>43551</v>
      </c>
      <c r="E921" s="2" t="s">
        <v>10</v>
      </c>
      <c r="F921" s="2" t="s">
        <v>1080</v>
      </c>
      <c r="G921" s="2" t="s">
        <v>25</v>
      </c>
      <c r="H921" s="2" t="s">
        <v>31</v>
      </c>
      <c r="I921" s="2" t="s">
        <v>14</v>
      </c>
      <c r="J921" s="2" t="s">
        <v>1081</v>
      </c>
    </row>
    <row r="922" spans="1:10" x14ac:dyDescent="0.3">
      <c r="A922" s="2" t="s">
        <v>52</v>
      </c>
      <c r="B922" s="8">
        <v>74685.850000000006</v>
      </c>
      <c r="C922" s="8">
        <v>59166.13</v>
      </c>
      <c r="D922" s="4">
        <v>43974</v>
      </c>
      <c r="E922" s="2" t="s">
        <v>17</v>
      </c>
      <c r="F922" s="2" t="s">
        <v>202</v>
      </c>
      <c r="G922" s="2" t="s">
        <v>54</v>
      </c>
      <c r="H922" s="2" t="s">
        <v>143</v>
      </c>
      <c r="I922" s="2" t="s">
        <v>27</v>
      </c>
      <c r="J922" s="2" t="s">
        <v>1082</v>
      </c>
    </row>
    <row r="923" spans="1:10" x14ac:dyDescent="0.3">
      <c r="A923" s="2" t="s">
        <v>52</v>
      </c>
      <c r="B923" s="8">
        <v>74103.820000000007</v>
      </c>
      <c r="C923" s="8">
        <v>64811.199999999997</v>
      </c>
      <c r="D923" s="4">
        <v>43832</v>
      </c>
      <c r="E923" s="2" t="s">
        <v>50</v>
      </c>
      <c r="F923" s="2" t="s">
        <v>34</v>
      </c>
      <c r="G923" s="2" t="s">
        <v>54</v>
      </c>
      <c r="H923" s="2" t="s">
        <v>132</v>
      </c>
      <c r="I923" s="2" t="s">
        <v>27</v>
      </c>
      <c r="J923" s="2" t="s">
        <v>1083</v>
      </c>
    </row>
    <row r="924" spans="1:10" x14ac:dyDescent="0.3">
      <c r="A924" s="2" t="s">
        <v>52</v>
      </c>
      <c r="B924" s="8">
        <v>176190.16</v>
      </c>
      <c r="C924" s="8">
        <v>142273.54999999999</v>
      </c>
      <c r="D924" s="4">
        <v>43710</v>
      </c>
      <c r="E924" s="2" t="s">
        <v>50</v>
      </c>
      <c r="F924" s="2" t="s">
        <v>34</v>
      </c>
      <c r="G924" s="2" t="s">
        <v>54</v>
      </c>
      <c r="H924" s="2" t="s">
        <v>55</v>
      </c>
      <c r="I924" s="2" t="s">
        <v>27</v>
      </c>
      <c r="J924" s="2" t="s">
        <v>1084</v>
      </c>
    </row>
    <row r="925" spans="1:10" x14ac:dyDescent="0.3">
      <c r="A925" s="2" t="s">
        <v>9</v>
      </c>
      <c r="B925" s="8">
        <v>185778.3</v>
      </c>
      <c r="C925" s="8">
        <v>154734.75</v>
      </c>
      <c r="D925" s="4">
        <v>44007</v>
      </c>
      <c r="E925" s="2" t="s">
        <v>79</v>
      </c>
      <c r="F925" s="2" t="s">
        <v>93</v>
      </c>
      <c r="G925" s="2" t="s">
        <v>12</v>
      </c>
      <c r="H925" s="2" t="s">
        <v>169</v>
      </c>
      <c r="I925" s="2" t="s">
        <v>27</v>
      </c>
      <c r="J925" s="2" t="s">
        <v>1085</v>
      </c>
    </row>
    <row r="926" spans="1:10" x14ac:dyDescent="0.3">
      <c r="A926" s="2" t="s">
        <v>52</v>
      </c>
      <c r="B926" s="8">
        <v>212521.26</v>
      </c>
      <c r="C926" s="8">
        <v>172014.71</v>
      </c>
      <c r="D926" s="4">
        <v>43636</v>
      </c>
      <c r="E926" s="2" t="s">
        <v>10</v>
      </c>
      <c r="F926" s="2" t="s">
        <v>34</v>
      </c>
      <c r="G926" s="2" t="s">
        <v>54</v>
      </c>
      <c r="H926" s="2" t="s">
        <v>127</v>
      </c>
      <c r="I926" s="2" t="s">
        <v>27</v>
      </c>
      <c r="J926" s="2" t="s">
        <v>1086</v>
      </c>
    </row>
    <row r="927" spans="1:10" x14ac:dyDescent="0.3">
      <c r="A927" s="2" t="s">
        <v>52</v>
      </c>
      <c r="B927" s="8">
        <v>40148.49</v>
      </c>
      <c r="C927" s="8">
        <v>31954.18</v>
      </c>
      <c r="D927" s="4">
        <v>43498</v>
      </c>
      <c r="E927" s="2" t="s">
        <v>79</v>
      </c>
      <c r="F927" s="2" t="s">
        <v>230</v>
      </c>
      <c r="G927" s="2" t="s">
        <v>54</v>
      </c>
      <c r="H927" s="2" t="s">
        <v>71</v>
      </c>
      <c r="I927" s="2" t="s">
        <v>27</v>
      </c>
      <c r="J927" s="2" t="s">
        <v>1087</v>
      </c>
    </row>
    <row r="928" spans="1:10" x14ac:dyDescent="0.3">
      <c r="A928" s="2" t="s">
        <v>22</v>
      </c>
      <c r="B928" s="8">
        <v>157942.65</v>
      </c>
      <c r="C928" s="8">
        <v>136620.39000000001</v>
      </c>
      <c r="D928" s="4">
        <v>44005</v>
      </c>
      <c r="E928" s="2" t="s">
        <v>79</v>
      </c>
      <c r="F928" s="2" t="s">
        <v>30</v>
      </c>
      <c r="G928" s="2" t="s">
        <v>25</v>
      </c>
      <c r="H928" s="2" t="s">
        <v>218</v>
      </c>
      <c r="I928" s="2" t="s">
        <v>27</v>
      </c>
      <c r="J928" s="2" t="s">
        <v>1088</v>
      </c>
    </row>
    <row r="929" spans="1:10" x14ac:dyDescent="0.3">
      <c r="A929" s="2" t="s">
        <v>83</v>
      </c>
      <c r="B929" s="8">
        <v>172453.1</v>
      </c>
      <c r="C929" s="8">
        <v>145688.38</v>
      </c>
      <c r="D929" s="4">
        <v>44006</v>
      </c>
      <c r="E929" s="2" t="s">
        <v>61</v>
      </c>
      <c r="F929" s="2" t="s">
        <v>111</v>
      </c>
      <c r="G929" s="2" t="s">
        <v>84</v>
      </c>
      <c r="H929" s="2" t="s">
        <v>85</v>
      </c>
      <c r="I929" s="2" t="s">
        <v>27</v>
      </c>
      <c r="J929" s="2" t="s">
        <v>1089</v>
      </c>
    </row>
    <row r="930" spans="1:10" x14ac:dyDescent="0.3">
      <c r="A930" s="2" t="s">
        <v>52</v>
      </c>
      <c r="B930" s="8">
        <v>203604.46</v>
      </c>
      <c r="C930" s="8">
        <v>175344.16</v>
      </c>
      <c r="D930" s="4">
        <v>43642</v>
      </c>
      <c r="E930" s="2" t="s">
        <v>79</v>
      </c>
      <c r="F930" s="2" t="s">
        <v>111</v>
      </c>
      <c r="G930" s="2" t="s">
        <v>54</v>
      </c>
      <c r="H930" s="2" t="s">
        <v>127</v>
      </c>
      <c r="I930" s="2" t="s">
        <v>14</v>
      </c>
      <c r="J930" s="2" t="s">
        <v>1090</v>
      </c>
    </row>
    <row r="931" spans="1:10" x14ac:dyDescent="0.3">
      <c r="A931" s="2" t="s">
        <v>9</v>
      </c>
      <c r="B931" s="8">
        <v>251587.20000000001</v>
      </c>
      <c r="C931" s="8">
        <v>201848.41</v>
      </c>
      <c r="D931" s="4">
        <v>43630</v>
      </c>
      <c r="E931" s="2" t="s">
        <v>59</v>
      </c>
      <c r="F931" s="2" t="s">
        <v>236</v>
      </c>
      <c r="G931" s="2" t="s">
        <v>12</v>
      </c>
      <c r="H931" s="2" t="s">
        <v>81</v>
      </c>
      <c r="I931" s="2" t="s">
        <v>14</v>
      </c>
      <c r="J931" s="2" t="s">
        <v>1091</v>
      </c>
    </row>
    <row r="932" spans="1:10" x14ac:dyDescent="0.3">
      <c r="A932" s="2" t="s">
        <v>9</v>
      </c>
      <c r="B932" s="8">
        <v>19930.04</v>
      </c>
      <c r="C932" s="8">
        <v>16543.93</v>
      </c>
      <c r="D932" s="4">
        <v>43533</v>
      </c>
      <c r="E932" s="2" t="s">
        <v>59</v>
      </c>
      <c r="F932" s="2" t="s">
        <v>34</v>
      </c>
      <c r="G932" s="2" t="s">
        <v>12</v>
      </c>
      <c r="H932" s="2" t="s">
        <v>68</v>
      </c>
      <c r="I932" s="2" t="s">
        <v>37</v>
      </c>
      <c r="J932" s="2" t="s">
        <v>1092</v>
      </c>
    </row>
    <row r="933" spans="1:10" x14ac:dyDescent="0.3">
      <c r="A933" s="2" t="s">
        <v>100</v>
      </c>
      <c r="B933" s="8">
        <v>149372.32</v>
      </c>
      <c r="C933" s="8">
        <v>130611.16</v>
      </c>
      <c r="D933" s="4">
        <v>44185</v>
      </c>
      <c r="E933" s="2" t="s">
        <v>79</v>
      </c>
      <c r="F933" s="2" t="s">
        <v>998</v>
      </c>
      <c r="G933" s="2" t="s">
        <v>102</v>
      </c>
      <c r="H933" s="2" t="s">
        <v>103</v>
      </c>
      <c r="I933" s="2" t="s">
        <v>14</v>
      </c>
      <c r="J933" s="2" t="s">
        <v>1093</v>
      </c>
    </row>
    <row r="934" spans="1:10" x14ac:dyDescent="0.3">
      <c r="A934" s="2" t="s">
        <v>9</v>
      </c>
      <c r="B934" s="8">
        <v>25907.52</v>
      </c>
      <c r="C934" s="8">
        <v>22454.05</v>
      </c>
      <c r="D934" s="4">
        <v>43515</v>
      </c>
      <c r="E934" s="2" t="s">
        <v>10</v>
      </c>
      <c r="F934" s="2" t="s">
        <v>39</v>
      </c>
      <c r="G934" s="2" t="s">
        <v>12</v>
      </c>
      <c r="H934" s="2" t="s">
        <v>81</v>
      </c>
      <c r="I934" s="2" t="s">
        <v>27</v>
      </c>
      <c r="J934" s="2" t="s">
        <v>1094</v>
      </c>
    </row>
    <row r="935" spans="1:10" x14ac:dyDescent="0.3">
      <c r="A935" s="2" t="s">
        <v>22</v>
      </c>
      <c r="B935" s="8">
        <v>64762.89</v>
      </c>
      <c r="C935" s="8">
        <v>54238.92</v>
      </c>
      <c r="D935" s="4">
        <v>43502</v>
      </c>
      <c r="E935" s="2" t="s">
        <v>79</v>
      </c>
      <c r="F935" s="2" t="s">
        <v>42</v>
      </c>
      <c r="G935" s="2" t="s">
        <v>25</v>
      </c>
      <c r="H935" s="2" t="s">
        <v>89</v>
      </c>
      <c r="I935" s="2" t="s">
        <v>27</v>
      </c>
      <c r="J935" s="2" t="s">
        <v>1095</v>
      </c>
    </row>
    <row r="936" spans="1:10" x14ac:dyDescent="0.3">
      <c r="A936" s="2" t="s">
        <v>16</v>
      </c>
      <c r="B936" s="8">
        <v>65211.07</v>
      </c>
      <c r="C936" s="8">
        <v>56883.62</v>
      </c>
      <c r="D936" s="4">
        <v>44132</v>
      </c>
      <c r="E936" s="2" t="s">
        <v>17</v>
      </c>
      <c r="F936" s="2" t="s">
        <v>18</v>
      </c>
      <c r="G936" s="2" t="s">
        <v>19</v>
      </c>
      <c r="H936" s="2" t="s">
        <v>352</v>
      </c>
      <c r="I936" s="2" t="s">
        <v>27</v>
      </c>
      <c r="J936" s="2" t="s">
        <v>1096</v>
      </c>
    </row>
    <row r="937" spans="1:10" x14ac:dyDescent="0.3">
      <c r="A937" s="2" t="s">
        <v>33</v>
      </c>
      <c r="B937" s="8">
        <v>42475.6</v>
      </c>
      <c r="C937" s="8">
        <v>35802.68</v>
      </c>
      <c r="D937" s="4">
        <v>43509</v>
      </c>
      <c r="E937" s="2" t="s">
        <v>10</v>
      </c>
      <c r="F937" s="2" t="s">
        <v>34</v>
      </c>
      <c r="G937" s="2" t="s">
        <v>35</v>
      </c>
      <c r="H937" s="2" t="s">
        <v>40</v>
      </c>
      <c r="I937" s="2" t="s">
        <v>27</v>
      </c>
      <c r="J937" s="2" t="s">
        <v>1097</v>
      </c>
    </row>
    <row r="938" spans="1:10" x14ac:dyDescent="0.3">
      <c r="A938" s="2" t="s">
        <v>22</v>
      </c>
      <c r="B938" s="8">
        <v>172340.86</v>
      </c>
      <c r="C938" s="8">
        <v>136562.9</v>
      </c>
      <c r="D938" s="4">
        <v>43930</v>
      </c>
      <c r="E938" s="2" t="s">
        <v>29</v>
      </c>
      <c r="F938" s="2" t="s">
        <v>290</v>
      </c>
      <c r="G938" s="2" t="s">
        <v>25</v>
      </c>
      <c r="H938" s="2" t="s">
        <v>89</v>
      </c>
      <c r="I938" s="2" t="s">
        <v>27</v>
      </c>
      <c r="J938" s="2" t="s">
        <v>1098</v>
      </c>
    </row>
    <row r="939" spans="1:10" x14ac:dyDescent="0.3">
      <c r="A939" s="2" t="s">
        <v>172</v>
      </c>
      <c r="B939" s="8">
        <v>165709.19</v>
      </c>
      <c r="C939" s="8">
        <v>138102.04</v>
      </c>
      <c r="D939" s="4">
        <v>44113</v>
      </c>
      <c r="E939" s="2" t="s">
        <v>59</v>
      </c>
      <c r="F939" s="2" t="s">
        <v>109</v>
      </c>
      <c r="G939" s="2" t="s">
        <v>174</v>
      </c>
      <c r="H939" s="2" t="s">
        <v>175</v>
      </c>
      <c r="I939" s="2" t="s">
        <v>27</v>
      </c>
      <c r="J939" s="2" t="s">
        <v>1099</v>
      </c>
    </row>
    <row r="940" spans="1:10" x14ac:dyDescent="0.3">
      <c r="A940" s="2" t="s">
        <v>137</v>
      </c>
      <c r="B940" s="8">
        <v>118409.59</v>
      </c>
      <c r="C940" s="8">
        <v>96030.18</v>
      </c>
      <c r="D940" s="4">
        <v>44110</v>
      </c>
      <c r="E940" s="2" t="s">
        <v>17</v>
      </c>
      <c r="F940" s="2" t="s">
        <v>179</v>
      </c>
      <c r="G940" s="2" t="s">
        <v>139</v>
      </c>
      <c r="H940" s="2" t="s">
        <v>140</v>
      </c>
      <c r="I940" s="2" t="s">
        <v>27</v>
      </c>
      <c r="J940" s="2" t="s">
        <v>1100</v>
      </c>
    </row>
    <row r="941" spans="1:10" x14ac:dyDescent="0.3">
      <c r="A941" s="2" t="s">
        <v>52</v>
      </c>
      <c r="B941" s="8">
        <v>58416.11</v>
      </c>
      <c r="C941" s="8">
        <v>48076.46</v>
      </c>
      <c r="D941" s="4">
        <v>43967</v>
      </c>
      <c r="E941" s="2" t="s">
        <v>50</v>
      </c>
      <c r="F941" s="2" t="s">
        <v>326</v>
      </c>
      <c r="G941" s="2" t="s">
        <v>54</v>
      </c>
      <c r="H941" s="2" t="s">
        <v>55</v>
      </c>
      <c r="I941" s="2" t="s">
        <v>27</v>
      </c>
      <c r="J941" s="2" t="s">
        <v>1101</v>
      </c>
    </row>
    <row r="942" spans="1:10" x14ac:dyDescent="0.3">
      <c r="A942" s="2" t="s">
        <v>52</v>
      </c>
      <c r="B942" s="8">
        <v>78629.19</v>
      </c>
      <c r="C942" s="8">
        <v>63359.4</v>
      </c>
      <c r="D942" s="4">
        <v>43517</v>
      </c>
      <c r="E942" s="2" t="s">
        <v>50</v>
      </c>
      <c r="F942" s="2" t="s">
        <v>34</v>
      </c>
      <c r="G942" s="2" t="s">
        <v>54</v>
      </c>
      <c r="H942" s="2" t="s">
        <v>71</v>
      </c>
      <c r="I942" s="2" t="s">
        <v>14</v>
      </c>
      <c r="J942" s="2" t="s">
        <v>1102</v>
      </c>
    </row>
    <row r="943" spans="1:10" x14ac:dyDescent="0.3">
      <c r="A943" s="2" t="s">
        <v>9</v>
      </c>
      <c r="B943" s="8">
        <v>64842.92</v>
      </c>
      <c r="C943" s="8">
        <v>56439.28</v>
      </c>
      <c r="D943" s="4">
        <v>43737</v>
      </c>
      <c r="E943" s="2" t="s">
        <v>50</v>
      </c>
      <c r="F943" s="2" t="s">
        <v>24</v>
      </c>
      <c r="G943" s="2" t="s">
        <v>12</v>
      </c>
      <c r="H943" s="2" t="s">
        <v>81</v>
      </c>
      <c r="I943" s="2" t="s">
        <v>14</v>
      </c>
      <c r="J943" s="2" t="s">
        <v>1103</v>
      </c>
    </row>
    <row r="944" spans="1:10" x14ac:dyDescent="0.3">
      <c r="A944" s="2" t="s">
        <v>95</v>
      </c>
      <c r="B944" s="8">
        <v>76183.740000000005</v>
      </c>
      <c r="C944" s="8">
        <v>61617.41</v>
      </c>
      <c r="D944" s="4">
        <v>43619</v>
      </c>
      <c r="E944" s="2" t="s">
        <v>23</v>
      </c>
      <c r="F944" s="2" t="s">
        <v>46</v>
      </c>
      <c r="G944" s="2" t="s">
        <v>97</v>
      </c>
      <c r="H944" s="2" t="s">
        <v>98</v>
      </c>
      <c r="I944" s="2" t="s">
        <v>14</v>
      </c>
      <c r="J944" s="2" t="s">
        <v>1104</v>
      </c>
    </row>
    <row r="945" spans="1:10" x14ac:dyDescent="0.3">
      <c r="A945" s="2" t="s">
        <v>9</v>
      </c>
      <c r="B945" s="8">
        <v>131839.16</v>
      </c>
      <c r="C945" s="8">
        <v>115372.45</v>
      </c>
      <c r="D945" s="4">
        <v>43948</v>
      </c>
      <c r="E945" s="2" t="s">
        <v>10</v>
      </c>
      <c r="F945" s="2" t="s">
        <v>181</v>
      </c>
      <c r="G945" s="2" t="s">
        <v>12</v>
      </c>
      <c r="H945" s="2" t="s">
        <v>13</v>
      </c>
      <c r="I945" s="2" t="s">
        <v>27</v>
      </c>
      <c r="J945" s="2" t="s">
        <v>1105</v>
      </c>
    </row>
    <row r="946" spans="1:10" x14ac:dyDescent="0.3">
      <c r="A946" s="2" t="s">
        <v>22</v>
      </c>
      <c r="B946" s="8">
        <v>147092.62</v>
      </c>
      <c r="C946" s="8">
        <v>117806.48</v>
      </c>
      <c r="D946" s="4">
        <v>44135</v>
      </c>
      <c r="E946" s="2" t="s">
        <v>23</v>
      </c>
      <c r="F946" s="2" t="s">
        <v>145</v>
      </c>
      <c r="G946" s="2" t="s">
        <v>25</v>
      </c>
      <c r="H946" s="2" t="s">
        <v>89</v>
      </c>
      <c r="I946" s="2" t="s">
        <v>27</v>
      </c>
      <c r="J946" s="2" t="s">
        <v>1106</v>
      </c>
    </row>
    <row r="947" spans="1:10" x14ac:dyDescent="0.3">
      <c r="A947" s="2" t="s">
        <v>16</v>
      </c>
      <c r="B947" s="8">
        <v>62011.86</v>
      </c>
      <c r="C947" s="8">
        <v>49324.23</v>
      </c>
      <c r="D947" s="4">
        <v>43482</v>
      </c>
      <c r="E947" s="2" t="s">
        <v>29</v>
      </c>
      <c r="F947" s="2" t="s">
        <v>34</v>
      </c>
      <c r="G947" s="2" t="s">
        <v>19</v>
      </c>
      <c r="H947" s="2" t="s">
        <v>352</v>
      </c>
      <c r="I947" s="2" t="s">
        <v>37</v>
      </c>
      <c r="J947" s="2" t="s">
        <v>1107</v>
      </c>
    </row>
    <row r="948" spans="1:10" x14ac:dyDescent="0.3">
      <c r="A948" s="2" t="s">
        <v>22</v>
      </c>
      <c r="B948" s="8">
        <v>56763.040000000001</v>
      </c>
      <c r="C948" s="8">
        <v>47663.92</v>
      </c>
      <c r="D948" s="4">
        <v>43688</v>
      </c>
      <c r="E948" s="2" t="s">
        <v>59</v>
      </c>
      <c r="F948" s="2" t="s">
        <v>111</v>
      </c>
      <c r="G948" s="2" t="s">
        <v>25</v>
      </c>
      <c r="H948" s="2" t="s">
        <v>31</v>
      </c>
      <c r="I948" s="2" t="s">
        <v>14</v>
      </c>
      <c r="J948" s="2" t="s">
        <v>1108</v>
      </c>
    </row>
    <row r="949" spans="1:10" x14ac:dyDescent="0.3">
      <c r="A949" s="2" t="s">
        <v>22</v>
      </c>
      <c r="B949" s="8">
        <v>78057.960000000006</v>
      </c>
      <c r="C949" s="8">
        <v>67161.070000000007</v>
      </c>
      <c r="D949" s="4">
        <v>44164</v>
      </c>
      <c r="E949" s="2" t="s">
        <v>29</v>
      </c>
      <c r="F949" s="2" t="s">
        <v>57</v>
      </c>
      <c r="G949" s="2" t="s">
        <v>25</v>
      </c>
      <c r="H949" s="2" t="s">
        <v>89</v>
      </c>
      <c r="I949" s="2" t="s">
        <v>37</v>
      </c>
      <c r="J949" s="2" t="s">
        <v>1109</v>
      </c>
    </row>
    <row r="950" spans="1:10" x14ac:dyDescent="0.3">
      <c r="A950" s="2" t="s">
        <v>44</v>
      </c>
      <c r="B950" s="8">
        <v>96358.45</v>
      </c>
      <c r="C950" s="8">
        <v>80700.2</v>
      </c>
      <c r="D950" s="4">
        <v>43628</v>
      </c>
      <c r="E950" s="2" t="s">
        <v>61</v>
      </c>
      <c r="F950" s="2" t="s">
        <v>647</v>
      </c>
      <c r="G950" s="2" t="s">
        <v>47</v>
      </c>
      <c r="H950" s="2" t="s">
        <v>65</v>
      </c>
      <c r="I950" s="2" t="s">
        <v>27</v>
      </c>
      <c r="J950" s="2" t="s">
        <v>1110</v>
      </c>
    </row>
    <row r="951" spans="1:10" x14ac:dyDescent="0.3">
      <c r="A951" s="2" t="s">
        <v>52</v>
      </c>
      <c r="B951" s="8">
        <v>40535.64</v>
      </c>
      <c r="C951" s="8">
        <v>35480.85</v>
      </c>
      <c r="D951" s="4">
        <v>43478</v>
      </c>
      <c r="E951" s="2" t="s">
        <v>79</v>
      </c>
      <c r="F951" s="2" t="s">
        <v>233</v>
      </c>
      <c r="G951" s="2" t="s">
        <v>54</v>
      </c>
      <c r="H951" s="2" t="s">
        <v>127</v>
      </c>
      <c r="I951" s="2" t="s">
        <v>27</v>
      </c>
      <c r="J951" s="2" t="s">
        <v>1111</v>
      </c>
    </row>
    <row r="952" spans="1:10" x14ac:dyDescent="0.3">
      <c r="A952" s="2" t="s">
        <v>52</v>
      </c>
      <c r="B952" s="8">
        <v>96795.99</v>
      </c>
      <c r="C952" s="8">
        <v>81395.75</v>
      </c>
      <c r="D952" s="4">
        <v>43637</v>
      </c>
      <c r="E952" s="2" t="s">
        <v>50</v>
      </c>
      <c r="F952" s="2" t="s">
        <v>394</v>
      </c>
      <c r="G952" s="2" t="s">
        <v>54</v>
      </c>
      <c r="H952" s="2" t="s">
        <v>143</v>
      </c>
      <c r="I952" s="2" t="s">
        <v>27</v>
      </c>
      <c r="J952" s="2" t="s">
        <v>1112</v>
      </c>
    </row>
    <row r="953" spans="1:10" x14ac:dyDescent="0.3">
      <c r="A953" s="2" t="s">
        <v>22</v>
      </c>
      <c r="B953" s="8">
        <v>122035.93</v>
      </c>
      <c r="C953" s="8">
        <v>97897.22</v>
      </c>
      <c r="D953" s="4">
        <v>44003</v>
      </c>
      <c r="E953" s="2" t="s">
        <v>45</v>
      </c>
      <c r="F953" s="2" t="s">
        <v>24</v>
      </c>
      <c r="G953" s="2" t="s">
        <v>25</v>
      </c>
      <c r="H953" s="2" t="s">
        <v>31</v>
      </c>
      <c r="I953" s="2" t="s">
        <v>27</v>
      </c>
      <c r="J953" s="2" t="s">
        <v>1113</v>
      </c>
    </row>
    <row r="954" spans="1:10" x14ac:dyDescent="0.3">
      <c r="A954" s="2" t="s">
        <v>9</v>
      </c>
      <c r="B954" s="8">
        <v>89502.53</v>
      </c>
      <c r="C954" s="8">
        <v>72488.100000000006</v>
      </c>
      <c r="D954" s="4">
        <v>44135</v>
      </c>
      <c r="E954" s="2" t="s">
        <v>23</v>
      </c>
      <c r="F954" s="2" t="s">
        <v>445</v>
      </c>
      <c r="G954" s="2" t="s">
        <v>12</v>
      </c>
      <c r="H954" s="2" t="s">
        <v>169</v>
      </c>
      <c r="I954" s="2" t="s">
        <v>27</v>
      </c>
      <c r="J954" s="2" t="s">
        <v>1114</v>
      </c>
    </row>
    <row r="955" spans="1:10" x14ac:dyDescent="0.3">
      <c r="A955" s="2" t="s">
        <v>22</v>
      </c>
      <c r="B955" s="8">
        <v>223233.32</v>
      </c>
      <c r="C955" s="8">
        <v>179100.09</v>
      </c>
      <c r="D955" s="4">
        <v>43644</v>
      </c>
      <c r="E955" s="2" t="s">
        <v>17</v>
      </c>
      <c r="F955" s="2" t="s">
        <v>88</v>
      </c>
      <c r="G955" s="2" t="s">
        <v>25</v>
      </c>
      <c r="H955" s="2" t="s">
        <v>75</v>
      </c>
      <c r="I955" s="2" t="s">
        <v>27</v>
      </c>
      <c r="J955" s="2" t="s">
        <v>1115</v>
      </c>
    </row>
    <row r="956" spans="1:10" x14ac:dyDescent="0.3">
      <c r="A956" s="2" t="s">
        <v>16</v>
      </c>
      <c r="B956" s="8">
        <v>33190.03</v>
      </c>
      <c r="C956" s="8">
        <v>28397.39</v>
      </c>
      <c r="D956" s="4">
        <v>44061</v>
      </c>
      <c r="E956" s="2" t="s">
        <v>79</v>
      </c>
      <c r="F956" s="2" t="s">
        <v>340</v>
      </c>
      <c r="G956" s="2" t="s">
        <v>19</v>
      </c>
      <c r="H956" s="2" t="s">
        <v>20</v>
      </c>
      <c r="I956" s="2" t="s">
        <v>37</v>
      </c>
      <c r="J956" s="2" t="s">
        <v>1116</v>
      </c>
    </row>
    <row r="957" spans="1:10" x14ac:dyDescent="0.3">
      <c r="A957" s="2" t="s">
        <v>22</v>
      </c>
      <c r="B957" s="8">
        <v>82357.570000000007</v>
      </c>
      <c r="C957" s="8">
        <v>65474.27</v>
      </c>
      <c r="D957" s="4">
        <v>43515</v>
      </c>
      <c r="E957" s="2" t="s">
        <v>10</v>
      </c>
      <c r="F957" s="2" t="s">
        <v>233</v>
      </c>
      <c r="G957" s="2" t="s">
        <v>25</v>
      </c>
      <c r="H957" s="2" t="s">
        <v>31</v>
      </c>
      <c r="I957" s="2" t="s">
        <v>27</v>
      </c>
      <c r="J957" s="2" t="s">
        <v>1117</v>
      </c>
    </row>
    <row r="958" spans="1:10" x14ac:dyDescent="0.3">
      <c r="A958" s="2" t="s">
        <v>172</v>
      </c>
      <c r="B958" s="8">
        <v>46857.77</v>
      </c>
      <c r="C958" s="8">
        <v>39116.870000000003</v>
      </c>
      <c r="D958" s="4">
        <v>44001</v>
      </c>
      <c r="E958" s="2" t="s">
        <v>17</v>
      </c>
      <c r="F958" s="2" t="s">
        <v>34</v>
      </c>
      <c r="G958" s="2" t="s">
        <v>174</v>
      </c>
      <c r="H958" s="2" t="s">
        <v>211</v>
      </c>
      <c r="I958" s="2" t="s">
        <v>14</v>
      </c>
      <c r="J958" s="2" t="s">
        <v>1118</v>
      </c>
    </row>
    <row r="959" spans="1:10" x14ac:dyDescent="0.3">
      <c r="A959" s="2" t="s">
        <v>44</v>
      </c>
      <c r="B959" s="8">
        <v>178560.1</v>
      </c>
      <c r="C959" s="8">
        <v>150383.32</v>
      </c>
      <c r="D959" s="4">
        <v>44014</v>
      </c>
      <c r="E959" s="2" t="s">
        <v>10</v>
      </c>
      <c r="F959" s="2" t="s">
        <v>184</v>
      </c>
      <c r="G959" s="2" t="s">
        <v>47</v>
      </c>
      <c r="H959" s="2" t="s">
        <v>48</v>
      </c>
      <c r="I959" s="2" t="s">
        <v>14</v>
      </c>
      <c r="J959" s="2" t="s">
        <v>1119</v>
      </c>
    </row>
    <row r="960" spans="1:10" x14ac:dyDescent="0.3">
      <c r="A960" s="2" t="s">
        <v>9</v>
      </c>
      <c r="B960" s="8">
        <v>173944.47</v>
      </c>
      <c r="C960" s="8">
        <v>139729.59</v>
      </c>
      <c r="D960" s="4">
        <v>44085</v>
      </c>
      <c r="E960" s="2" t="s">
        <v>10</v>
      </c>
      <c r="F960" s="2" t="s">
        <v>34</v>
      </c>
      <c r="G960" s="2" t="s">
        <v>12</v>
      </c>
      <c r="H960" s="2" t="s">
        <v>13</v>
      </c>
      <c r="I960" s="2" t="s">
        <v>27</v>
      </c>
      <c r="J960" s="2" t="s">
        <v>1120</v>
      </c>
    </row>
    <row r="961" spans="1:10" x14ac:dyDescent="0.3">
      <c r="A961" s="2" t="s">
        <v>44</v>
      </c>
      <c r="B961" s="8">
        <v>176662.26</v>
      </c>
      <c r="C961" s="8">
        <v>146859.34</v>
      </c>
      <c r="D961" s="4">
        <v>44010</v>
      </c>
      <c r="E961" s="2" t="s">
        <v>79</v>
      </c>
      <c r="F961" s="2" t="s">
        <v>113</v>
      </c>
      <c r="G961" s="2" t="s">
        <v>47</v>
      </c>
      <c r="H961" s="2" t="s">
        <v>65</v>
      </c>
      <c r="I961" s="2" t="s">
        <v>27</v>
      </c>
      <c r="J961" s="2" t="s">
        <v>1121</v>
      </c>
    </row>
    <row r="962" spans="1:10" x14ac:dyDescent="0.3">
      <c r="A962" s="2" t="s">
        <v>52</v>
      </c>
      <c r="B962" s="8">
        <v>133754.65</v>
      </c>
      <c r="C962" s="8">
        <v>106147.69</v>
      </c>
      <c r="D962" s="4">
        <v>44092</v>
      </c>
      <c r="E962" s="2" t="s">
        <v>17</v>
      </c>
      <c r="F962" s="2" t="s">
        <v>96</v>
      </c>
      <c r="G962" s="2" t="s">
        <v>54</v>
      </c>
      <c r="H962" s="2" t="s">
        <v>132</v>
      </c>
      <c r="I962" s="2" t="s">
        <v>27</v>
      </c>
      <c r="J962" s="2" t="s">
        <v>1122</v>
      </c>
    </row>
    <row r="963" spans="1:10" x14ac:dyDescent="0.3">
      <c r="A963" s="2" t="s">
        <v>100</v>
      </c>
      <c r="B963" s="8">
        <v>159294.28</v>
      </c>
      <c r="C963" s="8">
        <v>130605.38</v>
      </c>
      <c r="D963" s="4">
        <v>44052</v>
      </c>
      <c r="E963" s="2" t="s">
        <v>23</v>
      </c>
      <c r="F963" s="2" t="s">
        <v>134</v>
      </c>
      <c r="G963" s="2" t="s">
        <v>102</v>
      </c>
      <c r="H963" s="2" t="s">
        <v>103</v>
      </c>
      <c r="I963" s="2" t="s">
        <v>27</v>
      </c>
      <c r="J963" s="2" t="s">
        <v>1123</v>
      </c>
    </row>
    <row r="964" spans="1:10" x14ac:dyDescent="0.3">
      <c r="A964" s="2" t="s">
        <v>52</v>
      </c>
      <c r="B964" s="8">
        <v>123562.02</v>
      </c>
      <c r="C964" s="8">
        <v>102927.16</v>
      </c>
      <c r="D964" s="4">
        <v>43943</v>
      </c>
      <c r="E964" s="2" t="s">
        <v>23</v>
      </c>
      <c r="F964" s="2" t="s">
        <v>147</v>
      </c>
      <c r="G964" s="2" t="s">
        <v>54</v>
      </c>
      <c r="H964" s="2" t="s">
        <v>71</v>
      </c>
      <c r="I964" s="2" t="s">
        <v>27</v>
      </c>
      <c r="J964" s="2" t="s">
        <v>1124</v>
      </c>
    </row>
    <row r="965" spans="1:10" x14ac:dyDescent="0.3">
      <c r="A965" s="2" t="s">
        <v>52</v>
      </c>
      <c r="B965" s="8">
        <v>33013.08</v>
      </c>
      <c r="C965" s="8">
        <v>26743.9</v>
      </c>
      <c r="D965" s="4">
        <v>44163</v>
      </c>
      <c r="E965" s="2" t="s">
        <v>79</v>
      </c>
      <c r="F965" s="2" t="s">
        <v>88</v>
      </c>
      <c r="G965" s="2" t="s">
        <v>54</v>
      </c>
      <c r="H965" s="2" t="s">
        <v>71</v>
      </c>
      <c r="I965" s="2" t="s">
        <v>27</v>
      </c>
      <c r="J965" s="2" t="s">
        <v>1125</v>
      </c>
    </row>
    <row r="966" spans="1:10" x14ac:dyDescent="0.3">
      <c r="A966" s="2" t="s">
        <v>22</v>
      </c>
      <c r="B966" s="8">
        <v>105340.85</v>
      </c>
      <c r="C966" s="8">
        <v>87285.43</v>
      </c>
      <c r="D966" s="4">
        <v>44061</v>
      </c>
      <c r="E966" s="2" t="s">
        <v>10</v>
      </c>
      <c r="F966" s="2" t="s">
        <v>39</v>
      </c>
      <c r="G966" s="2" t="s">
        <v>25</v>
      </c>
      <c r="H966" s="2" t="s">
        <v>218</v>
      </c>
      <c r="I966" s="2" t="s">
        <v>27</v>
      </c>
      <c r="J966" s="2" t="s">
        <v>1126</v>
      </c>
    </row>
    <row r="967" spans="1:10" x14ac:dyDescent="0.3">
      <c r="A967" s="2" t="s">
        <v>33</v>
      </c>
      <c r="B967" s="8">
        <v>127143.54</v>
      </c>
      <c r="C967" s="8">
        <v>105033.28</v>
      </c>
      <c r="D967" s="4">
        <v>43741</v>
      </c>
      <c r="E967" s="2" t="s">
        <v>79</v>
      </c>
      <c r="F967" s="2" t="s">
        <v>101</v>
      </c>
      <c r="G967" s="2" t="s">
        <v>35</v>
      </c>
      <c r="H967" s="2" t="s">
        <v>36</v>
      </c>
      <c r="I967" s="2" t="s">
        <v>27</v>
      </c>
      <c r="J967" s="2" t="s">
        <v>1127</v>
      </c>
    </row>
    <row r="968" spans="1:10" x14ac:dyDescent="0.3">
      <c r="A968" s="2" t="s">
        <v>22</v>
      </c>
      <c r="B968" s="8">
        <v>56570.64</v>
      </c>
      <c r="C968" s="8">
        <v>46993.23</v>
      </c>
      <c r="D968" s="4">
        <v>44109</v>
      </c>
      <c r="E968" s="2" t="s">
        <v>10</v>
      </c>
      <c r="F968" s="2" t="s">
        <v>77</v>
      </c>
      <c r="G968" s="2" t="s">
        <v>25</v>
      </c>
      <c r="H968" s="2" t="s">
        <v>26</v>
      </c>
      <c r="I968" s="2" t="s">
        <v>27</v>
      </c>
      <c r="J968" s="2" t="s">
        <v>1128</v>
      </c>
    </row>
    <row r="969" spans="1:10" x14ac:dyDescent="0.3">
      <c r="A969" s="2" t="s">
        <v>52</v>
      </c>
      <c r="B969" s="8">
        <v>75522.66</v>
      </c>
      <c r="C969" s="8">
        <v>60448.34</v>
      </c>
      <c r="D969" s="4">
        <v>43537</v>
      </c>
      <c r="E969" s="2" t="s">
        <v>59</v>
      </c>
      <c r="F969" s="2" t="s">
        <v>253</v>
      </c>
      <c r="G969" s="2" t="s">
        <v>54</v>
      </c>
      <c r="H969" s="2" t="s">
        <v>127</v>
      </c>
      <c r="I969" s="2" t="s">
        <v>27</v>
      </c>
      <c r="J969" s="2" t="s">
        <v>1129</v>
      </c>
    </row>
    <row r="970" spans="1:10" x14ac:dyDescent="0.3">
      <c r="A970" s="2" t="s">
        <v>22</v>
      </c>
      <c r="B970" s="8">
        <v>87085.71</v>
      </c>
      <c r="C970" s="8">
        <v>76548.34</v>
      </c>
      <c r="D970" s="4">
        <v>44070</v>
      </c>
      <c r="E970" s="2" t="s">
        <v>61</v>
      </c>
      <c r="F970" s="2" t="s">
        <v>187</v>
      </c>
      <c r="G970" s="2" t="s">
        <v>25</v>
      </c>
      <c r="H970" s="2" t="s">
        <v>26</v>
      </c>
      <c r="I970" s="2" t="s">
        <v>27</v>
      </c>
      <c r="J970" s="2" t="s">
        <v>1130</v>
      </c>
    </row>
    <row r="971" spans="1:10" x14ac:dyDescent="0.3">
      <c r="A971" s="2" t="s">
        <v>44</v>
      </c>
      <c r="B971" s="8">
        <v>290010.78999999998</v>
      </c>
      <c r="C971" s="8">
        <v>234444.72</v>
      </c>
      <c r="D971" s="4">
        <v>43824</v>
      </c>
      <c r="E971" s="2" t="s">
        <v>59</v>
      </c>
      <c r="F971" s="2" t="s">
        <v>173</v>
      </c>
      <c r="G971" s="2" t="s">
        <v>47</v>
      </c>
      <c r="H971" s="2" t="s">
        <v>65</v>
      </c>
      <c r="I971" s="2" t="s">
        <v>27</v>
      </c>
      <c r="J971" s="2" t="s">
        <v>1131</v>
      </c>
    </row>
    <row r="972" spans="1:10" x14ac:dyDescent="0.3">
      <c r="A972" s="2" t="s">
        <v>105</v>
      </c>
      <c r="B972" s="8">
        <v>256603.66</v>
      </c>
      <c r="C972" s="8">
        <v>209799.15</v>
      </c>
      <c r="D972" s="4">
        <v>43673</v>
      </c>
      <c r="E972" s="2" t="s">
        <v>59</v>
      </c>
      <c r="F972" s="2" t="s">
        <v>184</v>
      </c>
      <c r="G972" s="2" t="s">
        <v>106</v>
      </c>
      <c r="H972" s="2" t="s">
        <v>107</v>
      </c>
      <c r="I972" s="2" t="s">
        <v>37</v>
      </c>
      <c r="J972" s="2" t="s">
        <v>1132</v>
      </c>
    </row>
    <row r="973" spans="1:10" x14ac:dyDescent="0.3">
      <c r="A973" s="2" t="s">
        <v>44</v>
      </c>
      <c r="B973" s="8">
        <v>126074.62</v>
      </c>
      <c r="C973" s="8">
        <v>100027.6</v>
      </c>
      <c r="D973" s="4">
        <v>44142</v>
      </c>
      <c r="E973" s="2" t="s">
        <v>10</v>
      </c>
      <c r="F973" s="2" t="s">
        <v>53</v>
      </c>
      <c r="G973" s="2" t="s">
        <v>47</v>
      </c>
      <c r="H973" s="2" t="s">
        <v>48</v>
      </c>
      <c r="I973" s="2" t="s">
        <v>27</v>
      </c>
      <c r="J973" s="2" t="s">
        <v>1133</v>
      </c>
    </row>
    <row r="974" spans="1:10" x14ac:dyDescent="0.3">
      <c r="A974" s="2" t="s">
        <v>9</v>
      </c>
      <c r="B974" s="8">
        <v>94085.5</v>
      </c>
      <c r="C974" s="8">
        <v>77498.23</v>
      </c>
      <c r="D974" s="4">
        <v>43849</v>
      </c>
      <c r="E974" s="2" t="s">
        <v>79</v>
      </c>
      <c r="F974" s="2" t="s">
        <v>177</v>
      </c>
      <c r="G974" s="2" t="s">
        <v>12</v>
      </c>
      <c r="H974" s="2" t="s">
        <v>117</v>
      </c>
      <c r="I974" s="2" t="s">
        <v>27</v>
      </c>
      <c r="J974" s="2" t="s">
        <v>1134</v>
      </c>
    </row>
    <row r="975" spans="1:10" x14ac:dyDescent="0.3">
      <c r="A975" s="2" t="s">
        <v>22</v>
      </c>
      <c r="B975" s="8">
        <v>159216.47</v>
      </c>
      <c r="C975" s="8">
        <v>137419.74</v>
      </c>
      <c r="D975" s="4">
        <v>44008</v>
      </c>
      <c r="E975" s="2" t="s">
        <v>17</v>
      </c>
      <c r="F975" s="2" t="s">
        <v>34</v>
      </c>
      <c r="G975" s="2" t="s">
        <v>25</v>
      </c>
      <c r="H975" s="2" t="s">
        <v>26</v>
      </c>
      <c r="I975" s="2" t="s">
        <v>27</v>
      </c>
      <c r="J975" s="2" t="s">
        <v>1135</v>
      </c>
    </row>
    <row r="976" spans="1:10" x14ac:dyDescent="0.3">
      <c r="A976" s="2" t="s">
        <v>22</v>
      </c>
      <c r="B976" s="8">
        <v>74958.460000000006</v>
      </c>
      <c r="C976" s="8">
        <v>65806.03</v>
      </c>
      <c r="D976" s="4">
        <v>44048</v>
      </c>
      <c r="E976" s="2" t="s">
        <v>79</v>
      </c>
      <c r="F976" s="2" t="s">
        <v>30</v>
      </c>
      <c r="G976" s="2" t="s">
        <v>25</v>
      </c>
      <c r="H976" s="2" t="s">
        <v>26</v>
      </c>
      <c r="I976" s="2" t="s">
        <v>27</v>
      </c>
      <c r="J976" s="2" t="s">
        <v>1136</v>
      </c>
    </row>
    <row r="977" spans="1:10" x14ac:dyDescent="0.3">
      <c r="A977" s="2" t="s">
        <v>9</v>
      </c>
      <c r="B977" s="8">
        <v>83897.88</v>
      </c>
      <c r="C977" s="8">
        <v>69559.73</v>
      </c>
      <c r="D977" s="4">
        <v>43542</v>
      </c>
      <c r="E977" s="2" t="s">
        <v>50</v>
      </c>
      <c r="F977" s="2" t="s">
        <v>91</v>
      </c>
      <c r="G977" s="2" t="s">
        <v>12</v>
      </c>
      <c r="H977" s="2" t="s">
        <v>68</v>
      </c>
      <c r="I977" s="2" t="s">
        <v>14</v>
      </c>
      <c r="J977" s="2" t="s">
        <v>1137</v>
      </c>
    </row>
    <row r="978" spans="1:10" x14ac:dyDescent="0.3">
      <c r="A978" s="2" t="s">
        <v>9</v>
      </c>
      <c r="B978" s="8">
        <v>133055.04000000001</v>
      </c>
      <c r="C978" s="8">
        <v>105366.29</v>
      </c>
      <c r="D978" s="4">
        <v>43779</v>
      </c>
      <c r="E978" s="2" t="s">
        <v>10</v>
      </c>
      <c r="F978" s="2" t="s">
        <v>165</v>
      </c>
      <c r="G978" s="2" t="s">
        <v>12</v>
      </c>
      <c r="H978" s="2" t="s">
        <v>169</v>
      </c>
      <c r="I978" s="2" t="s">
        <v>27</v>
      </c>
      <c r="J978" s="2" t="s">
        <v>1138</v>
      </c>
    </row>
    <row r="979" spans="1:10" x14ac:dyDescent="0.3">
      <c r="A979" s="2" t="s">
        <v>9</v>
      </c>
      <c r="B979" s="8">
        <v>94115.99</v>
      </c>
      <c r="C979" s="8">
        <v>75669.259999999995</v>
      </c>
      <c r="D979" s="4">
        <v>43724</v>
      </c>
      <c r="E979" s="2" t="s">
        <v>50</v>
      </c>
      <c r="F979" s="2" t="s">
        <v>57</v>
      </c>
      <c r="G979" s="2" t="s">
        <v>12</v>
      </c>
      <c r="H979" s="2" t="s">
        <v>169</v>
      </c>
      <c r="I979" s="2" t="s">
        <v>27</v>
      </c>
      <c r="J979" s="2" t="s">
        <v>1139</v>
      </c>
    </row>
    <row r="980" spans="1:10" x14ac:dyDescent="0.3">
      <c r="A980" s="2" t="s">
        <v>16</v>
      </c>
      <c r="B980" s="8">
        <v>125851.79</v>
      </c>
      <c r="C980" s="8">
        <v>103777.39</v>
      </c>
      <c r="D980" s="4">
        <v>44150</v>
      </c>
      <c r="E980" s="2" t="s">
        <v>17</v>
      </c>
      <c r="F980" s="2" t="s">
        <v>152</v>
      </c>
      <c r="G980" s="2" t="s">
        <v>19</v>
      </c>
      <c r="H980" s="2" t="s">
        <v>352</v>
      </c>
      <c r="I980" s="2" t="s">
        <v>27</v>
      </c>
      <c r="J980" s="2" t="s">
        <v>1140</v>
      </c>
    </row>
    <row r="981" spans="1:10" x14ac:dyDescent="0.3">
      <c r="A981" s="2" t="s">
        <v>83</v>
      </c>
      <c r="B981" s="8">
        <v>60917.85</v>
      </c>
      <c r="C981" s="8">
        <v>52736.58</v>
      </c>
      <c r="D981" s="4">
        <v>43513</v>
      </c>
      <c r="E981" s="2" t="s">
        <v>59</v>
      </c>
      <c r="F981" s="2" t="s">
        <v>173</v>
      </c>
      <c r="G981" s="2" t="s">
        <v>84</v>
      </c>
      <c r="H981" s="2" t="s">
        <v>85</v>
      </c>
      <c r="I981" s="2" t="s">
        <v>27</v>
      </c>
      <c r="J981" s="2" t="s">
        <v>1141</v>
      </c>
    </row>
    <row r="982" spans="1:10" x14ac:dyDescent="0.3">
      <c r="A982" s="2" t="s">
        <v>52</v>
      </c>
      <c r="B982" s="8">
        <v>101318.72</v>
      </c>
      <c r="C982" s="8">
        <v>86657.9</v>
      </c>
      <c r="D982" s="4">
        <v>43568</v>
      </c>
      <c r="E982" s="2" t="s">
        <v>17</v>
      </c>
      <c r="F982" s="2" t="s">
        <v>18</v>
      </c>
      <c r="G982" s="2" t="s">
        <v>54</v>
      </c>
      <c r="H982" s="2" t="s">
        <v>55</v>
      </c>
      <c r="I982" s="2" t="s">
        <v>27</v>
      </c>
      <c r="J982" s="2" t="s">
        <v>1142</v>
      </c>
    </row>
    <row r="983" spans="1:10" x14ac:dyDescent="0.3">
      <c r="A983" s="2" t="s">
        <v>22</v>
      </c>
      <c r="B983" s="8">
        <v>131610.37</v>
      </c>
      <c r="C983" s="8">
        <v>106406.98</v>
      </c>
      <c r="D983" s="4">
        <v>43951</v>
      </c>
      <c r="E983" s="2" t="s">
        <v>29</v>
      </c>
      <c r="F983" s="2" t="s">
        <v>184</v>
      </c>
      <c r="G983" s="2" t="s">
        <v>25</v>
      </c>
      <c r="H983" s="2" t="s">
        <v>75</v>
      </c>
      <c r="I983" s="2" t="s">
        <v>27</v>
      </c>
      <c r="J983" s="2" t="s">
        <v>1143</v>
      </c>
    </row>
    <row r="984" spans="1:10" x14ac:dyDescent="0.3">
      <c r="A984" s="2" t="s">
        <v>52</v>
      </c>
      <c r="B984" s="8">
        <v>235042.75</v>
      </c>
      <c r="C984" s="8">
        <v>187446.59</v>
      </c>
      <c r="D984" s="4">
        <v>43824</v>
      </c>
      <c r="E984" s="2" t="s">
        <v>10</v>
      </c>
      <c r="F984" s="2" t="s">
        <v>157</v>
      </c>
      <c r="G984" s="2" t="s">
        <v>54</v>
      </c>
      <c r="H984" s="2" t="s">
        <v>55</v>
      </c>
      <c r="I984" s="2" t="s">
        <v>27</v>
      </c>
      <c r="J984" s="2" t="s">
        <v>1144</v>
      </c>
    </row>
    <row r="985" spans="1:10" x14ac:dyDescent="0.3">
      <c r="A985" s="2" t="s">
        <v>172</v>
      </c>
      <c r="B985" s="8">
        <v>58921.31</v>
      </c>
      <c r="C985" s="8">
        <v>51715.23</v>
      </c>
      <c r="D985" s="4">
        <v>44178</v>
      </c>
      <c r="E985" s="2" t="s">
        <v>17</v>
      </c>
      <c r="F985" s="2" t="s">
        <v>34</v>
      </c>
      <c r="G985" s="2" t="s">
        <v>174</v>
      </c>
      <c r="H985" s="2" t="s">
        <v>175</v>
      </c>
      <c r="I985" s="2" t="s">
        <v>27</v>
      </c>
      <c r="J985" s="2" t="s">
        <v>1145</v>
      </c>
    </row>
    <row r="986" spans="1:10" x14ac:dyDescent="0.3">
      <c r="A986" s="2" t="s">
        <v>22</v>
      </c>
      <c r="B986" s="8">
        <v>101846.87</v>
      </c>
      <c r="C986" s="8">
        <v>88066.99</v>
      </c>
      <c r="D986" s="4">
        <v>43472</v>
      </c>
      <c r="E986" s="2" t="s">
        <v>23</v>
      </c>
      <c r="F986" s="2" t="s">
        <v>253</v>
      </c>
      <c r="G986" s="2" t="s">
        <v>25</v>
      </c>
      <c r="H986" s="2" t="s">
        <v>31</v>
      </c>
      <c r="I986" s="2" t="s">
        <v>27</v>
      </c>
      <c r="J986" s="2" t="s">
        <v>1146</v>
      </c>
    </row>
    <row r="987" spans="1:10" x14ac:dyDescent="0.3">
      <c r="A987" s="2" t="s">
        <v>52</v>
      </c>
      <c r="B987" s="8">
        <v>95307.21</v>
      </c>
      <c r="C987" s="8">
        <v>78533.14</v>
      </c>
      <c r="D987" s="4">
        <v>43916</v>
      </c>
      <c r="E987" s="2" t="s">
        <v>10</v>
      </c>
      <c r="F987" s="2" t="s">
        <v>96</v>
      </c>
      <c r="G987" s="2" t="s">
        <v>54</v>
      </c>
      <c r="H987" s="2" t="s">
        <v>71</v>
      </c>
      <c r="I987" s="2" t="s">
        <v>27</v>
      </c>
      <c r="J987" s="2" t="s">
        <v>1147</v>
      </c>
    </row>
    <row r="988" spans="1:10" x14ac:dyDescent="0.3">
      <c r="A988" s="2" t="s">
        <v>52</v>
      </c>
      <c r="B988" s="8">
        <v>232217.05</v>
      </c>
      <c r="C988" s="8">
        <v>191439.74</v>
      </c>
      <c r="D988" s="4">
        <v>43636</v>
      </c>
      <c r="E988" s="2" t="s">
        <v>29</v>
      </c>
      <c r="F988" s="2" t="s">
        <v>30</v>
      </c>
      <c r="G988" s="2" t="s">
        <v>54</v>
      </c>
      <c r="H988" s="2" t="s">
        <v>55</v>
      </c>
      <c r="I988" s="2" t="s">
        <v>14</v>
      </c>
      <c r="J988" s="2" t="s">
        <v>1148</v>
      </c>
    </row>
    <row r="989" spans="1:10" x14ac:dyDescent="0.3">
      <c r="A989" s="2" t="s">
        <v>22</v>
      </c>
      <c r="B989" s="8">
        <v>75912.59</v>
      </c>
      <c r="C989" s="8">
        <v>60145.55</v>
      </c>
      <c r="D989" s="4">
        <v>43752</v>
      </c>
      <c r="E989" s="2" t="s">
        <v>61</v>
      </c>
      <c r="F989" s="2" t="s">
        <v>63</v>
      </c>
      <c r="G989" s="2" t="s">
        <v>25</v>
      </c>
      <c r="H989" s="2" t="s">
        <v>75</v>
      </c>
      <c r="I989" s="2" t="s">
        <v>14</v>
      </c>
      <c r="J989" s="2" t="s">
        <v>1149</v>
      </c>
    </row>
    <row r="990" spans="1:10" x14ac:dyDescent="0.3">
      <c r="A990" s="2" t="s">
        <v>22</v>
      </c>
      <c r="B990" s="8">
        <v>57367.93</v>
      </c>
      <c r="C990" s="8">
        <v>46255.76</v>
      </c>
      <c r="D990" s="4">
        <v>43766</v>
      </c>
      <c r="E990" s="2" t="s">
        <v>23</v>
      </c>
      <c r="F990" s="2" t="s">
        <v>113</v>
      </c>
      <c r="G990" s="2" t="s">
        <v>25</v>
      </c>
      <c r="H990" s="2" t="s">
        <v>31</v>
      </c>
      <c r="I990" s="2" t="s">
        <v>14</v>
      </c>
      <c r="J990" s="2" t="s">
        <v>1150</v>
      </c>
    </row>
    <row r="991" spans="1:10" x14ac:dyDescent="0.3">
      <c r="A991" s="2" t="s">
        <v>22</v>
      </c>
      <c r="B991" s="8">
        <v>158240.24</v>
      </c>
      <c r="C991" s="8">
        <v>136561.32999999999</v>
      </c>
      <c r="D991" s="4">
        <v>44158</v>
      </c>
      <c r="E991" s="2" t="s">
        <v>10</v>
      </c>
      <c r="F991" s="2" t="s">
        <v>30</v>
      </c>
      <c r="G991" s="2" t="s">
        <v>25</v>
      </c>
      <c r="H991" s="2" t="s">
        <v>218</v>
      </c>
      <c r="I991" s="2" t="s">
        <v>27</v>
      </c>
      <c r="J991" s="2" t="s">
        <v>1151</v>
      </c>
    </row>
    <row r="992" spans="1:10" x14ac:dyDescent="0.3">
      <c r="A992" s="2" t="s">
        <v>22</v>
      </c>
      <c r="B992" s="8">
        <v>97291.62</v>
      </c>
      <c r="C992" s="8">
        <v>76899.3</v>
      </c>
      <c r="D992" s="4">
        <v>43832</v>
      </c>
      <c r="E992" s="2" t="s">
        <v>23</v>
      </c>
      <c r="F992" s="2" t="s">
        <v>34</v>
      </c>
      <c r="G992" s="2" t="s">
        <v>25</v>
      </c>
      <c r="H992" s="2" t="s">
        <v>89</v>
      </c>
      <c r="I992" s="2" t="s">
        <v>27</v>
      </c>
      <c r="J992" s="2" t="s">
        <v>1152</v>
      </c>
    </row>
    <row r="993" spans="1:10" x14ac:dyDescent="0.3">
      <c r="A993" s="2" t="s">
        <v>22</v>
      </c>
      <c r="B993" s="8">
        <v>83904.320000000007</v>
      </c>
      <c r="C993" s="8">
        <v>69011.3</v>
      </c>
      <c r="D993" s="4">
        <v>43989</v>
      </c>
      <c r="E993" s="2" t="s">
        <v>17</v>
      </c>
      <c r="F993" s="2" t="s">
        <v>433</v>
      </c>
      <c r="G993" s="2" t="s">
        <v>25</v>
      </c>
      <c r="H993" s="2" t="s">
        <v>75</v>
      </c>
      <c r="I993" s="2" t="s">
        <v>27</v>
      </c>
      <c r="J993" s="2" t="s">
        <v>1153</v>
      </c>
    </row>
    <row r="994" spans="1:10" x14ac:dyDescent="0.3">
      <c r="A994" s="2" t="s">
        <v>44</v>
      </c>
      <c r="B994" s="8">
        <v>133696.85999999999</v>
      </c>
      <c r="C994" s="8">
        <v>109310.55</v>
      </c>
      <c r="D994" s="4">
        <v>43857</v>
      </c>
      <c r="E994" s="2" t="s">
        <v>10</v>
      </c>
      <c r="F994" s="2" t="s">
        <v>18</v>
      </c>
      <c r="G994" s="2" t="s">
        <v>47</v>
      </c>
      <c r="H994" s="2" t="s">
        <v>48</v>
      </c>
      <c r="I994" s="2" t="s">
        <v>27</v>
      </c>
      <c r="J994" s="2" t="s">
        <v>1154</v>
      </c>
    </row>
    <row r="995" spans="1:10" x14ac:dyDescent="0.3">
      <c r="A995" s="2" t="s">
        <v>44</v>
      </c>
      <c r="B995" s="8">
        <v>146076.81</v>
      </c>
      <c r="C995" s="8">
        <v>123230.39999999999</v>
      </c>
      <c r="D995" s="4">
        <v>43673</v>
      </c>
      <c r="E995" s="2" t="s">
        <v>50</v>
      </c>
      <c r="F995" s="2" t="s">
        <v>34</v>
      </c>
      <c r="G995" s="2" t="s">
        <v>47</v>
      </c>
      <c r="H995" s="2" t="s">
        <v>65</v>
      </c>
      <c r="I995" s="2" t="s">
        <v>27</v>
      </c>
      <c r="J995" s="2" t="s">
        <v>1155</v>
      </c>
    </row>
    <row r="996" spans="1:10" x14ac:dyDescent="0.3">
      <c r="A996" s="2" t="s">
        <v>52</v>
      </c>
      <c r="B996" s="8">
        <v>56118.05</v>
      </c>
      <c r="C996" s="8">
        <v>47711.57</v>
      </c>
      <c r="D996" s="4">
        <v>43892</v>
      </c>
      <c r="E996" s="2" t="s">
        <v>29</v>
      </c>
      <c r="F996" s="2" t="s">
        <v>159</v>
      </c>
      <c r="G996" s="2" t="s">
        <v>54</v>
      </c>
      <c r="H996" s="2" t="s">
        <v>71</v>
      </c>
      <c r="I996" s="2" t="s">
        <v>27</v>
      </c>
      <c r="J996" s="2" t="s">
        <v>1156</v>
      </c>
    </row>
    <row r="997" spans="1:10" x14ac:dyDescent="0.3">
      <c r="A997" s="2" t="s">
        <v>52</v>
      </c>
      <c r="B997" s="8">
        <v>46296.26</v>
      </c>
      <c r="C997" s="8">
        <v>40319.410000000003</v>
      </c>
      <c r="D997" s="4">
        <v>43966</v>
      </c>
      <c r="E997" s="2" t="s">
        <v>17</v>
      </c>
      <c r="F997" s="2" t="s">
        <v>63</v>
      </c>
      <c r="G997" s="2" t="s">
        <v>54</v>
      </c>
      <c r="H997" s="2" t="s">
        <v>71</v>
      </c>
      <c r="I997" s="2" t="s">
        <v>37</v>
      </c>
      <c r="J997" s="2" t="s">
        <v>1157</v>
      </c>
    </row>
    <row r="998" spans="1:10" x14ac:dyDescent="0.3">
      <c r="A998" s="2" t="s">
        <v>95</v>
      </c>
      <c r="B998" s="8">
        <v>118061.05</v>
      </c>
      <c r="C998" s="8">
        <v>101131.1</v>
      </c>
      <c r="D998" s="4">
        <v>44014</v>
      </c>
      <c r="E998" s="2" t="s">
        <v>50</v>
      </c>
      <c r="F998" s="2" t="s">
        <v>34</v>
      </c>
      <c r="G998" s="2" t="s">
        <v>97</v>
      </c>
      <c r="H998" s="2" t="s">
        <v>98</v>
      </c>
      <c r="I998" s="2" t="s">
        <v>14</v>
      </c>
      <c r="J998" s="2" t="s">
        <v>1158</v>
      </c>
    </row>
    <row r="999" spans="1:10" x14ac:dyDescent="0.3">
      <c r="A999" s="2" t="s">
        <v>16</v>
      </c>
      <c r="B999" s="8">
        <v>74480.56</v>
      </c>
      <c r="C999" s="8">
        <v>60023.88</v>
      </c>
      <c r="D999" s="4">
        <v>43896</v>
      </c>
      <c r="E999" s="2" t="s">
        <v>23</v>
      </c>
      <c r="F999" s="2" t="s">
        <v>340</v>
      </c>
      <c r="G999" s="2" t="s">
        <v>19</v>
      </c>
      <c r="H999" s="2" t="s">
        <v>20</v>
      </c>
      <c r="I999" s="2" t="s">
        <v>27</v>
      </c>
      <c r="J999" s="2" t="s">
        <v>1159</v>
      </c>
    </row>
    <row r="1000" spans="1:10" x14ac:dyDescent="0.3">
      <c r="A1000" s="2" t="s">
        <v>33</v>
      </c>
      <c r="B1000" s="8">
        <v>87205.01</v>
      </c>
      <c r="C1000" s="8">
        <v>69171.009999999995</v>
      </c>
      <c r="D1000" s="4">
        <v>44000</v>
      </c>
      <c r="E1000" s="2" t="s">
        <v>17</v>
      </c>
      <c r="F1000" s="2" t="s">
        <v>34</v>
      </c>
      <c r="G1000" s="2" t="s">
        <v>35</v>
      </c>
      <c r="H1000" s="2" t="s">
        <v>424</v>
      </c>
      <c r="I1000" s="2" t="s">
        <v>37</v>
      </c>
      <c r="J1000" s="2" t="s">
        <v>1160</v>
      </c>
    </row>
    <row r="1001" spans="1:10" x14ac:dyDescent="0.3">
      <c r="A1001" s="2" t="s">
        <v>22</v>
      </c>
      <c r="B1001" s="8">
        <v>107716.72</v>
      </c>
      <c r="C1001" s="8">
        <v>86679.64</v>
      </c>
      <c r="D1001" s="4">
        <v>43848</v>
      </c>
      <c r="E1001" s="2" t="s">
        <v>45</v>
      </c>
      <c r="F1001" s="2" t="s">
        <v>93</v>
      </c>
      <c r="G1001" s="2" t="s">
        <v>25</v>
      </c>
      <c r="H1001" s="2" t="s">
        <v>218</v>
      </c>
      <c r="I1001" s="2" t="s">
        <v>14</v>
      </c>
      <c r="J1001" s="2" t="s">
        <v>1161</v>
      </c>
    </row>
  </sheetData>
  <conditionalFormatting sqref="A1 C1:G1 I1:J1001 A2:G1001 L8">
    <cfRule type="containsText" dxfId="17" priority="15" operator="containsText" text="Mobile">
      <formula>NOT(ISERROR(SEARCH("Mobile",A1)))</formula>
    </cfRule>
  </conditionalFormatting>
  <conditionalFormatting sqref="A1 C1:G1 J1:J1001 A2:G1001 L8">
    <cfRule type="expression" dxfId="16" priority="19">
      <formula>A2=#REF!</formula>
    </cfRule>
    <cfRule type="expression" dxfId="15" priority="20">
      <formula>A2=#REF!</formula>
    </cfRule>
    <cfRule type="expression" dxfId="14" priority="21">
      <formula>A1=#REF!</formula>
    </cfRule>
  </conditionalFormatting>
  <conditionalFormatting sqref="A2:J1001">
    <cfRule type="expression" dxfId="12" priority="4">
      <formula>$E2=$L$9</formula>
    </cfRule>
  </conditionalFormatting>
  <conditionalFormatting sqref="B2:B1001">
    <cfRule type="cellIs" dxfId="11" priority="10" operator="between">
      <formula>100000</formula>
      <formula>200000</formula>
    </cfRule>
    <cfRule type="cellIs" dxfId="10" priority="11" operator="lessThan">
      <formula>100000</formula>
    </cfRule>
  </conditionalFormatting>
  <conditionalFormatting sqref="B2:B1048576">
    <cfRule type="cellIs" dxfId="9" priority="12" operator="greaterThan">
      <formula>200000</formula>
    </cfRule>
  </conditionalFormatting>
  <conditionalFormatting sqref="C1:C1048576">
    <cfRule type="dataBar" priority="3">
      <dataBar>
        <cfvo type="min"/>
        <cfvo type="max"/>
        <color rgb="FFD6007B"/>
      </dataBar>
      <extLst>
        <ext xmlns:x14="http://schemas.microsoft.com/office/spreadsheetml/2009/9/main" uri="{B025F937-C7B1-47D3-B67F-A62EFF666E3E}">
          <x14:id>{D2E150F0-36B8-4A10-9805-6E56D63B336E}</x14:id>
        </ext>
      </extLst>
    </cfRule>
  </conditionalFormatting>
  <conditionalFormatting sqref="F1:H1048576">
    <cfRule type="colorScale" priority="2">
      <colorScale>
        <cfvo type="min"/>
        <cfvo type="percentile" val="50"/>
        <cfvo type="max"/>
        <color rgb="FFF8696B"/>
        <color rgb="FFFCFCFF"/>
        <color rgb="FF5A8AC6"/>
      </colorScale>
    </cfRule>
  </conditionalFormatting>
  <conditionalFormatting sqref="I1:I1048576">
    <cfRule type="containsText" dxfId="8" priority="13" operator="containsText" text="Tablet">
      <formula>NOT(ISERROR(SEARCH("Tablet",I1)))</formula>
    </cfRule>
  </conditionalFormatting>
  <conditionalFormatting sqref="I1:J1001 A2:G1001 C1:G1 A1 L8">
    <cfRule type="containsText" dxfId="7" priority="14" operator="containsText" text="PC">
      <formula>NOT(ISERROR(SEARCH("PC",A1)))</formula>
    </cfRule>
  </conditionalFormatting>
  <conditionalFormatting sqref="L2:L5">
    <cfRule type="containsText" dxfId="6" priority="5" operator="containsText" text="PC">
      <formula>NOT(ISERROR(SEARCH("PC",L2)))</formula>
    </cfRule>
    <cfRule type="containsText" dxfId="5" priority="6" operator="containsText" text="Mobile">
      <formula>NOT(ISERROR(SEARCH("Mobile",L2)))</formula>
    </cfRule>
    <cfRule type="expression" dxfId="4" priority="7">
      <formula>L3=#REF!</formula>
    </cfRule>
    <cfRule type="expression" dxfId="3" priority="8">
      <formula>L3=#REF!</formula>
    </cfRule>
    <cfRule type="expression" dxfId="2" priority="9">
      <formula>L2=#REF!</formula>
    </cfRule>
  </conditionalFormatting>
  <dataValidations count="2">
    <dataValidation type="list" allowBlank="1" showInputMessage="1" showErrorMessage="1" sqref="L9" xr:uid="{9C3D65E6-4864-4352-9A5E-582440A47473}">
      <formula1>$E$2:$E$1001</formula1>
    </dataValidation>
    <dataValidation type="list" allowBlank="1" showInputMessage="1" showErrorMessage="1" sqref="N9" xr:uid="{C0ACB3BA-D0FB-4E13-B762-EBEE206652A5}">
      <formula1>$G$2:$G$1001</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2E9F2D42-8B6C-4A71-9A86-0FDA922506BD}">
            <xm:f>NOT(ISERROR(SEARCH($N$9,A1)))</xm:f>
            <xm:f>$N$9</xm:f>
            <x14:dxf>
              <fill>
                <patternFill>
                  <bgColor rgb="FF3903FD"/>
                </patternFill>
              </fill>
            </x14:dxf>
          </x14:cfRule>
          <xm:sqref>A1:J1001</xm:sqref>
        </x14:conditionalFormatting>
        <x14:conditionalFormatting xmlns:xm="http://schemas.microsoft.com/office/excel/2006/main">
          <x14:cfRule type="dataBar" id="{D2E150F0-36B8-4A10-9805-6E56D63B336E}">
            <x14:dataBar minLength="0" maxLength="100" border="1" negativeBarBorderColorSameAsPositive="0">
              <x14:cfvo type="autoMin"/>
              <x14:cfvo type="autoMax"/>
              <x14:borderColor rgb="FFD6007B"/>
              <x14:negativeFillColor rgb="FFFF0000"/>
              <x14:negativeBorderColor rgb="FFFF0000"/>
              <x14:axisColor rgb="FF000000"/>
            </x14:dataBar>
          </x14:cfRule>
          <xm:sqref>C1:C1048576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ECE0C-6438-48B7-ADF4-1A29434DFE6D}">
  <dimension ref="A1:N1001"/>
  <sheetViews>
    <sheetView workbookViewId="0">
      <selection activeCell="I1" sqref="I1:I1048576"/>
    </sheetView>
  </sheetViews>
  <sheetFormatPr defaultRowHeight="14.4" x14ac:dyDescent="0.3"/>
  <cols>
    <col min="1" max="1" width="12.6640625" customWidth="1"/>
    <col min="2" max="2" width="17.5546875" customWidth="1"/>
    <col min="3" max="3" width="11.21875" customWidth="1"/>
    <col min="4" max="4" width="11.77734375" customWidth="1"/>
    <col min="5" max="5" width="12.6640625" customWidth="1"/>
    <col min="6" max="6" width="31.109375" customWidth="1"/>
    <col min="7" max="7" width="17.109375" customWidth="1"/>
    <col min="8" max="8" width="18.77734375" customWidth="1"/>
    <col min="9" max="9" width="17" bestFit="1" customWidth="1"/>
    <col min="10" max="10" width="11.5546875" customWidth="1"/>
    <col min="12" max="12" width="39.44140625" customWidth="1"/>
    <col min="13" max="13" width="16.77734375" customWidth="1"/>
  </cols>
  <sheetData>
    <row r="1" spans="1:14" x14ac:dyDescent="0.3">
      <c r="A1" s="2" t="s">
        <v>0</v>
      </c>
      <c r="B1" s="2" t="s">
        <v>1219</v>
      </c>
      <c r="C1" s="2" t="s">
        <v>2</v>
      </c>
      <c r="D1" s="4" t="s">
        <v>3</v>
      </c>
      <c r="E1" s="2" t="s">
        <v>4</v>
      </c>
      <c r="F1" s="2" t="s">
        <v>5</v>
      </c>
      <c r="G1" s="2" t="s">
        <v>6</v>
      </c>
      <c r="H1" s="2" t="s">
        <v>7</v>
      </c>
      <c r="I1" s="2" t="s">
        <v>1220</v>
      </c>
      <c r="J1" s="2" t="s">
        <v>8</v>
      </c>
    </row>
    <row r="2" spans="1:14" x14ac:dyDescent="0.3">
      <c r="A2" s="2" t="s">
        <v>9</v>
      </c>
      <c r="B2" s="3">
        <v>17524.02</v>
      </c>
      <c r="C2" s="2">
        <v>14122.61</v>
      </c>
      <c r="D2" s="4">
        <v>43873</v>
      </c>
      <c r="E2" s="2" t="s">
        <v>10</v>
      </c>
      <c r="F2" s="2" t="s">
        <v>11</v>
      </c>
      <c r="G2" s="2" t="s">
        <v>12</v>
      </c>
      <c r="H2" s="2" t="s">
        <v>13</v>
      </c>
      <c r="I2" s="2" t="s">
        <v>14</v>
      </c>
      <c r="J2" s="2" t="s">
        <v>15</v>
      </c>
      <c r="L2" s="5" t="s">
        <v>1199</v>
      </c>
      <c r="M2" s="2" t="str">
        <f>_xlfn.CONCAT(E2," ","to"," ",A2)</f>
        <v>Books to Sweden</v>
      </c>
    </row>
    <row r="3" spans="1:14" x14ac:dyDescent="0.3">
      <c r="A3" s="2" t="s">
        <v>16</v>
      </c>
      <c r="B3" s="3">
        <v>116563.4</v>
      </c>
      <c r="C3" s="2">
        <v>92807.78</v>
      </c>
      <c r="D3" s="4">
        <v>43734</v>
      </c>
      <c r="E3" s="2" t="s">
        <v>17</v>
      </c>
      <c r="F3" s="2" t="s">
        <v>18</v>
      </c>
      <c r="G3" s="2" t="s">
        <v>19</v>
      </c>
      <c r="H3" s="2" t="s">
        <v>20</v>
      </c>
      <c r="I3" s="2" t="s">
        <v>14</v>
      </c>
      <c r="J3" s="2" t="s">
        <v>21</v>
      </c>
    </row>
    <row r="4" spans="1:14" x14ac:dyDescent="0.3">
      <c r="A4" s="2" t="s">
        <v>22</v>
      </c>
      <c r="B4" s="3">
        <v>296465.56</v>
      </c>
      <c r="C4" s="2">
        <v>257480.34</v>
      </c>
      <c r="D4" s="4">
        <v>43657</v>
      </c>
      <c r="E4" s="2" t="s">
        <v>23</v>
      </c>
      <c r="F4" s="2" t="s">
        <v>24</v>
      </c>
      <c r="G4" s="2" t="s">
        <v>25</v>
      </c>
      <c r="H4" s="2" t="s">
        <v>26</v>
      </c>
      <c r="I4" s="2" t="s">
        <v>27</v>
      </c>
      <c r="J4" s="2" t="s">
        <v>28</v>
      </c>
      <c r="L4" s="5" t="s">
        <v>1200</v>
      </c>
      <c r="M4" s="2">
        <f>LEN(TRIM(G2))</f>
        <v>12</v>
      </c>
    </row>
    <row r="5" spans="1:14" x14ac:dyDescent="0.3">
      <c r="A5" s="2" t="s">
        <v>22</v>
      </c>
      <c r="B5" s="3">
        <v>74532.02</v>
      </c>
      <c r="C5" s="2">
        <v>59752.32</v>
      </c>
      <c r="D5" s="4">
        <v>43923</v>
      </c>
      <c r="E5" s="2" t="s">
        <v>29</v>
      </c>
      <c r="F5" s="2" t="s">
        <v>30</v>
      </c>
      <c r="G5" s="2" t="s">
        <v>25</v>
      </c>
      <c r="H5" s="2" t="s">
        <v>31</v>
      </c>
      <c r="I5" s="2" t="s">
        <v>27</v>
      </c>
      <c r="J5" s="2" t="s">
        <v>32</v>
      </c>
    </row>
    <row r="6" spans="1:14" x14ac:dyDescent="0.3">
      <c r="A6" s="2" t="s">
        <v>33</v>
      </c>
      <c r="B6" s="3">
        <v>178763.42</v>
      </c>
      <c r="C6" s="2">
        <v>146621.76000000001</v>
      </c>
      <c r="D6" s="4">
        <v>43821</v>
      </c>
      <c r="E6" s="2" t="s">
        <v>17</v>
      </c>
      <c r="F6" s="2" t="s">
        <v>34</v>
      </c>
      <c r="G6" s="2" t="s">
        <v>35</v>
      </c>
      <c r="H6" s="2" t="s">
        <v>36</v>
      </c>
      <c r="I6" s="2" t="s">
        <v>37</v>
      </c>
      <c r="J6" s="2" t="s">
        <v>38</v>
      </c>
      <c r="L6" s="5" t="s">
        <v>1201</v>
      </c>
      <c r="M6" s="2" t="str">
        <f>_xlfn.CONCAT(LEFT(A2,2),MID(E2,2,2),RIGHT(J2,2))</f>
        <v>Swoo66</v>
      </c>
    </row>
    <row r="7" spans="1:14" x14ac:dyDescent="0.3">
      <c r="A7" s="2" t="s">
        <v>33</v>
      </c>
      <c r="B7" s="3">
        <v>84900.24</v>
      </c>
      <c r="C7" s="2">
        <v>73701.899999999994</v>
      </c>
      <c r="D7" s="4">
        <v>44026</v>
      </c>
      <c r="E7" s="2" t="s">
        <v>23</v>
      </c>
      <c r="F7" s="2" t="s">
        <v>39</v>
      </c>
      <c r="G7" s="2" t="s">
        <v>35</v>
      </c>
      <c r="H7" s="2" t="s">
        <v>40</v>
      </c>
      <c r="I7" s="2" t="s">
        <v>27</v>
      </c>
      <c r="J7" s="2" t="s">
        <v>41</v>
      </c>
    </row>
    <row r="8" spans="1:14" x14ac:dyDescent="0.3">
      <c r="A8" s="2" t="s">
        <v>22</v>
      </c>
      <c r="B8" s="3">
        <v>71620.08</v>
      </c>
      <c r="C8" s="2">
        <v>62245.01</v>
      </c>
      <c r="D8" s="4">
        <v>43501</v>
      </c>
      <c r="E8" s="2" t="s">
        <v>10</v>
      </c>
      <c r="F8" s="2" t="s">
        <v>42</v>
      </c>
      <c r="G8" s="2" t="s">
        <v>25</v>
      </c>
      <c r="H8" s="2" t="s">
        <v>26</v>
      </c>
      <c r="I8" s="2" t="s">
        <v>27</v>
      </c>
      <c r="J8" s="2" t="s">
        <v>43</v>
      </c>
    </row>
    <row r="9" spans="1:14" x14ac:dyDescent="0.3">
      <c r="A9" s="2" t="s">
        <v>44</v>
      </c>
      <c r="B9" s="3">
        <v>156585.22</v>
      </c>
      <c r="C9" s="2">
        <v>126599.15</v>
      </c>
      <c r="D9" s="4">
        <v>44073</v>
      </c>
      <c r="E9" s="2" t="s">
        <v>45</v>
      </c>
      <c r="F9" s="2" t="s">
        <v>46</v>
      </c>
      <c r="G9" s="2" t="s">
        <v>47</v>
      </c>
      <c r="H9" s="2" t="s">
        <v>48</v>
      </c>
      <c r="I9" s="2" t="s">
        <v>27</v>
      </c>
      <c r="J9" s="2" t="s">
        <v>49</v>
      </c>
      <c r="L9" s="5" t="s">
        <v>1202</v>
      </c>
      <c r="M9" s="2">
        <f>COUNTIF(F2:F1001,"S*")</f>
        <v>120</v>
      </c>
    </row>
    <row r="10" spans="1:14" x14ac:dyDescent="0.3">
      <c r="A10" s="2" t="s">
        <v>22</v>
      </c>
      <c r="B10" s="3">
        <v>78461.13</v>
      </c>
      <c r="C10" s="2">
        <v>63537.82</v>
      </c>
      <c r="D10" s="4">
        <v>43961</v>
      </c>
      <c r="E10" s="2" t="s">
        <v>50</v>
      </c>
      <c r="F10" s="2" t="s">
        <v>30</v>
      </c>
      <c r="G10" s="2" t="s">
        <v>25</v>
      </c>
      <c r="H10" s="2" t="s">
        <v>26</v>
      </c>
      <c r="I10" s="2" t="s">
        <v>14</v>
      </c>
      <c r="J10" s="2" t="s">
        <v>51</v>
      </c>
    </row>
    <row r="11" spans="1:14" x14ac:dyDescent="0.3">
      <c r="A11" s="2" t="s">
        <v>52</v>
      </c>
      <c r="B11" s="3">
        <v>64827.8</v>
      </c>
      <c r="C11" s="2">
        <v>56043.63</v>
      </c>
      <c r="D11" s="4">
        <v>43485</v>
      </c>
      <c r="E11" s="2" t="s">
        <v>50</v>
      </c>
      <c r="F11" s="2" t="s">
        <v>53</v>
      </c>
      <c r="G11" s="2" t="s">
        <v>54</v>
      </c>
      <c r="H11" s="2" t="s">
        <v>55</v>
      </c>
      <c r="I11" s="2" t="s">
        <v>27</v>
      </c>
      <c r="J11" s="2" t="s">
        <v>56</v>
      </c>
      <c r="L11" s="5" t="s">
        <v>1203</v>
      </c>
      <c r="M11" s="2">
        <f>COUNTIF(F2:F1001,"*N")</f>
        <v>177</v>
      </c>
    </row>
    <row r="12" spans="1:14" x14ac:dyDescent="0.3">
      <c r="A12" s="2" t="s">
        <v>9</v>
      </c>
      <c r="B12" s="3">
        <v>142664.34</v>
      </c>
      <c r="C12" s="2">
        <v>120808.16</v>
      </c>
      <c r="D12" s="4">
        <v>43589</v>
      </c>
      <c r="E12" s="2" t="s">
        <v>50</v>
      </c>
      <c r="F12" s="2" t="s">
        <v>57</v>
      </c>
      <c r="G12" s="2" t="s">
        <v>12</v>
      </c>
      <c r="H12" s="2" t="s">
        <v>13</v>
      </c>
      <c r="I12" s="2" t="s">
        <v>27</v>
      </c>
      <c r="J12" s="2" t="s">
        <v>58</v>
      </c>
    </row>
    <row r="13" spans="1:14" x14ac:dyDescent="0.3">
      <c r="A13" s="2" t="s">
        <v>44</v>
      </c>
      <c r="B13" s="3">
        <v>66673.19</v>
      </c>
      <c r="C13" s="2">
        <v>52811.83</v>
      </c>
      <c r="D13" s="4">
        <v>43519</v>
      </c>
      <c r="E13" s="2" t="s">
        <v>59</v>
      </c>
      <c r="F13" s="2" t="s">
        <v>53</v>
      </c>
      <c r="G13" s="2" t="s">
        <v>47</v>
      </c>
      <c r="H13" s="2" t="s">
        <v>48</v>
      </c>
      <c r="I13" s="2" t="s">
        <v>27</v>
      </c>
      <c r="J13" s="2" t="s">
        <v>60</v>
      </c>
    </row>
    <row r="14" spans="1:14" x14ac:dyDescent="0.3">
      <c r="A14" s="2" t="s">
        <v>22</v>
      </c>
      <c r="B14" s="3">
        <v>136915.60999999999</v>
      </c>
      <c r="C14" s="2">
        <v>114790.05</v>
      </c>
      <c r="D14" s="4">
        <v>43834</v>
      </c>
      <c r="E14" s="2" t="s">
        <v>61</v>
      </c>
      <c r="F14" s="2" t="s">
        <v>30</v>
      </c>
      <c r="G14" s="2" t="s">
        <v>25</v>
      </c>
      <c r="H14" s="2" t="s">
        <v>31</v>
      </c>
      <c r="I14" s="2" t="s">
        <v>37</v>
      </c>
      <c r="J14" s="2" t="s">
        <v>62</v>
      </c>
      <c r="L14" s="5" t="s">
        <v>1204</v>
      </c>
      <c r="M14" s="2" t="s">
        <v>1206</v>
      </c>
      <c r="N14" s="2" t="s">
        <v>1205</v>
      </c>
    </row>
    <row r="15" spans="1:14" x14ac:dyDescent="0.3">
      <c r="A15" s="2" t="s">
        <v>44</v>
      </c>
      <c r="B15" s="3">
        <v>164971.70000000001</v>
      </c>
      <c r="C15" s="2">
        <v>132686.74</v>
      </c>
      <c r="D15" s="4">
        <v>43666</v>
      </c>
      <c r="E15" s="2" t="s">
        <v>45</v>
      </c>
      <c r="F15" s="2" t="s">
        <v>63</v>
      </c>
      <c r="G15" s="2" t="s">
        <v>47</v>
      </c>
      <c r="H15" s="2" t="s">
        <v>48</v>
      </c>
      <c r="I15" s="2" t="s">
        <v>27</v>
      </c>
      <c r="J15" s="2" t="s">
        <v>64</v>
      </c>
      <c r="N15" s="2" t="s">
        <v>1206</v>
      </c>
    </row>
    <row r="16" spans="1:14" x14ac:dyDescent="0.3">
      <c r="A16" s="2" t="s">
        <v>44</v>
      </c>
      <c r="B16" s="3">
        <v>149486.26999999999</v>
      </c>
      <c r="C16" s="2">
        <v>118662.2</v>
      </c>
      <c r="D16" s="4">
        <v>43683</v>
      </c>
      <c r="E16" s="2" t="s">
        <v>29</v>
      </c>
      <c r="F16" s="2" t="s">
        <v>34</v>
      </c>
      <c r="G16" s="2" t="s">
        <v>47</v>
      </c>
      <c r="H16" s="2" t="s">
        <v>65</v>
      </c>
      <c r="I16" s="2" t="s">
        <v>27</v>
      </c>
      <c r="J16" s="2" t="s">
        <v>66</v>
      </c>
    </row>
    <row r="17" spans="1:10" x14ac:dyDescent="0.3">
      <c r="A17" s="2" t="s">
        <v>9</v>
      </c>
      <c r="B17" s="3">
        <v>54078.92</v>
      </c>
      <c r="C17" s="2">
        <v>46102.28</v>
      </c>
      <c r="D17" s="4">
        <v>44143</v>
      </c>
      <c r="E17" s="2" t="s">
        <v>10</v>
      </c>
      <c r="F17" s="2" t="s">
        <v>67</v>
      </c>
      <c r="G17" s="2" t="s">
        <v>12</v>
      </c>
      <c r="H17" s="2" t="s">
        <v>68</v>
      </c>
      <c r="I17" s="2" t="s">
        <v>27</v>
      </c>
      <c r="J17" s="2" t="s">
        <v>69</v>
      </c>
    </row>
    <row r="18" spans="1:10" x14ac:dyDescent="0.3">
      <c r="A18" s="2" t="s">
        <v>52</v>
      </c>
      <c r="B18" s="3">
        <v>107499.78</v>
      </c>
      <c r="C18" s="2">
        <v>91364.06</v>
      </c>
      <c r="D18" s="4">
        <v>43522</v>
      </c>
      <c r="E18" s="2" t="s">
        <v>59</v>
      </c>
      <c r="F18" s="2" t="s">
        <v>70</v>
      </c>
      <c r="G18" s="2" t="s">
        <v>54</v>
      </c>
      <c r="H18" s="2" t="s">
        <v>71</v>
      </c>
      <c r="I18" s="2" t="s">
        <v>27</v>
      </c>
      <c r="J18" s="2" t="s">
        <v>72</v>
      </c>
    </row>
    <row r="19" spans="1:10" x14ac:dyDescent="0.3">
      <c r="A19" s="2" t="s">
        <v>44</v>
      </c>
      <c r="B19" s="3">
        <v>29493.79</v>
      </c>
      <c r="C19" s="2">
        <v>24285.19</v>
      </c>
      <c r="D19" s="4">
        <v>43791</v>
      </c>
      <c r="E19" s="2" t="s">
        <v>17</v>
      </c>
      <c r="F19" s="2" t="s">
        <v>67</v>
      </c>
      <c r="G19" s="2" t="s">
        <v>47</v>
      </c>
      <c r="H19" s="2" t="s">
        <v>73</v>
      </c>
      <c r="I19" s="2" t="s">
        <v>27</v>
      </c>
      <c r="J19" s="2" t="s">
        <v>74</v>
      </c>
    </row>
    <row r="20" spans="1:10" x14ac:dyDescent="0.3">
      <c r="A20" s="2" t="s">
        <v>22</v>
      </c>
      <c r="B20" s="3">
        <v>147656.51999999999</v>
      </c>
      <c r="C20" s="2">
        <v>124193.9</v>
      </c>
      <c r="D20" s="4">
        <v>43621</v>
      </c>
      <c r="E20" s="2" t="s">
        <v>59</v>
      </c>
      <c r="F20" s="2" t="s">
        <v>11</v>
      </c>
      <c r="G20" s="2" t="s">
        <v>25</v>
      </c>
      <c r="H20" s="2" t="s">
        <v>75</v>
      </c>
      <c r="I20" s="2" t="s">
        <v>27</v>
      </c>
      <c r="J20" s="2" t="s">
        <v>76</v>
      </c>
    </row>
    <row r="21" spans="1:10" x14ac:dyDescent="0.3">
      <c r="A21" s="2" t="s">
        <v>22</v>
      </c>
      <c r="B21" s="3">
        <v>156839.31</v>
      </c>
      <c r="C21" s="2">
        <v>134709.28</v>
      </c>
      <c r="D21" s="4">
        <v>43962</v>
      </c>
      <c r="E21" s="2" t="s">
        <v>59</v>
      </c>
      <c r="F21" s="2" t="s">
        <v>77</v>
      </c>
      <c r="G21" s="2" t="s">
        <v>25</v>
      </c>
      <c r="H21" s="2" t="s">
        <v>75</v>
      </c>
      <c r="I21" s="2" t="s">
        <v>27</v>
      </c>
      <c r="J21" s="2" t="s">
        <v>78</v>
      </c>
    </row>
    <row r="22" spans="1:10" x14ac:dyDescent="0.3">
      <c r="A22" s="2" t="s">
        <v>33</v>
      </c>
      <c r="B22" s="3">
        <v>81412.100000000006</v>
      </c>
      <c r="C22" s="2">
        <v>64747.040000000001</v>
      </c>
      <c r="D22" s="4">
        <v>43775</v>
      </c>
      <c r="E22" s="2" t="s">
        <v>79</v>
      </c>
      <c r="F22" s="2" t="s">
        <v>34</v>
      </c>
      <c r="G22" s="2" t="s">
        <v>35</v>
      </c>
      <c r="H22" s="2" t="s">
        <v>36</v>
      </c>
      <c r="I22" s="2" t="s">
        <v>27</v>
      </c>
      <c r="J22" s="2" t="s">
        <v>80</v>
      </c>
    </row>
    <row r="23" spans="1:10" x14ac:dyDescent="0.3">
      <c r="A23" s="2" t="s">
        <v>9</v>
      </c>
      <c r="B23" s="3">
        <v>56717.53</v>
      </c>
      <c r="C23" s="2">
        <v>45101.78</v>
      </c>
      <c r="D23" s="4">
        <v>43534</v>
      </c>
      <c r="E23" s="2" t="s">
        <v>23</v>
      </c>
      <c r="F23" s="2" t="s">
        <v>34</v>
      </c>
      <c r="G23" s="2" t="s">
        <v>12</v>
      </c>
      <c r="H23" s="2" t="s">
        <v>81</v>
      </c>
      <c r="I23" s="2" t="s">
        <v>27</v>
      </c>
      <c r="J23" s="2" t="s">
        <v>82</v>
      </c>
    </row>
    <row r="24" spans="1:10" x14ac:dyDescent="0.3">
      <c r="A24" s="2" t="s">
        <v>83</v>
      </c>
      <c r="B24" s="3">
        <v>17028.189999999999</v>
      </c>
      <c r="C24" s="2">
        <v>14102.75</v>
      </c>
      <c r="D24" s="4">
        <v>43868</v>
      </c>
      <c r="E24" s="2" t="s">
        <v>23</v>
      </c>
      <c r="F24" s="2" t="s">
        <v>34</v>
      </c>
      <c r="G24" s="2" t="s">
        <v>84</v>
      </c>
      <c r="H24" s="2" t="s">
        <v>85</v>
      </c>
      <c r="I24" s="2" t="s">
        <v>27</v>
      </c>
      <c r="J24" s="2" t="s">
        <v>86</v>
      </c>
    </row>
    <row r="25" spans="1:10" x14ac:dyDescent="0.3">
      <c r="A25" s="2" t="s">
        <v>16</v>
      </c>
      <c r="B25" s="3">
        <v>236462.3</v>
      </c>
      <c r="C25" s="2">
        <v>205674.91</v>
      </c>
      <c r="D25" s="4">
        <v>44188</v>
      </c>
      <c r="E25" s="2" t="s">
        <v>23</v>
      </c>
      <c r="F25" s="2" t="s">
        <v>30</v>
      </c>
      <c r="G25" s="2" t="s">
        <v>19</v>
      </c>
      <c r="H25" s="2" t="s">
        <v>20</v>
      </c>
      <c r="I25" s="2" t="s">
        <v>27</v>
      </c>
      <c r="J25" s="2" t="s">
        <v>87</v>
      </c>
    </row>
    <row r="26" spans="1:10" x14ac:dyDescent="0.3">
      <c r="A26" s="2" t="s">
        <v>22</v>
      </c>
      <c r="B26" s="3">
        <v>172989.17</v>
      </c>
      <c r="C26" s="2">
        <v>142975.54999999999</v>
      </c>
      <c r="D26" s="4">
        <v>43992</v>
      </c>
      <c r="E26" s="2" t="s">
        <v>29</v>
      </c>
      <c r="F26" s="2" t="s">
        <v>88</v>
      </c>
      <c r="G26" s="2" t="s">
        <v>25</v>
      </c>
      <c r="H26" s="2" t="s">
        <v>89</v>
      </c>
      <c r="I26" s="2" t="s">
        <v>27</v>
      </c>
      <c r="J26" s="2" t="s">
        <v>90</v>
      </c>
    </row>
    <row r="27" spans="1:10" x14ac:dyDescent="0.3">
      <c r="A27" s="2" t="s">
        <v>9</v>
      </c>
      <c r="B27" s="3">
        <v>48179.57</v>
      </c>
      <c r="C27" s="2">
        <v>41405.519999999997</v>
      </c>
      <c r="D27" s="4">
        <v>44057</v>
      </c>
      <c r="E27" s="2" t="s">
        <v>10</v>
      </c>
      <c r="F27" s="2" t="s">
        <v>91</v>
      </c>
      <c r="G27" s="2" t="s">
        <v>12</v>
      </c>
      <c r="H27" s="2" t="s">
        <v>68</v>
      </c>
      <c r="I27" s="2" t="s">
        <v>27</v>
      </c>
      <c r="J27" s="2" t="s">
        <v>92</v>
      </c>
    </row>
    <row r="28" spans="1:10" x14ac:dyDescent="0.3">
      <c r="A28" s="2" t="s">
        <v>22</v>
      </c>
      <c r="B28" s="3">
        <v>121318.55</v>
      </c>
      <c r="C28" s="2">
        <v>102890.26</v>
      </c>
      <c r="D28" s="4">
        <v>43900</v>
      </c>
      <c r="E28" s="2" t="s">
        <v>79</v>
      </c>
      <c r="F28" s="2" t="s">
        <v>93</v>
      </c>
      <c r="G28" s="2" t="s">
        <v>25</v>
      </c>
      <c r="H28" s="2" t="s">
        <v>31</v>
      </c>
      <c r="I28" s="2" t="s">
        <v>37</v>
      </c>
      <c r="J28" s="2" t="s">
        <v>94</v>
      </c>
    </row>
    <row r="29" spans="1:10" x14ac:dyDescent="0.3">
      <c r="A29" s="2" t="s">
        <v>95</v>
      </c>
      <c r="B29" s="3">
        <v>93153.98</v>
      </c>
      <c r="C29" s="2">
        <v>79702.55</v>
      </c>
      <c r="D29" s="4">
        <v>43924</v>
      </c>
      <c r="E29" s="2" t="s">
        <v>50</v>
      </c>
      <c r="F29" s="2" t="s">
        <v>96</v>
      </c>
      <c r="G29" s="2" t="s">
        <v>97</v>
      </c>
      <c r="H29" s="2" t="s">
        <v>98</v>
      </c>
      <c r="I29" s="2" t="s">
        <v>14</v>
      </c>
      <c r="J29" s="2" t="s">
        <v>99</v>
      </c>
    </row>
    <row r="30" spans="1:10" x14ac:dyDescent="0.3">
      <c r="A30" s="2" t="s">
        <v>100</v>
      </c>
      <c r="B30" s="3">
        <v>98289.32</v>
      </c>
      <c r="C30" s="2">
        <v>84116</v>
      </c>
      <c r="D30" s="4">
        <v>43511</v>
      </c>
      <c r="E30" s="2" t="s">
        <v>50</v>
      </c>
      <c r="F30" s="2" t="s">
        <v>101</v>
      </c>
      <c r="G30" s="2" t="s">
        <v>102</v>
      </c>
      <c r="H30" s="2" t="s">
        <v>103</v>
      </c>
      <c r="I30" s="2" t="s">
        <v>27</v>
      </c>
      <c r="J30" s="2" t="s">
        <v>104</v>
      </c>
    </row>
    <row r="31" spans="1:10" x14ac:dyDescent="0.3">
      <c r="A31" s="2" t="s">
        <v>105</v>
      </c>
      <c r="B31" s="3">
        <v>108920.56</v>
      </c>
      <c r="C31" s="2">
        <v>94270.74</v>
      </c>
      <c r="D31" s="4">
        <v>43654</v>
      </c>
      <c r="E31" s="2" t="s">
        <v>10</v>
      </c>
      <c r="F31" s="2" t="s">
        <v>57</v>
      </c>
      <c r="G31" s="2" t="s">
        <v>106</v>
      </c>
      <c r="H31" s="2" t="s">
        <v>107</v>
      </c>
      <c r="I31" s="2" t="s">
        <v>27</v>
      </c>
      <c r="J31" s="2" t="s">
        <v>108</v>
      </c>
    </row>
    <row r="32" spans="1:10" x14ac:dyDescent="0.3">
      <c r="A32" s="2" t="s">
        <v>22</v>
      </c>
      <c r="B32" s="3">
        <v>37273.839999999997</v>
      </c>
      <c r="C32" s="2">
        <v>31559.759999999998</v>
      </c>
      <c r="D32" s="4">
        <v>43850</v>
      </c>
      <c r="E32" s="2" t="s">
        <v>17</v>
      </c>
      <c r="F32" s="2" t="s">
        <v>109</v>
      </c>
      <c r="G32" s="2" t="s">
        <v>25</v>
      </c>
      <c r="H32" s="2" t="s">
        <v>31</v>
      </c>
      <c r="I32" s="2" t="s">
        <v>37</v>
      </c>
      <c r="J32" s="2" t="s">
        <v>110</v>
      </c>
    </row>
    <row r="33" spans="1:10" x14ac:dyDescent="0.3">
      <c r="A33" s="2" t="s">
        <v>33</v>
      </c>
      <c r="B33" s="3">
        <v>221745.05</v>
      </c>
      <c r="C33" s="2">
        <v>190767.27</v>
      </c>
      <c r="D33" s="4">
        <v>43641</v>
      </c>
      <c r="E33" s="2" t="s">
        <v>50</v>
      </c>
      <c r="F33" s="2" t="s">
        <v>111</v>
      </c>
      <c r="G33" s="2" t="s">
        <v>35</v>
      </c>
      <c r="H33" s="2" t="s">
        <v>36</v>
      </c>
      <c r="I33" s="2" t="s">
        <v>14</v>
      </c>
      <c r="J33" s="2" t="s">
        <v>112</v>
      </c>
    </row>
    <row r="34" spans="1:10" x14ac:dyDescent="0.3">
      <c r="A34" s="2" t="s">
        <v>83</v>
      </c>
      <c r="B34" s="3">
        <v>54566.99</v>
      </c>
      <c r="C34" s="2">
        <v>43757.27</v>
      </c>
      <c r="D34" s="4">
        <v>43913</v>
      </c>
      <c r="E34" s="2" t="s">
        <v>59</v>
      </c>
      <c r="F34" s="2" t="s">
        <v>113</v>
      </c>
      <c r="G34" s="2" t="s">
        <v>84</v>
      </c>
      <c r="H34" s="2" t="s">
        <v>85</v>
      </c>
      <c r="I34" s="2" t="s">
        <v>27</v>
      </c>
      <c r="J34" s="2" t="s">
        <v>114</v>
      </c>
    </row>
    <row r="35" spans="1:10" x14ac:dyDescent="0.3">
      <c r="A35" s="2" t="s">
        <v>22</v>
      </c>
      <c r="B35" s="3">
        <v>111639.29</v>
      </c>
      <c r="C35" s="2">
        <v>97204.33</v>
      </c>
      <c r="D35" s="4">
        <v>43766</v>
      </c>
      <c r="E35" s="2" t="s">
        <v>59</v>
      </c>
      <c r="F35" s="2" t="s">
        <v>115</v>
      </c>
      <c r="G35" s="2" t="s">
        <v>25</v>
      </c>
      <c r="H35" s="2" t="s">
        <v>89</v>
      </c>
      <c r="I35" s="2" t="s">
        <v>27</v>
      </c>
      <c r="J35" s="2" t="s">
        <v>116</v>
      </c>
    </row>
    <row r="36" spans="1:10" x14ac:dyDescent="0.3">
      <c r="A36" s="2" t="s">
        <v>9</v>
      </c>
      <c r="B36" s="3">
        <v>74273.539999999994</v>
      </c>
      <c r="C36" s="2">
        <v>61981.27</v>
      </c>
      <c r="D36" s="4">
        <v>43918</v>
      </c>
      <c r="E36" s="2" t="s">
        <v>29</v>
      </c>
      <c r="F36" s="2" t="s">
        <v>57</v>
      </c>
      <c r="G36" s="2" t="s">
        <v>12</v>
      </c>
      <c r="H36" s="2" t="s">
        <v>117</v>
      </c>
      <c r="I36" s="2" t="s">
        <v>27</v>
      </c>
      <c r="J36" s="2" t="s">
        <v>118</v>
      </c>
    </row>
    <row r="37" spans="1:10" x14ac:dyDescent="0.3">
      <c r="A37" s="2" t="s">
        <v>22</v>
      </c>
      <c r="B37" s="3">
        <v>95566.43</v>
      </c>
      <c r="C37" s="2">
        <v>80342.7</v>
      </c>
      <c r="D37" s="4">
        <v>43592</v>
      </c>
      <c r="E37" s="2" t="s">
        <v>23</v>
      </c>
      <c r="F37" s="2" t="s">
        <v>30</v>
      </c>
      <c r="G37" s="2" t="s">
        <v>25</v>
      </c>
      <c r="H37" s="2" t="s">
        <v>89</v>
      </c>
      <c r="I37" s="2" t="s">
        <v>27</v>
      </c>
      <c r="J37" s="2" t="s">
        <v>119</v>
      </c>
    </row>
    <row r="38" spans="1:10" x14ac:dyDescent="0.3">
      <c r="A38" s="2" t="s">
        <v>52</v>
      </c>
      <c r="B38" s="3">
        <v>28783.05</v>
      </c>
      <c r="C38" s="2">
        <v>24776.45</v>
      </c>
      <c r="D38" s="4">
        <v>43553</v>
      </c>
      <c r="E38" s="2" t="s">
        <v>23</v>
      </c>
      <c r="F38" s="2" t="s">
        <v>120</v>
      </c>
      <c r="G38" s="2" t="s">
        <v>54</v>
      </c>
      <c r="H38" s="2" t="s">
        <v>55</v>
      </c>
      <c r="I38" s="2" t="s">
        <v>27</v>
      </c>
      <c r="J38" s="2" t="s">
        <v>121</v>
      </c>
    </row>
    <row r="39" spans="1:10" x14ac:dyDescent="0.3">
      <c r="A39" s="2" t="s">
        <v>44</v>
      </c>
      <c r="B39" s="3">
        <v>124414.74</v>
      </c>
      <c r="C39" s="2">
        <v>98959.48</v>
      </c>
      <c r="D39" s="4">
        <v>43629</v>
      </c>
      <c r="E39" s="2" t="s">
        <v>61</v>
      </c>
      <c r="F39" s="2" t="s">
        <v>122</v>
      </c>
      <c r="G39" s="2" t="s">
        <v>47</v>
      </c>
      <c r="H39" s="2" t="s">
        <v>48</v>
      </c>
      <c r="I39" s="2" t="s">
        <v>27</v>
      </c>
      <c r="J39" s="2" t="s">
        <v>123</v>
      </c>
    </row>
    <row r="40" spans="1:10" x14ac:dyDescent="0.3">
      <c r="A40" s="2" t="s">
        <v>22</v>
      </c>
      <c r="B40" s="3">
        <v>153029.72</v>
      </c>
      <c r="C40" s="2">
        <v>125117.1</v>
      </c>
      <c r="D40" s="4">
        <v>43858</v>
      </c>
      <c r="E40" s="2" t="s">
        <v>17</v>
      </c>
      <c r="F40" s="2" t="s">
        <v>113</v>
      </c>
      <c r="G40" s="2" t="s">
        <v>25</v>
      </c>
      <c r="H40" s="2" t="s">
        <v>75</v>
      </c>
      <c r="I40" s="2" t="s">
        <v>27</v>
      </c>
      <c r="J40" s="2" t="s">
        <v>124</v>
      </c>
    </row>
    <row r="41" spans="1:10" x14ac:dyDescent="0.3">
      <c r="A41" s="2" t="s">
        <v>9</v>
      </c>
      <c r="B41" s="3">
        <v>174919.64</v>
      </c>
      <c r="C41" s="2">
        <v>146845.04</v>
      </c>
      <c r="D41" s="4">
        <v>44138</v>
      </c>
      <c r="E41" s="2" t="s">
        <v>23</v>
      </c>
      <c r="F41" s="2" t="s">
        <v>125</v>
      </c>
      <c r="G41" s="2" t="s">
        <v>12</v>
      </c>
      <c r="H41" s="2" t="s">
        <v>117</v>
      </c>
      <c r="I41" s="2" t="s">
        <v>14</v>
      </c>
      <c r="J41" s="2" t="s">
        <v>126</v>
      </c>
    </row>
    <row r="42" spans="1:10" x14ac:dyDescent="0.3">
      <c r="A42" s="2" t="s">
        <v>52</v>
      </c>
      <c r="B42" s="3">
        <v>55804.05</v>
      </c>
      <c r="C42" s="2">
        <v>46401.07</v>
      </c>
      <c r="D42" s="4">
        <v>43529</v>
      </c>
      <c r="E42" s="2" t="s">
        <v>79</v>
      </c>
      <c r="F42" s="2" t="s">
        <v>70</v>
      </c>
      <c r="G42" s="2" t="s">
        <v>54</v>
      </c>
      <c r="H42" s="2" t="s">
        <v>127</v>
      </c>
      <c r="I42" s="2" t="s">
        <v>27</v>
      </c>
      <c r="J42" s="2" t="s">
        <v>128</v>
      </c>
    </row>
    <row r="43" spans="1:10" x14ac:dyDescent="0.3">
      <c r="A43" s="2" t="s">
        <v>52</v>
      </c>
      <c r="B43" s="3">
        <v>89160.66</v>
      </c>
      <c r="C43" s="2">
        <v>75367.509999999995</v>
      </c>
      <c r="D43" s="4">
        <v>43787</v>
      </c>
      <c r="E43" s="2" t="s">
        <v>29</v>
      </c>
      <c r="F43" s="2" t="s">
        <v>125</v>
      </c>
      <c r="G43" s="2" t="s">
        <v>54</v>
      </c>
      <c r="H43" s="2" t="s">
        <v>127</v>
      </c>
      <c r="I43" s="2" t="s">
        <v>27</v>
      </c>
      <c r="J43" s="2" t="s">
        <v>129</v>
      </c>
    </row>
    <row r="44" spans="1:10" x14ac:dyDescent="0.3">
      <c r="A44" s="2" t="s">
        <v>44</v>
      </c>
      <c r="B44" s="3">
        <v>27987.13</v>
      </c>
      <c r="C44" s="2">
        <v>24001.759999999998</v>
      </c>
      <c r="D44" s="4">
        <v>43550</v>
      </c>
      <c r="E44" s="2" t="s">
        <v>17</v>
      </c>
      <c r="F44" s="2" t="s">
        <v>122</v>
      </c>
      <c r="G44" s="2" t="s">
        <v>47</v>
      </c>
      <c r="H44" s="2" t="s">
        <v>65</v>
      </c>
      <c r="I44" s="2" t="s">
        <v>27</v>
      </c>
      <c r="J44" s="2" t="s">
        <v>130</v>
      </c>
    </row>
    <row r="45" spans="1:10" x14ac:dyDescent="0.3">
      <c r="A45" s="2" t="s">
        <v>52</v>
      </c>
      <c r="B45" s="3">
        <v>18326.41</v>
      </c>
      <c r="C45" s="2">
        <v>15067.97</v>
      </c>
      <c r="D45" s="4">
        <v>43499</v>
      </c>
      <c r="E45" s="2" t="s">
        <v>17</v>
      </c>
      <c r="F45" s="2" t="s">
        <v>131</v>
      </c>
      <c r="G45" s="2" t="s">
        <v>54</v>
      </c>
      <c r="H45" s="2" t="s">
        <v>132</v>
      </c>
      <c r="I45" s="2" t="s">
        <v>27</v>
      </c>
      <c r="J45" s="2" t="s">
        <v>133</v>
      </c>
    </row>
    <row r="46" spans="1:10" x14ac:dyDescent="0.3">
      <c r="A46" s="2" t="s">
        <v>83</v>
      </c>
      <c r="B46" s="3">
        <v>62708.6</v>
      </c>
      <c r="C46" s="2">
        <v>51414.78</v>
      </c>
      <c r="D46" s="4">
        <v>43706</v>
      </c>
      <c r="E46" s="2" t="s">
        <v>59</v>
      </c>
      <c r="F46" s="2" t="s">
        <v>134</v>
      </c>
      <c r="G46" s="2" t="s">
        <v>84</v>
      </c>
      <c r="H46" s="2" t="s">
        <v>85</v>
      </c>
      <c r="I46" s="2" t="s">
        <v>27</v>
      </c>
      <c r="J46" s="2" t="s">
        <v>135</v>
      </c>
    </row>
    <row r="47" spans="1:10" x14ac:dyDescent="0.3">
      <c r="A47" s="2" t="s">
        <v>44</v>
      </c>
      <c r="B47" s="3">
        <v>124668.36</v>
      </c>
      <c r="C47" s="2">
        <v>103998.35</v>
      </c>
      <c r="D47" s="4">
        <v>44140</v>
      </c>
      <c r="E47" s="2" t="s">
        <v>17</v>
      </c>
      <c r="F47" s="2" t="s">
        <v>30</v>
      </c>
      <c r="G47" s="2" t="s">
        <v>47</v>
      </c>
      <c r="H47" s="2" t="s">
        <v>48</v>
      </c>
      <c r="I47" s="2" t="s">
        <v>27</v>
      </c>
      <c r="J47" s="2" t="s">
        <v>136</v>
      </c>
    </row>
    <row r="48" spans="1:10" x14ac:dyDescent="0.3">
      <c r="A48" s="2" t="s">
        <v>137</v>
      </c>
      <c r="B48" s="3">
        <v>109390.57</v>
      </c>
      <c r="C48" s="2">
        <v>87414</v>
      </c>
      <c r="D48" s="4">
        <v>44147</v>
      </c>
      <c r="E48" s="2" t="s">
        <v>138</v>
      </c>
      <c r="F48" s="2" t="s">
        <v>42</v>
      </c>
      <c r="G48" s="2" t="s">
        <v>139</v>
      </c>
      <c r="H48" s="2" t="s">
        <v>140</v>
      </c>
      <c r="I48" s="2" t="s">
        <v>14</v>
      </c>
      <c r="J48" s="2" t="s">
        <v>141</v>
      </c>
    </row>
    <row r="49" spans="1:10" x14ac:dyDescent="0.3">
      <c r="A49" s="2" t="s">
        <v>22</v>
      </c>
      <c r="B49" s="3">
        <v>103279.79</v>
      </c>
      <c r="C49" s="2">
        <v>82334.649999999994</v>
      </c>
      <c r="D49" s="4">
        <v>43902</v>
      </c>
      <c r="E49" s="2" t="s">
        <v>50</v>
      </c>
      <c r="F49" s="2" t="s">
        <v>34</v>
      </c>
      <c r="G49" s="2" t="s">
        <v>25</v>
      </c>
      <c r="H49" s="2" t="s">
        <v>31</v>
      </c>
      <c r="I49" s="2" t="s">
        <v>27</v>
      </c>
      <c r="J49" s="2" t="s">
        <v>142</v>
      </c>
    </row>
    <row r="50" spans="1:10" x14ac:dyDescent="0.3">
      <c r="A50" s="2" t="s">
        <v>52</v>
      </c>
      <c r="B50" s="3">
        <v>173478.65</v>
      </c>
      <c r="C50" s="2">
        <v>139650.31</v>
      </c>
      <c r="D50" s="4">
        <v>43494</v>
      </c>
      <c r="E50" s="2" t="s">
        <v>10</v>
      </c>
      <c r="F50" s="2" t="s">
        <v>34</v>
      </c>
      <c r="G50" s="2" t="s">
        <v>54</v>
      </c>
      <c r="H50" s="2" t="s">
        <v>143</v>
      </c>
      <c r="I50" s="2" t="s">
        <v>27</v>
      </c>
      <c r="J50" s="2" t="s">
        <v>144</v>
      </c>
    </row>
    <row r="51" spans="1:10" x14ac:dyDescent="0.3">
      <c r="A51" s="2" t="s">
        <v>9</v>
      </c>
      <c r="B51" s="3">
        <v>57927.54</v>
      </c>
      <c r="C51" s="2">
        <v>48914.01</v>
      </c>
      <c r="D51" s="4">
        <v>43483</v>
      </c>
      <c r="E51" s="2" t="s">
        <v>17</v>
      </c>
      <c r="F51" s="2" t="s">
        <v>145</v>
      </c>
      <c r="G51" s="2" t="s">
        <v>12</v>
      </c>
      <c r="H51" s="2" t="s">
        <v>81</v>
      </c>
      <c r="I51" s="2" t="s">
        <v>14</v>
      </c>
      <c r="J51" s="2" t="s">
        <v>146</v>
      </c>
    </row>
    <row r="52" spans="1:10" x14ac:dyDescent="0.3">
      <c r="A52" s="2" t="s">
        <v>22</v>
      </c>
      <c r="B52" s="3">
        <v>84767.77</v>
      </c>
      <c r="C52" s="2">
        <v>68950.100000000006</v>
      </c>
      <c r="D52" s="4">
        <v>43848</v>
      </c>
      <c r="E52" s="2" t="s">
        <v>79</v>
      </c>
      <c r="F52" s="2" t="s">
        <v>147</v>
      </c>
      <c r="G52" s="2" t="s">
        <v>25</v>
      </c>
      <c r="H52" s="2" t="s">
        <v>26</v>
      </c>
      <c r="I52" s="2" t="s">
        <v>14</v>
      </c>
      <c r="J52" s="2" t="s">
        <v>148</v>
      </c>
    </row>
    <row r="53" spans="1:10" x14ac:dyDescent="0.3">
      <c r="A53" s="2" t="s">
        <v>52</v>
      </c>
      <c r="B53" s="3">
        <v>138175.53</v>
      </c>
      <c r="C53" s="2">
        <v>116744.51</v>
      </c>
      <c r="D53" s="4">
        <v>44138</v>
      </c>
      <c r="E53" s="2" t="s">
        <v>138</v>
      </c>
      <c r="F53" s="2" t="s">
        <v>149</v>
      </c>
      <c r="G53" s="2" t="s">
        <v>54</v>
      </c>
      <c r="H53" s="2" t="s">
        <v>132</v>
      </c>
      <c r="I53" s="2" t="s">
        <v>27</v>
      </c>
      <c r="J53" s="2" t="s">
        <v>150</v>
      </c>
    </row>
    <row r="54" spans="1:10" x14ac:dyDescent="0.3">
      <c r="A54" s="2" t="s">
        <v>22</v>
      </c>
      <c r="B54" s="3">
        <v>143107.89000000001</v>
      </c>
      <c r="C54" s="2">
        <v>121241</v>
      </c>
      <c r="D54" s="4">
        <v>44137</v>
      </c>
      <c r="E54" s="2" t="s">
        <v>79</v>
      </c>
      <c r="F54" s="2" t="s">
        <v>111</v>
      </c>
      <c r="G54" s="2" t="s">
        <v>25</v>
      </c>
      <c r="H54" s="2" t="s">
        <v>89</v>
      </c>
      <c r="I54" s="2" t="s">
        <v>14</v>
      </c>
      <c r="J54" s="2" t="s">
        <v>151</v>
      </c>
    </row>
    <row r="55" spans="1:10" x14ac:dyDescent="0.3">
      <c r="A55" s="2" t="s">
        <v>9</v>
      </c>
      <c r="B55" s="3">
        <v>54446.5</v>
      </c>
      <c r="C55" s="2">
        <v>44989.14</v>
      </c>
      <c r="D55" s="4">
        <v>43899</v>
      </c>
      <c r="E55" s="2" t="s">
        <v>50</v>
      </c>
      <c r="F55" s="2" t="s">
        <v>152</v>
      </c>
      <c r="G55" s="2" t="s">
        <v>12</v>
      </c>
      <c r="H55" s="2" t="s">
        <v>81</v>
      </c>
      <c r="I55" s="2" t="s">
        <v>37</v>
      </c>
      <c r="J55" s="2" t="s">
        <v>153</v>
      </c>
    </row>
    <row r="56" spans="1:10" x14ac:dyDescent="0.3">
      <c r="A56" s="2" t="s">
        <v>22</v>
      </c>
      <c r="B56" s="3">
        <v>136324.9</v>
      </c>
      <c r="C56" s="2">
        <v>110436.8</v>
      </c>
      <c r="D56" s="4">
        <v>43767</v>
      </c>
      <c r="E56" s="2" t="s">
        <v>79</v>
      </c>
      <c r="F56" s="2" t="s">
        <v>154</v>
      </c>
      <c r="G56" s="2" t="s">
        <v>25</v>
      </c>
      <c r="H56" s="2" t="s">
        <v>89</v>
      </c>
      <c r="I56" s="2" t="s">
        <v>37</v>
      </c>
      <c r="J56" s="2" t="s">
        <v>155</v>
      </c>
    </row>
    <row r="57" spans="1:10" x14ac:dyDescent="0.3">
      <c r="A57" s="2" t="s">
        <v>22</v>
      </c>
      <c r="B57" s="3">
        <v>43066.58</v>
      </c>
      <c r="C57" s="2">
        <v>36154.39</v>
      </c>
      <c r="D57" s="4">
        <v>43504</v>
      </c>
      <c r="E57" s="2" t="s">
        <v>17</v>
      </c>
      <c r="F57" s="2" t="s">
        <v>134</v>
      </c>
      <c r="G57" s="2" t="s">
        <v>25</v>
      </c>
      <c r="H57" s="2" t="s">
        <v>89</v>
      </c>
      <c r="I57" s="2" t="s">
        <v>14</v>
      </c>
      <c r="J57" s="2" t="s">
        <v>156</v>
      </c>
    </row>
    <row r="58" spans="1:10" x14ac:dyDescent="0.3">
      <c r="A58" s="2" t="s">
        <v>52</v>
      </c>
      <c r="B58" s="3">
        <v>224626.25</v>
      </c>
      <c r="C58" s="2">
        <v>189988.88</v>
      </c>
      <c r="D58" s="4">
        <v>44033</v>
      </c>
      <c r="E58" s="2" t="s">
        <v>79</v>
      </c>
      <c r="F58" s="2" t="s">
        <v>157</v>
      </c>
      <c r="G58" s="2" t="s">
        <v>54</v>
      </c>
      <c r="H58" s="2" t="s">
        <v>132</v>
      </c>
      <c r="I58" s="2" t="s">
        <v>27</v>
      </c>
      <c r="J58" s="2" t="s">
        <v>158</v>
      </c>
    </row>
    <row r="59" spans="1:10" x14ac:dyDescent="0.3">
      <c r="A59" s="2" t="s">
        <v>52</v>
      </c>
      <c r="B59" s="3">
        <v>115689.22</v>
      </c>
      <c r="C59" s="2">
        <v>98127.6</v>
      </c>
      <c r="D59" s="4">
        <v>43661</v>
      </c>
      <c r="E59" s="2" t="s">
        <v>23</v>
      </c>
      <c r="F59" s="2" t="s">
        <v>159</v>
      </c>
      <c r="G59" s="2" t="s">
        <v>54</v>
      </c>
      <c r="H59" s="2" t="s">
        <v>143</v>
      </c>
      <c r="I59" s="2" t="s">
        <v>27</v>
      </c>
      <c r="J59" s="2" t="s">
        <v>160</v>
      </c>
    </row>
    <row r="60" spans="1:10" x14ac:dyDescent="0.3">
      <c r="A60" s="2" t="s">
        <v>100</v>
      </c>
      <c r="B60" s="3">
        <v>78293.94</v>
      </c>
      <c r="C60" s="2">
        <v>66236.67</v>
      </c>
      <c r="D60" s="4">
        <v>43751</v>
      </c>
      <c r="E60" s="2" t="s">
        <v>50</v>
      </c>
      <c r="F60" s="2" t="s">
        <v>70</v>
      </c>
      <c r="G60" s="2" t="s">
        <v>102</v>
      </c>
      <c r="H60" s="2" t="s">
        <v>161</v>
      </c>
      <c r="I60" s="2" t="s">
        <v>14</v>
      </c>
      <c r="J60" s="2" t="s">
        <v>162</v>
      </c>
    </row>
    <row r="61" spans="1:10" x14ac:dyDescent="0.3">
      <c r="A61" s="2" t="s">
        <v>22</v>
      </c>
      <c r="B61" s="3">
        <v>92698.45</v>
      </c>
      <c r="C61" s="2">
        <v>73454.25</v>
      </c>
      <c r="D61" s="4">
        <v>43843</v>
      </c>
      <c r="E61" s="2" t="s">
        <v>23</v>
      </c>
      <c r="F61" s="2" t="s">
        <v>30</v>
      </c>
      <c r="G61" s="2" t="s">
        <v>25</v>
      </c>
      <c r="H61" s="2" t="s">
        <v>75</v>
      </c>
      <c r="I61" s="2" t="s">
        <v>27</v>
      </c>
      <c r="J61" s="2" t="s">
        <v>163</v>
      </c>
    </row>
    <row r="62" spans="1:10" x14ac:dyDescent="0.3">
      <c r="A62" s="2" t="s">
        <v>100</v>
      </c>
      <c r="B62" s="3">
        <v>83141.47</v>
      </c>
      <c r="C62" s="2">
        <v>72000.509999999995</v>
      </c>
      <c r="D62" s="4">
        <v>43539</v>
      </c>
      <c r="E62" s="2" t="s">
        <v>61</v>
      </c>
      <c r="F62" s="2" t="s">
        <v>63</v>
      </c>
      <c r="G62" s="2" t="s">
        <v>102</v>
      </c>
      <c r="H62" s="2" t="s">
        <v>103</v>
      </c>
      <c r="I62" s="2" t="s">
        <v>14</v>
      </c>
      <c r="J62" s="2" t="s">
        <v>164</v>
      </c>
    </row>
    <row r="63" spans="1:10" x14ac:dyDescent="0.3">
      <c r="A63" s="2" t="s">
        <v>22</v>
      </c>
      <c r="B63" s="3">
        <v>38982.26</v>
      </c>
      <c r="C63" s="2">
        <v>32854.25</v>
      </c>
      <c r="D63" s="4">
        <v>43750</v>
      </c>
      <c r="E63" s="2" t="s">
        <v>23</v>
      </c>
      <c r="F63" s="2" t="s">
        <v>165</v>
      </c>
      <c r="G63" s="2" t="s">
        <v>25</v>
      </c>
      <c r="H63" s="2" t="s">
        <v>26</v>
      </c>
      <c r="I63" s="2" t="s">
        <v>14</v>
      </c>
      <c r="J63" s="2" t="s">
        <v>166</v>
      </c>
    </row>
    <row r="64" spans="1:10" x14ac:dyDescent="0.3">
      <c r="A64" s="2" t="s">
        <v>22</v>
      </c>
      <c r="B64" s="3">
        <v>57120.58</v>
      </c>
      <c r="C64" s="2">
        <v>49654.92</v>
      </c>
      <c r="D64" s="4">
        <v>43794</v>
      </c>
      <c r="E64" s="2" t="s">
        <v>17</v>
      </c>
      <c r="F64" s="2" t="s">
        <v>167</v>
      </c>
      <c r="G64" s="2" t="s">
        <v>25</v>
      </c>
      <c r="H64" s="2" t="s">
        <v>31</v>
      </c>
      <c r="I64" s="2" t="s">
        <v>27</v>
      </c>
      <c r="J64" s="2" t="s">
        <v>168</v>
      </c>
    </row>
    <row r="65" spans="1:10" x14ac:dyDescent="0.3">
      <c r="A65" s="2" t="s">
        <v>9</v>
      </c>
      <c r="B65" s="3">
        <v>240759.07</v>
      </c>
      <c r="C65" s="2">
        <v>205415.64</v>
      </c>
      <c r="D65" s="4">
        <v>43996</v>
      </c>
      <c r="E65" s="2" t="s">
        <v>50</v>
      </c>
      <c r="F65" s="2" t="s">
        <v>131</v>
      </c>
      <c r="G65" s="2" t="s">
        <v>12</v>
      </c>
      <c r="H65" s="2" t="s">
        <v>169</v>
      </c>
      <c r="I65" s="2" t="s">
        <v>27</v>
      </c>
      <c r="J65" s="2" t="s">
        <v>170</v>
      </c>
    </row>
    <row r="66" spans="1:10" x14ac:dyDescent="0.3">
      <c r="A66" s="2" t="s">
        <v>9</v>
      </c>
      <c r="B66" s="3">
        <v>53849.120000000003</v>
      </c>
      <c r="C66" s="2">
        <v>47354.92</v>
      </c>
      <c r="D66" s="4">
        <v>43936</v>
      </c>
      <c r="E66" s="2" t="s">
        <v>17</v>
      </c>
      <c r="F66" s="2" t="s">
        <v>70</v>
      </c>
      <c r="G66" s="2" t="s">
        <v>12</v>
      </c>
      <c r="H66" s="2" t="s">
        <v>81</v>
      </c>
      <c r="I66" s="2" t="s">
        <v>27</v>
      </c>
      <c r="J66" s="2" t="s">
        <v>171</v>
      </c>
    </row>
    <row r="67" spans="1:10" x14ac:dyDescent="0.3">
      <c r="A67" s="2" t="s">
        <v>172</v>
      </c>
      <c r="B67" s="3">
        <v>361182.87</v>
      </c>
      <c r="C67" s="2">
        <v>288368.40000000002</v>
      </c>
      <c r="D67" s="4">
        <v>43801</v>
      </c>
      <c r="E67" s="2" t="s">
        <v>10</v>
      </c>
      <c r="F67" s="2" t="s">
        <v>173</v>
      </c>
      <c r="G67" s="2" t="s">
        <v>174</v>
      </c>
      <c r="H67" s="2" t="s">
        <v>175</v>
      </c>
      <c r="I67" s="2" t="s">
        <v>27</v>
      </c>
      <c r="J67" s="2" t="s">
        <v>176</v>
      </c>
    </row>
    <row r="68" spans="1:10" x14ac:dyDescent="0.3">
      <c r="A68" s="2" t="s">
        <v>9</v>
      </c>
      <c r="B68" s="3">
        <v>97063.22</v>
      </c>
      <c r="C68" s="2">
        <v>78067.95</v>
      </c>
      <c r="D68" s="4">
        <v>43757</v>
      </c>
      <c r="E68" s="2" t="s">
        <v>50</v>
      </c>
      <c r="F68" s="2" t="s">
        <v>177</v>
      </c>
      <c r="G68" s="2" t="s">
        <v>12</v>
      </c>
      <c r="H68" s="2" t="s">
        <v>13</v>
      </c>
      <c r="I68" s="2" t="s">
        <v>37</v>
      </c>
      <c r="J68" s="2" t="s">
        <v>178</v>
      </c>
    </row>
    <row r="69" spans="1:10" x14ac:dyDescent="0.3">
      <c r="A69" s="2" t="s">
        <v>33</v>
      </c>
      <c r="B69" s="3">
        <v>39110.97</v>
      </c>
      <c r="C69" s="2">
        <v>34315.97</v>
      </c>
      <c r="D69" s="4">
        <v>43765</v>
      </c>
      <c r="E69" s="2" t="s">
        <v>23</v>
      </c>
      <c r="F69" s="2" t="s">
        <v>179</v>
      </c>
      <c r="G69" s="2" t="s">
        <v>35</v>
      </c>
      <c r="H69" s="2" t="s">
        <v>40</v>
      </c>
      <c r="I69" s="2" t="s">
        <v>27</v>
      </c>
      <c r="J69" s="2" t="s">
        <v>180</v>
      </c>
    </row>
    <row r="70" spans="1:10" x14ac:dyDescent="0.3">
      <c r="A70" s="2" t="s">
        <v>52</v>
      </c>
      <c r="B70" s="3">
        <v>123672.7</v>
      </c>
      <c r="C70" s="2">
        <v>106036.97</v>
      </c>
      <c r="D70" s="4">
        <v>44148</v>
      </c>
      <c r="E70" s="2" t="s">
        <v>59</v>
      </c>
      <c r="F70" s="2" t="s">
        <v>181</v>
      </c>
      <c r="G70" s="2" t="s">
        <v>54</v>
      </c>
      <c r="H70" s="2" t="s">
        <v>127</v>
      </c>
      <c r="I70" s="2" t="s">
        <v>27</v>
      </c>
      <c r="J70" s="2" t="s">
        <v>182</v>
      </c>
    </row>
    <row r="71" spans="1:10" x14ac:dyDescent="0.3">
      <c r="A71" s="2" t="s">
        <v>52</v>
      </c>
      <c r="B71" s="3">
        <v>144640.79999999999</v>
      </c>
      <c r="C71" s="2">
        <v>118345.1</v>
      </c>
      <c r="D71" s="4">
        <v>43566</v>
      </c>
      <c r="E71" s="2" t="s">
        <v>79</v>
      </c>
      <c r="F71" s="2" t="s">
        <v>101</v>
      </c>
      <c r="G71" s="2" t="s">
        <v>54</v>
      </c>
      <c r="H71" s="2" t="s">
        <v>143</v>
      </c>
      <c r="I71" s="2" t="s">
        <v>27</v>
      </c>
      <c r="J71" s="2" t="s">
        <v>183</v>
      </c>
    </row>
    <row r="72" spans="1:10" x14ac:dyDescent="0.3">
      <c r="A72" s="2" t="s">
        <v>52</v>
      </c>
      <c r="B72" s="3">
        <v>268779.03000000003</v>
      </c>
      <c r="C72" s="2">
        <v>233676.49</v>
      </c>
      <c r="D72" s="4">
        <v>43826</v>
      </c>
      <c r="E72" s="2" t="s">
        <v>59</v>
      </c>
      <c r="F72" s="2" t="s">
        <v>184</v>
      </c>
      <c r="G72" s="2" t="s">
        <v>54</v>
      </c>
      <c r="H72" s="2" t="s">
        <v>132</v>
      </c>
      <c r="I72" s="2" t="s">
        <v>14</v>
      </c>
      <c r="J72" s="2" t="s">
        <v>185</v>
      </c>
    </row>
    <row r="73" spans="1:10" x14ac:dyDescent="0.3">
      <c r="A73" s="2" t="s">
        <v>9</v>
      </c>
      <c r="B73" s="3">
        <v>53593.86</v>
      </c>
      <c r="C73" s="2">
        <v>45629.81</v>
      </c>
      <c r="D73" s="4">
        <v>44024</v>
      </c>
      <c r="E73" s="2" t="s">
        <v>79</v>
      </c>
      <c r="F73" s="2" t="s">
        <v>113</v>
      </c>
      <c r="G73" s="2" t="s">
        <v>12</v>
      </c>
      <c r="H73" s="2" t="s">
        <v>117</v>
      </c>
      <c r="I73" s="2" t="s">
        <v>27</v>
      </c>
      <c r="J73" s="2" t="s">
        <v>186</v>
      </c>
    </row>
    <row r="74" spans="1:10" x14ac:dyDescent="0.3">
      <c r="A74" s="2" t="s">
        <v>52</v>
      </c>
      <c r="B74" s="3">
        <v>155044.01999999999</v>
      </c>
      <c r="C74" s="2">
        <v>134268.12</v>
      </c>
      <c r="D74" s="4">
        <v>43763</v>
      </c>
      <c r="E74" s="2" t="s">
        <v>29</v>
      </c>
      <c r="F74" s="2" t="s">
        <v>187</v>
      </c>
      <c r="G74" s="2" t="s">
        <v>54</v>
      </c>
      <c r="H74" s="2" t="s">
        <v>71</v>
      </c>
      <c r="I74" s="2" t="s">
        <v>27</v>
      </c>
      <c r="J74" s="2" t="s">
        <v>188</v>
      </c>
    </row>
    <row r="75" spans="1:10" x14ac:dyDescent="0.3">
      <c r="A75" s="2" t="s">
        <v>22</v>
      </c>
      <c r="B75" s="3">
        <v>102495.13</v>
      </c>
      <c r="C75" s="2">
        <v>85009.46</v>
      </c>
      <c r="D75" s="4">
        <v>44051</v>
      </c>
      <c r="E75" s="2" t="s">
        <v>59</v>
      </c>
      <c r="F75" s="2" t="s">
        <v>46</v>
      </c>
      <c r="G75" s="2" t="s">
        <v>25</v>
      </c>
      <c r="H75" s="2" t="s">
        <v>89</v>
      </c>
      <c r="I75" s="2" t="s">
        <v>37</v>
      </c>
      <c r="J75" s="2" t="s">
        <v>189</v>
      </c>
    </row>
    <row r="76" spans="1:10" x14ac:dyDescent="0.3">
      <c r="A76" s="2" t="s">
        <v>22</v>
      </c>
      <c r="B76" s="3">
        <v>294472.77</v>
      </c>
      <c r="C76" s="2">
        <v>255572.92</v>
      </c>
      <c r="D76" s="4">
        <v>43627</v>
      </c>
      <c r="E76" s="2" t="s">
        <v>59</v>
      </c>
      <c r="F76" s="2" t="s">
        <v>53</v>
      </c>
      <c r="G76" s="2" t="s">
        <v>25</v>
      </c>
      <c r="H76" s="2" t="s">
        <v>26</v>
      </c>
      <c r="I76" s="2" t="s">
        <v>37</v>
      </c>
      <c r="J76" s="2" t="s">
        <v>190</v>
      </c>
    </row>
    <row r="77" spans="1:10" x14ac:dyDescent="0.3">
      <c r="A77" s="2" t="s">
        <v>9</v>
      </c>
      <c r="B77" s="3">
        <v>64053.77</v>
      </c>
      <c r="C77" s="2">
        <v>54733.95</v>
      </c>
      <c r="D77" s="4">
        <v>44075</v>
      </c>
      <c r="E77" s="2" t="s">
        <v>29</v>
      </c>
      <c r="F77" s="2" t="s">
        <v>96</v>
      </c>
      <c r="G77" s="2" t="s">
        <v>12</v>
      </c>
      <c r="H77" s="2" t="s">
        <v>68</v>
      </c>
      <c r="I77" s="2" t="s">
        <v>27</v>
      </c>
      <c r="J77" s="2" t="s">
        <v>191</v>
      </c>
    </row>
    <row r="78" spans="1:10" x14ac:dyDescent="0.3">
      <c r="A78" s="2" t="s">
        <v>44</v>
      </c>
      <c r="B78" s="3">
        <v>24543.72</v>
      </c>
      <c r="C78" s="2">
        <v>19492.62</v>
      </c>
      <c r="D78" s="4">
        <v>43546</v>
      </c>
      <c r="E78" s="2" t="s">
        <v>23</v>
      </c>
      <c r="F78" s="2" t="s">
        <v>30</v>
      </c>
      <c r="G78" s="2" t="s">
        <v>47</v>
      </c>
      <c r="H78" s="2" t="s">
        <v>73</v>
      </c>
      <c r="I78" s="2" t="s">
        <v>27</v>
      </c>
      <c r="J78" s="2" t="s">
        <v>192</v>
      </c>
    </row>
    <row r="79" spans="1:10" x14ac:dyDescent="0.3">
      <c r="A79" s="2" t="s">
        <v>22</v>
      </c>
      <c r="B79" s="3">
        <v>161544.06</v>
      </c>
      <c r="C79" s="2">
        <v>132579.21</v>
      </c>
      <c r="D79" s="4">
        <v>43720</v>
      </c>
      <c r="E79" s="2" t="s">
        <v>23</v>
      </c>
      <c r="F79" s="2" t="s">
        <v>34</v>
      </c>
      <c r="G79" s="2" t="s">
        <v>25</v>
      </c>
      <c r="H79" s="2" t="s">
        <v>26</v>
      </c>
      <c r="I79" s="2" t="s">
        <v>27</v>
      </c>
      <c r="J79" s="2" t="s">
        <v>193</v>
      </c>
    </row>
    <row r="80" spans="1:10" x14ac:dyDescent="0.3">
      <c r="A80" s="2" t="s">
        <v>22</v>
      </c>
      <c r="B80" s="3">
        <v>50303.66</v>
      </c>
      <c r="C80" s="2">
        <v>41103.120000000003</v>
      </c>
      <c r="D80" s="4">
        <v>43836</v>
      </c>
      <c r="E80" s="2" t="s">
        <v>50</v>
      </c>
      <c r="F80" s="2" t="s">
        <v>157</v>
      </c>
      <c r="G80" s="2" t="s">
        <v>25</v>
      </c>
      <c r="H80" s="2" t="s">
        <v>26</v>
      </c>
      <c r="I80" s="2" t="s">
        <v>27</v>
      </c>
      <c r="J80" s="2" t="s">
        <v>194</v>
      </c>
    </row>
    <row r="81" spans="1:10" x14ac:dyDescent="0.3">
      <c r="A81" s="2" t="s">
        <v>9</v>
      </c>
      <c r="B81" s="3">
        <v>124593.04</v>
      </c>
      <c r="C81" s="2">
        <v>109106.13</v>
      </c>
      <c r="D81" s="4">
        <v>43841</v>
      </c>
      <c r="E81" s="2" t="s">
        <v>50</v>
      </c>
      <c r="F81" s="2" t="s">
        <v>34</v>
      </c>
      <c r="G81" s="2" t="s">
        <v>12</v>
      </c>
      <c r="H81" s="2" t="s">
        <v>13</v>
      </c>
      <c r="I81" s="2" t="s">
        <v>14</v>
      </c>
      <c r="J81" s="2" t="s">
        <v>195</v>
      </c>
    </row>
    <row r="82" spans="1:10" x14ac:dyDescent="0.3">
      <c r="A82" s="2" t="s">
        <v>9</v>
      </c>
      <c r="B82" s="3">
        <v>44147.92</v>
      </c>
      <c r="C82" s="2">
        <v>37163.72</v>
      </c>
      <c r="D82" s="4">
        <v>43969</v>
      </c>
      <c r="E82" s="2" t="s">
        <v>29</v>
      </c>
      <c r="F82" s="2" t="s">
        <v>101</v>
      </c>
      <c r="G82" s="2" t="s">
        <v>12</v>
      </c>
      <c r="H82" s="2" t="s">
        <v>13</v>
      </c>
      <c r="I82" s="2" t="s">
        <v>27</v>
      </c>
      <c r="J82" s="2" t="s">
        <v>196</v>
      </c>
    </row>
    <row r="83" spans="1:10" x14ac:dyDescent="0.3">
      <c r="A83" s="2" t="s">
        <v>100</v>
      </c>
      <c r="B83" s="3">
        <v>42239.66</v>
      </c>
      <c r="C83" s="2">
        <v>37039.96</v>
      </c>
      <c r="D83" s="4">
        <v>43602</v>
      </c>
      <c r="E83" s="2" t="s">
        <v>59</v>
      </c>
      <c r="F83" s="2" t="s">
        <v>34</v>
      </c>
      <c r="G83" s="2" t="s">
        <v>102</v>
      </c>
      <c r="H83" s="2" t="s">
        <v>103</v>
      </c>
      <c r="I83" s="2" t="s">
        <v>27</v>
      </c>
      <c r="J83" s="2" t="s">
        <v>197</v>
      </c>
    </row>
    <row r="84" spans="1:10" x14ac:dyDescent="0.3">
      <c r="A84" s="2" t="s">
        <v>9</v>
      </c>
      <c r="B84" s="3">
        <v>113763.38</v>
      </c>
      <c r="C84" s="2">
        <v>91158.6</v>
      </c>
      <c r="D84" s="4">
        <v>43922</v>
      </c>
      <c r="E84" s="2" t="s">
        <v>10</v>
      </c>
      <c r="F84" s="2" t="s">
        <v>157</v>
      </c>
      <c r="G84" s="2" t="s">
        <v>12</v>
      </c>
      <c r="H84" s="2" t="s">
        <v>13</v>
      </c>
      <c r="I84" s="2" t="s">
        <v>27</v>
      </c>
      <c r="J84" s="2" t="s">
        <v>198</v>
      </c>
    </row>
    <row r="85" spans="1:10" x14ac:dyDescent="0.3">
      <c r="A85" s="2" t="s">
        <v>22</v>
      </c>
      <c r="B85" s="3">
        <v>183363.6</v>
      </c>
      <c r="C85" s="2">
        <v>155033.92000000001</v>
      </c>
      <c r="D85" s="4">
        <v>43640</v>
      </c>
      <c r="E85" s="2" t="s">
        <v>59</v>
      </c>
      <c r="F85" s="2" t="s">
        <v>34</v>
      </c>
      <c r="G85" s="2" t="s">
        <v>25</v>
      </c>
      <c r="H85" s="2" t="s">
        <v>89</v>
      </c>
      <c r="I85" s="2" t="s">
        <v>27</v>
      </c>
      <c r="J85" s="2" t="s">
        <v>199</v>
      </c>
    </row>
    <row r="86" spans="1:10" x14ac:dyDescent="0.3">
      <c r="A86" s="2" t="s">
        <v>52</v>
      </c>
      <c r="B86" s="3">
        <v>85220.83</v>
      </c>
      <c r="C86" s="2">
        <v>73767.149999999994</v>
      </c>
      <c r="D86" s="4">
        <v>43723</v>
      </c>
      <c r="E86" s="2" t="s">
        <v>29</v>
      </c>
      <c r="F86" s="2" t="s">
        <v>200</v>
      </c>
      <c r="G86" s="2" t="s">
        <v>54</v>
      </c>
      <c r="H86" s="2" t="s">
        <v>127</v>
      </c>
      <c r="I86" s="2" t="s">
        <v>37</v>
      </c>
      <c r="J86" s="2" t="s">
        <v>201</v>
      </c>
    </row>
    <row r="87" spans="1:10" x14ac:dyDescent="0.3">
      <c r="A87" s="2" t="s">
        <v>22</v>
      </c>
      <c r="B87" s="3">
        <v>87513.27</v>
      </c>
      <c r="C87" s="2">
        <v>72469.740000000005</v>
      </c>
      <c r="D87" s="4">
        <v>43895</v>
      </c>
      <c r="E87" s="2" t="s">
        <v>10</v>
      </c>
      <c r="F87" s="2" t="s">
        <v>202</v>
      </c>
      <c r="G87" s="2" t="s">
        <v>25</v>
      </c>
      <c r="H87" s="2" t="s">
        <v>75</v>
      </c>
      <c r="I87" s="2" t="s">
        <v>14</v>
      </c>
      <c r="J87" s="2" t="s">
        <v>203</v>
      </c>
    </row>
    <row r="88" spans="1:10" x14ac:dyDescent="0.3">
      <c r="A88" s="2" t="s">
        <v>100</v>
      </c>
      <c r="B88" s="3">
        <v>37073.910000000003</v>
      </c>
      <c r="C88" s="2">
        <v>30274.55</v>
      </c>
      <c r="D88" s="4">
        <v>43581</v>
      </c>
      <c r="E88" s="2" t="s">
        <v>10</v>
      </c>
      <c r="F88" s="2" t="s">
        <v>204</v>
      </c>
      <c r="G88" s="2" t="s">
        <v>102</v>
      </c>
      <c r="H88" s="2" t="s">
        <v>161</v>
      </c>
      <c r="I88" s="2" t="s">
        <v>37</v>
      </c>
      <c r="J88" s="2" t="s">
        <v>205</v>
      </c>
    </row>
    <row r="89" spans="1:10" x14ac:dyDescent="0.3">
      <c r="A89" s="2" t="s">
        <v>52</v>
      </c>
      <c r="B89" s="3">
        <v>122139.94</v>
      </c>
      <c r="C89" s="2">
        <v>103684.6</v>
      </c>
      <c r="D89" s="4">
        <v>43771</v>
      </c>
      <c r="E89" s="2" t="s">
        <v>59</v>
      </c>
      <c r="F89" s="2" t="s">
        <v>173</v>
      </c>
      <c r="G89" s="2" t="s">
        <v>54</v>
      </c>
      <c r="H89" s="2" t="s">
        <v>132</v>
      </c>
      <c r="I89" s="2" t="s">
        <v>27</v>
      </c>
      <c r="J89" s="2" t="s">
        <v>206</v>
      </c>
    </row>
    <row r="90" spans="1:10" x14ac:dyDescent="0.3">
      <c r="A90" s="2" t="s">
        <v>52</v>
      </c>
      <c r="B90" s="3">
        <v>107586.21</v>
      </c>
      <c r="C90" s="2">
        <v>94525.24</v>
      </c>
      <c r="D90" s="4">
        <v>43989</v>
      </c>
      <c r="E90" s="2" t="s">
        <v>79</v>
      </c>
      <c r="F90" s="2" t="s">
        <v>149</v>
      </c>
      <c r="G90" s="2" t="s">
        <v>54</v>
      </c>
      <c r="H90" s="2" t="s">
        <v>71</v>
      </c>
      <c r="I90" s="2" t="s">
        <v>27</v>
      </c>
      <c r="J90" s="2" t="s">
        <v>207</v>
      </c>
    </row>
    <row r="91" spans="1:10" x14ac:dyDescent="0.3">
      <c r="A91" s="2" t="s">
        <v>44</v>
      </c>
      <c r="B91" s="3">
        <v>203958.16</v>
      </c>
      <c r="C91" s="2">
        <v>176444.2</v>
      </c>
      <c r="D91" s="4">
        <v>44167</v>
      </c>
      <c r="E91" s="2" t="s">
        <v>50</v>
      </c>
      <c r="F91" s="2" t="s">
        <v>24</v>
      </c>
      <c r="G91" s="2" t="s">
        <v>47</v>
      </c>
      <c r="H91" s="2" t="s">
        <v>65</v>
      </c>
      <c r="I91" s="2" t="s">
        <v>27</v>
      </c>
      <c r="J91" s="2" t="s">
        <v>208</v>
      </c>
    </row>
    <row r="92" spans="1:10" x14ac:dyDescent="0.3">
      <c r="A92" s="2" t="s">
        <v>22</v>
      </c>
      <c r="B92" s="3">
        <v>55132.39</v>
      </c>
      <c r="C92" s="2">
        <v>47121.65</v>
      </c>
      <c r="D92" s="4">
        <v>43627</v>
      </c>
      <c r="E92" s="2" t="s">
        <v>23</v>
      </c>
      <c r="F92" s="2" t="s">
        <v>209</v>
      </c>
      <c r="G92" s="2" t="s">
        <v>25</v>
      </c>
      <c r="H92" s="2" t="s">
        <v>89</v>
      </c>
      <c r="I92" s="2" t="s">
        <v>27</v>
      </c>
      <c r="J92" s="2" t="s">
        <v>210</v>
      </c>
    </row>
    <row r="93" spans="1:10" x14ac:dyDescent="0.3">
      <c r="A93" s="2" t="s">
        <v>172</v>
      </c>
      <c r="B93" s="3">
        <v>135424.06</v>
      </c>
      <c r="C93" s="2">
        <v>116275.1</v>
      </c>
      <c r="D93" s="4">
        <v>43845</v>
      </c>
      <c r="E93" s="2" t="s">
        <v>79</v>
      </c>
      <c r="F93" s="2" t="s">
        <v>134</v>
      </c>
      <c r="G93" s="2" t="s">
        <v>174</v>
      </c>
      <c r="H93" s="2" t="s">
        <v>211</v>
      </c>
      <c r="I93" s="2" t="s">
        <v>27</v>
      </c>
      <c r="J93" s="2" t="s">
        <v>212</v>
      </c>
    </row>
    <row r="94" spans="1:10" x14ac:dyDescent="0.3">
      <c r="A94" s="2" t="s">
        <v>9</v>
      </c>
      <c r="B94" s="3">
        <v>167123.72</v>
      </c>
      <c r="C94" s="2">
        <v>132946.92000000001</v>
      </c>
      <c r="D94" s="4">
        <v>43678</v>
      </c>
      <c r="E94" s="2" t="s">
        <v>59</v>
      </c>
      <c r="F94" s="2" t="s">
        <v>165</v>
      </c>
      <c r="G94" s="2" t="s">
        <v>12</v>
      </c>
      <c r="H94" s="2" t="s">
        <v>81</v>
      </c>
      <c r="I94" s="2" t="s">
        <v>27</v>
      </c>
      <c r="J94" s="2" t="s">
        <v>213</v>
      </c>
    </row>
    <row r="95" spans="1:10" x14ac:dyDescent="0.3">
      <c r="A95" s="2" t="s">
        <v>214</v>
      </c>
      <c r="B95" s="3">
        <v>92868.37</v>
      </c>
      <c r="C95" s="2">
        <v>79068.13</v>
      </c>
      <c r="D95" s="4">
        <v>43920</v>
      </c>
      <c r="E95" s="2" t="s">
        <v>79</v>
      </c>
      <c r="F95" s="2" t="s">
        <v>145</v>
      </c>
      <c r="G95" s="2" t="s">
        <v>215</v>
      </c>
      <c r="H95" s="2" t="s">
        <v>216</v>
      </c>
      <c r="I95" s="2" t="s">
        <v>27</v>
      </c>
      <c r="J95" s="2" t="s">
        <v>217</v>
      </c>
    </row>
    <row r="96" spans="1:10" x14ac:dyDescent="0.3">
      <c r="A96" s="2" t="s">
        <v>22</v>
      </c>
      <c r="B96" s="3">
        <v>108689.45</v>
      </c>
      <c r="C96" s="2">
        <v>91223.06</v>
      </c>
      <c r="D96" s="4">
        <v>43778</v>
      </c>
      <c r="E96" s="2" t="s">
        <v>50</v>
      </c>
      <c r="F96" s="2" t="s">
        <v>154</v>
      </c>
      <c r="G96" s="2" t="s">
        <v>25</v>
      </c>
      <c r="H96" s="2" t="s">
        <v>218</v>
      </c>
      <c r="I96" s="2" t="s">
        <v>14</v>
      </c>
      <c r="J96" s="2" t="s">
        <v>219</v>
      </c>
    </row>
    <row r="97" spans="1:10" x14ac:dyDescent="0.3">
      <c r="A97" s="2" t="s">
        <v>22</v>
      </c>
      <c r="B97" s="3">
        <v>79874.42</v>
      </c>
      <c r="C97" s="2">
        <v>68132.88</v>
      </c>
      <c r="D97" s="4">
        <v>44149</v>
      </c>
      <c r="E97" s="2" t="s">
        <v>61</v>
      </c>
      <c r="F97" s="2" t="s">
        <v>39</v>
      </c>
      <c r="G97" s="2" t="s">
        <v>25</v>
      </c>
      <c r="H97" s="2" t="s">
        <v>26</v>
      </c>
      <c r="I97" s="2" t="s">
        <v>27</v>
      </c>
      <c r="J97" s="2" t="s">
        <v>220</v>
      </c>
    </row>
    <row r="98" spans="1:10" x14ac:dyDescent="0.3">
      <c r="A98" s="2" t="s">
        <v>214</v>
      </c>
      <c r="B98" s="3">
        <v>153011.39000000001</v>
      </c>
      <c r="C98" s="2">
        <v>131543.89000000001</v>
      </c>
      <c r="D98" s="4">
        <v>43721</v>
      </c>
      <c r="E98" s="2" t="s">
        <v>50</v>
      </c>
      <c r="F98" s="2" t="s">
        <v>34</v>
      </c>
      <c r="G98" s="2" t="s">
        <v>215</v>
      </c>
      <c r="H98" s="2" t="s">
        <v>216</v>
      </c>
      <c r="I98" s="2" t="s">
        <v>27</v>
      </c>
      <c r="J98" s="2" t="s">
        <v>221</v>
      </c>
    </row>
    <row r="99" spans="1:10" x14ac:dyDescent="0.3">
      <c r="A99" s="2" t="s">
        <v>22</v>
      </c>
      <c r="B99" s="3">
        <v>72857.41</v>
      </c>
      <c r="C99" s="2">
        <v>60442.51</v>
      </c>
      <c r="D99" s="4">
        <v>43961</v>
      </c>
      <c r="E99" s="2" t="s">
        <v>23</v>
      </c>
      <c r="F99" s="2" t="s">
        <v>96</v>
      </c>
      <c r="G99" s="2" t="s">
        <v>25</v>
      </c>
      <c r="H99" s="2" t="s">
        <v>218</v>
      </c>
      <c r="I99" s="2" t="s">
        <v>27</v>
      </c>
      <c r="J99" s="2" t="s">
        <v>222</v>
      </c>
    </row>
    <row r="100" spans="1:10" x14ac:dyDescent="0.3">
      <c r="A100" s="2" t="s">
        <v>52</v>
      </c>
      <c r="B100" s="3">
        <v>102771.44</v>
      </c>
      <c r="C100" s="2">
        <v>83584.009999999995</v>
      </c>
      <c r="D100" s="4">
        <v>43793</v>
      </c>
      <c r="E100" s="2" t="s">
        <v>45</v>
      </c>
      <c r="F100" s="2" t="s">
        <v>223</v>
      </c>
      <c r="G100" s="2" t="s">
        <v>54</v>
      </c>
      <c r="H100" s="2" t="s">
        <v>55</v>
      </c>
      <c r="I100" s="2" t="s">
        <v>27</v>
      </c>
      <c r="J100" s="2" t="s">
        <v>224</v>
      </c>
    </row>
    <row r="101" spans="1:10" x14ac:dyDescent="0.3">
      <c r="A101" s="2" t="s">
        <v>44</v>
      </c>
      <c r="B101" s="3">
        <v>90559.16</v>
      </c>
      <c r="C101" s="2">
        <v>75318.05</v>
      </c>
      <c r="D101" s="4">
        <v>43703</v>
      </c>
      <c r="E101" s="2" t="s">
        <v>61</v>
      </c>
      <c r="F101" s="2" t="s">
        <v>209</v>
      </c>
      <c r="G101" s="2" t="s">
        <v>47</v>
      </c>
      <c r="H101" s="2" t="s">
        <v>65</v>
      </c>
      <c r="I101" s="2" t="s">
        <v>27</v>
      </c>
      <c r="J101" s="2" t="s">
        <v>225</v>
      </c>
    </row>
    <row r="102" spans="1:10" x14ac:dyDescent="0.3">
      <c r="A102" s="2" t="s">
        <v>22</v>
      </c>
      <c r="B102" s="3">
        <v>141796.75</v>
      </c>
      <c r="C102" s="2">
        <v>112317.21</v>
      </c>
      <c r="D102" s="4">
        <v>44090</v>
      </c>
      <c r="E102" s="2" t="s">
        <v>17</v>
      </c>
      <c r="F102" s="2" t="s">
        <v>34</v>
      </c>
      <c r="G102" s="2" t="s">
        <v>25</v>
      </c>
      <c r="H102" s="2" t="s">
        <v>75</v>
      </c>
      <c r="I102" s="2" t="s">
        <v>27</v>
      </c>
      <c r="J102" s="2" t="s">
        <v>226</v>
      </c>
    </row>
    <row r="103" spans="1:10" x14ac:dyDescent="0.3">
      <c r="A103" s="2" t="s">
        <v>100</v>
      </c>
      <c r="B103" s="3">
        <v>103874.1</v>
      </c>
      <c r="C103" s="2">
        <v>82112.479999999996</v>
      </c>
      <c r="D103" s="4">
        <v>43479</v>
      </c>
      <c r="E103" s="2" t="s">
        <v>61</v>
      </c>
      <c r="F103" s="2" t="s">
        <v>34</v>
      </c>
      <c r="G103" s="2" t="s">
        <v>102</v>
      </c>
      <c r="H103" s="2" t="s">
        <v>103</v>
      </c>
      <c r="I103" s="2" t="s">
        <v>27</v>
      </c>
      <c r="J103" s="2" t="s">
        <v>227</v>
      </c>
    </row>
    <row r="104" spans="1:10" x14ac:dyDescent="0.3">
      <c r="A104" s="2" t="s">
        <v>33</v>
      </c>
      <c r="B104" s="3">
        <v>134908.19</v>
      </c>
      <c r="C104" s="2">
        <v>114388.65</v>
      </c>
      <c r="D104" s="4">
        <v>44061</v>
      </c>
      <c r="E104" s="2" t="s">
        <v>23</v>
      </c>
      <c r="F104" s="2" t="s">
        <v>88</v>
      </c>
      <c r="G104" s="2" t="s">
        <v>35</v>
      </c>
      <c r="H104" s="2" t="s">
        <v>40</v>
      </c>
      <c r="I104" s="2" t="s">
        <v>27</v>
      </c>
      <c r="J104" s="2" t="s">
        <v>228</v>
      </c>
    </row>
    <row r="105" spans="1:10" x14ac:dyDescent="0.3">
      <c r="A105" s="2" t="s">
        <v>22</v>
      </c>
      <c r="B105" s="3">
        <v>45256.74</v>
      </c>
      <c r="C105" s="2">
        <v>38975.1</v>
      </c>
      <c r="D105" s="4">
        <v>43479</v>
      </c>
      <c r="E105" s="2" t="s">
        <v>138</v>
      </c>
      <c r="F105" s="2" t="s">
        <v>149</v>
      </c>
      <c r="G105" s="2" t="s">
        <v>25</v>
      </c>
      <c r="H105" s="2" t="s">
        <v>26</v>
      </c>
      <c r="I105" s="2" t="s">
        <v>27</v>
      </c>
      <c r="J105" s="2" t="s">
        <v>229</v>
      </c>
    </row>
    <row r="106" spans="1:10" x14ac:dyDescent="0.3">
      <c r="A106" s="2" t="s">
        <v>22</v>
      </c>
      <c r="B106" s="3">
        <v>131018.65</v>
      </c>
      <c r="C106" s="2">
        <v>107920.06</v>
      </c>
      <c r="D106" s="4">
        <v>43923</v>
      </c>
      <c r="E106" s="2" t="s">
        <v>23</v>
      </c>
      <c r="F106" s="2" t="s">
        <v>230</v>
      </c>
      <c r="G106" s="2" t="s">
        <v>25</v>
      </c>
      <c r="H106" s="2" t="s">
        <v>218</v>
      </c>
      <c r="I106" s="2" t="s">
        <v>27</v>
      </c>
      <c r="J106" s="2" t="s">
        <v>231</v>
      </c>
    </row>
    <row r="107" spans="1:10" x14ac:dyDescent="0.3">
      <c r="A107" s="2" t="s">
        <v>172</v>
      </c>
      <c r="B107" s="3">
        <v>84877.87</v>
      </c>
      <c r="C107" s="2">
        <v>68454</v>
      </c>
      <c r="D107" s="4">
        <v>43800</v>
      </c>
      <c r="E107" s="2" t="s">
        <v>79</v>
      </c>
      <c r="F107" s="2" t="s">
        <v>177</v>
      </c>
      <c r="G107" s="2" t="s">
        <v>174</v>
      </c>
      <c r="H107" s="2" t="s">
        <v>175</v>
      </c>
      <c r="I107" s="2" t="s">
        <v>27</v>
      </c>
      <c r="J107" s="2" t="s">
        <v>232</v>
      </c>
    </row>
    <row r="108" spans="1:10" x14ac:dyDescent="0.3">
      <c r="A108" s="2" t="s">
        <v>52</v>
      </c>
      <c r="B108" s="3">
        <v>168197.78</v>
      </c>
      <c r="C108" s="2">
        <v>144246.42000000001</v>
      </c>
      <c r="D108" s="4">
        <v>43478</v>
      </c>
      <c r="E108" s="2" t="s">
        <v>59</v>
      </c>
      <c r="F108" s="2" t="s">
        <v>233</v>
      </c>
      <c r="G108" s="2" t="s">
        <v>54</v>
      </c>
      <c r="H108" s="2" t="s">
        <v>127</v>
      </c>
      <c r="I108" s="2" t="s">
        <v>27</v>
      </c>
      <c r="J108" s="2" t="s">
        <v>234</v>
      </c>
    </row>
    <row r="109" spans="1:10" x14ac:dyDescent="0.3">
      <c r="A109" s="2" t="s">
        <v>44</v>
      </c>
      <c r="B109" s="3">
        <v>383996.76</v>
      </c>
      <c r="C109" s="2">
        <v>304701.43</v>
      </c>
      <c r="D109" s="4">
        <v>43818</v>
      </c>
      <c r="E109" s="2" t="s">
        <v>138</v>
      </c>
      <c r="F109" s="2" t="s">
        <v>34</v>
      </c>
      <c r="G109" s="2" t="s">
        <v>47</v>
      </c>
      <c r="H109" s="2" t="s">
        <v>48</v>
      </c>
      <c r="I109" s="2" t="s">
        <v>27</v>
      </c>
      <c r="J109" s="2" t="s">
        <v>235</v>
      </c>
    </row>
    <row r="110" spans="1:10" x14ac:dyDescent="0.3">
      <c r="A110" s="2" t="s">
        <v>52</v>
      </c>
      <c r="B110" s="3">
        <v>56811.14</v>
      </c>
      <c r="C110" s="2">
        <v>48221.3</v>
      </c>
      <c r="D110" s="4">
        <v>43745</v>
      </c>
      <c r="E110" s="2" t="s">
        <v>23</v>
      </c>
      <c r="F110" s="2" t="s">
        <v>236</v>
      </c>
      <c r="G110" s="2" t="s">
        <v>54</v>
      </c>
      <c r="H110" s="2" t="s">
        <v>132</v>
      </c>
      <c r="I110" s="2" t="s">
        <v>27</v>
      </c>
      <c r="J110" s="2" t="s">
        <v>237</v>
      </c>
    </row>
    <row r="111" spans="1:10" x14ac:dyDescent="0.3">
      <c r="A111" s="2" t="s">
        <v>22</v>
      </c>
      <c r="B111" s="3">
        <v>74364.460000000006</v>
      </c>
      <c r="C111" s="2">
        <v>60145.98</v>
      </c>
      <c r="D111" s="4">
        <v>43851</v>
      </c>
      <c r="E111" s="2" t="s">
        <v>23</v>
      </c>
      <c r="F111" s="2" t="s">
        <v>159</v>
      </c>
      <c r="G111" s="2" t="s">
        <v>25</v>
      </c>
      <c r="H111" s="2" t="s">
        <v>31</v>
      </c>
      <c r="I111" s="2" t="s">
        <v>14</v>
      </c>
      <c r="J111" s="2" t="s">
        <v>238</v>
      </c>
    </row>
    <row r="112" spans="1:10" x14ac:dyDescent="0.3">
      <c r="A112" s="2" t="s">
        <v>16</v>
      </c>
      <c r="B112" s="3">
        <v>235608.66</v>
      </c>
      <c r="C112" s="2">
        <v>201468.96</v>
      </c>
      <c r="D112" s="4">
        <v>44039</v>
      </c>
      <c r="E112" s="2" t="s">
        <v>17</v>
      </c>
      <c r="F112" s="2" t="s">
        <v>165</v>
      </c>
      <c r="G112" s="2" t="s">
        <v>19</v>
      </c>
      <c r="H112" s="2" t="s">
        <v>20</v>
      </c>
      <c r="I112" s="2" t="s">
        <v>37</v>
      </c>
      <c r="J112" s="2" t="s">
        <v>239</v>
      </c>
    </row>
    <row r="113" spans="1:10" x14ac:dyDescent="0.3">
      <c r="A113" s="2" t="s">
        <v>9</v>
      </c>
      <c r="B113" s="3">
        <v>31627.37</v>
      </c>
      <c r="C113" s="2">
        <v>25662.45</v>
      </c>
      <c r="D113" s="4">
        <v>44070</v>
      </c>
      <c r="E113" s="2" t="s">
        <v>29</v>
      </c>
      <c r="F113" s="2" t="s">
        <v>157</v>
      </c>
      <c r="G113" s="2" t="s">
        <v>12</v>
      </c>
      <c r="H113" s="2" t="s">
        <v>117</v>
      </c>
      <c r="I113" s="2" t="s">
        <v>14</v>
      </c>
      <c r="J113" s="2" t="s">
        <v>240</v>
      </c>
    </row>
    <row r="114" spans="1:10" x14ac:dyDescent="0.3">
      <c r="A114" s="2" t="s">
        <v>9</v>
      </c>
      <c r="B114" s="3">
        <v>57227.99</v>
      </c>
      <c r="C114" s="2">
        <v>46331.78</v>
      </c>
      <c r="D114" s="4">
        <v>43552</v>
      </c>
      <c r="E114" s="2" t="s">
        <v>50</v>
      </c>
      <c r="F114" s="2" t="s">
        <v>34</v>
      </c>
      <c r="G114" s="2" t="s">
        <v>12</v>
      </c>
      <c r="H114" s="2" t="s">
        <v>81</v>
      </c>
      <c r="I114" s="2" t="s">
        <v>27</v>
      </c>
      <c r="J114" s="2" t="s">
        <v>241</v>
      </c>
    </row>
    <row r="115" spans="1:10" x14ac:dyDescent="0.3">
      <c r="A115" s="2" t="s">
        <v>22</v>
      </c>
      <c r="B115" s="3">
        <v>84598.68</v>
      </c>
      <c r="C115" s="2">
        <v>72391.09</v>
      </c>
      <c r="D115" s="4">
        <v>43949</v>
      </c>
      <c r="E115" s="2" t="s">
        <v>23</v>
      </c>
      <c r="F115" s="2" t="s">
        <v>134</v>
      </c>
      <c r="G115" s="2" t="s">
        <v>25</v>
      </c>
      <c r="H115" s="2" t="s">
        <v>218</v>
      </c>
      <c r="I115" s="2" t="s">
        <v>27</v>
      </c>
      <c r="J115" s="2" t="s">
        <v>242</v>
      </c>
    </row>
    <row r="116" spans="1:10" x14ac:dyDescent="0.3">
      <c r="A116" s="2" t="s">
        <v>9</v>
      </c>
      <c r="B116" s="3">
        <v>98322.98</v>
      </c>
      <c r="C116" s="2">
        <v>84872.4</v>
      </c>
      <c r="D116" s="4">
        <v>44113</v>
      </c>
      <c r="E116" s="2" t="s">
        <v>23</v>
      </c>
      <c r="F116" s="2" t="s">
        <v>30</v>
      </c>
      <c r="G116" s="2" t="s">
        <v>12</v>
      </c>
      <c r="H116" s="2" t="s">
        <v>169</v>
      </c>
      <c r="I116" s="2" t="s">
        <v>27</v>
      </c>
      <c r="J116" s="2" t="s">
        <v>243</v>
      </c>
    </row>
    <row r="117" spans="1:10" x14ac:dyDescent="0.3">
      <c r="A117" s="2" t="s">
        <v>83</v>
      </c>
      <c r="B117" s="3">
        <v>62567.58</v>
      </c>
      <c r="C117" s="2">
        <v>49916.42</v>
      </c>
      <c r="D117" s="4">
        <v>43576</v>
      </c>
      <c r="E117" s="2" t="s">
        <v>23</v>
      </c>
      <c r="F117" s="2" t="s">
        <v>30</v>
      </c>
      <c r="G117" s="2" t="s">
        <v>84</v>
      </c>
      <c r="H117" s="2" t="s">
        <v>85</v>
      </c>
      <c r="I117" s="2" t="s">
        <v>27</v>
      </c>
      <c r="J117" s="2" t="s">
        <v>244</v>
      </c>
    </row>
    <row r="118" spans="1:10" x14ac:dyDescent="0.3">
      <c r="A118" s="2" t="s">
        <v>9</v>
      </c>
      <c r="B118" s="3">
        <v>239423.57</v>
      </c>
      <c r="C118" s="2">
        <v>199152.52</v>
      </c>
      <c r="D118" s="4">
        <v>43807</v>
      </c>
      <c r="E118" s="2" t="s">
        <v>79</v>
      </c>
      <c r="F118" s="2" t="s">
        <v>134</v>
      </c>
      <c r="G118" s="2" t="s">
        <v>12</v>
      </c>
      <c r="H118" s="2" t="s">
        <v>13</v>
      </c>
      <c r="I118" s="2" t="s">
        <v>14</v>
      </c>
      <c r="J118" s="2" t="s">
        <v>245</v>
      </c>
    </row>
    <row r="119" spans="1:10" x14ac:dyDescent="0.3">
      <c r="A119" s="2" t="s">
        <v>52</v>
      </c>
      <c r="B119" s="3">
        <v>68773.03</v>
      </c>
      <c r="C119" s="2">
        <v>59082.91</v>
      </c>
      <c r="D119" s="4">
        <v>43738</v>
      </c>
      <c r="E119" s="2" t="s">
        <v>17</v>
      </c>
      <c r="F119" s="2" t="s">
        <v>30</v>
      </c>
      <c r="G119" s="2" t="s">
        <v>54</v>
      </c>
      <c r="H119" s="2" t="s">
        <v>71</v>
      </c>
      <c r="I119" s="2" t="s">
        <v>27</v>
      </c>
      <c r="J119" s="2" t="s">
        <v>246</v>
      </c>
    </row>
    <row r="120" spans="1:10" x14ac:dyDescent="0.3">
      <c r="A120" s="2" t="s">
        <v>214</v>
      </c>
      <c r="B120" s="3">
        <v>102918.09</v>
      </c>
      <c r="C120" s="2">
        <v>87480.38</v>
      </c>
      <c r="D120" s="4">
        <v>43766</v>
      </c>
      <c r="E120" s="2" t="s">
        <v>59</v>
      </c>
      <c r="F120" s="2" t="s">
        <v>57</v>
      </c>
      <c r="G120" s="2" t="s">
        <v>215</v>
      </c>
      <c r="H120" s="2" t="s">
        <v>216</v>
      </c>
      <c r="I120" s="2" t="s">
        <v>27</v>
      </c>
      <c r="J120" s="2" t="s">
        <v>247</v>
      </c>
    </row>
    <row r="121" spans="1:10" x14ac:dyDescent="0.3">
      <c r="A121" s="2" t="s">
        <v>44</v>
      </c>
      <c r="B121" s="3">
        <v>150313.19</v>
      </c>
      <c r="C121" s="2">
        <v>118927.8</v>
      </c>
      <c r="D121" s="4">
        <v>43853</v>
      </c>
      <c r="E121" s="2" t="s">
        <v>29</v>
      </c>
      <c r="F121" s="2" t="s">
        <v>34</v>
      </c>
      <c r="G121" s="2" t="s">
        <v>47</v>
      </c>
      <c r="H121" s="2" t="s">
        <v>73</v>
      </c>
      <c r="I121" s="2" t="s">
        <v>27</v>
      </c>
      <c r="J121" s="2" t="s">
        <v>248</v>
      </c>
    </row>
    <row r="122" spans="1:10" x14ac:dyDescent="0.3">
      <c r="A122" s="2" t="s">
        <v>9</v>
      </c>
      <c r="B122" s="3">
        <v>144072.9</v>
      </c>
      <c r="C122" s="2">
        <v>123729.81</v>
      </c>
      <c r="D122" s="4">
        <v>43659</v>
      </c>
      <c r="E122" s="2" t="s">
        <v>29</v>
      </c>
      <c r="F122" s="2" t="s">
        <v>145</v>
      </c>
      <c r="G122" s="2" t="s">
        <v>12</v>
      </c>
      <c r="H122" s="2" t="s">
        <v>68</v>
      </c>
      <c r="I122" s="2" t="s">
        <v>27</v>
      </c>
      <c r="J122" s="2" t="s">
        <v>249</v>
      </c>
    </row>
    <row r="123" spans="1:10" x14ac:dyDescent="0.3">
      <c r="A123" s="2" t="s">
        <v>9</v>
      </c>
      <c r="B123" s="3">
        <v>69681.429999999993</v>
      </c>
      <c r="C123" s="2">
        <v>55529.13</v>
      </c>
      <c r="D123" s="4">
        <v>43855</v>
      </c>
      <c r="E123" s="2" t="s">
        <v>23</v>
      </c>
      <c r="F123" s="2" t="s">
        <v>88</v>
      </c>
      <c r="G123" s="2" t="s">
        <v>12</v>
      </c>
      <c r="H123" s="2" t="s">
        <v>81</v>
      </c>
      <c r="I123" s="2" t="s">
        <v>27</v>
      </c>
      <c r="J123" s="2" t="s">
        <v>250</v>
      </c>
    </row>
    <row r="124" spans="1:10" x14ac:dyDescent="0.3">
      <c r="A124" s="2" t="s">
        <v>9</v>
      </c>
      <c r="B124" s="3">
        <v>78542.59</v>
      </c>
      <c r="C124" s="2">
        <v>68010.03</v>
      </c>
      <c r="D124" s="4">
        <v>43611</v>
      </c>
      <c r="E124" s="2" t="s">
        <v>17</v>
      </c>
      <c r="F124" s="2" t="s">
        <v>233</v>
      </c>
      <c r="G124" s="2" t="s">
        <v>12</v>
      </c>
      <c r="H124" s="2" t="s">
        <v>117</v>
      </c>
      <c r="I124" s="2" t="s">
        <v>27</v>
      </c>
      <c r="J124" s="2" t="s">
        <v>251</v>
      </c>
    </row>
    <row r="125" spans="1:10" x14ac:dyDescent="0.3">
      <c r="A125" s="2" t="s">
        <v>22</v>
      </c>
      <c r="B125" s="3">
        <v>37582.129999999997</v>
      </c>
      <c r="C125" s="2">
        <v>31967.360000000001</v>
      </c>
      <c r="D125" s="4">
        <v>43958</v>
      </c>
      <c r="E125" s="2" t="s">
        <v>50</v>
      </c>
      <c r="F125" s="2" t="s">
        <v>18</v>
      </c>
      <c r="G125" s="2" t="s">
        <v>25</v>
      </c>
      <c r="H125" s="2" t="s">
        <v>26</v>
      </c>
      <c r="I125" s="2" t="s">
        <v>14</v>
      </c>
      <c r="J125" s="2" t="s">
        <v>252</v>
      </c>
    </row>
    <row r="126" spans="1:10" x14ac:dyDescent="0.3">
      <c r="A126" s="2" t="s">
        <v>9</v>
      </c>
      <c r="B126" s="3">
        <v>88329.48</v>
      </c>
      <c r="C126" s="2">
        <v>73755.12</v>
      </c>
      <c r="D126" s="4">
        <v>44059</v>
      </c>
      <c r="E126" s="2" t="s">
        <v>23</v>
      </c>
      <c r="F126" s="2" t="s">
        <v>253</v>
      </c>
      <c r="G126" s="2" t="s">
        <v>12</v>
      </c>
      <c r="H126" s="2" t="s">
        <v>117</v>
      </c>
      <c r="I126" s="2" t="s">
        <v>14</v>
      </c>
      <c r="J126" s="2" t="s">
        <v>254</v>
      </c>
    </row>
    <row r="127" spans="1:10" x14ac:dyDescent="0.3">
      <c r="A127" s="2" t="s">
        <v>22</v>
      </c>
      <c r="B127" s="3">
        <v>249099.44</v>
      </c>
      <c r="C127" s="2">
        <v>215695.2</v>
      </c>
      <c r="D127" s="4">
        <v>43997</v>
      </c>
      <c r="E127" s="2" t="s">
        <v>138</v>
      </c>
      <c r="F127" s="2" t="s">
        <v>34</v>
      </c>
      <c r="G127" s="2" t="s">
        <v>25</v>
      </c>
      <c r="H127" s="2" t="s">
        <v>75</v>
      </c>
      <c r="I127" s="2" t="s">
        <v>27</v>
      </c>
      <c r="J127" s="2" t="s">
        <v>255</v>
      </c>
    </row>
    <row r="128" spans="1:10" x14ac:dyDescent="0.3">
      <c r="A128" s="2" t="s">
        <v>44</v>
      </c>
      <c r="B128" s="3">
        <v>28328.78</v>
      </c>
      <c r="C128" s="2">
        <v>24408.080000000002</v>
      </c>
      <c r="D128" s="4">
        <v>43515</v>
      </c>
      <c r="E128" s="2" t="s">
        <v>23</v>
      </c>
      <c r="F128" s="2" t="s">
        <v>209</v>
      </c>
      <c r="G128" s="2" t="s">
        <v>47</v>
      </c>
      <c r="H128" s="2" t="s">
        <v>73</v>
      </c>
      <c r="I128" s="2" t="s">
        <v>27</v>
      </c>
      <c r="J128" s="2" t="s">
        <v>256</v>
      </c>
    </row>
    <row r="129" spans="1:10" x14ac:dyDescent="0.3">
      <c r="A129" s="2" t="s">
        <v>22</v>
      </c>
      <c r="B129" s="3">
        <v>162246.76</v>
      </c>
      <c r="C129" s="2">
        <v>142663.57999999999</v>
      </c>
      <c r="D129" s="4">
        <v>43705</v>
      </c>
      <c r="E129" s="2" t="s">
        <v>17</v>
      </c>
      <c r="F129" s="2" t="s">
        <v>30</v>
      </c>
      <c r="G129" s="2" t="s">
        <v>25</v>
      </c>
      <c r="H129" s="2" t="s">
        <v>75</v>
      </c>
      <c r="I129" s="2" t="s">
        <v>27</v>
      </c>
      <c r="J129" s="2" t="s">
        <v>257</v>
      </c>
    </row>
    <row r="130" spans="1:10" x14ac:dyDescent="0.3">
      <c r="A130" s="2" t="s">
        <v>214</v>
      </c>
      <c r="B130" s="3">
        <v>161217.16</v>
      </c>
      <c r="C130" s="2">
        <v>135696.48000000001</v>
      </c>
      <c r="D130" s="4">
        <v>43758</v>
      </c>
      <c r="E130" s="2" t="s">
        <v>17</v>
      </c>
      <c r="F130" s="2" t="s">
        <v>122</v>
      </c>
      <c r="G130" s="2" t="s">
        <v>215</v>
      </c>
      <c r="H130" s="2" t="s">
        <v>216</v>
      </c>
      <c r="I130" s="2" t="s">
        <v>27</v>
      </c>
      <c r="J130" s="2" t="s">
        <v>258</v>
      </c>
    </row>
    <row r="131" spans="1:10" x14ac:dyDescent="0.3">
      <c r="A131" s="2" t="s">
        <v>52</v>
      </c>
      <c r="B131" s="3">
        <v>37397.43</v>
      </c>
      <c r="C131" s="2">
        <v>30837.919999999998</v>
      </c>
      <c r="D131" s="4">
        <v>43968</v>
      </c>
      <c r="E131" s="2" t="s">
        <v>17</v>
      </c>
      <c r="F131" s="2" t="s">
        <v>165</v>
      </c>
      <c r="G131" s="2" t="s">
        <v>54</v>
      </c>
      <c r="H131" s="2" t="s">
        <v>143</v>
      </c>
      <c r="I131" s="2" t="s">
        <v>27</v>
      </c>
      <c r="J131" s="2" t="s">
        <v>259</v>
      </c>
    </row>
    <row r="132" spans="1:10" x14ac:dyDescent="0.3">
      <c r="A132" s="2" t="s">
        <v>44</v>
      </c>
      <c r="B132" s="3">
        <v>99064.31</v>
      </c>
      <c r="C132" s="2">
        <v>85393.44</v>
      </c>
      <c r="D132" s="4">
        <v>44022</v>
      </c>
      <c r="E132" s="2" t="s">
        <v>10</v>
      </c>
      <c r="F132" s="2" t="s">
        <v>34</v>
      </c>
      <c r="G132" s="2" t="s">
        <v>47</v>
      </c>
      <c r="H132" s="2" t="s">
        <v>48</v>
      </c>
      <c r="I132" s="2" t="s">
        <v>27</v>
      </c>
      <c r="J132" s="2" t="s">
        <v>260</v>
      </c>
    </row>
    <row r="133" spans="1:10" x14ac:dyDescent="0.3">
      <c r="A133" s="2" t="s">
        <v>9</v>
      </c>
      <c r="B133" s="3">
        <v>15817.05</v>
      </c>
      <c r="C133" s="2">
        <v>13743.44</v>
      </c>
      <c r="D133" s="4">
        <v>43534</v>
      </c>
      <c r="E133" s="2" t="s">
        <v>23</v>
      </c>
      <c r="F133" s="2" t="s">
        <v>233</v>
      </c>
      <c r="G133" s="2" t="s">
        <v>12</v>
      </c>
      <c r="H133" s="2" t="s">
        <v>68</v>
      </c>
      <c r="I133" s="2" t="s">
        <v>27</v>
      </c>
      <c r="J133" s="2" t="s">
        <v>261</v>
      </c>
    </row>
    <row r="134" spans="1:10" x14ac:dyDescent="0.3">
      <c r="A134" s="2" t="s">
        <v>22</v>
      </c>
      <c r="B134" s="3">
        <v>38930.160000000003</v>
      </c>
      <c r="C134" s="2">
        <v>32837.589999999997</v>
      </c>
      <c r="D134" s="4">
        <v>44153</v>
      </c>
      <c r="E134" s="2" t="s">
        <v>61</v>
      </c>
      <c r="F134" s="2" t="s">
        <v>149</v>
      </c>
      <c r="G134" s="2" t="s">
        <v>25</v>
      </c>
      <c r="H134" s="2" t="s">
        <v>218</v>
      </c>
      <c r="I134" s="2" t="s">
        <v>27</v>
      </c>
      <c r="J134" s="2" t="s">
        <v>262</v>
      </c>
    </row>
    <row r="135" spans="1:10" x14ac:dyDescent="0.3">
      <c r="A135" s="2" t="s">
        <v>22</v>
      </c>
      <c r="B135" s="3">
        <v>28859.73</v>
      </c>
      <c r="C135" s="2">
        <v>23656.32</v>
      </c>
      <c r="D135" s="4">
        <v>43474</v>
      </c>
      <c r="E135" s="2" t="s">
        <v>79</v>
      </c>
      <c r="F135" s="2" t="s">
        <v>24</v>
      </c>
      <c r="G135" s="2" t="s">
        <v>25</v>
      </c>
      <c r="H135" s="2" t="s">
        <v>75</v>
      </c>
      <c r="I135" s="2" t="s">
        <v>14</v>
      </c>
      <c r="J135" s="2" t="s">
        <v>263</v>
      </c>
    </row>
    <row r="136" spans="1:10" x14ac:dyDescent="0.3">
      <c r="A136" s="2" t="s">
        <v>52</v>
      </c>
      <c r="B136" s="3">
        <v>54079.040000000001</v>
      </c>
      <c r="C136" s="2">
        <v>45031.62</v>
      </c>
      <c r="D136" s="4">
        <v>43980</v>
      </c>
      <c r="E136" s="2" t="s">
        <v>17</v>
      </c>
      <c r="F136" s="2" t="s">
        <v>264</v>
      </c>
      <c r="G136" s="2" t="s">
        <v>54</v>
      </c>
      <c r="H136" s="2" t="s">
        <v>143</v>
      </c>
      <c r="I136" s="2" t="s">
        <v>27</v>
      </c>
      <c r="J136" s="2" t="s">
        <v>265</v>
      </c>
    </row>
    <row r="137" spans="1:10" x14ac:dyDescent="0.3">
      <c r="A137" s="2" t="s">
        <v>9</v>
      </c>
      <c r="B137" s="3">
        <v>70596.7</v>
      </c>
      <c r="C137" s="2">
        <v>60564.91</v>
      </c>
      <c r="D137" s="4">
        <v>43870</v>
      </c>
      <c r="E137" s="2" t="s">
        <v>79</v>
      </c>
      <c r="F137" s="2" t="s">
        <v>18</v>
      </c>
      <c r="G137" s="2" t="s">
        <v>12</v>
      </c>
      <c r="H137" s="2" t="s">
        <v>81</v>
      </c>
      <c r="I137" s="2" t="s">
        <v>27</v>
      </c>
      <c r="J137" s="2" t="s">
        <v>266</v>
      </c>
    </row>
    <row r="138" spans="1:10" x14ac:dyDescent="0.3">
      <c r="A138" s="2" t="s">
        <v>44</v>
      </c>
      <c r="B138" s="3">
        <v>169629.55</v>
      </c>
      <c r="C138" s="2">
        <v>135347.42000000001</v>
      </c>
      <c r="D138" s="4">
        <v>43761</v>
      </c>
      <c r="E138" s="2" t="s">
        <v>61</v>
      </c>
      <c r="F138" s="2" t="s">
        <v>34</v>
      </c>
      <c r="G138" s="2" t="s">
        <v>47</v>
      </c>
      <c r="H138" s="2" t="s">
        <v>73</v>
      </c>
      <c r="I138" s="2" t="s">
        <v>27</v>
      </c>
      <c r="J138" s="2" t="s">
        <v>267</v>
      </c>
    </row>
    <row r="139" spans="1:10" x14ac:dyDescent="0.3">
      <c r="A139" s="2" t="s">
        <v>22</v>
      </c>
      <c r="B139" s="3">
        <v>95387.89</v>
      </c>
      <c r="C139" s="2">
        <v>76195.850000000006</v>
      </c>
      <c r="D139" s="4">
        <v>43959</v>
      </c>
      <c r="E139" s="2" t="s">
        <v>10</v>
      </c>
      <c r="F139" s="2" t="s">
        <v>53</v>
      </c>
      <c r="G139" s="2" t="s">
        <v>25</v>
      </c>
      <c r="H139" s="2" t="s">
        <v>31</v>
      </c>
      <c r="I139" s="2" t="s">
        <v>27</v>
      </c>
      <c r="J139" s="2" t="s">
        <v>268</v>
      </c>
    </row>
    <row r="140" spans="1:10" x14ac:dyDescent="0.3">
      <c r="A140" s="2" t="s">
        <v>52</v>
      </c>
      <c r="B140" s="3">
        <v>50585.98</v>
      </c>
      <c r="C140" s="2">
        <v>40999.94</v>
      </c>
      <c r="D140" s="4">
        <v>44072</v>
      </c>
      <c r="E140" s="2" t="s">
        <v>29</v>
      </c>
      <c r="F140" s="2" t="s">
        <v>179</v>
      </c>
      <c r="G140" s="2" t="s">
        <v>54</v>
      </c>
      <c r="H140" s="2" t="s">
        <v>55</v>
      </c>
      <c r="I140" s="2" t="s">
        <v>37</v>
      </c>
      <c r="J140" s="2" t="s">
        <v>269</v>
      </c>
    </row>
    <row r="141" spans="1:10" x14ac:dyDescent="0.3">
      <c r="A141" s="2" t="s">
        <v>9</v>
      </c>
      <c r="B141" s="3">
        <v>103726.57</v>
      </c>
      <c r="C141" s="2">
        <v>90231.74</v>
      </c>
      <c r="D141" s="4">
        <v>43972</v>
      </c>
      <c r="E141" s="2" t="s">
        <v>23</v>
      </c>
      <c r="F141" s="2" t="s">
        <v>120</v>
      </c>
      <c r="G141" s="2" t="s">
        <v>12</v>
      </c>
      <c r="H141" s="2" t="s">
        <v>117</v>
      </c>
      <c r="I141" s="2" t="s">
        <v>14</v>
      </c>
      <c r="J141" s="2" t="s">
        <v>270</v>
      </c>
    </row>
    <row r="142" spans="1:10" x14ac:dyDescent="0.3">
      <c r="A142" s="2" t="s">
        <v>44</v>
      </c>
      <c r="B142" s="3">
        <v>222700.23</v>
      </c>
      <c r="C142" s="2">
        <v>194951.78</v>
      </c>
      <c r="D142" s="4">
        <v>44177</v>
      </c>
      <c r="E142" s="2" t="s">
        <v>50</v>
      </c>
      <c r="F142" s="2" t="s">
        <v>34</v>
      </c>
      <c r="G142" s="2" t="s">
        <v>47</v>
      </c>
      <c r="H142" s="2" t="s">
        <v>65</v>
      </c>
      <c r="I142" s="2" t="s">
        <v>14</v>
      </c>
      <c r="J142" s="2" t="s">
        <v>271</v>
      </c>
    </row>
    <row r="143" spans="1:10" x14ac:dyDescent="0.3">
      <c r="A143" s="2" t="s">
        <v>22</v>
      </c>
      <c r="B143" s="3">
        <v>143322.47</v>
      </c>
      <c r="C143" s="2">
        <v>114213.68</v>
      </c>
      <c r="D143" s="4">
        <v>43970</v>
      </c>
      <c r="E143" s="2" t="s">
        <v>10</v>
      </c>
      <c r="F143" s="2" t="s">
        <v>34</v>
      </c>
      <c r="G143" s="2" t="s">
        <v>25</v>
      </c>
      <c r="H143" s="2" t="s">
        <v>75</v>
      </c>
      <c r="I143" s="2" t="s">
        <v>27</v>
      </c>
      <c r="J143" s="2" t="s">
        <v>272</v>
      </c>
    </row>
    <row r="144" spans="1:10" x14ac:dyDescent="0.3">
      <c r="A144" s="2" t="s">
        <v>44</v>
      </c>
      <c r="B144" s="3">
        <v>128227.36</v>
      </c>
      <c r="C144" s="2">
        <v>106710.81</v>
      </c>
      <c r="D144" s="4">
        <v>43617</v>
      </c>
      <c r="E144" s="2" t="s">
        <v>45</v>
      </c>
      <c r="F144" s="2" t="s">
        <v>101</v>
      </c>
      <c r="G144" s="2" t="s">
        <v>47</v>
      </c>
      <c r="H144" s="2" t="s">
        <v>73</v>
      </c>
      <c r="I144" s="2" t="s">
        <v>27</v>
      </c>
      <c r="J144" s="2" t="s">
        <v>273</v>
      </c>
    </row>
    <row r="145" spans="1:10" x14ac:dyDescent="0.3">
      <c r="A145" s="2" t="s">
        <v>9</v>
      </c>
      <c r="B145" s="3">
        <v>127939.8</v>
      </c>
      <c r="C145" s="2">
        <v>112267.17</v>
      </c>
      <c r="D145" s="4">
        <v>43808</v>
      </c>
      <c r="E145" s="2" t="s">
        <v>23</v>
      </c>
      <c r="F145" s="2" t="s">
        <v>53</v>
      </c>
      <c r="G145" s="2" t="s">
        <v>12</v>
      </c>
      <c r="H145" s="2" t="s">
        <v>81</v>
      </c>
      <c r="I145" s="2" t="s">
        <v>27</v>
      </c>
      <c r="J145" s="2" t="s">
        <v>274</v>
      </c>
    </row>
    <row r="146" spans="1:10" x14ac:dyDescent="0.3">
      <c r="A146" s="2" t="s">
        <v>9</v>
      </c>
      <c r="B146" s="3">
        <v>146540.75</v>
      </c>
      <c r="C146" s="2">
        <v>120822.85</v>
      </c>
      <c r="D146" s="4">
        <v>43585</v>
      </c>
      <c r="E146" s="2" t="s">
        <v>59</v>
      </c>
      <c r="F146" s="2" t="s">
        <v>57</v>
      </c>
      <c r="G146" s="2" t="s">
        <v>12</v>
      </c>
      <c r="H146" s="2" t="s">
        <v>68</v>
      </c>
      <c r="I146" s="2" t="s">
        <v>27</v>
      </c>
      <c r="J146" s="2" t="s">
        <v>275</v>
      </c>
    </row>
    <row r="147" spans="1:10" x14ac:dyDescent="0.3">
      <c r="A147" s="2" t="s">
        <v>22</v>
      </c>
      <c r="B147" s="3">
        <v>36321.68</v>
      </c>
      <c r="C147" s="2">
        <v>31581.7</v>
      </c>
      <c r="D147" s="4">
        <v>44133</v>
      </c>
      <c r="E147" s="2" t="s">
        <v>10</v>
      </c>
      <c r="F147" s="2" t="s">
        <v>111</v>
      </c>
      <c r="G147" s="2" t="s">
        <v>25</v>
      </c>
      <c r="H147" s="2" t="s">
        <v>26</v>
      </c>
      <c r="I147" s="2" t="s">
        <v>27</v>
      </c>
      <c r="J147" s="2" t="s">
        <v>276</v>
      </c>
    </row>
    <row r="148" spans="1:10" x14ac:dyDescent="0.3">
      <c r="A148" s="2" t="s">
        <v>33</v>
      </c>
      <c r="B148" s="3">
        <v>42814.57</v>
      </c>
      <c r="C148" s="2">
        <v>35356.269999999997</v>
      </c>
      <c r="D148" s="4">
        <v>43497</v>
      </c>
      <c r="E148" s="2" t="s">
        <v>29</v>
      </c>
      <c r="F148" s="2" t="s">
        <v>125</v>
      </c>
      <c r="G148" s="2" t="s">
        <v>35</v>
      </c>
      <c r="H148" s="2" t="s">
        <v>40</v>
      </c>
      <c r="I148" s="2" t="s">
        <v>27</v>
      </c>
      <c r="J148" s="2" t="s">
        <v>277</v>
      </c>
    </row>
    <row r="149" spans="1:10" x14ac:dyDescent="0.3">
      <c r="A149" s="2" t="s">
        <v>44</v>
      </c>
      <c r="B149" s="3">
        <v>169262.2</v>
      </c>
      <c r="C149" s="2">
        <v>141080.04</v>
      </c>
      <c r="D149" s="4">
        <v>43947</v>
      </c>
      <c r="E149" s="2" t="s">
        <v>29</v>
      </c>
      <c r="F149" s="2" t="s">
        <v>109</v>
      </c>
      <c r="G149" s="2" t="s">
        <v>47</v>
      </c>
      <c r="H149" s="2" t="s">
        <v>48</v>
      </c>
      <c r="I149" s="2" t="s">
        <v>27</v>
      </c>
      <c r="J149" s="2" t="s">
        <v>278</v>
      </c>
    </row>
    <row r="150" spans="1:10" x14ac:dyDescent="0.3">
      <c r="A150" s="2" t="s">
        <v>9</v>
      </c>
      <c r="B150" s="3">
        <v>114427.36</v>
      </c>
      <c r="C150" s="2">
        <v>93727.45</v>
      </c>
      <c r="D150" s="4">
        <v>43901</v>
      </c>
      <c r="E150" s="2" t="s">
        <v>138</v>
      </c>
      <c r="F150" s="2" t="s">
        <v>67</v>
      </c>
      <c r="G150" s="2" t="s">
        <v>12</v>
      </c>
      <c r="H150" s="2" t="s">
        <v>13</v>
      </c>
      <c r="I150" s="2" t="s">
        <v>27</v>
      </c>
      <c r="J150" s="2" t="s">
        <v>279</v>
      </c>
    </row>
    <row r="151" spans="1:10" x14ac:dyDescent="0.3">
      <c r="A151" s="2" t="s">
        <v>44</v>
      </c>
      <c r="B151" s="3">
        <v>126979.62</v>
      </c>
      <c r="C151" s="2">
        <v>105113.73</v>
      </c>
      <c r="D151" s="4">
        <v>43734</v>
      </c>
      <c r="E151" s="2" t="s">
        <v>79</v>
      </c>
      <c r="F151" s="2" t="s">
        <v>120</v>
      </c>
      <c r="G151" s="2" t="s">
        <v>47</v>
      </c>
      <c r="H151" s="2" t="s">
        <v>65</v>
      </c>
      <c r="I151" s="2" t="s">
        <v>27</v>
      </c>
      <c r="J151" s="2" t="s">
        <v>280</v>
      </c>
    </row>
    <row r="152" spans="1:10" x14ac:dyDescent="0.3">
      <c r="A152" s="2" t="s">
        <v>105</v>
      </c>
      <c r="B152" s="3">
        <v>294874.74</v>
      </c>
      <c r="C152" s="2">
        <v>259106.43</v>
      </c>
      <c r="D152" s="4">
        <v>44180</v>
      </c>
      <c r="E152" s="2" t="s">
        <v>10</v>
      </c>
      <c r="F152" s="2" t="s">
        <v>281</v>
      </c>
      <c r="G152" s="2" t="s">
        <v>106</v>
      </c>
      <c r="H152" s="2" t="s">
        <v>107</v>
      </c>
      <c r="I152" s="2" t="s">
        <v>27</v>
      </c>
      <c r="J152" s="2" t="s">
        <v>282</v>
      </c>
    </row>
    <row r="153" spans="1:10" x14ac:dyDescent="0.3">
      <c r="A153" s="2" t="s">
        <v>44</v>
      </c>
      <c r="B153" s="3">
        <v>173258.94</v>
      </c>
      <c r="C153" s="2">
        <v>143198.51</v>
      </c>
      <c r="D153" s="4">
        <v>43609</v>
      </c>
      <c r="E153" s="2" t="s">
        <v>23</v>
      </c>
      <c r="F153" s="2" t="s">
        <v>34</v>
      </c>
      <c r="G153" s="2" t="s">
        <v>47</v>
      </c>
      <c r="H153" s="2" t="s">
        <v>73</v>
      </c>
      <c r="I153" s="2" t="s">
        <v>27</v>
      </c>
      <c r="J153" s="2" t="s">
        <v>283</v>
      </c>
    </row>
    <row r="154" spans="1:10" x14ac:dyDescent="0.3">
      <c r="A154" s="2" t="s">
        <v>105</v>
      </c>
      <c r="B154" s="3">
        <v>158362.32999999999</v>
      </c>
      <c r="C154" s="2">
        <v>133990.37</v>
      </c>
      <c r="D154" s="4">
        <v>44057</v>
      </c>
      <c r="E154" s="2" t="s">
        <v>10</v>
      </c>
      <c r="F154" s="2" t="s">
        <v>30</v>
      </c>
      <c r="G154" s="2" t="s">
        <v>106</v>
      </c>
      <c r="H154" s="2" t="s">
        <v>107</v>
      </c>
      <c r="I154" s="2" t="s">
        <v>27</v>
      </c>
      <c r="J154" s="2" t="s">
        <v>284</v>
      </c>
    </row>
    <row r="155" spans="1:10" x14ac:dyDescent="0.3">
      <c r="A155" s="2" t="s">
        <v>44</v>
      </c>
      <c r="B155" s="3">
        <v>50689.19</v>
      </c>
      <c r="C155" s="2">
        <v>43597.77</v>
      </c>
      <c r="D155" s="4">
        <v>44153</v>
      </c>
      <c r="E155" s="2" t="s">
        <v>23</v>
      </c>
      <c r="F155" s="2" t="s">
        <v>57</v>
      </c>
      <c r="G155" s="2" t="s">
        <v>47</v>
      </c>
      <c r="H155" s="2" t="s">
        <v>73</v>
      </c>
      <c r="I155" s="2" t="s">
        <v>27</v>
      </c>
      <c r="J155" s="2" t="s">
        <v>285</v>
      </c>
    </row>
    <row r="156" spans="1:10" x14ac:dyDescent="0.3">
      <c r="A156" s="2" t="s">
        <v>172</v>
      </c>
      <c r="B156" s="3">
        <v>117358.02</v>
      </c>
      <c r="C156" s="2">
        <v>102664.8</v>
      </c>
      <c r="D156" s="4">
        <v>44137</v>
      </c>
      <c r="E156" s="2" t="s">
        <v>23</v>
      </c>
      <c r="F156" s="2" t="s">
        <v>11</v>
      </c>
      <c r="G156" s="2" t="s">
        <v>174</v>
      </c>
      <c r="H156" s="2" t="s">
        <v>211</v>
      </c>
      <c r="I156" s="2" t="s">
        <v>27</v>
      </c>
      <c r="J156" s="2" t="s">
        <v>286</v>
      </c>
    </row>
    <row r="157" spans="1:10" x14ac:dyDescent="0.3">
      <c r="A157" s="2" t="s">
        <v>9</v>
      </c>
      <c r="B157" s="3">
        <v>93996.68</v>
      </c>
      <c r="C157" s="2">
        <v>77171.27</v>
      </c>
      <c r="D157" s="4">
        <v>44114</v>
      </c>
      <c r="E157" s="2" t="s">
        <v>17</v>
      </c>
      <c r="F157" s="2" t="s">
        <v>57</v>
      </c>
      <c r="G157" s="2" t="s">
        <v>12</v>
      </c>
      <c r="H157" s="2" t="s">
        <v>81</v>
      </c>
      <c r="I157" s="2" t="s">
        <v>14</v>
      </c>
      <c r="J157" s="2" t="s">
        <v>287</v>
      </c>
    </row>
    <row r="158" spans="1:10" x14ac:dyDescent="0.3">
      <c r="A158" s="2" t="s">
        <v>44</v>
      </c>
      <c r="B158" s="3">
        <v>119769.22</v>
      </c>
      <c r="C158" s="2">
        <v>98234.71</v>
      </c>
      <c r="D158" s="4">
        <v>43841</v>
      </c>
      <c r="E158" s="2" t="s">
        <v>10</v>
      </c>
      <c r="F158" s="2" t="s">
        <v>179</v>
      </c>
      <c r="G158" s="2" t="s">
        <v>47</v>
      </c>
      <c r="H158" s="2" t="s">
        <v>73</v>
      </c>
      <c r="I158" s="2" t="s">
        <v>27</v>
      </c>
      <c r="J158" s="2" t="s">
        <v>288</v>
      </c>
    </row>
    <row r="159" spans="1:10" x14ac:dyDescent="0.3">
      <c r="A159" s="2" t="s">
        <v>52</v>
      </c>
      <c r="B159" s="3">
        <v>84194.21</v>
      </c>
      <c r="C159" s="2">
        <v>71885.02</v>
      </c>
      <c r="D159" s="4">
        <v>44191</v>
      </c>
      <c r="E159" s="2" t="s">
        <v>10</v>
      </c>
      <c r="F159" s="2" t="s">
        <v>177</v>
      </c>
      <c r="G159" s="2" t="s">
        <v>54</v>
      </c>
      <c r="H159" s="2" t="s">
        <v>143</v>
      </c>
      <c r="I159" s="2" t="s">
        <v>14</v>
      </c>
      <c r="J159" s="2" t="s">
        <v>289</v>
      </c>
    </row>
    <row r="160" spans="1:10" x14ac:dyDescent="0.3">
      <c r="A160" s="2" t="s">
        <v>16</v>
      </c>
      <c r="B160" s="3">
        <v>205582.75</v>
      </c>
      <c r="C160" s="2">
        <v>166748.17000000001</v>
      </c>
      <c r="D160" s="4">
        <v>44187</v>
      </c>
      <c r="E160" s="2" t="s">
        <v>29</v>
      </c>
      <c r="F160" s="2" t="s">
        <v>290</v>
      </c>
      <c r="G160" s="2" t="s">
        <v>19</v>
      </c>
      <c r="H160" s="2" t="s">
        <v>20</v>
      </c>
      <c r="I160" s="2" t="s">
        <v>27</v>
      </c>
      <c r="J160" s="2" t="s">
        <v>291</v>
      </c>
    </row>
    <row r="161" spans="1:10" x14ac:dyDescent="0.3">
      <c r="A161" s="2" t="s">
        <v>9</v>
      </c>
      <c r="B161" s="3">
        <v>159793.46</v>
      </c>
      <c r="C161" s="2">
        <v>139180.1</v>
      </c>
      <c r="D161" s="4">
        <v>43631</v>
      </c>
      <c r="E161" s="2" t="s">
        <v>59</v>
      </c>
      <c r="F161" s="2" t="s">
        <v>57</v>
      </c>
      <c r="G161" s="2" t="s">
        <v>12</v>
      </c>
      <c r="H161" s="2" t="s">
        <v>81</v>
      </c>
      <c r="I161" s="2" t="s">
        <v>37</v>
      </c>
      <c r="J161" s="2" t="s">
        <v>292</v>
      </c>
    </row>
    <row r="162" spans="1:10" x14ac:dyDescent="0.3">
      <c r="A162" s="2" t="s">
        <v>22</v>
      </c>
      <c r="B162" s="3">
        <v>104711.22</v>
      </c>
      <c r="C162" s="2">
        <v>90868.4</v>
      </c>
      <c r="D162" s="4">
        <v>44068</v>
      </c>
      <c r="E162" s="2" t="s">
        <v>23</v>
      </c>
      <c r="F162" s="2" t="s">
        <v>293</v>
      </c>
      <c r="G162" s="2" t="s">
        <v>25</v>
      </c>
      <c r="H162" s="2" t="s">
        <v>75</v>
      </c>
      <c r="I162" s="2" t="s">
        <v>27</v>
      </c>
      <c r="J162" s="2" t="s">
        <v>294</v>
      </c>
    </row>
    <row r="163" spans="1:10" x14ac:dyDescent="0.3">
      <c r="A163" s="2" t="s">
        <v>52</v>
      </c>
      <c r="B163" s="3">
        <v>69126.5</v>
      </c>
      <c r="C163" s="2">
        <v>55902.6</v>
      </c>
      <c r="D163" s="4">
        <v>43807</v>
      </c>
      <c r="E163" s="2" t="s">
        <v>79</v>
      </c>
      <c r="F163" s="2" t="s">
        <v>39</v>
      </c>
      <c r="G163" s="2" t="s">
        <v>54</v>
      </c>
      <c r="H163" s="2" t="s">
        <v>143</v>
      </c>
      <c r="I163" s="2" t="s">
        <v>27</v>
      </c>
      <c r="J163" s="2" t="s">
        <v>295</v>
      </c>
    </row>
    <row r="164" spans="1:10" x14ac:dyDescent="0.3">
      <c r="A164" s="2" t="s">
        <v>9</v>
      </c>
      <c r="B164" s="3">
        <v>20226.11</v>
      </c>
      <c r="C164" s="2">
        <v>17408.61</v>
      </c>
      <c r="D164" s="4">
        <v>43519</v>
      </c>
      <c r="E164" s="2" t="s">
        <v>79</v>
      </c>
      <c r="F164" s="2" t="s">
        <v>24</v>
      </c>
      <c r="G164" s="2" t="s">
        <v>12</v>
      </c>
      <c r="H164" s="2" t="s">
        <v>117</v>
      </c>
      <c r="I164" s="2" t="s">
        <v>27</v>
      </c>
      <c r="J164" s="2" t="s">
        <v>296</v>
      </c>
    </row>
    <row r="165" spans="1:10" x14ac:dyDescent="0.3">
      <c r="A165" s="2" t="s">
        <v>52</v>
      </c>
      <c r="B165" s="3">
        <v>65036.81</v>
      </c>
      <c r="C165" s="2">
        <v>52361.14</v>
      </c>
      <c r="D165" s="4">
        <v>43615</v>
      </c>
      <c r="E165" s="2" t="s">
        <v>138</v>
      </c>
      <c r="F165" s="2" t="s">
        <v>109</v>
      </c>
      <c r="G165" s="2" t="s">
        <v>54</v>
      </c>
      <c r="H165" s="2" t="s">
        <v>71</v>
      </c>
      <c r="I165" s="2" t="s">
        <v>27</v>
      </c>
      <c r="J165" s="2" t="s">
        <v>297</v>
      </c>
    </row>
    <row r="166" spans="1:10" x14ac:dyDescent="0.3">
      <c r="A166" s="2" t="s">
        <v>52</v>
      </c>
      <c r="B166" s="3">
        <v>254021.98</v>
      </c>
      <c r="C166" s="2">
        <v>205605.39</v>
      </c>
      <c r="D166" s="4">
        <v>43649</v>
      </c>
      <c r="E166" s="2" t="s">
        <v>23</v>
      </c>
      <c r="F166" s="2" t="s">
        <v>181</v>
      </c>
      <c r="G166" s="2" t="s">
        <v>54</v>
      </c>
      <c r="H166" s="2" t="s">
        <v>55</v>
      </c>
      <c r="I166" s="2" t="s">
        <v>27</v>
      </c>
      <c r="J166" s="2" t="s">
        <v>298</v>
      </c>
    </row>
    <row r="167" spans="1:10" x14ac:dyDescent="0.3">
      <c r="A167" s="2" t="s">
        <v>105</v>
      </c>
      <c r="B167" s="3">
        <v>160185.99</v>
      </c>
      <c r="C167" s="2">
        <v>130487.51</v>
      </c>
      <c r="D167" s="4">
        <v>44101</v>
      </c>
      <c r="E167" s="2" t="s">
        <v>45</v>
      </c>
      <c r="F167" s="2" t="s">
        <v>177</v>
      </c>
      <c r="G167" s="2" t="s">
        <v>106</v>
      </c>
      <c r="H167" s="2" t="s">
        <v>107</v>
      </c>
      <c r="I167" s="2" t="s">
        <v>27</v>
      </c>
      <c r="J167" s="2" t="s">
        <v>299</v>
      </c>
    </row>
    <row r="168" spans="1:10" x14ac:dyDescent="0.3">
      <c r="A168" s="2" t="s">
        <v>44</v>
      </c>
      <c r="B168" s="3">
        <v>81219.67</v>
      </c>
      <c r="C168" s="2">
        <v>70319.990000000005</v>
      </c>
      <c r="D168" s="4">
        <v>43971</v>
      </c>
      <c r="E168" s="2" t="s">
        <v>23</v>
      </c>
      <c r="F168" s="2" t="s">
        <v>30</v>
      </c>
      <c r="G168" s="2" t="s">
        <v>47</v>
      </c>
      <c r="H168" s="2" t="s">
        <v>65</v>
      </c>
      <c r="I168" s="2" t="s">
        <v>27</v>
      </c>
      <c r="J168" s="2" t="s">
        <v>300</v>
      </c>
    </row>
    <row r="169" spans="1:10" x14ac:dyDescent="0.3">
      <c r="A169" s="2" t="s">
        <v>22</v>
      </c>
      <c r="B169" s="3">
        <v>108412.76</v>
      </c>
      <c r="C169" s="2">
        <v>88594.91</v>
      </c>
      <c r="D169" s="4">
        <v>43680</v>
      </c>
      <c r="E169" s="2" t="s">
        <v>59</v>
      </c>
      <c r="F169" s="2" t="s">
        <v>301</v>
      </c>
      <c r="G169" s="2" t="s">
        <v>25</v>
      </c>
      <c r="H169" s="2" t="s">
        <v>75</v>
      </c>
      <c r="I169" s="2" t="s">
        <v>14</v>
      </c>
      <c r="J169" s="2" t="s">
        <v>302</v>
      </c>
    </row>
    <row r="170" spans="1:10" x14ac:dyDescent="0.3">
      <c r="A170" s="2" t="s">
        <v>33</v>
      </c>
      <c r="B170" s="3">
        <v>42028.45</v>
      </c>
      <c r="C170" s="2">
        <v>36299.97</v>
      </c>
      <c r="D170" s="4">
        <v>43891</v>
      </c>
      <c r="E170" s="2" t="s">
        <v>138</v>
      </c>
      <c r="F170" s="2" t="s">
        <v>30</v>
      </c>
      <c r="G170" s="2" t="s">
        <v>35</v>
      </c>
      <c r="H170" s="2" t="s">
        <v>40</v>
      </c>
      <c r="I170" s="2" t="s">
        <v>27</v>
      </c>
      <c r="J170" s="2" t="s">
        <v>303</v>
      </c>
    </row>
    <row r="171" spans="1:10" x14ac:dyDescent="0.3">
      <c r="A171" s="2" t="s">
        <v>9</v>
      </c>
      <c r="B171" s="3">
        <v>62272.959999999999</v>
      </c>
      <c r="C171" s="2">
        <v>54600.93</v>
      </c>
      <c r="D171" s="4">
        <v>43516</v>
      </c>
      <c r="E171" s="2" t="s">
        <v>29</v>
      </c>
      <c r="F171" s="2" t="s">
        <v>301</v>
      </c>
      <c r="G171" s="2" t="s">
        <v>12</v>
      </c>
      <c r="H171" s="2" t="s">
        <v>117</v>
      </c>
      <c r="I171" s="2" t="s">
        <v>27</v>
      </c>
      <c r="J171" s="2" t="s">
        <v>304</v>
      </c>
    </row>
    <row r="172" spans="1:10" x14ac:dyDescent="0.3">
      <c r="A172" s="2" t="s">
        <v>9</v>
      </c>
      <c r="B172" s="3">
        <v>91350.76</v>
      </c>
      <c r="C172" s="2">
        <v>75839.399999999994</v>
      </c>
      <c r="D172" s="4">
        <v>43500</v>
      </c>
      <c r="E172" s="2" t="s">
        <v>17</v>
      </c>
      <c r="F172" s="2" t="s">
        <v>67</v>
      </c>
      <c r="G172" s="2" t="s">
        <v>12</v>
      </c>
      <c r="H172" s="2" t="s">
        <v>81</v>
      </c>
      <c r="I172" s="2" t="s">
        <v>27</v>
      </c>
      <c r="J172" s="2" t="s">
        <v>305</v>
      </c>
    </row>
    <row r="173" spans="1:10" x14ac:dyDescent="0.3">
      <c r="A173" s="2" t="s">
        <v>44</v>
      </c>
      <c r="B173" s="3">
        <v>123272.44</v>
      </c>
      <c r="C173" s="2">
        <v>101576.49</v>
      </c>
      <c r="D173" s="4">
        <v>43485</v>
      </c>
      <c r="E173" s="2" t="s">
        <v>23</v>
      </c>
      <c r="F173" s="2" t="s">
        <v>157</v>
      </c>
      <c r="G173" s="2" t="s">
        <v>47</v>
      </c>
      <c r="H173" s="2" t="s">
        <v>65</v>
      </c>
      <c r="I173" s="2" t="s">
        <v>37</v>
      </c>
      <c r="J173" s="2" t="s">
        <v>306</v>
      </c>
    </row>
    <row r="174" spans="1:10" x14ac:dyDescent="0.3">
      <c r="A174" s="2" t="s">
        <v>105</v>
      </c>
      <c r="B174" s="3">
        <v>182852.21</v>
      </c>
      <c r="C174" s="2">
        <v>145440.65</v>
      </c>
      <c r="D174" s="4">
        <v>43827</v>
      </c>
      <c r="E174" s="2" t="s">
        <v>61</v>
      </c>
      <c r="F174" s="2" t="s">
        <v>34</v>
      </c>
      <c r="G174" s="2" t="s">
        <v>106</v>
      </c>
      <c r="H174" s="2" t="s">
        <v>107</v>
      </c>
      <c r="I174" s="2" t="s">
        <v>27</v>
      </c>
      <c r="J174" s="2" t="s">
        <v>307</v>
      </c>
    </row>
    <row r="175" spans="1:10" x14ac:dyDescent="0.3">
      <c r="A175" s="2" t="s">
        <v>22</v>
      </c>
      <c r="B175" s="3">
        <v>118321.11</v>
      </c>
      <c r="C175" s="2">
        <v>94822.54</v>
      </c>
      <c r="D175" s="4">
        <v>44158</v>
      </c>
      <c r="E175" s="2" t="s">
        <v>79</v>
      </c>
      <c r="F175" s="2" t="s">
        <v>67</v>
      </c>
      <c r="G175" s="2" t="s">
        <v>25</v>
      </c>
      <c r="H175" s="2" t="s">
        <v>31</v>
      </c>
      <c r="I175" s="2" t="s">
        <v>37</v>
      </c>
      <c r="J175" s="2" t="s">
        <v>308</v>
      </c>
    </row>
    <row r="176" spans="1:10" x14ac:dyDescent="0.3">
      <c r="A176" s="2" t="s">
        <v>44</v>
      </c>
      <c r="B176" s="3">
        <v>74295.81</v>
      </c>
      <c r="C176" s="2">
        <v>63716.09</v>
      </c>
      <c r="D176" s="4">
        <v>43566</v>
      </c>
      <c r="E176" s="2" t="s">
        <v>17</v>
      </c>
      <c r="F176" s="2" t="s">
        <v>115</v>
      </c>
      <c r="G176" s="2" t="s">
        <v>47</v>
      </c>
      <c r="H176" s="2" t="s">
        <v>65</v>
      </c>
      <c r="I176" s="2" t="s">
        <v>27</v>
      </c>
      <c r="J176" s="2" t="s">
        <v>309</v>
      </c>
    </row>
    <row r="177" spans="1:10" x14ac:dyDescent="0.3">
      <c r="A177" s="2" t="s">
        <v>44</v>
      </c>
      <c r="B177" s="3">
        <v>152865.34</v>
      </c>
      <c r="C177" s="2">
        <v>121130.5</v>
      </c>
      <c r="D177" s="4">
        <v>44171</v>
      </c>
      <c r="E177" s="2" t="s">
        <v>23</v>
      </c>
      <c r="F177" s="2" t="s">
        <v>310</v>
      </c>
      <c r="G177" s="2" t="s">
        <v>47</v>
      </c>
      <c r="H177" s="2" t="s">
        <v>65</v>
      </c>
      <c r="I177" s="2" t="s">
        <v>27</v>
      </c>
      <c r="J177" s="2" t="s">
        <v>311</v>
      </c>
    </row>
    <row r="178" spans="1:10" x14ac:dyDescent="0.3">
      <c r="A178" s="2" t="s">
        <v>52</v>
      </c>
      <c r="B178" s="3">
        <v>171458.64</v>
      </c>
      <c r="C178" s="2">
        <v>148877.54</v>
      </c>
      <c r="D178" s="4">
        <v>43693</v>
      </c>
      <c r="E178" s="2" t="s">
        <v>10</v>
      </c>
      <c r="F178" s="2" t="s">
        <v>147</v>
      </c>
      <c r="G178" s="2" t="s">
        <v>54</v>
      </c>
      <c r="H178" s="2" t="s">
        <v>127</v>
      </c>
      <c r="I178" s="2" t="s">
        <v>27</v>
      </c>
      <c r="J178" s="2" t="s">
        <v>312</v>
      </c>
    </row>
    <row r="179" spans="1:10" x14ac:dyDescent="0.3">
      <c r="A179" s="2" t="s">
        <v>44</v>
      </c>
      <c r="B179" s="3">
        <v>156177.76999999999</v>
      </c>
      <c r="C179" s="2">
        <v>130096.08</v>
      </c>
      <c r="D179" s="4">
        <v>43823</v>
      </c>
      <c r="E179" s="2" t="s">
        <v>23</v>
      </c>
      <c r="F179" s="2" t="s">
        <v>34</v>
      </c>
      <c r="G179" s="2" t="s">
        <v>47</v>
      </c>
      <c r="H179" s="2" t="s">
        <v>48</v>
      </c>
      <c r="I179" s="2" t="s">
        <v>27</v>
      </c>
      <c r="J179" s="2" t="s">
        <v>313</v>
      </c>
    </row>
    <row r="180" spans="1:10" x14ac:dyDescent="0.3">
      <c r="A180" s="2" t="s">
        <v>22</v>
      </c>
      <c r="B180" s="3">
        <v>116023.51</v>
      </c>
      <c r="C180" s="2">
        <v>96566.37</v>
      </c>
      <c r="D180" s="4">
        <v>43984</v>
      </c>
      <c r="E180" s="2" t="s">
        <v>59</v>
      </c>
      <c r="F180" s="2" t="s">
        <v>67</v>
      </c>
      <c r="G180" s="2" t="s">
        <v>25</v>
      </c>
      <c r="H180" s="2" t="s">
        <v>26</v>
      </c>
      <c r="I180" s="2" t="s">
        <v>27</v>
      </c>
      <c r="J180" s="2" t="s">
        <v>314</v>
      </c>
    </row>
    <row r="181" spans="1:10" x14ac:dyDescent="0.3">
      <c r="A181" s="2" t="s">
        <v>52</v>
      </c>
      <c r="B181" s="3">
        <v>70657.259999999995</v>
      </c>
      <c r="C181" s="2">
        <v>61330.5</v>
      </c>
      <c r="D181" s="4">
        <v>44079</v>
      </c>
      <c r="E181" s="2" t="s">
        <v>138</v>
      </c>
      <c r="F181" s="2" t="s">
        <v>70</v>
      </c>
      <c r="G181" s="2" t="s">
        <v>54</v>
      </c>
      <c r="H181" s="2" t="s">
        <v>55</v>
      </c>
      <c r="I181" s="2" t="s">
        <v>27</v>
      </c>
      <c r="J181" s="2" t="s">
        <v>315</v>
      </c>
    </row>
    <row r="182" spans="1:10" x14ac:dyDescent="0.3">
      <c r="A182" s="2" t="s">
        <v>83</v>
      </c>
      <c r="B182" s="3">
        <v>104152.15</v>
      </c>
      <c r="C182" s="2">
        <v>85696.39</v>
      </c>
      <c r="D182" s="4">
        <v>43591</v>
      </c>
      <c r="E182" s="2" t="s">
        <v>59</v>
      </c>
      <c r="F182" s="2" t="s">
        <v>57</v>
      </c>
      <c r="G182" s="2" t="s">
        <v>84</v>
      </c>
      <c r="H182" s="2" t="s">
        <v>85</v>
      </c>
      <c r="I182" s="2" t="s">
        <v>14</v>
      </c>
      <c r="J182" s="2" t="s">
        <v>316</v>
      </c>
    </row>
    <row r="183" spans="1:10" x14ac:dyDescent="0.3">
      <c r="A183" s="2" t="s">
        <v>22</v>
      </c>
      <c r="B183" s="3">
        <v>84224.98</v>
      </c>
      <c r="C183" s="2">
        <v>68239.08</v>
      </c>
      <c r="D183" s="4">
        <v>43486</v>
      </c>
      <c r="E183" s="2" t="s">
        <v>50</v>
      </c>
      <c r="F183" s="2" t="s">
        <v>30</v>
      </c>
      <c r="G183" s="2" t="s">
        <v>25</v>
      </c>
      <c r="H183" s="2" t="s">
        <v>31</v>
      </c>
      <c r="I183" s="2" t="s">
        <v>14</v>
      </c>
      <c r="J183" s="2" t="s">
        <v>317</v>
      </c>
    </row>
    <row r="184" spans="1:10" x14ac:dyDescent="0.3">
      <c r="A184" s="2" t="s">
        <v>22</v>
      </c>
      <c r="B184" s="3">
        <v>172505.24</v>
      </c>
      <c r="C184" s="2">
        <v>139125.48000000001</v>
      </c>
      <c r="D184" s="4">
        <v>44106</v>
      </c>
      <c r="E184" s="2" t="s">
        <v>45</v>
      </c>
      <c r="F184" s="2" t="s">
        <v>301</v>
      </c>
      <c r="G184" s="2" t="s">
        <v>25</v>
      </c>
      <c r="H184" s="2" t="s">
        <v>218</v>
      </c>
      <c r="I184" s="2" t="s">
        <v>27</v>
      </c>
      <c r="J184" s="2" t="s">
        <v>318</v>
      </c>
    </row>
    <row r="185" spans="1:10" x14ac:dyDescent="0.3">
      <c r="A185" s="2" t="s">
        <v>22</v>
      </c>
      <c r="B185" s="3">
        <v>89830.34</v>
      </c>
      <c r="C185" s="2">
        <v>76795.960000000006</v>
      </c>
      <c r="D185" s="4">
        <v>43574</v>
      </c>
      <c r="E185" s="2" t="s">
        <v>17</v>
      </c>
      <c r="F185" s="2" t="s">
        <v>34</v>
      </c>
      <c r="G185" s="2" t="s">
        <v>25</v>
      </c>
      <c r="H185" s="2" t="s">
        <v>31</v>
      </c>
      <c r="I185" s="2" t="s">
        <v>37</v>
      </c>
      <c r="J185" s="2" t="s">
        <v>319</v>
      </c>
    </row>
    <row r="186" spans="1:10" x14ac:dyDescent="0.3">
      <c r="A186" s="2" t="s">
        <v>83</v>
      </c>
      <c r="B186" s="3">
        <v>353925.06</v>
      </c>
      <c r="C186" s="2">
        <v>287528.71999999997</v>
      </c>
      <c r="D186" s="4">
        <v>44169</v>
      </c>
      <c r="E186" s="2" t="s">
        <v>23</v>
      </c>
      <c r="F186" s="2" t="s">
        <v>253</v>
      </c>
      <c r="G186" s="2" t="s">
        <v>84</v>
      </c>
      <c r="H186" s="2" t="s">
        <v>85</v>
      </c>
      <c r="I186" s="2" t="s">
        <v>27</v>
      </c>
      <c r="J186" s="2" t="s">
        <v>320</v>
      </c>
    </row>
    <row r="187" spans="1:10" x14ac:dyDescent="0.3">
      <c r="A187" s="2" t="s">
        <v>52</v>
      </c>
      <c r="B187" s="3">
        <v>141436.98000000001</v>
      </c>
      <c r="C187" s="2">
        <v>114691.25</v>
      </c>
      <c r="D187" s="4">
        <v>43611</v>
      </c>
      <c r="E187" s="2" t="s">
        <v>61</v>
      </c>
      <c r="F187" s="2" t="s">
        <v>154</v>
      </c>
      <c r="G187" s="2" t="s">
        <v>54</v>
      </c>
      <c r="H187" s="2" t="s">
        <v>55</v>
      </c>
      <c r="I187" s="2" t="s">
        <v>27</v>
      </c>
      <c r="J187" s="2" t="s">
        <v>321</v>
      </c>
    </row>
    <row r="188" spans="1:10" x14ac:dyDescent="0.3">
      <c r="A188" s="2" t="s">
        <v>44</v>
      </c>
      <c r="B188" s="3">
        <v>178465.4</v>
      </c>
      <c r="C188" s="2">
        <v>156282.15</v>
      </c>
      <c r="D188" s="4">
        <v>43948</v>
      </c>
      <c r="E188" s="2" t="s">
        <v>45</v>
      </c>
      <c r="F188" s="2" t="s">
        <v>301</v>
      </c>
      <c r="G188" s="2" t="s">
        <v>47</v>
      </c>
      <c r="H188" s="2" t="s">
        <v>48</v>
      </c>
      <c r="I188" s="2" t="s">
        <v>27</v>
      </c>
      <c r="J188" s="2" t="s">
        <v>322</v>
      </c>
    </row>
    <row r="189" spans="1:10" x14ac:dyDescent="0.3">
      <c r="A189" s="2" t="s">
        <v>9</v>
      </c>
      <c r="B189" s="3">
        <v>110092.84</v>
      </c>
      <c r="C189" s="2">
        <v>92797.25</v>
      </c>
      <c r="D189" s="4">
        <v>44011</v>
      </c>
      <c r="E189" s="2" t="s">
        <v>138</v>
      </c>
      <c r="F189" s="2" t="s">
        <v>70</v>
      </c>
      <c r="G189" s="2" t="s">
        <v>12</v>
      </c>
      <c r="H189" s="2" t="s">
        <v>68</v>
      </c>
      <c r="I189" s="2" t="s">
        <v>37</v>
      </c>
      <c r="J189" s="2" t="s">
        <v>323</v>
      </c>
    </row>
    <row r="190" spans="1:10" x14ac:dyDescent="0.3">
      <c r="A190" s="2" t="s">
        <v>44</v>
      </c>
      <c r="B190" s="3">
        <v>154715.49</v>
      </c>
      <c r="C190" s="2">
        <v>126572.74</v>
      </c>
      <c r="D190" s="4">
        <v>44127</v>
      </c>
      <c r="E190" s="2" t="s">
        <v>79</v>
      </c>
      <c r="F190" s="2" t="s">
        <v>173</v>
      </c>
      <c r="G190" s="2" t="s">
        <v>47</v>
      </c>
      <c r="H190" s="2" t="s">
        <v>65</v>
      </c>
      <c r="I190" s="2" t="s">
        <v>27</v>
      </c>
      <c r="J190" s="2" t="s">
        <v>324</v>
      </c>
    </row>
    <row r="191" spans="1:10" x14ac:dyDescent="0.3">
      <c r="A191" s="2" t="s">
        <v>9</v>
      </c>
      <c r="B191" s="3">
        <v>92877.57</v>
      </c>
      <c r="C191" s="2">
        <v>75936.7</v>
      </c>
      <c r="D191" s="4">
        <v>43926</v>
      </c>
      <c r="E191" s="2" t="s">
        <v>79</v>
      </c>
      <c r="F191" s="2" t="s">
        <v>63</v>
      </c>
      <c r="G191" s="2" t="s">
        <v>12</v>
      </c>
      <c r="H191" s="2" t="s">
        <v>13</v>
      </c>
      <c r="I191" s="2" t="s">
        <v>14</v>
      </c>
      <c r="J191" s="2" t="s">
        <v>325</v>
      </c>
    </row>
    <row r="192" spans="1:10" x14ac:dyDescent="0.3">
      <c r="A192" s="2" t="s">
        <v>52</v>
      </c>
      <c r="B192" s="3">
        <v>66141.13</v>
      </c>
      <c r="C192" s="2">
        <v>53435.42</v>
      </c>
      <c r="D192" s="4">
        <v>43611</v>
      </c>
      <c r="E192" s="2" t="s">
        <v>23</v>
      </c>
      <c r="F192" s="2" t="s">
        <v>326</v>
      </c>
      <c r="G192" s="2" t="s">
        <v>54</v>
      </c>
      <c r="H192" s="2" t="s">
        <v>132</v>
      </c>
      <c r="I192" s="2" t="s">
        <v>27</v>
      </c>
      <c r="J192" s="2" t="s">
        <v>327</v>
      </c>
    </row>
    <row r="193" spans="1:10" x14ac:dyDescent="0.3">
      <c r="A193" s="2" t="s">
        <v>214</v>
      </c>
      <c r="B193" s="3">
        <v>241782.39</v>
      </c>
      <c r="C193" s="2">
        <v>196544.91</v>
      </c>
      <c r="D193" s="4">
        <v>43991</v>
      </c>
      <c r="E193" s="2" t="s">
        <v>50</v>
      </c>
      <c r="F193" s="2" t="s">
        <v>34</v>
      </c>
      <c r="G193" s="2" t="s">
        <v>215</v>
      </c>
      <c r="H193" s="2" t="s">
        <v>216</v>
      </c>
      <c r="I193" s="2" t="s">
        <v>27</v>
      </c>
      <c r="J193" s="2" t="s">
        <v>328</v>
      </c>
    </row>
    <row r="194" spans="1:10" x14ac:dyDescent="0.3">
      <c r="A194" s="2" t="s">
        <v>22</v>
      </c>
      <c r="B194" s="3">
        <v>211872.69</v>
      </c>
      <c r="C194" s="2">
        <v>177930.69</v>
      </c>
      <c r="D194" s="4">
        <v>43669</v>
      </c>
      <c r="E194" s="2" t="s">
        <v>17</v>
      </c>
      <c r="F194" s="2" t="s">
        <v>34</v>
      </c>
      <c r="G194" s="2" t="s">
        <v>25</v>
      </c>
      <c r="H194" s="2" t="s">
        <v>89</v>
      </c>
      <c r="I194" s="2" t="s">
        <v>14</v>
      </c>
      <c r="J194" s="2" t="s">
        <v>329</v>
      </c>
    </row>
    <row r="195" spans="1:10" x14ac:dyDescent="0.3">
      <c r="A195" s="2" t="s">
        <v>22</v>
      </c>
      <c r="B195" s="3">
        <v>170408.23</v>
      </c>
      <c r="C195" s="2">
        <v>143432.60999999999</v>
      </c>
      <c r="D195" s="4">
        <v>44138</v>
      </c>
      <c r="E195" s="2" t="s">
        <v>23</v>
      </c>
      <c r="F195" s="2" t="s">
        <v>301</v>
      </c>
      <c r="G195" s="2" t="s">
        <v>25</v>
      </c>
      <c r="H195" s="2" t="s">
        <v>31</v>
      </c>
      <c r="I195" s="2" t="s">
        <v>14</v>
      </c>
      <c r="J195" s="2" t="s">
        <v>330</v>
      </c>
    </row>
    <row r="196" spans="1:10" x14ac:dyDescent="0.3">
      <c r="A196" s="2" t="s">
        <v>9</v>
      </c>
      <c r="B196" s="3">
        <v>157683.41</v>
      </c>
      <c r="C196" s="2">
        <v>130624.94</v>
      </c>
      <c r="D196" s="4">
        <v>43624</v>
      </c>
      <c r="E196" s="2" t="s">
        <v>79</v>
      </c>
      <c r="F196" s="2" t="s">
        <v>165</v>
      </c>
      <c r="G196" s="2" t="s">
        <v>12</v>
      </c>
      <c r="H196" s="2" t="s">
        <v>81</v>
      </c>
      <c r="I196" s="2" t="s">
        <v>37</v>
      </c>
      <c r="J196" s="2" t="s">
        <v>331</v>
      </c>
    </row>
    <row r="197" spans="1:10" x14ac:dyDescent="0.3">
      <c r="A197" s="2" t="s">
        <v>22</v>
      </c>
      <c r="B197" s="3">
        <v>116157.89</v>
      </c>
      <c r="C197" s="2">
        <v>97166.07</v>
      </c>
      <c r="D197" s="4">
        <v>43783</v>
      </c>
      <c r="E197" s="2" t="s">
        <v>17</v>
      </c>
      <c r="F197" s="2" t="s">
        <v>332</v>
      </c>
      <c r="G197" s="2" t="s">
        <v>25</v>
      </c>
      <c r="H197" s="2" t="s">
        <v>89</v>
      </c>
      <c r="I197" s="2" t="s">
        <v>27</v>
      </c>
      <c r="J197" s="2" t="s">
        <v>333</v>
      </c>
    </row>
    <row r="198" spans="1:10" x14ac:dyDescent="0.3">
      <c r="A198" s="2" t="s">
        <v>52</v>
      </c>
      <c r="B198" s="3">
        <v>56106.13</v>
      </c>
      <c r="C198" s="2">
        <v>45081.27</v>
      </c>
      <c r="D198" s="4">
        <v>43902</v>
      </c>
      <c r="E198" s="2" t="s">
        <v>79</v>
      </c>
      <c r="F198" s="2" t="s">
        <v>70</v>
      </c>
      <c r="G198" s="2" t="s">
        <v>54</v>
      </c>
      <c r="H198" s="2" t="s">
        <v>71</v>
      </c>
      <c r="I198" s="2" t="s">
        <v>27</v>
      </c>
      <c r="J198" s="2" t="s">
        <v>334</v>
      </c>
    </row>
    <row r="199" spans="1:10" x14ac:dyDescent="0.3">
      <c r="A199" s="2" t="s">
        <v>9</v>
      </c>
      <c r="B199" s="3">
        <v>40385.449999999997</v>
      </c>
      <c r="C199" s="2">
        <v>32591.06</v>
      </c>
      <c r="D199" s="4">
        <v>44027</v>
      </c>
      <c r="E199" s="2" t="s">
        <v>59</v>
      </c>
      <c r="F199" s="2" t="s">
        <v>96</v>
      </c>
      <c r="G199" s="2" t="s">
        <v>12</v>
      </c>
      <c r="H199" s="2" t="s">
        <v>169</v>
      </c>
      <c r="I199" s="2" t="s">
        <v>27</v>
      </c>
      <c r="J199" s="2" t="s">
        <v>335</v>
      </c>
    </row>
    <row r="200" spans="1:10" x14ac:dyDescent="0.3">
      <c r="A200" s="2" t="s">
        <v>44</v>
      </c>
      <c r="B200" s="3">
        <v>112491.58</v>
      </c>
      <c r="C200" s="2">
        <v>92254.34</v>
      </c>
      <c r="D200" s="4">
        <v>43762</v>
      </c>
      <c r="E200" s="2" t="s">
        <v>50</v>
      </c>
      <c r="F200" s="2" t="s">
        <v>30</v>
      </c>
      <c r="G200" s="2" t="s">
        <v>47</v>
      </c>
      <c r="H200" s="2" t="s">
        <v>65</v>
      </c>
      <c r="I200" s="2" t="s">
        <v>14</v>
      </c>
      <c r="J200" s="2" t="s">
        <v>336</v>
      </c>
    </row>
    <row r="201" spans="1:10" x14ac:dyDescent="0.3">
      <c r="A201" s="2" t="s">
        <v>16</v>
      </c>
      <c r="B201" s="3">
        <v>200635.57</v>
      </c>
      <c r="C201" s="2">
        <v>172245.64</v>
      </c>
      <c r="D201" s="4">
        <v>43810</v>
      </c>
      <c r="E201" s="2" t="s">
        <v>23</v>
      </c>
      <c r="F201" s="2" t="s">
        <v>24</v>
      </c>
      <c r="G201" s="2" t="s">
        <v>19</v>
      </c>
      <c r="H201" s="2" t="s">
        <v>20</v>
      </c>
      <c r="I201" s="2" t="s">
        <v>27</v>
      </c>
      <c r="J201" s="2" t="s">
        <v>337</v>
      </c>
    </row>
    <row r="202" spans="1:10" x14ac:dyDescent="0.3">
      <c r="A202" s="2" t="s">
        <v>22</v>
      </c>
      <c r="B202" s="3">
        <v>243176.92</v>
      </c>
      <c r="C202" s="2">
        <v>202250.23999999999</v>
      </c>
      <c r="D202" s="4">
        <v>44015</v>
      </c>
      <c r="E202" s="2" t="s">
        <v>50</v>
      </c>
      <c r="F202" s="2" t="s">
        <v>53</v>
      </c>
      <c r="G202" s="2" t="s">
        <v>25</v>
      </c>
      <c r="H202" s="2" t="s">
        <v>89</v>
      </c>
      <c r="I202" s="2" t="s">
        <v>27</v>
      </c>
      <c r="J202" s="2" t="s">
        <v>338</v>
      </c>
    </row>
    <row r="203" spans="1:10" x14ac:dyDescent="0.3">
      <c r="A203" s="2" t="s">
        <v>22</v>
      </c>
      <c r="B203" s="3">
        <v>52227.07</v>
      </c>
      <c r="C203" s="2">
        <v>45124.19</v>
      </c>
      <c r="D203" s="4">
        <v>43538</v>
      </c>
      <c r="E203" s="2" t="s">
        <v>10</v>
      </c>
      <c r="F203" s="2" t="s">
        <v>39</v>
      </c>
      <c r="G203" s="2" t="s">
        <v>25</v>
      </c>
      <c r="H203" s="2" t="s">
        <v>75</v>
      </c>
      <c r="I203" s="2" t="s">
        <v>27</v>
      </c>
      <c r="J203" s="2" t="s">
        <v>339</v>
      </c>
    </row>
    <row r="204" spans="1:10" x14ac:dyDescent="0.3">
      <c r="A204" s="2" t="s">
        <v>100</v>
      </c>
      <c r="B204" s="3">
        <v>147672.87</v>
      </c>
      <c r="C204" s="2">
        <v>129110.39</v>
      </c>
      <c r="D204" s="4">
        <v>43753</v>
      </c>
      <c r="E204" s="2" t="s">
        <v>79</v>
      </c>
      <c r="F204" s="2" t="s">
        <v>340</v>
      </c>
      <c r="G204" s="2" t="s">
        <v>102</v>
      </c>
      <c r="H204" s="2" t="s">
        <v>161</v>
      </c>
      <c r="I204" s="2" t="s">
        <v>27</v>
      </c>
      <c r="J204" s="2" t="s">
        <v>341</v>
      </c>
    </row>
    <row r="205" spans="1:10" x14ac:dyDescent="0.3">
      <c r="A205" s="2" t="s">
        <v>52</v>
      </c>
      <c r="B205" s="3">
        <v>149500.60999999999</v>
      </c>
      <c r="C205" s="2">
        <v>125401.11</v>
      </c>
      <c r="D205" s="4">
        <v>44036</v>
      </c>
      <c r="E205" s="2" t="s">
        <v>17</v>
      </c>
      <c r="F205" s="2" t="s">
        <v>147</v>
      </c>
      <c r="G205" s="2" t="s">
        <v>54</v>
      </c>
      <c r="H205" s="2" t="s">
        <v>127</v>
      </c>
      <c r="I205" s="2" t="s">
        <v>27</v>
      </c>
      <c r="J205" s="2" t="s">
        <v>342</v>
      </c>
    </row>
    <row r="206" spans="1:10" x14ac:dyDescent="0.3">
      <c r="A206" s="2" t="s">
        <v>52</v>
      </c>
      <c r="B206" s="3">
        <v>53089.52</v>
      </c>
      <c r="C206" s="2">
        <v>44812.86</v>
      </c>
      <c r="D206" s="4">
        <v>43701</v>
      </c>
      <c r="E206" s="2" t="s">
        <v>29</v>
      </c>
      <c r="F206" s="2" t="s">
        <v>11</v>
      </c>
      <c r="G206" s="2" t="s">
        <v>54</v>
      </c>
      <c r="H206" s="2" t="s">
        <v>127</v>
      </c>
      <c r="I206" s="2" t="s">
        <v>27</v>
      </c>
      <c r="J206" s="2" t="s">
        <v>343</v>
      </c>
    </row>
    <row r="207" spans="1:10" x14ac:dyDescent="0.3">
      <c r="A207" s="2" t="s">
        <v>52</v>
      </c>
      <c r="B207" s="3">
        <v>85223.07</v>
      </c>
      <c r="C207" s="2">
        <v>73002.080000000002</v>
      </c>
      <c r="D207" s="4">
        <v>43723</v>
      </c>
      <c r="E207" s="2" t="s">
        <v>29</v>
      </c>
      <c r="F207" s="2" t="s">
        <v>134</v>
      </c>
      <c r="G207" s="2" t="s">
        <v>54</v>
      </c>
      <c r="H207" s="2" t="s">
        <v>55</v>
      </c>
      <c r="I207" s="2" t="s">
        <v>27</v>
      </c>
      <c r="J207" s="2" t="s">
        <v>344</v>
      </c>
    </row>
    <row r="208" spans="1:10" x14ac:dyDescent="0.3">
      <c r="A208" s="2" t="s">
        <v>345</v>
      </c>
      <c r="B208" s="3">
        <v>58948.52</v>
      </c>
      <c r="C208" s="2">
        <v>49416.54</v>
      </c>
      <c r="D208" s="4">
        <v>43971</v>
      </c>
      <c r="E208" s="2" t="s">
        <v>23</v>
      </c>
      <c r="F208" s="2" t="s">
        <v>63</v>
      </c>
      <c r="G208" s="2" t="s">
        <v>346</v>
      </c>
      <c r="H208" s="2" t="s">
        <v>347</v>
      </c>
      <c r="I208" s="2" t="s">
        <v>27</v>
      </c>
      <c r="J208" s="2" t="s">
        <v>348</v>
      </c>
    </row>
    <row r="209" spans="1:10" x14ac:dyDescent="0.3">
      <c r="A209" s="2" t="s">
        <v>22</v>
      </c>
      <c r="B209" s="3">
        <v>165696.9</v>
      </c>
      <c r="C209" s="2">
        <v>132275.84</v>
      </c>
      <c r="D209" s="4">
        <v>44126</v>
      </c>
      <c r="E209" s="2" t="s">
        <v>79</v>
      </c>
      <c r="F209" s="2" t="s">
        <v>91</v>
      </c>
      <c r="G209" s="2" t="s">
        <v>25</v>
      </c>
      <c r="H209" s="2" t="s">
        <v>31</v>
      </c>
      <c r="I209" s="2" t="s">
        <v>27</v>
      </c>
      <c r="J209" s="2" t="s">
        <v>349</v>
      </c>
    </row>
    <row r="210" spans="1:10" x14ac:dyDescent="0.3">
      <c r="A210" s="2" t="s">
        <v>9</v>
      </c>
      <c r="B210" s="3">
        <v>177993.88</v>
      </c>
      <c r="C210" s="2">
        <v>145029.41</v>
      </c>
      <c r="D210" s="4">
        <v>43801</v>
      </c>
      <c r="E210" s="2" t="s">
        <v>61</v>
      </c>
      <c r="F210" s="2" t="s">
        <v>34</v>
      </c>
      <c r="G210" s="2" t="s">
        <v>12</v>
      </c>
      <c r="H210" s="2" t="s">
        <v>81</v>
      </c>
      <c r="I210" s="2" t="s">
        <v>37</v>
      </c>
      <c r="J210" s="2" t="s">
        <v>350</v>
      </c>
    </row>
    <row r="211" spans="1:10" x14ac:dyDescent="0.3">
      <c r="A211" s="2" t="s">
        <v>52</v>
      </c>
      <c r="B211" s="3">
        <v>108713.83</v>
      </c>
      <c r="C211" s="2">
        <v>90341.19</v>
      </c>
      <c r="D211" s="4">
        <v>43899</v>
      </c>
      <c r="E211" s="2" t="s">
        <v>23</v>
      </c>
      <c r="F211" s="2" t="s">
        <v>30</v>
      </c>
      <c r="G211" s="2" t="s">
        <v>54</v>
      </c>
      <c r="H211" s="2" t="s">
        <v>71</v>
      </c>
      <c r="I211" s="2" t="s">
        <v>27</v>
      </c>
      <c r="J211" s="2" t="s">
        <v>351</v>
      </c>
    </row>
    <row r="212" spans="1:10" x14ac:dyDescent="0.3">
      <c r="A212" s="2" t="s">
        <v>16</v>
      </c>
      <c r="B212" s="3">
        <v>25816.05</v>
      </c>
      <c r="C212" s="2">
        <v>21447.97</v>
      </c>
      <c r="D212" s="4">
        <v>43716</v>
      </c>
      <c r="E212" s="2" t="s">
        <v>23</v>
      </c>
      <c r="F212" s="2" t="s">
        <v>173</v>
      </c>
      <c r="G212" s="2" t="s">
        <v>19</v>
      </c>
      <c r="H212" s="2" t="s">
        <v>352</v>
      </c>
      <c r="I212" s="2" t="s">
        <v>14</v>
      </c>
      <c r="J212" s="2" t="s">
        <v>353</v>
      </c>
    </row>
    <row r="213" spans="1:10" x14ac:dyDescent="0.3">
      <c r="A213" s="2" t="s">
        <v>22</v>
      </c>
      <c r="B213" s="3">
        <v>154072.89000000001</v>
      </c>
      <c r="C213" s="2">
        <v>121887.06</v>
      </c>
      <c r="D213" s="4">
        <v>44104</v>
      </c>
      <c r="E213" s="2" t="s">
        <v>29</v>
      </c>
      <c r="F213" s="2" t="s">
        <v>70</v>
      </c>
      <c r="G213" s="2" t="s">
        <v>25</v>
      </c>
      <c r="H213" s="2" t="s">
        <v>26</v>
      </c>
      <c r="I213" s="2" t="s">
        <v>27</v>
      </c>
      <c r="J213" s="2" t="s">
        <v>354</v>
      </c>
    </row>
    <row r="214" spans="1:10" x14ac:dyDescent="0.3">
      <c r="A214" s="2" t="s">
        <v>16</v>
      </c>
      <c r="B214" s="3">
        <v>194962.05</v>
      </c>
      <c r="C214" s="2">
        <v>154975.32999999999</v>
      </c>
      <c r="D214" s="4">
        <v>44017</v>
      </c>
      <c r="E214" s="2" t="s">
        <v>50</v>
      </c>
      <c r="F214" s="2" t="s">
        <v>70</v>
      </c>
      <c r="G214" s="2" t="s">
        <v>19</v>
      </c>
      <c r="H214" s="2" t="s">
        <v>352</v>
      </c>
      <c r="I214" s="2" t="s">
        <v>27</v>
      </c>
      <c r="J214" s="2" t="s">
        <v>355</v>
      </c>
    </row>
    <row r="215" spans="1:10" x14ac:dyDescent="0.3">
      <c r="A215" s="2" t="s">
        <v>22</v>
      </c>
      <c r="B215" s="3">
        <v>60744.83</v>
      </c>
      <c r="C215" s="2">
        <v>52805.48</v>
      </c>
      <c r="D215" s="4">
        <v>43909</v>
      </c>
      <c r="E215" s="2" t="s">
        <v>59</v>
      </c>
      <c r="F215" s="2" t="s">
        <v>53</v>
      </c>
      <c r="G215" s="2" t="s">
        <v>25</v>
      </c>
      <c r="H215" s="2" t="s">
        <v>218</v>
      </c>
      <c r="I215" s="2" t="s">
        <v>27</v>
      </c>
      <c r="J215" s="2" t="s">
        <v>356</v>
      </c>
    </row>
    <row r="216" spans="1:10" x14ac:dyDescent="0.3">
      <c r="A216" s="2" t="s">
        <v>9</v>
      </c>
      <c r="B216" s="3">
        <v>39313.39</v>
      </c>
      <c r="C216" s="2">
        <v>34273.410000000003</v>
      </c>
      <c r="D216" s="4">
        <v>44114</v>
      </c>
      <c r="E216" s="2" t="s">
        <v>29</v>
      </c>
      <c r="F216" s="2" t="s">
        <v>253</v>
      </c>
      <c r="G216" s="2" t="s">
        <v>12</v>
      </c>
      <c r="H216" s="2" t="s">
        <v>68</v>
      </c>
      <c r="I216" s="2" t="s">
        <v>14</v>
      </c>
      <c r="J216" s="2" t="s">
        <v>357</v>
      </c>
    </row>
    <row r="217" spans="1:10" x14ac:dyDescent="0.3">
      <c r="A217" s="2" t="s">
        <v>52</v>
      </c>
      <c r="B217" s="3">
        <v>119820.82</v>
      </c>
      <c r="C217" s="2">
        <v>98289.02</v>
      </c>
      <c r="D217" s="4">
        <v>43632</v>
      </c>
      <c r="E217" s="2" t="s">
        <v>50</v>
      </c>
      <c r="F217" s="2" t="s">
        <v>109</v>
      </c>
      <c r="G217" s="2" t="s">
        <v>54</v>
      </c>
      <c r="H217" s="2" t="s">
        <v>71</v>
      </c>
      <c r="I217" s="2" t="s">
        <v>27</v>
      </c>
      <c r="J217" s="2" t="s">
        <v>358</v>
      </c>
    </row>
    <row r="218" spans="1:10" x14ac:dyDescent="0.3">
      <c r="A218" s="2" t="s">
        <v>44</v>
      </c>
      <c r="B218" s="3">
        <v>129485.51</v>
      </c>
      <c r="C218" s="2">
        <v>112794.83</v>
      </c>
      <c r="D218" s="4">
        <v>43470</v>
      </c>
      <c r="E218" s="2" t="s">
        <v>50</v>
      </c>
      <c r="F218" s="2" t="s">
        <v>181</v>
      </c>
      <c r="G218" s="2" t="s">
        <v>47</v>
      </c>
      <c r="H218" s="2" t="s">
        <v>73</v>
      </c>
      <c r="I218" s="2" t="s">
        <v>27</v>
      </c>
      <c r="J218" s="2" t="s">
        <v>359</v>
      </c>
    </row>
    <row r="219" spans="1:10" x14ac:dyDescent="0.3">
      <c r="A219" s="2" t="s">
        <v>137</v>
      </c>
      <c r="B219" s="3">
        <v>163203.64000000001</v>
      </c>
      <c r="C219" s="2">
        <v>140893.70000000001</v>
      </c>
      <c r="D219" s="4">
        <v>43637</v>
      </c>
      <c r="E219" s="2" t="s">
        <v>59</v>
      </c>
      <c r="F219" s="2" t="s">
        <v>57</v>
      </c>
      <c r="G219" s="2" t="s">
        <v>139</v>
      </c>
      <c r="H219" s="2" t="s">
        <v>140</v>
      </c>
      <c r="I219" s="2" t="s">
        <v>27</v>
      </c>
      <c r="J219" s="2" t="s">
        <v>360</v>
      </c>
    </row>
    <row r="220" spans="1:10" x14ac:dyDescent="0.3">
      <c r="A220" s="2" t="s">
        <v>52</v>
      </c>
      <c r="B220" s="3">
        <v>62788.04</v>
      </c>
      <c r="C220" s="2">
        <v>53049.61</v>
      </c>
      <c r="D220" s="4">
        <v>43874</v>
      </c>
      <c r="E220" s="2" t="s">
        <v>50</v>
      </c>
      <c r="F220" s="2" t="s">
        <v>159</v>
      </c>
      <c r="G220" s="2" t="s">
        <v>54</v>
      </c>
      <c r="H220" s="2" t="s">
        <v>143</v>
      </c>
      <c r="I220" s="2" t="s">
        <v>27</v>
      </c>
      <c r="J220" s="2" t="s">
        <v>361</v>
      </c>
    </row>
    <row r="221" spans="1:10" x14ac:dyDescent="0.3">
      <c r="A221" s="2" t="s">
        <v>22</v>
      </c>
      <c r="B221" s="3">
        <v>148037.71</v>
      </c>
      <c r="C221" s="2">
        <v>117867.62</v>
      </c>
      <c r="D221" s="4">
        <v>43935</v>
      </c>
      <c r="E221" s="2" t="s">
        <v>79</v>
      </c>
      <c r="F221" s="2" t="s">
        <v>88</v>
      </c>
      <c r="G221" s="2" t="s">
        <v>25</v>
      </c>
      <c r="H221" s="2" t="s">
        <v>75</v>
      </c>
      <c r="I221" s="2" t="s">
        <v>27</v>
      </c>
      <c r="J221" s="2" t="s">
        <v>362</v>
      </c>
    </row>
    <row r="222" spans="1:10" x14ac:dyDescent="0.3">
      <c r="A222" s="2" t="s">
        <v>172</v>
      </c>
      <c r="B222" s="3">
        <v>55539.67</v>
      </c>
      <c r="C222" s="2">
        <v>45620.29</v>
      </c>
      <c r="D222" s="4">
        <v>43911</v>
      </c>
      <c r="E222" s="2" t="s">
        <v>79</v>
      </c>
      <c r="F222" s="2" t="s">
        <v>159</v>
      </c>
      <c r="G222" s="2" t="s">
        <v>174</v>
      </c>
      <c r="H222" s="2" t="s">
        <v>211</v>
      </c>
      <c r="I222" s="2" t="s">
        <v>27</v>
      </c>
      <c r="J222" s="2" t="s">
        <v>363</v>
      </c>
    </row>
    <row r="223" spans="1:10" x14ac:dyDescent="0.3">
      <c r="A223" s="2" t="s">
        <v>52</v>
      </c>
      <c r="B223" s="3">
        <v>150135</v>
      </c>
      <c r="C223" s="2">
        <v>131067.85</v>
      </c>
      <c r="D223" s="4">
        <v>44083</v>
      </c>
      <c r="E223" s="2" t="s">
        <v>59</v>
      </c>
      <c r="F223" s="2" t="s">
        <v>24</v>
      </c>
      <c r="G223" s="2" t="s">
        <v>54</v>
      </c>
      <c r="H223" s="2" t="s">
        <v>143</v>
      </c>
      <c r="I223" s="2" t="s">
        <v>27</v>
      </c>
      <c r="J223" s="2" t="s">
        <v>364</v>
      </c>
    </row>
    <row r="224" spans="1:10" x14ac:dyDescent="0.3">
      <c r="A224" s="2" t="s">
        <v>172</v>
      </c>
      <c r="B224" s="3">
        <v>85294.3</v>
      </c>
      <c r="C224" s="2">
        <v>72662.210000000006</v>
      </c>
      <c r="D224" s="4">
        <v>43915</v>
      </c>
      <c r="E224" s="2" t="s">
        <v>29</v>
      </c>
      <c r="F224" s="2" t="s">
        <v>177</v>
      </c>
      <c r="G224" s="2" t="s">
        <v>174</v>
      </c>
      <c r="H224" s="2" t="s">
        <v>175</v>
      </c>
      <c r="I224" s="2" t="s">
        <v>27</v>
      </c>
      <c r="J224" s="2" t="s">
        <v>365</v>
      </c>
    </row>
    <row r="225" spans="1:10" x14ac:dyDescent="0.3">
      <c r="A225" s="2" t="s">
        <v>105</v>
      </c>
      <c r="B225" s="3">
        <v>136079.62</v>
      </c>
      <c r="C225" s="2">
        <v>119178.53</v>
      </c>
      <c r="D225" s="4">
        <v>43706</v>
      </c>
      <c r="E225" s="2" t="s">
        <v>17</v>
      </c>
      <c r="F225" s="2" t="s">
        <v>187</v>
      </c>
      <c r="G225" s="2" t="s">
        <v>106</v>
      </c>
      <c r="H225" s="2" t="s">
        <v>107</v>
      </c>
      <c r="I225" s="2" t="s">
        <v>27</v>
      </c>
      <c r="J225" s="2" t="s">
        <v>366</v>
      </c>
    </row>
    <row r="226" spans="1:10" x14ac:dyDescent="0.3">
      <c r="A226" s="2" t="s">
        <v>16</v>
      </c>
      <c r="B226" s="3">
        <v>186397.6</v>
      </c>
      <c r="C226" s="2">
        <v>161233.92000000001</v>
      </c>
      <c r="D226" s="4">
        <v>44169</v>
      </c>
      <c r="E226" s="2" t="s">
        <v>50</v>
      </c>
      <c r="F226" s="2" t="s">
        <v>367</v>
      </c>
      <c r="G226" s="2" t="s">
        <v>19</v>
      </c>
      <c r="H226" s="2" t="s">
        <v>352</v>
      </c>
      <c r="I226" s="2" t="s">
        <v>14</v>
      </c>
      <c r="J226" s="2" t="s">
        <v>368</v>
      </c>
    </row>
    <row r="227" spans="1:10" x14ac:dyDescent="0.3">
      <c r="A227" s="2" t="s">
        <v>214</v>
      </c>
      <c r="B227" s="3">
        <v>32695.37</v>
      </c>
      <c r="C227" s="2">
        <v>26375.35</v>
      </c>
      <c r="D227" s="4">
        <v>44163</v>
      </c>
      <c r="E227" s="2" t="s">
        <v>45</v>
      </c>
      <c r="F227" s="2" t="s">
        <v>34</v>
      </c>
      <c r="G227" s="2" t="s">
        <v>215</v>
      </c>
      <c r="H227" s="2" t="s">
        <v>216</v>
      </c>
      <c r="I227" s="2" t="s">
        <v>14</v>
      </c>
      <c r="J227" s="2" t="s">
        <v>369</v>
      </c>
    </row>
    <row r="228" spans="1:10" x14ac:dyDescent="0.3">
      <c r="A228" s="2" t="s">
        <v>52</v>
      </c>
      <c r="B228" s="3">
        <v>86077.83</v>
      </c>
      <c r="C228" s="2">
        <v>72288.160000000003</v>
      </c>
      <c r="D228" s="4">
        <v>43772</v>
      </c>
      <c r="E228" s="2" t="s">
        <v>50</v>
      </c>
      <c r="F228" s="2" t="s">
        <v>34</v>
      </c>
      <c r="G228" s="2" t="s">
        <v>54</v>
      </c>
      <c r="H228" s="2" t="s">
        <v>71</v>
      </c>
      <c r="I228" s="2" t="s">
        <v>27</v>
      </c>
      <c r="J228" s="2" t="s">
        <v>370</v>
      </c>
    </row>
    <row r="229" spans="1:10" x14ac:dyDescent="0.3">
      <c r="A229" s="2" t="s">
        <v>9</v>
      </c>
      <c r="B229" s="3">
        <v>72885.55</v>
      </c>
      <c r="C229" s="2">
        <v>59773.440000000002</v>
      </c>
      <c r="D229" s="4">
        <v>44194</v>
      </c>
      <c r="E229" s="2" t="s">
        <v>23</v>
      </c>
      <c r="F229" s="2" t="s">
        <v>34</v>
      </c>
      <c r="G229" s="2" t="s">
        <v>12</v>
      </c>
      <c r="H229" s="2" t="s">
        <v>68</v>
      </c>
      <c r="I229" s="2" t="s">
        <v>27</v>
      </c>
      <c r="J229" s="2" t="s">
        <v>371</v>
      </c>
    </row>
    <row r="230" spans="1:10" x14ac:dyDescent="0.3">
      <c r="A230" s="2" t="s">
        <v>22</v>
      </c>
      <c r="B230" s="3">
        <v>100469.75</v>
      </c>
      <c r="C230" s="2">
        <v>82566.039999999994</v>
      </c>
      <c r="D230" s="4">
        <v>43602</v>
      </c>
      <c r="E230" s="2" t="s">
        <v>79</v>
      </c>
      <c r="F230" s="2" t="s">
        <v>34</v>
      </c>
      <c r="G230" s="2" t="s">
        <v>25</v>
      </c>
      <c r="H230" s="2" t="s">
        <v>31</v>
      </c>
      <c r="I230" s="2" t="s">
        <v>27</v>
      </c>
      <c r="J230" s="2" t="s">
        <v>372</v>
      </c>
    </row>
    <row r="231" spans="1:10" x14ac:dyDescent="0.3">
      <c r="A231" s="2" t="s">
        <v>9</v>
      </c>
      <c r="B231" s="3">
        <v>40831.519999999997</v>
      </c>
      <c r="C231" s="2">
        <v>34192.31</v>
      </c>
      <c r="D231" s="4">
        <v>43581</v>
      </c>
      <c r="E231" s="2" t="s">
        <v>50</v>
      </c>
      <c r="F231" s="2" t="s">
        <v>122</v>
      </c>
      <c r="G231" s="2" t="s">
        <v>12</v>
      </c>
      <c r="H231" s="2" t="s">
        <v>13</v>
      </c>
      <c r="I231" s="2" t="s">
        <v>27</v>
      </c>
      <c r="J231" s="2" t="s">
        <v>373</v>
      </c>
    </row>
    <row r="232" spans="1:10" x14ac:dyDescent="0.3">
      <c r="A232" s="2" t="s">
        <v>137</v>
      </c>
      <c r="B232" s="3">
        <v>142353.07</v>
      </c>
      <c r="C232" s="2">
        <v>116046.22</v>
      </c>
      <c r="D232" s="4">
        <v>43670</v>
      </c>
      <c r="E232" s="2" t="s">
        <v>10</v>
      </c>
      <c r="F232" s="2" t="s">
        <v>120</v>
      </c>
      <c r="G232" s="2" t="s">
        <v>139</v>
      </c>
      <c r="H232" s="2" t="s">
        <v>140</v>
      </c>
      <c r="I232" s="2" t="s">
        <v>27</v>
      </c>
      <c r="J232" s="2" t="s">
        <v>374</v>
      </c>
    </row>
    <row r="233" spans="1:10" x14ac:dyDescent="0.3">
      <c r="A233" s="2" t="s">
        <v>9</v>
      </c>
      <c r="B233" s="3">
        <v>250315.06</v>
      </c>
      <c r="C233" s="2">
        <v>218825.43</v>
      </c>
      <c r="D233" s="4">
        <v>43654</v>
      </c>
      <c r="E233" s="2" t="s">
        <v>29</v>
      </c>
      <c r="F233" s="2" t="s">
        <v>181</v>
      </c>
      <c r="G233" s="2" t="s">
        <v>12</v>
      </c>
      <c r="H233" s="2" t="s">
        <v>81</v>
      </c>
      <c r="I233" s="2" t="s">
        <v>27</v>
      </c>
      <c r="J233" s="2" t="s">
        <v>375</v>
      </c>
    </row>
    <row r="234" spans="1:10" x14ac:dyDescent="0.3">
      <c r="A234" s="2" t="s">
        <v>44</v>
      </c>
      <c r="B234" s="3">
        <v>100094.97</v>
      </c>
      <c r="C234" s="2">
        <v>84690.35</v>
      </c>
      <c r="D234" s="4">
        <v>44143</v>
      </c>
      <c r="E234" s="2" t="s">
        <v>17</v>
      </c>
      <c r="F234" s="2" t="s">
        <v>57</v>
      </c>
      <c r="G234" s="2" t="s">
        <v>47</v>
      </c>
      <c r="H234" s="2" t="s">
        <v>65</v>
      </c>
      <c r="I234" s="2" t="s">
        <v>27</v>
      </c>
      <c r="J234" s="2" t="s">
        <v>376</v>
      </c>
    </row>
    <row r="235" spans="1:10" x14ac:dyDescent="0.3">
      <c r="A235" s="2" t="s">
        <v>44</v>
      </c>
      <c r="B235" s="3">
        <v>77128.75</v>
      </c>
      <c r="C235" s="2">
        <v>65536.3</v>
      </c>
      <c r="D235" s="4">
        <v>44052</v>
      </c>
      <c r="E235" s="2" t="s">
        <v>10</v>
      </c>
      <c r="F235" s="2" t="s">
        <v>209</v>
      </c>
      <c r="G235" s="2" t="s">
        <v>47</v>
      </c>
      <c r="H235" s="2" t="s">
        <v>73</v>
      </c>
      <c r="I235" s="2" t="s">
        <v>14</v>
      </c>
      <c r="J235" s="2" t="s">
        <v>377</v>
      </c>
    </row>
    <row r="236" spans="1:10" x14ac:dyDescent="0.3">
      <c r="A236" s="2" t="s">
        <v>52</v>
      </c>
      <c r="B236" s="3">
        <v>176114.73</v>
      </c>
      <c r="C236" s="2">
        <v>149257.23000000001</v>
      </c>
      <c r="D236" s="4">
        <v>44159</v>
      </c>
      <c r="E236" s="2" t="s">
        <v>79</v>
      </c>
      <c r="F236" s="2" t="s">
        <v>34</v>
      </c>
      <c r="G236" s="2" t="s">
        <v>54</v>
      </c>
      <c r="H236" s="2" t="s">
        <v>55</v>
      </c>
      <c r="I236" s="2" t="s">
        <v>27</v>
      </c>
      <c r="J236" s="2" t="s">
        <v>378</v>
      </c>
    </row>
    <row r="237" spans="1:10" x14ac:dyDescent="0.3">
      <c r="A237" s="2" t="s">
        <v>52</v>
      </c>
      <c r="B237" s="3">
        <v>146325.53</v>
      </c>
      <c r="C237" s="2">
        <v>118333.46</v>
      </c>
      <c r="D237" s="4">
        <v>44052</v>
      </c>
      <c r="E237" s="2" t="s">
        <v>17</v>
      </c>
      <c r="F237" s="2" t="s">
        <v>379</v>
      </c>
      <c r="G237" s="2" t="s">
        <v>54</v>
      </c>
      <c r="H237" s="2" t="s">
        <v>127</v>
      </c>
      <c r="I237" s="2" t="s">
        <v>27</v>
      </c>
      <c r="J237" s="2" t="s">
        <v>380</v>
      </c>
    </row>
    <row r="238" spans="1:10" x14ac:dyDescent="0.3">
      <c r="A238" s="2" t="s">
        <v>214</v>
      </c>
      <c r="B238" s="3">
        <v>161823.46</v>
      </c>
      <c r="C238" s="2">
        <v>130494.44</v>
      </c>
      <c r="D238" s="4">
        <v>44032</v>
      </c>
      <c r="E238" s="2" t="s">
        <v>23</v>
      </c>
      <c r="F238" s="2" t="s">
        <v>113</v>
      </c>
      <c r="G238" s="2" t="s">
        <v>215</v>
      </c>
      <c r="H238" s="2" t="s">
        <v>216</v>
      </c>
      <c r="I238" s="2" t="s">
        <v>27</v>
      </c>
      <c r="J238" s="2" t="s">
        <v>381</v>
      </c>
    </row>
    <row r="239" spans="1:10" x14ac:dyDescent="0.3">
      <c r="A239" s="2" t="s">
        <v>9</v>
      </c>
      <c r="B239" s="3">
        <v>132632.97</v>
      </c>
      <c r="C239" s="2">
        <v>112035.07</v>
      </c>
      <c r="D239" s="4">
        <v>43578</v>
      </c>
      <c r="E239" s="2" t="s">
        <v>79</v>
      </c>
      <c r="F239" s="2" t="s">
        <v>115</v>
      </c>
      <c r="G239" s="2" t="s">
        <v>12</v>
      </c>
      <c r="H239" s="2" t="s">
        <v>68</v>
      </c>
      <c r="I239" s="2" t="s">
        <v>27</v>
      </c>
      <c r="J239" s="2" t="s">
        <v>382</v>
      </c>
    </row>
    <row r="240" spans="1:10" x14ac:dyDescent="0.3">
      <c r="A240" s="2" t="s">
        <v>22</v>
      </c>
      <c r="B240" s="3">
        <v>107232.99</v>
      </c>
      <c r="C240" s="2">
        <v>85207.33</v>
      </c>
      <c r="D240" s="4">
        <v>43898</v>
      </c>
      <c r="E240" s="2" t="s">
        <v>50</v>
      </c>
      <c r="F240" s="2" t="s">
        <v>30</v>
      </c>
      <c r="G240" s="2" t="s">
        <v>25</v>
      </c>
      <c r="H240" s="2" t="s">
        <v>26</v>
      </c>
      <c r="I240" s="2" t="s">
        <v>27</v>
      </c>
      <c r="J240" s="2" t="s">
        <v>383</v>
      </c>
    </row>
    <row r="241" spans="1:10" x14ac:dyDescent="0.3">
      <c r="A241" s="2" t="s">
        <v>9</v>
      </c>
      <c r="B241" s="3">
        <v>120763.23</v>
      </c>
      <c r="C241" s="2">
        <v>96719.27</v>
      </c>
      <c r="D241" s="4">
        <v>43935</v>
      </c>
      <c r="E241" s="2" t="s">
        <v>23</v>
      </c>
      <c r="F241" s="2" t="s">
        <v>101</v>
      </c>
      <c r="G241" s="2" t="s">
        <v>12</v>
      </c>
      <c r="H241" s="2" t="s">
        <v>68</v>
      </c>
      <c r="I241" s="2" t="s">
        <v>27</v>
      </c>
      <c r="J241" s="2" t="s">
        <v>384</v>
      </c>
    </row>
    <row r="242" spans="1:10" x14ac:dyDescent="0.3">
      <c r="A242" s="2" t="s">
        <v>100</v>
      </c>
      <c r="B242" s="3">
        <v>278731.90000000002</v>
      </c>
      <c r="C242" s="2">
        <v>221591.86</v>
      </c>
      <c r="D242" s="4">
        <v>43804</v>
      </c>
      <c r="E242" s="2" t="s">
        <v>50</v>
      </c>
      <c r="F242" s="2" t="s">
        <v>187</v>
      </c>
      <c r="G242" s="2" t="s">
        <v>102</v>
      </c>
      <c r="H242" s="2" t="s">
        <v>161</v>
      </c>
      <c r="I242" s="2" t="s">
        <v>27</v>
      </c>
      <c r="J242" s="2" t="s">
        <v>385</v>
      </c>
    </row>
    <row r="243" spans="1:10" x14ac:dyDescent="0.3">
      <c r="A243" s="2" t="s">
        <v>100</v>
      </c>
      <c r="B243" s="3">
        <v>138153.70000000001</v>
      </c>
      <c r="C243" s="2">
        <v>112926.83</v>
      </c>
      <c r="D243" s="4">
        <v>43510</v>
      </c>
      <c r="E243" s="2" t="s">
        <v>17</v>
      </c>
      <c r="F243" s="2" t="s">
        <v>147</v>
      </c>
      <c r="G243" s="2" t="s">
        <v>102</v>
      </c>
      <c r="H243" s="2" t="s">
        <v>161</v>
      </c>
      <c r="I243" s="2" t="s">
        <v>27</v>
      </c>
      <c r="J243" s="2" t="s">
        <v>386</v>
      </c>
    </row>
    <row r="244" spans="1:10" x14ac:dyDescent="0.3">
      <c r="A244" s="2" t="s">
        <v>172</v>
      </c>
      <c r="B244" s="3">
        <v>68802.13</v>
      </c>
      <c r="C244" s="2">
        <v>54635.77</v>
      </c>
      <c r="D244" s="4">
        <v>44089</v>
      </c>
      <c r="E244" s="2" t="s">
        <v>29</v>
      </c>
      <c r="F244" s="2" t="s">
        <v>111</v>
      </c>
      <c r="G244" s="2" t="s">
        <v>174</v>
      </c>
      <c r="H244" s="2" t="s">
        <v>175</v>
      </c>
      <c r="I244" s="2" t="s">
        <v>27</v>
      </c>
      <c r="J244" s="2" t="s">
        <v>387</v>
      </c>
    </row>
    <row r="245" spans="1:10" x14ac:dyDescent="0.3">
      <c r="A245" s="2" t="s">
        <v>16</v>
      </c>
      <c r="B245" s="3">
        <v>35619.279999999999</v>
      </c>
      <c r="C245" s="2">
        <v>28192.66</v>
      </c>
      <c r="D245" s="4">
        <v>43473</v>
      </c>
      <c r="E245" s="2" t="s">
        <v>79</v>
      </c>
      <c r="F245" s="2" t="s">
        <v>101</v>
      </c>
      <c r="G245" s="2" t="s">
        <v>19</v>
      </c>
      <c r="H245" s="2" t="s">
        <v>20</v>
      </c>
      <c r="I245" s="2" t="s">
        <v>27</v>
      </c>
      <c r="J245" s="2" t="s">
        <v>388</v>
      </c>
    </row>
    <row r="246" spans="1:10" x14ac:dyDescent="0.3">
      <c r="A246" s="2" t="s">
        <v>44</v>
      </c>
      <c r="B246" s="3">
        <v>65014.84</v>
      </c>
      <c r="C246" s="2">
        <v>53669.75</v>
      </c>
      <c r="D246" s="4">
        <v>43917</v>
      </c>
      <c r="E246" s="2" t="s">
        <v>61</v>
      </c>
      <c r="F246" s="2" t="s">
        <v>209</v>
      </c>
      <c r="G246" s="2" t="s">
        <v>47</v>
      </c>
      <c r="H246" s="2" t="s">
        <v>65</v>
      </c>
      <c r="I246" s="2" t="s">
        <v>14</v>
      </c>
      <c r="J246" s="2" t="s">
        <v>389</v>
      </c>
    </row>
    <row r="247" spans="1:10" x14ac:dyDescent="0.3">
      <c r="A247" s="2" t="s">
        <v>214</v>
      </c>
      <c r="B247" s="3">
        <v>48922.42</v>
      </c>
      <c r="C247" s="2">
        <v>39387.440000000002</v>
      </c>
      <c r="D247" s="4">
        <v>44123</v>
      </c>
      <c r="E247" s="2" t="s">
        <v>61</v>
      </c>
      <c r="F247" s="2" t="s">
        <v>101</v>
      </c>
      <c r="G247" s="2" t="s">
        <v>215</v>
      </c>
      <c r="H247" s="2" t="s">
        <v>216</v>
      </c>
      <c r="I247" s="2" t="s">
        <v>37</v>
      </c>
      <c r="J247" s="2" t="s">
        <v>390</v>
      </c>
    </row>
    <row r="248" spans="1:10" x14ac:dyDescent="0.3">
      <c r="A248" s="2" t="s">
        <v>52</v>
      </c>
      <c r="B248" s="3">
        <v>165262.34</v>
      </c>
      <c r="C248" s="2">
        <v>142621.4</v>
      </c>
      <c r="D248" s="4">
        <v>43970</v>
      </c>
      <c r="E248" s="2" t="s">
        <v>79</v>
      </c>
      <c r="F248" s="2" t="s">
        <v>159</v>
      </c>
      <c r="G248" s="2" t="s">
        <v>54</v>
      </c>
      <c r="H248" s="2" t="s">
        <v>71</v>
      </c>
      <c r="I248" s="2" t="s">
        <v>14</v>
      </c>
      <c r="J248" s="2" t="s">
        <v>391</v>
      </c>
    </row>
    <row r="249" spans="1:10" x14ac:dyDescent="0.3">
      <c r="A249" s="2" t="s">
        <v>22</v>
      </c>
      <c r="B249" s="3">
        <v>164117.24</v>
      </c>
      <c r="C249" s="2">
        <v>133509.37</v>
      </c>
      <c r="D249" s="4">
        <v>43979</v>
      </c>
      <c r="E249" s="2" t="s">
        <v>79</v>
      </c>
      <c r="F249" s="2" t="s">
        <v>177</v>
      </c>
      <c r="G249" s="2" t="s">
        <v>25</v>
      </c>
      <c r="H249" s="2" t="s">
        <v>75</v>
      </c>
      <c r="I249" s="2" t="s">
        <v>27</v>
      </c>
      <c r="J249" s="2" t="s">
        <v>392</v>
      </c>
    </row>
    <row r="250" spans="1:10" x14ac:dyDescent="0.3">
      <c r="A250" s="2" t="s">
        <v>22</v>
      </c>
      <c r="B250" s="3">
        <v>238085.99</v>
      </c>
      <c r="C250" s="2">
        <v>193587.72</v>
      </c>
      <c r="D250" s="4">
        <v>44028</v>
      </c>
      <c r="E250" s="2" t="s">
        <v>23</v>
      </c>
      <c r="F250" s="2" t="s">
        <v>70</v>
      </c>
      <c r="G250" s="2" t="s">
        <v>25</v>
      </c>
      <c r="H250" s="2" t="s">
        <v>89</v>
      </c>
      <c r="I250" s="2" t="s">
        <v>27</v>
      </c>
      <c r="J250" s="2" t="s">
        <v>393</v>
      </c>
    </row>
    <row r="251" spans="1:10" x14ac:dyDescent="0.3">
      <c r="A251" s="2" t="s">
        <v>9</v>
      </c>
      <c r="B251" s="3">
        <v>117733.51</v>
      </c>
      <c r="C251" s="2">
        <v>97294.97</v>
      </c>
      <c r="D251" s="4">
        <v>43659</v>
      </c>
      <c r="E251" s="2" t="s">
        <v>79</v>
      </c>
      <c r="F251" s="2" t="s">
        <v>394</v>
      </c>
      <c r="G251" s="2" t="s">
        <v>12</v>
      </c>
      <c r="H251" s="2" t="s">
        <v>169</v>
      </c>
      <c r="I251" s="2" t="s">
        <v>27</v>
      </c>
      <c r="J251" s="2" t="s">
        <v>395</v>
      </c>
    </row>
    <row r="252" spans="1:10" x14ac:dyDescent="0.3">
      <c r="A252" s="2" t="s">
        <v>52</v>
      </c>
      <c r="B252" s="3">
        <v>26713.46</v>
      </c>
      <c r="C252" s="2">
        <v>22043.95</v>
      </c>
      <c r="D252" s="4">
        <v>44116</v>
      </c>
      <c r="E252" s="2" t="s">
        <v>29</v>
      </c>
      <c r="F252" s="2" t="s">
        <v>63</v>
      </c>
      <c r="G252" s="2" t="s">
        <v>54</v>
      </c>
      <c r="H252" s="2" t="s">
        <v>132</v>
      </c>
      <c r="I252" s="2" t="s">
        <v>27</v>
      </c>
      <c r="J252" s="2" t="s">
        <v>396</v>
      </c>
    </row>
    <row r="253" spans="1:10" x14ac:dyDescent="0.3">
      <c r="A253" s="2" t="s">
        <v>52</v>
      </c>
      <c r="B253" s="3">
        <v>49664.17</v>
      </c>
      <c r="C253" s="2">
        <v>39244.629999999997</v>
      </c>
      <c r="D253" s="4">
        <v>43768</v>
      </c>
      <c r="E253" s="2" t="s">
        <v>10</v>
      </c>
      <c r="F253" s="2" t="s">
        <v>57</v>
      </c>
      <c r="G253" s="2" t="s">
        <v>54</v>
      </c>
      <c r="H253" s="2" t="s">
        <v>71</v>
      </c>
      <c r="I253" s="2" t="s">
        <v>27</v>
      </c>
      <c r="J253" s="2" t="s">
        <v>397</v>
      </c>
    </row>
    <row r="254" spans="1:10" x14ac:dyDescent="0.3">
      <c r="A254" s="2" t="s">
        <v>9</v>
      </c>
      <c r="B254" s="3">
        <v>162101.93</v>
      </c>
      <c r="C254" s="2">
        <v>133912.4</v>
      </c>
      <c r="D254" s="4">
        <v>43818</v>
      </c>
      <c r="E254" s="2" t="s">
        <v>59</v>
      </c>
      <c r="F254" s="2" t="s">
        <v>70</v>
      </c>
      <c r="G254" s="2" t="s">
        <v>12</v>
      </c>
      <c r="H254" s="2" t="s">
        <v>169</v>
      </c>
      <c r="I254" s="2" t="s">
        <v>27</v>
      </c>
      <c r="J254" s="2" t="s">
        <v>398</v>
      </c>
    </row>
    <row r="255" spans="1:10" x14ac:dyDescent="0.3">
      <c r="A255" s="2" t="s">
        <v>52</v>
      </c>
      <c r="B255" s="3">
        <v>118027.37</v>
      </c>
      <c r="C255" s="2">
        <v>96050.67</v>
      </c>
      <c r="D255" s="4">
        <v>43561</v>
      </c>
      <c r="E255" s="2" t="s">
        <v>29</v>
      </c>
      <c r="F255" s="2" t="s">
        <v>34</v>
      </c>
      <c r="G255" s="2" t="s">
        <v>54</v>
      </c>
      <c r="H255" s="2" t="s">
        <v>132</v>
      </c>
      <c r="I255" s="2" t="s">
        <v>27</v>
      </c>
      <c r="J255" s="2" t="s">
        <v>399</v>
      </c>
    </row>
    <row r="256" spans="1:10" x14ac:dyDescent="0.3">
      <c r="A256" s="2" t="s">
        <v>9</v>
      </c>
      <c r="B256" s="3">
        <v>147994.63</v>
      </c>
      <c r="C256" s="2">
        <v>129643.3</v>
      </c>
      <c r="D256" s="4">
        <v>43492</v>
      </c>
      <c r="E256" s="2" t="s">
        <v>17</v>
      </c>
      <c r="F256" s="2" t="s">
        <v>77</v>
      </c>
      <c r="G256" s="2" t="s">
        <v>12</v>
      </c>
      <c r="H256" s="2" t="s">
        <v>81</v>
      </c>
      <c r="I256" s="2" t="s">
        <v>27</v>
      </c>
      <c r="J256" s="2" t="s">
        <v>400</v>
      </c>
    </row>
    <row r="257" spans="1:10" x14ac:dyDescent="0.3">
      <c r="A257" s="2" t="s">
        <v>16</v>
      </c>
      <c r="B257" s="3">
        <v>48946.74</v>
      </c>
      <c r="C257" s="2">
        <v>38765.82</v>
      </c>
      <c r="D257" s="4">
        <v>43574</v>
      </c>
      <c r="E257" s="2" t="s">
        <v>45</v>
      </c>
      <c r="F257" s="2" t="s">
        <v>57</v>
      </c>
      <c r="G257" s="2" t="s">
        <v>19</v>
      </c>
      <c r="H257" s="2" t="s">
        <v>352</v>
      </c>
      <c r="I257" s="2" t="s">
        <v>27</v>
      </c>
      <c r="J257" s="2" t="s">
        <v>401</v>
      </c>
    </row>
    <row r="258" spans="1:10" x14ac:dyDescent="0.3">
      <c r="A258" s="2" t="s">
        <v>9</v>
      </c>
      <c r="B258" s="3">
        <v>73860.570000000007</v>
      </c>
      <c r="C258" s="2">
        <v>60336.7</v>
      </c>
      <c r="D258" s="4">
        <v>44148</v>
      </c>
      <c r="E258" s="2" t="s">
        <v>23</v>
      </c>
      <c r="F258" s="2" t="s">
        <v>181</v>
      </c>
      <c r="G258" s="2" t="s">
        <v>12</v>
      </c>
      <c r="H258" s="2" t="s">
        <v>13</v>
      </c>
      <c r="I258" s="2" t="s">
        <v>27</v>
      </c>
      <c r="J258" s="2" t="s">
        <v>402</v>
      </c>
    </row>
    <row r="259" spans="1:10" x14ac:dyDescent="0.3">
      <c r="A259" s="2" t="s">
        <v>22</v>
      </c>
      <c r="B259" s="3">
        <v>86083.27</v>
      </c>
      <c r="C259" s="2">
        <v>72309.95</v>
      </c>
      <c r="D259" s="4">
        <v>43799</v>
      </c>
      <c r="E259" s="2" t="s">
        <v>79</v>
      </c>
      <c r="F259" s="2" t="s">
        <v>394</v>
      </c>
      <c r="G259" s="2" t="s">
        <v>25</v>
      </c>
      <c r="H259" s="2" t="s">
        <v>89</v>
      </c>
      <c r="I259" s="2" t="s">
        <v>27</v>
      </c>
      <c r="J259" s="2" t="s">
        <v>403</v>
      </c>
    </row>
    <row r="260" spans="1:10" x14ac:dyDescent="0.3">
      <c r="A260" s="2" t="s">
        <v>16</v>
      </c>
      <c r="B260" s="3">
        <v>72385.53</v>
      </c>
      <c r="C260" s="2">
        <v>60181.33</v>
      </c>
      <c r="D260" s="4">
        <v>43718</v>
      </c>
      <c r="E260" s="2" t="s">
        <v>23</v>
      </c>
      <c r="F260" s="2" t="s">
        <v>34</v>
      </c>
      <c r="G260" s="2" t="s">
        <v>19</v>
      </c>
      <c r="H260" s="2" t="s">
        <v>20</v>
      </c>
      <c r="I260" s="2" t="s">
        <v>27</v>
      </c>
      <c r="J260" s="2" t="s">
        <v>404</v>
      </c>
    </row>
    <row r="261" spans="1:10" x14ac:dyDescent="0.3">
      <c r="A261" s="2" t="s">
        <v>22</v>
      </c>
      <c r="B261" s="3">
        <v>120332.26</v>
      </c>
      <c r="C261" s="2">
        <v>102282.42</v>
      </c>
      <c r="D261" s="4">
        <v>43844</v>
      </c>
      <c r="E261" s="2" t="s">
        <v>23</v>
      </c>
      <c r="F261" s="2" t="s">
        <v>332</v>
      </c>
      <c r="G261" s="2" t="s">
        <v>25</v>
      </c>
      <c r="H261" s="2" t="s">
        <v>89</v>
      </c>
      <c r="I261" s="2" t="s">
        <v>37</v>
      </c>
      <c r="J261" s="2" t="s">
        <v>405</v>
      </c>
    </row>
    <row r="262" spans="1:10" x14ac:dyDescent="0.3">
      <c r="A262" s="2" t="s">
        <v>9</v>
      </c>
      <c r="B262" s="3">
        <v>81262.34</v>
      </c>
      <c r="C262" s="2">
        <v>65326.8</v>
      </c>
      <c r="D262" s="4">
        <v>43714</v>
      </c>
      <c r="E262" s="2" t="s">
        <v>10</v>
      </c>
      <c r="F262" s="2" t="s">
        <v>34</v>
      </c>
      <c r="G262" s="2" t="s">
        <v>12</v>
      </c>
      <c r="H262" s="2" t="s">
        <v>68</v>
      </c>
      <c r="I262" s="2" t="s">
        <v>14</v>
      </c>
      <c r="J262" s="2" t="s">
        <v>406</v>
      </c>
    </row>
    <row r="263" spans="1:10" x14ac:dyDescent="0.3">
      <c r="A263" s="2" t="s">
        <v>407</v>
      </c>
      <c r="B263" s="3">
        <v>139075.59</v>
      </c>
      <c r="C263" s="2">
        <v>113708.2</v>
      </c>
      <c r="D263" s="4">
        <v>44181</v>
      </c>
      <c r="E263" s="2" t="s">
        <v>17</v>
      </c>
      <c r="F263" s="2" t="s">
        <v>101</v>
      </c>
      <c r="G263" s="2" t="s">
        <v>408</v>
      </c>
      <c r="H263" s="2" t="s">
        <v>409</v>
      </c>
      <c r="I263" s="2" t="s">
        <v>27</v>
      </c>
      <c r="J263" s="2" t="s">
        <v>410</v>
      </c>
    </row>
    <row r="264" spans="1:10" x14ac:dyDescent="0.3">
      <c r="A264" s="2" t="s">
        <v>52</v>
      </c>
      <c r="B264" s="3">
        <v>50516.2</v>
      </c>
      <c r="C264" s="2">
        <v>43918.78</v>
      </c>
      <c r="D264" s="4">
        <v>43546</v>
      </c>
      <c r="E264" s="2" t="s">
        <v>79</v>
      </c>
      <c r="F264" s="2" t="s">
        <v>125</v>
      </c>
      <c r="G264" s="2" t="s">
        <v>54</v>
      </c>
      <c r="H264" s="2" t="s">
        <v>55</v>
      </c>
      <c r="I264" s="2" t="s">
        <v>27</v>
      </c>
      <c r="J264" s="2" t="s">
        <v>411</v>
      </c>
    </row>
    <row r="265" spans="1:10" x14ac:dyDescent="0.3">
      <c r="A265" s="2" t="s">
        <v>9</v>
      </c>
      <c r="B265" s="3">
        <v>112228.82</v>
      </c>
      <c r="C265" s="2">
        <v>97470.73</v>
      </c>
      <c r="D265" s="4">
        <v>43723</v>
      </c>
      <c r="E265" s="2" t="s">
        <v>61</v>
      </c>
      <c r="F265" s="2" t="s">
        <v>53</v>
      </c>
      <c r="G265" s="2" t="s">
        <v>12</v>
      </c>
      <c r="H265" s="2" t="s">
        <v>13</v>
      </c>
      <c r="I265" s="2" t="s">
        <v>27</v>
      </c>
      <c r="J265" s="2" t="s">
        <v>412</v>
      </c>
    </row>
    <row r="266" spans="1:10" x14ac:dyDescent="0.3">
      <c r="A266" s="2" t="s">
        <v>52</v>
      </c>
      <c r="B266" s="3">
        <v>79833.600000000006</v>
      </c>
      <c r="C266" s="2">
        <v>63411.83</v>
      </c>
      <c r="D266" s="4">
        <v>43631</v>
      </c>
      <c r="E266" s="2" t="s">
        <v>50</v>
      </c>
      <c r="F266" s="2" t="s">
        <v>147</v>
      </c>
      <c r="G266" s="2" t="s">
        <v>54</v>
      </c>
      <c r="H266" s="2" t="s">
        <v>143</v>
      </c>
      <c r="I266" s="2" t="s">
        <v>27</v>
      </c>
      <c r="J266" s="2" t="s">
        <v>413</v>
      </c>
    </row>
    <row r="267" spans="1:10" x14ac:dyDescent="0.3">
      <c r="A267" s="2" t="s">
        <v>16</v>
      </c>
      <c r="B267" s="3">
        <v>135629.35999999999</v>
      </c>
      <c r="C267" s="2">
        <v>118526.5</v>
      </c>
      <c r="D267" s="4">
        <v>44055</v>
      </c>
      <c r="E267" s="2" t="s">
        <v>17</v>
      </c>
      <c r="F267" s="2" t="s">
        <v>67</v>
      </c>
      <c r="G267" s="2" t="s">
        <v>19</v>
      </c>
      <c r="H267" s="2" t="s">
        <v>352</v>
      </c>
      <c r="I267" s="2" t="s">
        <v>27</v>
      </c>
      <c r="J267" s="2" t="s">
        <v>414</v>
      </c>
    </row>
    <row r="268" spans="1:10" x14ac:dyDescent="0.3">
      <c r="A268" s="2" t="s">
        <v>105</v>
      </c>
      <c r="B268" s="3">
        <v>175332.04</v>
      </c>
      <c r="C268" s="2">
        <v>144999.6</v>
      </c>
      <c r="D268" s="4">
        <v>44098</v>
      </c>
      <c r="E268" s="2" t="s">
        <v>45</v>
      </c>
      <c r="F268" s="2" t="s">
        <v>165</v>
      </c>
      <c r="G268" s="2" t="s">
        <v>106</v>
      </c>
      <c r="H268" s="2" t="s">
        <v>107</v>
      </c>
      <c r="I268" s="2" t="s">
        <v>27</v>
      </c>
      <c r="J268" s="2" t="s">
        <v>415</v>
      </c>
    </row>
    <row r="269" spans="1:10" x14ac:dyDescent="0.3">
      <c r="A269" s="2" t="s">
        <v>22</v>
      </c>
      <c r="B269" s="3">
        <v>101923.36</v>
      </c>
      <c r="C269" s="2">
        <v>86115.05</v>
      </c>
      <c r="D269" s="4">
        <v>43484</v>
      </c>
      <c r="E269" s="2" t="s">
        <v>29</v>
      </c>
      <c r="F269" s="2" t="s">
        <v>200</v>
      </c>
      <c r="G269" s="2" t="s">
        <v>25</v>
      </c>
      <c r="H269" s="2" t="s">
        <v>218</v>
      </c>
      <c r="I269" s="2" t="s">
        <v>14</v>
      </c>
      <c r="J269" s="2" t="s">
        <v>416</v>
      </c>
    </row>
    <row r="270" spans="1:10" x14ac:dyDescent="0.3">
      <c r="A270" s="2" t="s">
        <v>214</v>
      </c>
      <c r="B270" s="3">
        <v>190100.96</v>
      </c>
      <c r="C270" s="2">
        <v>160749.37</v>
      </c>
      <c r="D270" s="4">
        <v>43819</v>
      </c>
      <c r="E270" s="2" t="s">
        <v>79</v>
      </c>
      <c r="F270" s="2" t="s">
        <v>154</v>
      </c>
      <c r="G270" s="2" t="s">
        <v>215</v>
      </c>
      <c r="H270" s="2" t="s">
        <v>216</v>
      </c>
      <c r="I270" s="2" t="s">
        <v>27</v>
      </c>
      <c r="J270" s="2" t="s">
        <v>417</v>
      </c>
    </row>
    <row r="271" spans="1:10" x14ac:dyDescent="0.3">
      <c r="A271" s="2" t="s">
        <v>83</v>
      </c>
      <c r="B271" s="3">
        <v>152771.9</v>
      </c>
      <c r="C271" s="2">
        <v>134423.99</v>
      </c>
      <c r="D271" s="4">
        <v>43953</v>
      </c>
      <c r="E271" s="2" t="s">
        <v>23</v>
      </c>
      <c r="F271" s="2" t="s">
        <v>223</v>
      </c>
      <c r="G271" s="2" t="s">
        <v>84</v>
      </c>
      <c r="H271" s="2" t="s">
        <v>85</v>
      </c>
      <c r="I271" s="2" t="s">
        <v>27</v>
      </c>
      <c r="J271" s="2" t="s">
        <v>418</v>
      </c>
    </row>
    <row r="272" spans="1:10" x14ac:dyDescent="0.3">
      <c r="A272" s="2" t="s">
        <v>52</v>
      </c>
      <c r="B272" s="3">
        <v>52805.94</v>
      </c>
      <c r="C272" s="2">
        <v>43791.97</v>
      </c>
      <c r="D272" s="4">
        <v>44004</v>
      </c>
      <c r="E272" s="2" t="s">
        <v>59</v>
      </c>
      <c r="F272" s="2" t="s">
        <v>233</v>
      </c>
      <c r="G272" s="2" t="s">
        <v>54</v>
      </c>
      <c r="H272" s="2" t="s">
        <v>71</v>
      </c>
      <c r="I272" s="2" t="s">
        <v>27</v>
      </c>
      <c r="J272" s="2" t="s">
        <v>419</v>
      </c>
    </row>
    <row r="273" spans="1:10" x14ac:dyDescent="0.3">
      <c r="A273" s="2" t="s">
        <v>22</v>
      </c>
      <c r="B273" s="3">
        <v>51416.24</v>
      </c>
      <c r="C273" s="2">
        <v>43338.75</v>
      </c>
      <c r="D273" s="4">
        <v>43936</v>
      </c>
      <c r="E273" s="2" t="s">
        <v>59</v>
      </c>
      <c r="F273" s="2" t="s">
        <v>149</v>
      </c>
      <c r="G273" s="2" t="s">
        <v>25</v>
      </c>
      <c r="H273" s="2" t="s">
        <v>31</v>
      </c>
      <c r="I273" s="2" t="s">
        <v>27</v>
      </c>
      <c r="J273" s="2" t="s">
        <v>420</v>
      </c>
    </row>
    <row r="274" spans="1:10" x14ac:dyDescent="0.3">
      <c r="A274" s="2" t="s">
        <v>105</v>
      </c>
      <c r="B274" s="3">
        <v>76426.539999999994</v>
      </c>
      <c r="C274" s="2">
        <v>66116.600000000006</v>
      </c>
      <c r="D274" s="4">
        <v>43540</v>
      </c>
      <c r="E274" s="2" t="s">
        <v>23</v>
      </c>
      <c r="F274" s="2" t="s">
        <v>184</v>
      </c>
      <c r="G274" s="2" t="s">
        <v>106</v>
      </c>
      <c r="H274" s="2" t="s">
        <v>107</v>
      </c>
      <c r="I274" s="2" t="s">
        <v>27</v>
      </c>
      <c r="J274" s="2" t="s">
        <v>421</v>
      </c>
    </row>
    <row r="275" spans="1:10" x14ac:dyDescent="0.3">
      <c r="A275" s="2" t="s">
        <v>52</v>
      </c>
      <c r="B275" s="3">
        <v>118021.59</v>
      </c>
      <c r="C275" s="2">
        <v>98229.37</v>
      </c>
      <c r="D275" s="4">
        <v>43576</v>
      </c>
      <c r="E275" s="2" t="s">
        <v>29</v>
      </c>
      <c r="F275" s="2" t="s">
        <v>202</v>
      </c>
      <c r="G275" s="2" t="s">
        <v>54</v>
      </c>
      <c r="H275" s="2" t="s">
        <v>55</v>
      </c>
      <c r="I275" s="2" t="s">
        <v>27</v>
      </c>
      <c r="J275" s="2" t="s">
        <v>422</v>
      </c>
    </row>
    <row r="276" spans="1:10" x14ac:dyDescent="0.3">
      <c r="A276" s="2" t="s">
        <v>22</v>
      </c>
      <c r="B276" s="3">
        <v>59378.97</v>
      </c>
      <c r="C276" s="2">
        <v>52176.3</v>
      </c>
      <c r="D276" s="4">
        <v>43946</v>
      </c>
      <c r="E276" s="2" t="s">
        <v>50</v>
      </c>
      <c r="F276" s="2" t="s">
        <v>42</v>
      </c>
      <c r="G276" s="2" t="s">
        <v>25</v>
      </c>
      <c r="H276" s="2" t="s">
        <v>75</v>
      </c>
      <c r="I276" s="2" t="s">
        <v>27</v>
      </c>
      <c r="J276" s="2" t="s">
        <v>423</v>
      </c>
    </row>
    <row r="277" spans="1:10" x14ac:dyDescent="0.3">
      <c r="A277" s="2" t="s">
        <v>33</v>
      </c>
      <c r="B277" s="3">
        <v>61325.25</v>
      </c>
      <c r="C277" s="2">
        <v>49379.09</v>
      </c>
      <c r="D277" s="4">
        <v>44041</v>
      </c>
      <c r="E277" s="2" t="s">
        <v>29</v>
      </c>
      <c r="F277" s="2" t="s">
        <v>30</v>
      </c>
      <c r="G277" s="2" t="s">
        <v>35</v>
      </c>
      <c r="H277" s="2" t="s">
        <v>424</v>
      </c>
      <c r="I277" s="2" t="s">
        <v>37</v>
      </c>
      <c r="J277" s="2" t="s">
        <v>425</v>
      </c>
    </row>
    <row r="278" spans="1:10" x14ac:dyDescent="0.3">
      <c r="A278" s="2" t="s">
        <v>52</v>
      </c>
      <c r="B278" s="3">
        <v>80431.34</v>
      </c>
      <c r="C278" s="2">
        <v>69774.19</v>
      </c>
      <c r="D278" s="4">
        <v>43668</v>
      </c>
      <c r="E278" s="2" t="s">
        <v>29</v>
      </c>
      <c r="F278" s="2" t="s">
        <v>30</v>
      </c>
      <c r="G278" s="2" t="s">
        <v>54</v>
      </c>
      <c r="H278" s="2" t="s">
        <v>127</v>
      </c>
      <c r="I278" s="2" t="s">
        <v>27</v>
      </c>
      <c r="J278" s="2" t="s">
        <v>426</v>
      </c>
    </row>
    <row r="279" spans="1:10" x14ac:dyDescent="0.3">
      <c r="A279" s="2" t="s">
        <v>22</v>
      </c>
      <c r="B279" s="3">
        <v>177919.14</v>
      </c>
      <c r="C279" s="2">
        <v>147370.42000000001</v>
      </c>
      <c r="D279" s="4">
        <v>43989</v>
      </c>
      <c r="E279" s="2" t="s">
        <v>29</v>
      </c>
      <c r="F279" s="2" t="s">
        <v>154</v>
      </c>
      <c r="G279" s="2" t="s">
        <v>25</v>
      </c>
      <c r="H279" s="2" t="s">
        <v>31</v>
      </c>
      <c r="I279" s="2" t="s">
        <v>27</v>
      </c>
      <c r="J279" s="2" t="s">
        <v>427</v>
      </c>
    </row>
    <row r="280" spans="1:10" x14ac:dyDescent="0.3">
      <c r="A280" s="2" t="s">
        <v>172</v>
      </c>
      <c r="B280" s="3">
        <v>37520.089999999997</v>
      </c>
      <c r="C280" s="2">
        <v>32781.300000000003</v>
      </c>
      <c r="D280" s="4">
        <v>43978</v>
      </c>
      <c r="E280" s="2" t="s">
        <v>23</v>
      </c>
      <c r="F280" s="2" t="s">
        <v>233</v>
      </c>
      <c r="G280" s="2" t="s">
        <v>174</v>
      </c>
      <c r="H280" s="2" t="s">
        <v>175</v>
      </c>
      <c r="I280" s="2" t="s">
        <v>14</v>
      </c>
      <c r="J280" s="2" t="s">
        <v>428</v>
      </c>
    </row>
    <row r="281" spans="1:10" x14ac:dyDescent="0.3">
      <c r="A281" s="2" t="s">
        <v>33</v>
      </c>
      <c r="B281" s="3">
        <v>68745.86</v>
      </c>
      <c r="C281" s="2">
        <v>58014.63</v>
      </c>
      <c r="D281" s="4">
        <v>43564</v>
      </c>
      <c r="E281" s="2" t="s">
        <v>79</v>
      </c>
      <c r="F281" s="2" t="s">
        <v>122</v>
      </c>
      <c r="G281" s="2" t="s">
        <v>35</v>
      </c>
      <c r="H281" s="2" t="s">
        <v>424</v>
      </c>
      <c r="I281" s="2" t="s">
        <v>27</v>
      </c>
      <c r="J281" s="2" t="s">
        <v>429</v>
      </c>
    </row>
    <row r="282" spans="1:10" x14ac:dyDescent="0.3">
      <c r="A282" s="2" t="s">
        <v>345</v>
      </c>
      <c r="B282" s="3">
        <v>69017.42</v>
      </c>
      <c r="C282" s="2">
        <v>55897.21</v>
      </c>
      <c r="D282" s="4">
        <v>43923</v>
      </c>
      <c r="E282" s="2" t="s">
        <v>79</v>
      </c>
      <c r="F282" s="2" t="s">
        <v>165</v>
      </c>
      <c r="G282" s="2" t="s">
        <v>346</v>
      </c>
      <c r="H282" s="2" t="s">
        <v>347</v>
      </c>
      <c r="I282" s="2" t="s">
        <v>27</v>
      </c>
      <c r="J282" s="2" t="s">
        <v>430</v>
      </c>
    </row>
    <row r="283" spans="1:10" x14ac:dyDescent="0.3">
      <c r="A283" s="2" t="s">
        <v>52</v>
      </c>
      <c r="B283" s="3">
        <v>48850.38</v>
      </c>
      <c r="C283" s="2">
        <v>39788.629999999997</v>
      </c>
      <c r="D283" s="4">
        <v>43555</v>
      </c>
      <c r="E283" s="2" t="s">
        <v>50</v>
      </c>
      <c r="F283" s="2" t="s">
        <v>149</v>
      </c>
      <c r="G283" s="2" t="s">
        <v>54</v>
      </c>
      <c r="H283" s="2" t="s">
        <v>127</v>
      </c>
      <c r="I283" s="2" t="s">
        <v>27</v>
      </c>
      <c r="J283" s="2" t="s">
        <v>431</v>
      </c>
    </row>
    <row r="284" spans="1:10" x14ac:dyDescent="0.3">
      <c r="A284" s="2" t="s">
        <v>83</v>
      </c>
      <c r="B284" s="3">
        <v>253291.55</v>
      </c>
      <c r="C284" s="2">
        <v>219502.46</v>
      </c>
      <c r="D284" s="4">
        <v>43994</v>
      </c>
      <c r="E284" s="2" t="s">
        <v>10</v>
      </c>
      <c r="F284" s="2" t="s">
        <v>159</v>
      </c>
      <c r="G284" s="2" t="s">
        <v>84</v>
      </c>
      <c r="H284" s="2" t="s">
        <v>85</v>
      </c>
      <c r="I284" s="2" t="s">
        <v>27</v>
      </c>
      <c r="J284" s="2" t="s">
        <v>432</v>
      </c>
    </row>
    <row r="285" spans="1:10" x14ac:dyDescent="0.3">
      <c r="A285" s="2" t="s">
        <v>22</v>
      </c>
      <c r="B285" s="3">
        <v>47186.74</v>
      </c>
      <c r="C285" s="2">
        <v>38112.730000000003</v>
      </c>
      <c r="D285" s="4">
        <v>43674</v>
      </c>
      <c r="E285" s="2" t="s">
        <v>79</v>
      </c>
      <c r="F285" s="2" t="s">
        <v>433</v>
      </c>
      <c r="G285" s="2" t="s">
        <v>25</v>
      </c>
      <c r="H285" s="2" t="s">
        <v>31</v>
      </c>
      <c r="I285" s="2" t="s">
        <v>27</v>
      </c>
      <c r="J285" s="2" t="s">
        <v>434</v>
      </c>
    </row>
    <row r="286" spans="1:10" x14ac:dyDescent="0.3">
      <c r="A286" s="2" t="s">
        <v>22</v>
      </c>
      <c r="B286" s="3">
        <v>59670.68</v>
      </c>
      <c r="C286" s="2">
        <v>51269.05</v>
      </c>
      <c r="D286" s="4">
        <v>43718</v>
      </c>
      <c r="E286" s="2" t="s">
        <v>50</v>
      </c>
      <c r="F286" s="2" t="s">
        <v>200</v>
      </c>
      <c r="G286" s="2" t="s">
        <v>25</v>
      </c>
      <c r="H286" s="2" t="s">
        <v>31</v>
      </c>
      <c r="I286" s="2" t="s">
        <v>27</v>
      </c>
      <c r="J286" s="2" t="s">
        <v>435</v>
      </c>
    </row>
    <row r="287" spans="1:10" x14ac:dyDescent="0.3">
      <c r="A287" s="2" t="s">
        <v>22</v>
      </c>
      <c r="B287" s="3">
        <v>228961.3</v>
      </c>
      <c r="C287" s="2">
        <v>183764.34</v>
      </c>
      <c r="D287" s="4">
        <v>43983</v>
      </c>
      <c r="E287" s="2" t="s">
        <v>50</v>
      </c>
      <c r="F287" s="2" t="s">
        <v>34</v>
      </c>
      <c r="G287" s="2" t="s">
        <v>25</v>
      </c>
      <c r="H287" s="2" t="s">
        <v>89</v>
      </c>
      <c r="I287" s="2" t="s">
        <v>27</v>
      </c>
      <c r="J287" s="2" t="s">
        <v>436</v>
      </c>
    </row>
    <row r="288" spans="1:10" x14ac:dyDescent="0.3">
      <c r="A288" s="2" t="s">
        <v>52</v>
      </c>
      <c r="B288" s="3">
        <v>165259.57999999999</v>
      </c>
      <c r="C288" s="2">
        <v>130703.8</v>
      </c>
      <c r="D288" s="4">
        <v>44008</v>
      </c>
      <c r="E288" s="2" t="s">
        <v>61</v>
      </c>
      <c r="F288" s="2" t="s">
        <v>96</v>
      </c>
      <c r="G288" s="2" t="s">
        <v>54</v>
      </c>
      <c r="H288" s="2" t="s">
        <v>127</v>
      </c>
      <c r="I288" s="2" t="s">
        <v>27</v>
      </c>
      <c r="J288" s="2" t="s">
        <v>437</v>
      </c>
    </row>
    <row r="289" spans="1:10" x14ac:dyDescent="0.3">
      <c r="A289" s="2" t="s">
        <v>52</v>
      </c>
      <c r="B289" s="3">
        <v>219911.81</v>
      </c>
      <c r="C289" s="2">
        <v>179426.05</v>
      </c>
      <c r="D289" s="4">
        <v>43651</v>
      </c>
      <c r="E289" s="2" t="s">
        <v>23</v>
      </c>
      <c r="F289" s="2" t="s">
        <v>173</v>
      </c>
      <c r="G289" s="2" t="s">
        <v>54</v>
      </c>
      <c r="H289" s="2" t="s">
        <v>127</v>
      </c>
      <c r="I289" s="2" t="s">
        <v>27</v>
      </c>
      <c r="J289" s="2" t="s">
        <v>438</v>
      </c>
    </row>
    <row r="290" spans="1:10" x14ac:dyDescent="0.3">
      <c r="A290" s="2" t="s">
        <v>16</v>
      </c>
      <c r="B290" s="3">
        <v>55882.12</v>
      </c>
      <c r="C290" s="2">
        <v>48561.56</v>
      </c>
      <c r="D290" s="4">
        <v>43971</v>
      </c>
      <c r="E290" s="2" t="s">
        <v>23</v>
      </c>
      <c r="F290" s="2" t="s">
        <v>101</v>
      </c>
      <c r="G290" s="2" t="s">
        <v>19</v>
      </c>
      <c r="H290" s="2" t="s">
        <v>352</v>
      </c>
      <c r="I290" s="2" t="s">
        <v>27</v>
      </c>
      <c r="J290" s="2" t="s">
        <v>439</v>
      </c>
    </row>
    <row r="291" spans="1:10" x14ac:dyDescent="0.3">
      <c r="A291" s="2" t="s">
        <v>52</v>
      </c>
      <c r="B291" s="3">
        <v>16388.900000000001</v>
      </c>
      <c r="C291" s="2">
        <v>13430.7</v>
      </c>
      <c r="D291" s="4">
        <v>43905</v>
      </c>
      <c r="E291" s="2" t="s">
        <v>79</v>
      </c>
      <c r="F291" s="2" t="s">
        <v>187</v>
      </c>
      <c r="G291" s="2" t="s">
        <v>54</v>
      </c>
      <c r="H291" s="2" t="s">
        <v>127</v>
      </c>
      <c r="I291" s="2" t="s">
        <v>27</v>
      </c>
      <c r="J291" s="2" t="s">
        <v>440</v>
      </c>
    </row>
    <row r="292" spans="1:10" x14ac:dyDescent="0.3">
      <c r="A292" s="2" t="s">
        <v>33</v>
      </c>
      <c r="B292" s="3">
        <v>85927.37</v>
      </c>
      <c r="C292" s="2">
        <v>74490.44</v>
      </c>
      <c r="D292" s="4">
        <v>43570</v>
      </c>
      <c r="E292" s="2" t="s">
        <v>23</v>
      </c>
      <c r="F292" s="2" t="s">
        <v>433</v>
      </c>
      <c r="G292" s="2" t="s">
        <v>35</v>
      </c>
      <c r="H292" s="2" t="s">
        <v>40</v>
      </c>
      <c r="I292" s="2" t="s">
        <v>27</v>
      </c>
      <c r="J292" s="2" t="s">
        <v>441</v>
      </c>
    </row>
    <row r="293" spans="1:10" x14ac:dyDescent="0.3">
      <c r="A293" s="2" t="s">
        <v>52</v>
      </c>
      <c r="B293" s="3">
        <v>161212.39000000001</v>
      </c>
      <c r="C293" s="2">
        <v>138046.17000000001</v>
      </c>
      <c r="D293" s="4">
        <v>44016</v>
      </c>
      <c r="E293" s="2" t="s">
        <v>45</v>
      </c>
      <c r="F293" s="2" t="s">
        <v>18</v>
      </c>
      <c r="G293" s="2" t="s">
        <v>54</v>
      </c>
      <c r="H293" s="2" t="s">
        <v>127</v>
      </c>
      <c r="I293" s="2" t="s">
        <v>27</v>
      </c>
      <c r="J293" s="2" t="s">
        <v>442</v>
      </c>
    </row>
    <row r="294" spans="1:10" x14ac:dyDescent="0.3">
      <c r="A294" s="2" t="s">
        <v>52</v>
      </c>
      <c r="B294" s="3">
        <v>66678.38</v>
      </c>
      <c r="C294" s="2">
        <v>53009.31</v>
      </c>
      <c r="D294" s="4">
        <v>43528</v>
      </c>
      <c r="E294" s="2" t="s">
        <v>59</v>
      </c>
      <c r="F294" s="2" t="s">
        <v>154</v>
      </c>
      <c r="G294" s="2" t="s">
        <v>54</v>
      </c>
      <c r="H294" s="2" t="s">
        <v>71</v>
      </c>
      <c r="I294" s="2" t="s">
        <v>27</v>
      </c>
      <c r="J294" s="2" t="s">
        <v>443</v>
      </c>
    </row>
    <row r="295" spans="1:10" x14ac:dyDescent="0.3">
      <c r="A295" s="2" t="s">
        <v>9</v>
      </c>
      <c r="B295" s="3">
        <v>148243.04999999999</v>
      </c>
      <c r="C295" s="2">
        <v>120566.07</v>
      </c>
      <c r="D295" s="4">
        <v>44172</v>
      </c>
      <c r="E295" s="2" t="s">
        <v>29</v>
      </c>
      <c r="F295" s="2" t="s">
        <v>34</v>
      </c>
      <c r="G295" s="2" t="s">
        <v>12</v>
      </c>
      <c r="H295" s="2" t="s">
        <v>13</v>
      </c>
      <c r="I295" s="2" t="s">
        <v>27</v>
      </c>
      <c r="J295" s="2" t="s">
        <v>444</v>
      </c>
    </row>
    <row r="296" spans="1:10" x14ac:dyDescent="0.3">
      <c r="A296" s="2" t="s">
        <v>172</v>
      </c>
      <c r="B296" s="3">
        <v>126523.36</v>
      </c>
      <c r="C296" s="2">
        <v>106368.19</v>
      </c>
      <c r="D296" s="4">
        <v>43965</v>
      </c>
      <c r="E296" s="2" t="s">
        <v>17</v>
      </c>
      <c r="F296" s="2" t="s">
        <v>445</v>
      </c>
      <c r="G296" s="2" t="s">
        <v>174</v>
      </c>
      <c r="H296" s="2" t="s">
        <v>175</v>
      </c>
      <c r="I296" s="2" t="s">
        <v>27</v>
      </c>
      <c r="J296" s="2" t="s">
        <v>446</v>
      </c>
    </row>
    <row r="297" spans="1:10" x14ac:dyDescent="0.3">
      <c r="A297" s="2" t="s">
        <v>172</v>
      </c>
      <c r="B297" s="3">
        <v>63373.72</v>
      </c>
      <c r="C297" s="2">
        <v>55572.41</v>
      </c>
      <c r="D297" s="4">
        <v>43893</v>
      </c>
      <c r="E297" s="2" t="s">
        <v>23</v>
      </c>
      <c r="F297" s="2" t="s">
        <v>209</v>
      </c>
      <c r="G297" s="2" t="s">
        <v>174</v>
      </c>
      <c r="H297" s="2" t="s">
        <v>175</v>
      </c>
      <c r="I297" s="2" t="s">
        <v>27</v>
      </c>
      <c r="J297" s="2" t="s">
        <v>447</v>
      </c>
    </row>
    <row r="298" spans="1:10" x14ac:dyDescent="0.3">
      <c r="A298" s="2" t="s">
        <v>172</v>
      </c>
      <c r="B298" s="3">
        <v>76767.77</v>
      </c>
      <c r="C298" s="2">
        <v>64500.28</v>
      </c>
      <c r="D298" s="4">
        <v>43852</v>
      </c>
      <c r="E298" s="2" t="s">
        <v>17</v>
      </c>
      <c r="F298" s="2" t="s">
        <v>149</v>
      </c>
      <c r="G298" s="2" t="s">
        <v>174</v>
      </c>
      <c r="H298" s="2" t="s">
        <v>175</v>
      </c>
      <c r="I298" s="2" t="s">
        <v>27</v>
      </c>
      <c r="J298" s="2" t="s">
        <v>448</v>
      </c>
    </row>
    <row r="299" spans="1:10" x14ac:dyDescent="0.3">
      <c r="A299" s="2" t="s">
        <v>22</v>
      </c>
      <c r="B299" s="3">
        <v>78938.820000000007</v>
      </c>
      <c r="C299" s="2">
        <v>65471.86</v>
      </c>
      <c r="D299" s="4">
        <v>43579</v>
      </c>
      <c r="E299" s="2" t="s">
        <v>17</v>
      </c>
      <c r="F299" s="2" t="s">
        <v>145</v>
      </c>
      <c r="G299" s="2" t="s">
        <v>25</v>
      </c>
      <c r="H299" s="2" t="s">
        <v>218</v>
      </c>
      <c r="I299" s="2" t="s">
        <v>27</v>
      </c>
      <c r="J299" s="2" t="s">
        <v>449</v>
      </c>
    </row>
    <row r="300" spans="1:10" x14ac:dyDescent="0.3">
      <c r="A300" s="2" t="s">
        <v>52</v>
      </c>
      <c r="B300" s="3">
        <v>131864.04</v>
      </c>
      <c r="C300" s="2">
        <v>110277.9</v>
      </c>
      <c r="D300" s="4">
        <v>43564</v>
      </c>
      <c r="E300" s="2" t="s">
        <v>50</v>
      </c>
      <c r="F300" s="2" t="s">
        <v>101</v>
      </c>
      <c r="G300" s="2" t="s">
        <v>54</v>
      </c>
      <c r="H300" s="2" t="s">
        <v>132</v>
      </c>
      <c r="I300" s="2" t="s">
        <v>27</v>
      </c>
      <c r="J300" s="2" t="s">
        <v>450</v>
      </c>
    </row>
    <row r="301" spans="1:10" x14ac:dyDescent="0.3">
      <c r="A301" s="2" t="s">
        <v>22</v>
      </c>
      <c r="B301" s="3">
        <v>116774.43</v>
      </c>
      <c r="C301" s="2">
        <v>98954.65</v>
      </c>
      <c r="D301" s="4">
        <v>43576</v>
      </c>
      <c r="E301" s="2" t="s">
        <v>45</v>
      </c>
      <c r="F301" s="2" t="s">
        <v>122</v>
      </c>
      <c r="G301" s="2" t="s">
        <v>25</v>
      </c>
      <c r="H301" s="2" t="s">
        <v>89</v>
      </c>
      <c r="I301" s="2" t="s">
        <v>14</v>
      </c>
      <c r="J301" s="2" t="s">
        <v>451</v>
      </c>
    </row>
    <row r="302" spans="1:10" x14ac:dyDescent="0.3">
      <c r="A302" s="2" t="s">
        <v>52</v>
      </c>
      <c r="B302" s="3">
        <v>141112.84</v>
      </c>
      <c r="C302" s="2">
        <v>120044.69</v>
      </c>
      <c r="D302" s="4">
        <v>44051</v>
      </c>
      <c r="E302" s="2" t="s">
        <v>79</v>
      </c>
      <c r="F302" s="2" t="s">
        <v>53</v>
      </c>
      <c r="G302" s="2" t="s">
        <v>54</v>
      </c>
      <c r="H302" s="2" t="s">
        <v>143</v>
      </c>
      <c r="I302" s="2" t="s">
        <v>14</v>
      </c>
      <c r="J302" s="2" t="s">
        <v>452</v>
      </c>
    </row>
    <row r="303" spans="1:10" x14ac:dyDescent="0.3">
      <c r="A303" s="2" t="s">
        <v>100</v>
      </c>
      <c r="B303" s="3">
        <v>33210.559999999998</v>
      </c>
      <c r="C303" s="2">
        <v>29109.06</v>
      </c>
      <c r="D303" s="4">
        <v>44155</v>
      </c>
      <c r="E303" s="2" t="s">
        <v>10</v>
      </c>
      <c r="F303" s="2" t="s">
        <v>30</v>
      </c>
      <c r="G303" s="2" t="s">
        <v>102</v>
      </c>
      <c r="H303" s="2" t="s">
        <v>161</v>
      </c>
      <c r="I303" s="2" t="s">
        <v>27</v>
      </c>
      <c r="J303" s="2" t="s">
        <v>453</v>
      </c>
    </row>
    <row r="304" spans="1:10" x14ac:dyDescent="0.3">
      <c r="A304" s="2" t="s">
        <v>52</v>
      </c>
      <c r="B304" s="3">
        <v>174392.33</v>
      </c>
      <c r="C304" s="2">
        <v>141449.62</v>
      </c>
      <c r="D304" s="4">
        <v>44046</v>
      </c>
      <c r="E304" s="2" t="s">
        <v>59</v>
      </c>
      <c r="F304" s="2" t="s">
        <v>122</v>
      </c>
      <c r="G304" s="2" t="s">
        <v>54</v>
      </c>
      <c r="H304" s="2" t="s">
        <v>132</v>
      </c>
      <c r="I304" s="2" t="s">
        <v>27</v>
      </c>
      <c r="J304" s="2" t="s">
        <v>454</v>
      </c>
    </row>
    <row r="305" spans="1:10" x14ac:dyDescent="0.3">
      <c r="A305" s="2" t="s">
        <v>9</v>
      </c>
      <c r="B305" s="3">
        <v>204484.61</v>
      </c>
      <c r="C305" s="2">
        <v>177308.61</v>
      </c>
      <c r="D305" s="4">
        <v>43632</v>
      </c>
      <c r="E305" s="2" t="s">
        <v>17</v>
      </c>
      <c r="F305" s="2" t="s">
        <v>46</v>
      </c>
      <c r="G305" s="2" t="s">
        <v>12</v>
      </c>
      <c r="H305" s="2" t="s">
        <v>117</v>
      </c>
      <c r="I305" s="2" t="s">
        <v>37</v>
      </c>
      <c r="J305" s="2" t="s">
        <v>455</v>
      </c>
    </row>
    <row r="306" spans="1:10" x14ac:dyDescent="0.3">
      <c r="A306" s="2" t="s">
        <v>214</v>
      </c>
      <c r="B306" s="3">
        <v>80986.100000000006</v>
      </c>
      <c r="C306" s="2">
        <v>64124.79</v>
      </c>
      <c r="D306" s="4">
        <v>43801</v>
      </c>
      <c r="E306" s="2" t="s">
        <v>50</v>
      </c>
      <c r="F306" s="2" t="s">
        <v>209</v>
      </c>
      <c r="G306" s="2" t="s">
        <v>215</v>
      </c>
      <c r="H306" s="2" t="s">
        <v>216</v>
      </c>
      <c r="I306" s="2" t="s">
        <v>14</v>
      </c>
      <c r="J306" s="2" t="s">
        <v>456</v>
      </c>
    </row>
    <row r="307" spans="1:10" x14ac:dyDescent="0.3">
      <c r="A307" s="2" t="s">
        <v>9</v>
      </c>
      <c r="B307" s="3">
        <v>179179.73</v>
      </c>
      <c r="C307" s="2">
        <v>154936.71</v>
      </c>
      <c r="D307" s="4">
        <v>43760</v>
      </c>
      <c r="E307" s="2" t="s">
        <v>10</v>
      </c>
      <c r="F307" s="2" t="s">
        <v>177</v>
      </c>
      <c r="G307" s="2" t="s">
        <v>12</v>
      </c>
      <c r="H307" s="2" t="s">
        <v>68</v>
      </c>
      <c r="I307" s="2" t="s">
        <v>27</v>
      </c>
      <c r="J307" s="2" t="s">
        <v>457</v>
      </c>
    </row>
    <row r="308" spans="1:10" x14ac:dyDescent="0.3">
      <c r="A308" s="2" t="s">
        <v>83</v>
      </c>
      <c r="B308" s="3">
        <v>99731.4</v>
      </c>
      <c r="C308" s="2">
        <v>84731.8</v>
      </c>
      <c r="D308" s="4">
        <v>43842</v>
      </c>
      <c r="E308" s="2" t="s">
        <v>79</v>
      </c>
      <c r="F308" s="2" t="s">
        <v>173</v>
      </c>
      <c r="G308" s="2" t="s">
        <v>84</v>
      </c>
      <c r="H308" s="2" t="s">
        <v>85</v>
      </c>
      <c r="I308" s="2" t="s">
        <v>27</v>
      </c>
      <c r="J308" s="2" t="s">
        <v>458</v>
      </c>
    </row>
    <row r="309" spans="1:10" x14ac:dyDescent="0.3">
      <c r="A309" s="2" t="s">
        <v>52</v>
      </c>
      <c r="B309" s="3">
        <v>32661.62</v>
      </c>
      <c r="C309" s="2">
        <v>27922.42</v>
      </c>
      <c r="D309" s="4">
        <v>43869</v>
      </c>
      <c r="E309" s="2" t="s">
        <v>79</v>
      </c>
      <c r="F309" s="2" t="s">
        <v>177</v>
      </c>
      <c r="G309" s="2" t="s">
        <v>54</v>
      </c>
      <c r="H309" s="2" t="s">
        <v>71</v>
      </c>
      <c r="I309" s="2" t="s">
        <v>27</v>
      </c>
      <c r="J309" s="2" t="s">
        <v>459</v>
      </c>
    </row>
    <row r="310" spans="1:10" x14ac:dyDescent="0.3">
      <c r="A310" s="2" t="s">
        <v>9</v>
      </c>
      <c r="B310" s="3">
        <v>30166.93</v>
      </c>
      <c r="C310" s="2">
        <v>24658.45</v>
      </c>
      <c r="D310" s="4">
        <v>43798</v>
      </c>
      <c r="E310" s="2" t="s">
        <v>50</v>
      </c>
      <c r="F310" s="2" t="s">
        <v>253</v>
      </c>
      <c r="G310" s="2" t="s">
        <v>12</v>
      </c>
      <c r="H310" s="2" t="s">
        <v>169</v>
      </c>
      <c r="I310" s="2" t="s">
        <v>27</v>
      </c>
      <c r="J310" s="2" t="s">
        <v>460</v>
      </c>
    </row>
    <row r="311" spans="1:10" x14ac:dyDescent="0.3">
      <c r="A311" s="2" t="s">
        <v>214</v>
      </c>
      <c r="B311" s="3">
        <v>36747.24</v>
      </c>
      <c r="C311" s="2">
        <v>31900.28</v>
      </c>
      <c r="D311" s="4">
        <v>43484</v>
      </c>
      <c r="E311" s="2" t="s">
        <v>45</v>
      </c>
      <c r="F311" s="2" t="s">
        <v>34</v>
      </c>
      <c r="G311" s="2" t="s">
        <v>215</v>
      </c>
      <c r="H311" s="2" t="s">
        <v>216</v>
      </c>
      <c r="I311" s="2" t="s">
        <v>27</v>
      </c>
      <c r="J311" s="2" t="s">
        <v>461</v>
      </c>
    </row>
    <row r="312" spans="1:10" x14ac:dyDescent="0.3">
      <c r="A312" s="2" t="s">
        <v>52</v>
      </c>
      <c r="B312" s="3">
        <v>66884.7</v>
      </c>
      <c r="C312" s="2">
        <v>58544.18</v>
      </c>
      <c r="D312" s="4">
        <v>43849</v>
      </c>
      <c r="E312" s="2" t="s">
        <v>59</v>
      </c>
      <c r="F312" s="2" t="s">
        <v>63</v>
      </c>
      <c r="G312" s="2" t="s">
        <v>54</v>
      </c>
      <c r="H312" s="2" t="s">
        <v>127</v>
      </c>
      <c r="I312" s="2" t="s">
        <v>27</v>
      </c>
      <c r="J312" s="2" t="s">
        <v>462</v>
      </c>
    </row>
    <row r="313" spans="1:10" x14ac:dyDescent="0.3">
      <c r="A313" s="2" t="s">
        <v>22</v>
      </c>
      <c r="B313" s="3">
        <v>165305.70000000001</v>
      </c>
      <c r="C313" s="2">
        <v>134757.21</v>
      </c>
      <c r="D313" s="4">
        <v>43659</v>
      </c>
      <c r="E313" s="2" t="s">
        <v>17</v>
      </c>
      <c r="F313" s="2" t="s">
        <v>157</v>
      </c>
      <c r="G313" s="2" t="s">
        <v>25</v>
      </c>
      <c r="H313" s="2" t="s">
        <v>31</v>
      </c>
      <c r="I313" s="2" t="s">
        <v>27</v>
      </c>
      <c r="J313" s="2" t="s">
        <v>463</v>
      </c>
    </row>
    <row r="314" spans="1:10" x14ac:dyDescent="0.3">
      <c r="A314" s="2" t="s">
        <v>9</v>
      </c>
      <c r="B314" s="3">
        <v>50618.21</v>
      </c>
      <c r="C314" s="2">
        <v>41835.949999999997</v>
      </c>
      <c r="D314" s="4">
        <v>43529</v>
      </c>
      <c r="E314" s="2" t="s">
        <v>29</v>
      </c>
      <c r="F314" s="2" t="s">
        <v>165</v>
      </c>
      <c r="G314" s="2" t="s">
        <v>12</v>
      </c>
      <c r="H314" s="2" t="s">
        <v>169</v>
      </c>
      <c r="I314" s="2" t="s">
        <v>27</v>
      </c>
      <c r="J314" s="2" t="s">
        <v>464</v>
      </c>
    </row>
    <row r="315" spans="1:10" x14ac:dyDescent="0.3">
      <c r="A315" s="2" t="s">
        <v>9</v>
      </c>
      <c r="B315" s="3">
        <v>82116.31</v>
      </c>
      <c r="C315" s="2">
        <v>70652.87</v>
      </c>
      <c r="D315" s="4">
        <v>43981</v>
      </c>
      <c r="E315" s="2" t="s">
        <v>29</v>
      </c>
      <c r="F315" s="2" t="s">
        <v>177</v>
      </c>
      <c r="G315" s="2" t="s">
        <v>12</v>
      </c>
      <c r="H315" s="2" t="s">
        <v>117</v>
      </c>
      <c r="I315" s="2" t="s">
        <v>37</v>
      </c>
      <c r="J315" s="2" t="s">
        <v>465</v>
      </c>
    </row>
    <row r="316" spans="1:10" x14ac:dyDescent="0.3">
      <c r="A316" s="2" t="s">
        <v>9</v>
      </c>
      <c r="B316" s="3">
        <v>106142.65</v>
      </c>
      <c r="C316" s="2">
        <v>88151.47</v>
      </c>
      <c r="D316" s="4">
        <v>43620</v>
      </c>
      <c r="E316" s="2" t="s">
        <v>17</v>
      </c>
      <c r="F316" s="2" t="s">
        <v>466</v>
      </c>
      <c r="G316" s="2" t="s">
        <v>12</v>
      </c>
      <c r="H316" s="2" t="s">
        <v>68</v>
      </c>
      <c r="I316" s="2" t="s">
        <v>27</v>
      </c>
      <c r="J316" s="2" t="s">
        <v>467</v>
      </c>
    </row>
    <row r="317" spans="1:10" x14ac:dyDescent="0.3">
      <c r="A317" s="2" t="s">
        <v>22</v>
      </c>
      <c r="B317" s="3">
        <v>149514</v>
      </c>
      <c r="C317" s="2">
        <v>122646.33</v>
      </c>
      <c r="D317" s="4">
        <v>44122</v>
      </c>
      <c r="E317" s="2" t="s">
        <v>17</v>
      </c>
      <c r="F317" s="2" t="s">
        <v>179</v>
      </c>
      <c r="G317" s="2" t="s">
        <v>25</v>
      </c>
      <c r="H317" s="2" t="s">
        <v>26</v>
      </c>
      <c r="I317" s="2" t="s">
        <v>14</v>
      </c>
      <c r="J317" s="2" t="s">
        <v>468</v>
      </c>
    </row>
    <row r="318" spans="1:10" x14ac:dyDescent="0.3">
      <c r="A318" s="2" t="s">
        <v>9</v>
      </c>
      <c r="B318" s="3">
        <v>30975.79</v>
      </c>
      <c r="C318" s="2">
        <v>27072.84</v>
      </c>
      <c r="D318" s="4">
        <v>43905</v>
      </c>
      <c r="E318" s="2" t="s">
        <v>23</v>
      </c>
      <c r="F318" s="2" t="s">
        <v>147</v>
      </c>
      <c r="G318" s="2" t="s">
        <v>12</v>
      </c>
      <c r="H318" s="2" t="s">
        <v>169</v>
      </c>
      <c r="I318" s="2" t="s">
        <v>27</v>
      </c>
      <c r="J318" s="2" t="s">
        <v>469</v>
      </c>
    </row>
    <row r="319" spans="1:10" x14ac:dyDescent="0.3">
      <c r="A319" s="2" t="s">
        <v>52</v>
      </c>
      <c r="B319" s="3">
        <v>165118.74</v>
      </c>
      <c r="C319" s="2">
        <v>137527.4</v>
      </c>
      <c r="D319" s="4">
        <v>43771</v>
      </c>
      <c r="E319" s="2" t="s">
        <v>23</v>
      </c>
      <c r="F319" s="2" t="s">
        <v>173</v>
      </c>
      <c r="G319" s="2" t="s">
        <v>54</v>
      </c>
      <c r="H319" s="2" t="s">
        <v>71</v>
      </c>
      <c r="I319" s="2" t="s">
        <v>27</v>
      </c>
      <c r="J319" s="2" t="s">
        <v>470</v>
      </c>
    </row>
    <row r="320" spans="1:10" x14ac:dyDescent="0.3">
      <c r="A320" s="2" t="s">
        <v>214</v>
      </c>
      <c r="B320" s="3">
        <v>76652.73</v>
      </c>
      <c r="C320" s="2">
        <v>64311.64</v>
      </c>
      <c r="D320" s="4">
        <v>44047</v>
      </c>
      <c r="E320" s="2" t="s">
        <v>45</v>
      </c>
      <c r="F320" s="2" t="s">
        <v>39</v>
      </c>
      <c r="G320" s="2" t="s">
        <v>215</v>
      </c>
      <c r="H320" s="2" t="s">
        <v>216</v>
      </c>
      <c r="I320" s="2" t="s">
        <v>27</v>
      </c>
      <c r="J320" s="2" t="s">
        <v>471</v>
      </c>
    </row>
    <row r="321" spans="1:10" x14ac:dyDescent="0.3">
      <c r="A321" s="2" t="s">
        <v>44</v>
      </c>
      <c r="B321" s="3">
        <v>151632.32999999999</v>
      </c>
      <c r="C321" s="2">
        <v>120744.82</v>
      </c>
      <c r="D321" s="4">
        <v>44026</v>
      </c>
      <c r="E321" s="2" t="s">
        <v>23</v>
      </c>
      <c r="F321" s="2" t="s">
        <v>96</v>
      </c>
      <c r="G321" s="2" t="s">
        <v>47</v>
      </c>
      <c r="H321" s="2" t="s">
        <v>48</v>
      </c>
      <c r="I321" s="2" t="s">
        <v>27</v>
      </c>
      <c r="J321" s="2" t="s">
        <v>472</v>
      </c>
    </row>
    <row r="322" spans="1:10" x14ac:dyDescent="0.3">
      <c r="A322" s="2" t="s">
        <v>52</v>
      </c>
      <c r="B322" s="3">
        <v>35289.75</v>
      </c>
      <c r="C322" s="2">
        <v>29424.59</v>
      </c>
      <c r="D322" s="4">
        <v>43522</v>
      </c>
      <c r="E322" s="2" t="s">
        <v>59</v>
      </c>
      <c r="F322" s="2" t="s">
        <v>96</v>
      </c>
      <c r="G322" s="2" t="s">
        <v>54</v>
      </c>
      <c r="H322" s="2" t="s">
        <v>55</v>
      </c>
      <c r="I322" s="2" t="s">
        <v>27</v>
      </c>
      <c r="J322" s="2" t="s">
        <v>473</v>
      </c>
    </row>
    <row r="323" spans="1:10" x14ac:dyDescent="0.3">
      <c r="A323" s="2" t="s">
        <v>52</v>
      </c>
      <c r="B323" s="3">
        <v>77043.839999999997</v>
      </c>
      <c r="C323" s="2">
        <v>63245.29</v>
      </c>
      <c r="D323" s="4">
        <v>43869</v>
      </c>
      <c r="E323" s="2" t="s">
        <v>61</v>
      </c>
      <c r="F323" s="2" t="s">
        <v>96</v>
      </c>
      <c r="G323" s="2" t="s">
        <v>54</v>
      </c>
      <c r="H323" s="2" t="s">
        <v>143</v>
      </c>
      <c r="I323" s="2" t="s">
        <v>27</v>
      </c>
      <c r="J323" s="2" t="s">
        <v>474</v>
      </c>
    </row>
    <row r="324" spans="1:10" x14ac:dyDescent="0.3">
      <c r="A324" s="2" t="s">
        <v>22</v>
      </c>
      <c r="B324" s="3">
        <v>59691.71</v>
      </c>
      <c r="C324" s="2">
        <v>49239.69</v>
      </c>
      <c r="D324" s="4">
        <v>43633</v>
      </c>
      <c r="E324" s="2" t="s">
        <v>138</v>
      </c>
      <c r="F324" s="2" t="s">
        <v>154</v>
      </c>
      <c r="G324" s="2" t="s">
        <v>25</v>
      </c>
      <c r="H324" s="2" t="s">
        <v>89</v>
      </c>
      <c r="I324" s="2" t="s">
        <v>27</v>
      </c>
      <c r="J324" s="2" t="s">
        <v>475</v>
      </c>
    </row>
    <row r="325" spans="1:10" x14ac:dyDescent="0.3">
      <c r="A325" s="2" t="s">
        <v>22</v>
      </c>
      <c r="B325" s="3">
        <v>181882.43</v>
      </c>
      <c r="C325" s="2">
        <v>149834.75</v>
      </c>
      <c r="D325" s="4">
        <v>43674</v>
      </c>
      <c r="E325" s="2" t="s">
        <v>10</v>
      </c>
      <c r="F325" s="2" t="s">
        <v>223</v>
      </c>
      <c r="G325" s="2" t="s">
        <v>25</v>
      </c>
      <c r="H325" s="2" t="s">
        <v>75</v>
      </c>
      <c r="I325" s="2" t="s">
        <v>27</v>
      </c>
      <c r="J325" s="2" t="s">
        <v>476</v>
      </c>
    </row>
    <row r="326" spans="1:10" x14ac:dyDescent="0.3">
      <c r="A326" s="2" t="s">
        <v>22</v>
      </c>
      <c r="B326" s="3">
        <v>50796.04</v>
      </c>
      <c r="C326" s="2">
        <v>44090.96</v>
      </c>
      <c r="D326" s="4">
        <v>43729</v>
      </c>
      <c r="E326" s="2" t="s">
        <v>10</v>
      </c>
      <c r="F326" s="2" t="s">
        <v>39</v>
      </c>
      <c r="G326" s="2" t="s">
        <v>25</v>
      </c>
      <c r="H326" s="2" t="s">
        <v>89</v>
      </c>
      <c r="I326" s="2" t="s">
        <v>27</v>
      </c>
      <c r="J326" s="2" t="s">
        <v>477</v>
      </c>
    </row>
    <row r="327" spans="1:10" x14ac:dyDescent="0.3">
      <c r="A327" s="2" t="s">
        <v>83</v>
      </c>
      <c r="B327" s="3">
        <v>73981.77</v>
      </c>
      <c r="C327" s="2">
        <v>61959.73</v>
      </c>
      <c r="D327" s="4">
        <v>43787</v>
      </c>
      <c r="E327" s="2" t="s">
        <v>23</v>
      </c>
      <c r="F327" s="2" t="s">
        <v>134</v>
      </c>
      <c r="G327" s="2" t="s">
        <v>84</v>
      </c>
      <c r="H327" s="2" t="s">
        <v>85</v>
      </c>
      <c r="I327" s="2" t="s">
        <v>27</v>
      </c>
      <c r="J327" s="2" t="s">
        <v>478</v>
      </c>
    </row>
    <row r="328" spans="1:10" x14ac:dyDescent="0.3">
      <c r="A328" s="2" t="s">
        <v>44</v>
      </c>
      <c r="B328" s="3">
        <v>105686.13</v>
      </c>
      <c r="C328" s="2">
        <v>86694.33</v>
      </c>
      <c r="D328" s="4">
        <v>43751</v>
      </c>
      <c r="E328" s="2" t="s">
        <v>61</v>
      </c>
      <c r="F328" s="2" t="s">
        <v>34</v>
      </c>
      <c r="G328" s="2" t="s">
        <v>47</v>
      </c>
      <c r="H328" s="2" t="s">
        <v>65</v>
      </c>
      <c r="I328" s="2" t="s">
        <v>27</v>
      </c>
      <c r="J328" s="2" t="s">
        <v>479</v>
      </c>
    </row>
    <row r="329" spans="1:10" x14ac:dyDescent="0.3">
      <c r="A329" s="2" t="s">
        <v>9</v>
      </c>
      <c r="B329" s="3">
        <v>149376.26</v>
      </c>
      <c r="C329" s="2">
        <v>123653.67</v>
      </c>
      <c r="D329" s="4">
        <v>43861</v>
      </c>
      <c r="E329" s="2" t="s">
        <v>138</v>
      </c>
      <c r="F329" s="2" t="s">
        <v>145</v>
      </c>
      <c r="G329" s="2" t="s">
        <v>12</v>
      </c>
      <c r="H329" s="2" t="s">
        <v>81</v>
      </c>
      <c r="I329" s="2" t="s">
        <v>27</v>
      </c>
      <c r="J329" s="2" t="s">
        <v>480</v>
      </c>
    </row>
    <row r="330" spans="1:10" x14ac:dyDescent="0.3">
      <c r="A330" s="2" t="s">
        <v>83</v>
      </c>
      <c r="B330" s="3">
        <v>85237.91</v>
      </c>
      <c r="C330" s="2">
        <v>72384.03</v>
      </c>
      <c r="D330" s="4">
        <v>43908</v>
      </c>
      <c r="E330" s="2" t="s">
        <v>59</v>
      </c>
      <c r="F330" s="2" t="s">
        <v>96</v>
      </c>
      <c r="G330" s="2" t="s">
        <v>84</v>
      </c>
      <c r="H330" s="2" t="s">
        <v>85</v>
      </c>
      <c r="I330" s="2" t="s">
        <v>27</v>
      </c>
      <c r="J330" s="2" t="s">
        <v>481</v>
      </c>
    </row>
    <row r="331" spans="1:10" x14ac:dyDescent="0.3">
      <c r="A331" s="2" t="s">
        <v>105</v>
      </c>
      <c r="B331" s="3">
        <v>104743.22</v>
      </c>
      <c r="C331" s="2">
        <v>83281.33</v>
      </c>
      <c r="D331" s="4">
        <v>43548</v>
      </c>
      <c r="E331" s="2" t="s">
        <v>79</v>
      </c>
      <c r="F331" s="2" t="s">
        <v>34</v>
      </c>
      <c r="G331" s="2" t="s">
        <v>106</v>
      </c>
      <c r="H331" s="2" t="s">
        <v>107</v>
      </c>
      <c r="I331" s="2" t="s">
        <v>14</v>
      </c>
      <c r="J331" s="2" t="s">
        <v>482</v>
      </c>
    </row>
    <row r="332" spans="1:10" x14ac:dyDescent="0.3">
      <c r="A332" s="2" t="s">
        <v>22</v>
      </c>
      <c r="B332" s="3">
        <v>290551.74</v>
      </c>
      <c r="C332" s="2">
        <v>239530.86</v>
      </c>
      <c r="D332" s="4">
        <v>44179</v>
      </c>
      <c r="E332" s="2" t="s">
        <v>138</v>
      </c>
      <c r="F332" s="2" t="s">
        <v>30</v>
      </c>
      <c r="G332" s="2" t="s">
        <v>25</v>
      </c>
      <c r="H332" s="2" t="s">
        <v>218</v>
      </c>
      <c r="I332" s="2" t="s">
        <v>27</v>
      </c>
      <c r="J332" s="2" t="s">
        <v>483</v>
      </c>
    </row>
    <row r="333" spans="1:10" x14ac:dyDescent="0.3">
      <c r="A333" s="2" t="s">
        <v>52</v>
      </c>
      <c r="B333" s="3">
        <v>72314.73</v>
      </c>
      <c r="C333" s="2">
        <v>57309.42</v>
      </c>
      <c r="D333" s="4">
        <v>43704</v>
      </c>
      <c r="E333" s="2" t="s">
        <v>50</v>
      </c>
      <c r="F333" s="2" t="s">
        <v>34</v>
      </c>
      <c r="G333" s="2" t="s">
        <v>54</v>
      </c>
      <c r="H333" s="2" t="s">
        <v>132</v>
      </c>
      <c r="I333" s="2" t="s">
        <v>27</v>
      </c>
      <c r="J333" s="2" t="s">
        <v>484</v>
      </c>
    </row>
    <row r="334" spans="1:10" x14ac:dyDescent="0.3">
      <c r="A334" s="2" t="s">
        <v>83</v>
      </c>
      <c r="B334" s="3">
        <v>119858.15</v>
      </c>
      <c r="C334" s="2">
        <v>99997.65</v>
      </c>
      <c r="D334" s="4">
        <v>44154</v>
      </c>
      <c r="E334" s="2" t="s">
        <v>79</v>
      </c>
      <c r="F334" s="2" t="s">
        <v>181</v>
      </c>
      <c r="G334" s="2" t="s">
        <v>84</v>
      </c>
      <c r="H334" s="2" t="s">
        <v>85</v>
      </c>
      <c r="I334" s="2" t="s">
        <v>27</v>
      </c>
      <c r="J334" s="2" t="s">
        <v>485</v>
      </c>
    </row>
    <row r="335" spans="1:10" x14ac:dyDescent="0.3">
      <c r="A335" s="2" t="s">
        <v>22</v>
      </c>
      <c r="B335" s="3">
        <v>119937.47</v>
      </c>
      <c r="C335" s="2">
        <v>98720.53</v>
      </c>
      <c r="D335" s="4">
        <v>43690</v>
      </c>
      <c r="E335" s="2" t="s">
        <v>17</v>
      </c>
      <c r="F335" s="2" t="s">
        <v>433</v>
      </c>
      <c r="G335" s="2" t="s">
        <v>25</v>
      </c>
      <c r="H335" s="2" t="s">
        <v>31</v>
      </c>
      <c r="I335" s="2" t="s">
        <v>27</v>
      </c>
      <c r="J335" s="2" t="s">
        <v>486</v>
      </c>
    </row>
    <row r="336" spans="1:10" x14ac:dyDescent="0.3">
      <c r="A336" s="2" t="s">
        <v>52</v>
      </c>
      <c r="B336" s="3">
        <v>60592.4</v>
      </c>
      <c r="C336" s="2">
        <v>52363.95</v>
      </c>
      <c r="D336" s="4">
        <v>43518</v>
      </c>
      <c r="E336" s="2" t="s">
        <v>45</v>
      </c>
      <c r="F336" s="2" t="s">
        <v>70</v>
      </c>
      <c r="G336" s="2" t="s">
        <v>54</v>
      </c>
      <c r="H336" s="2" t="s">
        <v>127</v>
      </c>
      <c r="I336" s="2" t="s">
        <v>27</v>
      </c>
      <c r="J336" s="2" t="s">
        <v>487</v>
      </c>
    </row>
    <row r="337" spans="1:10" x14ac:dyDescent="0.3">
      <c r="A337" s="2" t="s">
        <v>172</v>
      </c>
      <c r="B337" s="3">
        <v>31966.82</v>
      </c>
      <c r="C337" s="2">
        <v>26593.200000000001</v>
      </c>
      <c r="D337" s="4">
        <v>44067</v>
      </c>
      <c r="E337" s="2" t="s">
        <v>50</v>
      </c>
      <c r="F337" s="2" t="s">
        <v>34</v>
      </c>
      <c r="G337" s="2" t="s">
        <v>174</v>
      </c>
      <c r="H337" s="2" t="s">
        <v>211</v>
      </c>
      <c r="I337" s="2" t="s">
        <v>27</v>
      </c>
      <c r="J337" s="2" t="s">
        <v>488</v>
      </c>
    </row>
    <row r="338" spans="1:10" x14ac:dyDescent="0.3">
      <c r="A338" s="2" t="s">
        <v>22</v>
      </c>
      <c r="B338" s="3">
        <v>83226.45</v>
      </c>
      <c r="C338" s="2">
        <v>71699.59</v>
      </c>
      <c r="D338" s="4">
        <v>44157</v>
      </c>
      <c r="E338" s="2" t="s">
        <v>29</v>
      </c>
      <c r="F338" s="2" t="s">
        <v>57</v>
      </c>
      <c r="G338" s="2" t="s">
        <v>25</v>
      </c>
      <c r="H338" s="2" t="s">
        <v>75</v>
      </c>
      <c r="I338" s="2" t="s">
        <v>27</v>
      </c>
      <c r="J338" s="2" t="s">
        <v>489</v>
      </c>
    </row>
    <row r="339" spans="1:10" x14ac:dyDescent="0.3">
      <c r="A339" s="2" t="s">
        <v>214</v>
      </c>
      <c r="B339" s="3">
        <v>51407.3</v>
      </c>
      <c r="C339" s="2">
        <v>44292.53</v>
      </c>
      <c r="D339" s="4">
        <v>43587</v>
      </c>
      <c r="E339" s="2" t="s">
        <v>23</v>
      </c>
      <c r="F339" s="2" t="s">
        <v>159</v>
      </c>
      <c r="G339" s="2" t="s">
        <v>215</v>
      </c>
      <c r="H339" s="2" t="s">
        <v>216</v>
      </c>
      <c r="I339" s="2" t="s">
        <v>37</v>
      </c>
      <c r="J339" s="2" t="s">
        <v>490</v>
      </c>
    </row>
    <row r="340" spans="1:10" x14ac:dyDescent="0.3">
      <c r="A340" s="2" t="s">
        <v>214</v>
      </c>
      <c r="B340" s="3">
        <v>61968.26</v>
      </c>
      <c r="C340" s="2">
        <v>50690.04</v>
      </c>
      <c r="D340" s="4">
        <v>44192</v>
      </c>
      <c r="E340" s="2" t="s">
        <v>79</v>
      </c>
      <c r="F340" s="2" t="s">
        <v>88</v>
      </c>
      <c r="G340" s="2" t="s">
        <v>215</v>
      </c>
      <c r="H340" s="2" t="s">
        <v>216</v>
      </c>
      <c r="I340" s="2" t="s">
        <v>27</v>
      </c>
      <c r="J340" s="2" t="s">
        <v>491</v>
      </c>
    </row>
    <row r="341" spans="1:10" x14ac:dyDescent="0.3">
      <c r="A341" s="2" t="s">
        <v>172</v>
      </c>
      <c r="B341" s="3">
        <v>271465.15000000002</v>
      </c>
      <c r="C341" s="2">
        <v>217959.37</v>
      </c>
      <c r="D341" s="4">
        <v>43649</v>
      </c>
      <c r="E341" s="2" t="s">
        <v>79</v>
      </c>
      <c r="F341" s="2" t="s">
        <v>253</v>
      </c>
      <c r="G341" s="2" t="s">
        <v>174</v>
      </c>
      <c r="H341" s="2" t="s">
        <v>175</v>
      </c>
      <c r="I341" s="2" t="s">
        <v>14</v>
      </c>
      <c r="J341" s="2" t="s">
        <v>492</v>
      </c>
    </row>
    <row r="342" spans="1:10" x14ac:dyDescent="0.3">
      <c r="A342" s="2" t="s">
        <v>9</v>
      </c>
      <c r="B342" s="3">
        <v>86854.64</v>
      </c>
      <c r="C342" s="2">
        <v>72219.63</v>
      </c>
      <c r="D342" s="4">
        <v>43865</v>
      </c>
      <c r="E342" s="2" t="s">
        <v>10</v>
      </c>
      <c r="F342" s="2" t="s">
        <v>67</v>
      </c>
      <c r="G342" s="2" t="s">
        <v>12</v>
      </c>
      <c r="H342" s="2" t="s">
        <v>169</v>
      </c>
      <c r="I342" s="2" t="s">
        <v>27</v>
      </c>
      <c r="J342" s="2" t="s">
        <v>493</v>
      </c>
    </row>
    <row r="343" spans="1:10" x14ac:dyDescent="0.3">
      <c r="A343" s="2" t="s">
        <v>172</v>
      </c>
      <c r="B343" s="3">
        <v>119819.37</v>
      </c>
      <c r="C343" s="2">
        <v>105441.05</v>
      </c>
      <c r="D343" s="4">
        <v>44172</v>
      </c>
      <c r="E343" s="2" t="s">
        <v>59</v>
      </c>
      <c r="F343" s="2" t="s">
        <v>120</v>
      </c>
      <c r="G343" s="2" t="s">
        <v>174</v>
      </c>
      <c r="H343" s="2" t="s">
        <v>211</v>
      </c>
      <c r="I343" s="2" t="s">
        <v>27</v>
      </c>
      <c r="J343" s="2" t="s">
        <v>494</v>
      </c>
    </row>
    <row r="344" spans="1:10" x14ac:dyDescent="0.3">
      <c r="A344" s="2" t="s">
        <v>44</v>
      </c>
      <c r="B344" s="3">
        <v>160763.9</v>
      </c>
      <c r="C344" s="2">
        <v>131102.96</v>
      </c>
      <c r="D344" s="4">
        <v>43573</v>
      </c>
      <c r="E344" s="2" t="s">
        <v>50</v>
      </c>
      <c r="F344" s="2" t="s">
        <v>181</v>
      </c>
      <c r="G344" s="2" t="s">
        <v>47</v>
      </c>
      <c r="H344" s="2" t="s">
        <v>65</v>
      </c>
      <c r="I344" s="2" t="s">
        <v>27</v>
      </c>
      <c r="J344" s="2" t="s">
        <v>495</v>
      </c>
    </row>
    <row r="345" spans="1:10" x14ac:dyDescent="0.3">
      <c r="A345" s="2" t="s">
        <v>9</v>
      </c>
      <c r="B345" s="3">
        <v>44029.07</v>
      </c>
      <c r="C345" s="2">
        <v>38344.92</v>
      </c>
      <c r="D345" s="4">
        <v>43717</v>
      </c>
      <c r="E345" s="2" t="s">
        <v>138</v>
      </c>
      <c r="F345" s="2" t="s">
        <v>147</v>
      </c>
      <c r="G345" s="2" t="s">
        <v>12</v>
      </c>
      <c r="H345" s="2" t="s">
        <v>81</v>
      </c>
      <c r="I345" s="2" t="s">
        <v>27</v>
      </c>
      <c r="J345" s="2" t="s">
        <v>496</v>
      </c>
    </row>
    <row r="346" spans="1:10" x14ac:dyDescent="0.3">
      <c r="A346" s="2" t="s">
        <v>52</v>
      </c>
      <c r="B346" s="3">
        <v>86628.32</v>
      </c>
      <c r="C346" s="2">
        <v>72464.59</v>
      </c>
      <c r="D346" s="4">
        <v>43775</v>
      </c>
      <c r="E346" s="2" t="s">
        <v>50</v>
      </c>
      <c r="F346" s="2" t="s">
        <v>233</v>
      </c>
      <c r="G346" s="2" t="s">
        <v>54</v>
      </c>
      <c r="H346" s="2" t="s">
        <v>127</v>
      </c>
      <c r="I346" s="2" t="s">
        <v>27</v>
      </c>
      <c r="J346" s="2" t="s">
        <v>497</v>
      </c>
    </row>
    <row r="347" spans="1:10" x14ac:dyDescent="0.3">
      <c r="A347" s="2" t="s">
        <v>22</v>
      </c>
      <c r="B347" s="3">
        <v>97641.25</v>
      </c>
      <c r="C347" s="2">
        <v>83414.92</v>
      </c>
      <c r="D347" s="4">
        <v>44121</v>
      </c>
      <c r="E347" s="2" t="s">
        <v>10</v>
      </c>
      <c r="F347" s="2" t="s">
        <v>281</v>
      </c>
      <c r="G347" s="2" t="s">
        <v>25</v>
      </c>
      <c r="H347" s="2" t="s">
        <v>218</v>
      </c>
      <c r="I347" s="2" t="s">
        <v>27</v>
      </c>
      <c r="J347" s="2" t="s">
        <v>498</v>
      </c>
    </row>
    <row r="348" spans="1:10" x14ac:dyDescent="0.3">
      <c r="A348" s="2" t="s">
        <v>22</v>
      </c>
      <c r="B348" s="3">
        <v>98746.66</v>
      </c>
      <c r="C348" s="2">
        <v>80399.53</v>
      </c>
      <c r="D348" s="4">
        <v>43871</v>
      </c>
      <c r="E348" s="2" t="s">
        <v>50</v>
      </c>
      <c r="F348" s="2" t="s">
        <v>109</v>
      </c>
      <c r="G348" s="2" t="s">
        <v>25</v>
      </c>
      <c r="H348" s="2" t="s">
        <v>26</v>
      </c>
      <c r="I348" s="2" t="s">
        <v>27</v>
      </c>
      <c r="J348" s="2" t="s">
        <v>499</v>
      </c>
    </row>
    <row r="349" spans="1:10" x14ac:dyDescent="0.3">
      <c r="A349" s="2" t="s">
        <v>52</v>
      </c>
      <c r="B349" s="3">
        <v>109562.5</v>
      </c>
      <c r="C349" s="2">
        <v>89917.94</v>
      </c>
      <c r="D349" s="4">
        <v>44048</v>
      </c>
      <c r="E349" s="2" t="s">
        <v>50</v>
      </c>
      <c r="F349" s="2" t="s">
        <v>209</v>
      </c>
      <c r="G349" s="2" t="s">
        <v>54</v>
      </c>
      <c r="H349" s="2" t="s">
        <v>55</v>
      </c>
      <c r="I349" s="2" t="s">
        <v>27</v>
      </c>
      <c r="J349" s="2" t="s">
        <v>500</v>
      </c>
    </row>
    <row r="350" spans="1:10" x14ac:dyDescent="0.3">
      <c r="A350" s="2" t="s">
        <v>44</v>
      </c>
      <c r="B350" s="3">
        <v>60301.96</v>
      </c>
      <c r="C350" s="2">
        <v>48820.47</v>
      </c>
      <c r="D350" s="4">
        <v>43504</v>
      </c>
      <c r="E350" s="2" t="s">
        <v>29</v>
      </c>
      <c r="F350" s="2" t="s">
        <v>125</v>
      </c>
      <c r="G350" s="2" t="s">
        <v>47</v>
      </c>
      <c r="H350" s="2" t="s">
        <v>73</v>
      </c>
      <c r="I350" s="2" t="s">
        <v>27</v>
      </c>
      <c r="J350" s="2" t="s">
        <v>501</v>
      </c>
    </row>
    <row r="351" spans="1:10" x14ac:dyDescent="0.3">
      <c r="A351" s="2" t="s">
        <v>52</v>
      </c>
      <c r="B351" s="3">
        <v>80781.62</v>
      </c>
      <c r="C351" s="2">
        <v>68971.350000000006</v>
      </c>
      <c r="D351" s="4">
        <v>43484</v>
      </c>
      <c r="E351" s="2" t="s">
        <v>59</v>
      </c>
      <c r="F351" s="2" t="s">
        <v>181</v>
      </c>
      <c r="G351" s="2" t="s">
        <v>54</v>
      </c>
      <c r="H351" s="2" t="s">
        <v>132</v>
      </c>
      <c r="I351" s="2" t="s">
        <v>14</v>
      </c>
      <c r="J351" s="2" t="s">
        <v>502</v>
      </c>
    </row>
    <row r="352" spans="1:10" x14ac:dyDescent="0.3">
      <c r="A352" s="2" t="s">
        <v>52</v>
      </c>
      <c r="B352" s="3">
        <v>238659.41</v>
      </c>
      <c r="C352" s="2">
        <v>204507.25</v>
      </c>
      <c r="D352" s="4">
        <v>43822</v>
      </c>
      <c r="E352" s="2" t="s">
        <v>50</v>
      </c>
      <c r="F352" s="2" t="s">
        <v>253</v>
      </c>
      <c r="G352" s="2" t="s">
        <v>54</v>
      </c>
      <c r="H352" s="2" t="s">
        <v>71</v>
      </c>
      <c r="I352" s="2" t="s">
        <v>37</v>
      </c>
      <c r="J352" s="2" t="s">
        <v>503</v>
      </c>
    </row>
    <row r="353" spans="1:10" x14ac:dyDescent="0.3">
      <c r="A353" s="2" t="s">
        <v>44</v>
      </c>
      <c r="B353" s="3">
        <v>165631.75</v>
      </c>
      <c r="C353" s="2">
        <v>139114.10999999999</v>
      </c>
      <c r="D353" s="4">
        <v>43711</v>
      </c>
      <c r="E353" s="2" t="s">
        <v>50</v>
      </c>
      <c r="F353" s="2" t="s">
        <v>34</v>
      </c>
      <c r="G353" s="2" t="s">
        <v>47</v>
      </c>
      <c r="H353" s="2" t="s">
        <v>73</v>
      </c>
      <c r="I353" s="2" t="s">
        <v>27</v>
      </c>
      <c r="J353" s="2" t="s">
        <v>504</v>
      </c>
    </row>
    <row r="354" spans="1:10" x14ac:dyDescent="0.3">
      <c r="A354" s="2" t="s">
        <v>9</v>
      </c>
      <c r="B354" s="3">
        <v>126682.79</v>
      </c>
      <c r="C354" s="2">
        <v>106514.89</v>
      </c>
      <c r="D354" s="4">
        <v>43627</v>
      </c>
      <c r="E354" s="2" t="s">
        <v>59</v>
      </c>
      <c r="F354" s="2" t="s">
        <v>101</v>
      </c>
      <c r="G354" s="2" t="s">
        <v>12</v>
      </c>
      <c r="H354" s="2" t="s">
        <v>13</v>
      </c>
      <c r="I354" s="2" t="s">
        <v>27</v>
      </c>
      <c r="J354" s="2" t="s">
        <v>505</v>
      </c>
    </row>
    <row r="355" spans="1:10" x14ac:dyDescent="0.3">
      <c r="A355" s="2" t="s">
        <v>9</v>
      </c>
      <c r="B355" s="3">
        <v>145558</v>
      </c>
      <c r="C355" s="2">
        <v>116257.18</v>
      </c>
      <c r="D355" s="4">
        <v>43819</v>
      </c>
      <c r="E355" s="2" t="s">
        <v>23</v>
      </c>
      <c r="F355" s="2" t="s">
        <v>310</v>
      </c>
      <c r="G355" s="2" t="s">
        <v>12</v>
      </c>
      <c r="H355" s="2" t="s">
        <v>169</v>
      </c>
      <c r="I355" s="2" t="s">
        <v>37</v>
      </c>
      <c r="J355" s="2" t="s">
        <v>506</v>
      </c>
    </row>
    <row r="356" spans="1:10" x14ac:dyDescent="0.3">
      <c r="A356" s="2" t="s">
        <v>33</v>
      </c>
      <c r="B356" s="3">
        <v>59163.79</v>
      </c>
      <c r="C356" s="2">
        <v>50419.38</v>
      </c>
      <c r="D356" s="4">
        <v>43535</v>
      </c>
      <c r="E356" s="2" t="s">
        <v>59</v>
      </c>
      <c r="F356" s="2" t="s">
        <v>223</v>
      </c>
      <c r="G356" s="2" t="s">
        <v>35</v>
      </c>
      <c r="H356" s="2" t="s">
        <v>40</v>
      </c>
      <c r="I356" s="2" t="s">
        <v>14</v>
      </c>
      <c r="J356" s="2" t="s">
        <v>507</v>
      </c>
    </row>
    <row r="357" spans="1:10" x14ac:dyDescent="0.3">
      <c r="A357" s="2" t="s">
        <v>9</v>
      </c>
      <c r="B357" s="3">
        <v>140352.81</v>
      </c>
      <c r="C357" s="2">
        <v>122303.44</v>
      </c>
      <c r="D357" s="4">
        <v>43800</v>
      </c>
      <c r="E357" s="2" t="s">
        <v>59</v>
      </c>
      <c r="F357" s="2" t="s">
        <v>18</v>
      </c>
      <c r="G357" s="2" t="s">
        <v>12</v>
      </c>
      <c r="H357" s="2" t="s">
        <v>117</v>
      </c>
      <c r="I357" s="2" t="s">
        <v>27</v>
      </c>
      <c r="J357" s="2" t="s">
        <v>508</v>
      </c>
    </row>
    <row r="358" spans="1:10" x14ac:dyDescent="0.3">
      <c r="A358" s="2" t="s">
        <v>52</v>
      </c>
      <c r="B358" s="3">
        <v>163401.23000000001</v>
      </c>
      <c r="C358" s="2">
        <v>139413.93</v>
      </c>
      <c r="D358" s="4">
        <v>43577</v>
      </c>
      <c r="E358" s="2" t="s">
        <v>23</v>
      </c>
      <c r="F358" s="2" t="s">
        <v>63</v>
      </c>
      <c r="G358" s="2" t="s">
        <v>54</v>
      </c>
      <c r="H358" s="2" t="s">
        <v>143</v>
      </c>
      <c r="I358" s="2" t="s">
        <v>27</v>
      </c>
      <c r="J358" s="2" t="s">
        <v>509</v>
      </c>
    </row>
    <row r="359" spans="1:10" x14ac:dyDescent="0.3">
      <c r="A359" s="2" t="s">
        <v>9</v>
      </c>
      <c r="B359" s="3">
        <v>177867.3</v>
      </c>
      <c r="C359" s="2">
        <v>140675.25</v>
      </c>
      <c r="D359" s="4">
        <v>44107</v>
      </c>
      <c r="E359" s="2" t="s">
        <v>59</v>
      </c>
      <c r="F359" s="2" t="s">
        <v>154</v>
      </c>
      <c r="G359" s="2" t="s">
        <v>12</v>
      </c>
      <c r="H359" s="2" t="s">
        <v>68</v>
      </c>
      <c r="I359" s="2" t="s">
        <v>27</v>
      </c>
      <c r="J359" s="2" t="s">
        <v>510</v>
      </c>
    </row>
    <row r="360" spans="1:10" x14ac:dyDescent="0.3">
      <c r="A360" s="2" t="s">
        <v>214</v>
      </c>
      <c r="B360" s="3">
        <v>58416.81</v>
      </c>
      <c r="C360" s="2">
        <v>46745.13</v>
      </c>
      <c r="D360" s="4">
        <v>43503</v>
      </c>
      <c r="E360" s="2" t="s">
        <v>23</v>
      </c>
      <c r="F360" s="2" t="s">
        <v>281</v>
      </c>
      <c r="G360" s="2" t="s">
        <v>215</v>
      </c>
      <c r="H360" s="2" t="s">
        <v>216</v>
      </c>
      <c r="I360" s="2" t="s">
        <v>27</v>
      </c>
      <c r="J360" s="2" t="s">
        <v>511</v>
      </c>
    </row>
    <row r="361" spans="1:10" x14ac:dyDescent="0.3">
      <c r="A361" s="2" t="s">
        <v>214</v>
      </c>
      <c r="B361" s="3">
        <v>169544.95</v>
      </c>
      <c r="C361" s="2">
        <v>137568.76999999999</v>
      </c>
      <c r="D361" s="4">
        <v>43933</v>
      </c>
      <c r="E361" s="2" t="s">
        <v>50</v>
      </c>
      <c r="F361" s="2" t="s">
        <v>115</v>
      </c>
      <c r="G361" s="2" t="s">
        <v>215</v>
      </c>
      <c r="H361" s="2" t="s">
        <v>216</v>
      </c>
      <c r="I361" s="2" t="s">
        <v>14</v>
      </c>
      <c r="J361" s="2" t="s">
        <v>512</v>
      </c>
    </row>
    <row r="362" spans="1:10" x14ac:dyDescent="0.3">
      <c r="A362" s="2" t="s">
        <v>105</v>
      </c>
      <c r="B362" s="3">
        <v>74732.789999999994</v>
      </c>
      <c r="C362" s="2">
        <v>64098.31</v>
      </c>
      <c r="D362" s="4">
        <v>43885</v>
      </c>
      <c r="E362" s="2" t="s">
        <v>29</v>
      </c>
      <c r="F362" s="2" t="s">
        <v>223</v>
      </c>
      <c r="G362" s="2" t="s">
        <v>106</v>
      </c>
      <c r="H362" s="2" t="s">
        <v>107</v>
      </c>
      <c r="I362" s="2" t="s">
        <v>27</v>
      </c>
      <c r="J362" s="2" t="s">
        <v>513</v>
      </c>
    </row>
    <row r="363" spans="1:10" x14ac:dyDescent="0.3">
      <c r="A363" s="2" t="s">
        <v>22</v>
      </c>
      <c r="B363" s="3">
        <v>55166.78</v>
      </c>
      <c r="C363" s="2">
        <v>47443.43</v>
      </c>
      <c r="D363" s="4">
        <v>43934</v>
      </c>
      <c r="E363" s="2" t="s">
        <v>10</v>
      </c>
      <c r="F363" s="2" t="s">
        <v>53</v>
      </c>
      <c r="G363" s="2" t="s">
        <v>25</v>
      </c>
      <c r="H363" s="2" t="s">
        <v>89</v>
      </c>
      <c r="I363" s="2" t="s">
        <v>27</v>
      </c>
      <c r="J363" s="2" t="s">
        <v>514</v>
      </c>
    </row>
    <row r="364" spans="1:10" x14ac:dyDescent="0.3">
      <c r="A364" s="2" t="s">
        <v>52</v>
      </c>
      <c r="B364" s="3">
        <v>99319.33</v>
      </c>
      <c r="C364" s="2">
        <v>79127.710000000006</v>
      </c>
      <c r="D364" s="4">
        <v>43977</v>
      </c>
      <c r="E364" s="2" t="s">
        <v>17</v>
      </c>
      <c r="F364" s="2" t="s">
        <v>30</v>
      </c>
      <c r="G364" s="2" t="s">
        <v>54</v>
      </c>
      <c r="H364" s="2" t="s">
        <v>71</v>
      </c>
      <c r="I364" s="2" t="s">
        <v>27</v>
      </c>
      <c r="J364" s="2" t="s">
        <v>515</v>
      </c>
    </row>
    <row r="365" spans="1:10" x14ac:dyDescent="0.3">
      <c r="A365" s="2" t="s">
        <v>9</v>
      </c>
      <c r="B365" s="3">
        <v>118982.14</v>
      </c>
      <c r="C365" s="2">
        <v>95506.96</v>
      </c>
      <c r="D365" s="4">
        <v>43845</v>
      </c>
      <c r="E365" s="2" t="s">
        <v>23</v>
      </c>
      <c r="F365" s="2" t="s">
        <v>379</v>
      </c>
      <c r="G365" s="2" t="s">
        <v>12</v>
      </c>
      <c r="H365" s="2" t="s">
        <v>117</v>
      </c>
      <c r="I365" s="2" t="s">
        <v>14</v>
      </c>
      <c r="J365" s="2" t="s">
        <v>516</v>
      </c>
    </row>
    <row r="366" spans="1:10" x14ac:dyDescent="0.3">
      <c r="A366" s="2" t="s">
        <v>172</v>
      </c>
      <c r="B366" s="3">
        <v>157007.51999999999</v>
      </c>
      <c r="C366" s="2">
        <v>126940.58</v>
      </c>
      <c r="D366" s="4">
        <v>43708</v>
      </c>
      <c r="E366" s="2" t="s">
        <v>29</v>
      </c>
      <c r="F366" s="2" t="s">
        <v>113</v>
      </c>
      <c r="G366" s="2" t="s">
        <v>174</v>
      </c>
      <c r="H366" s="2" t="s">
        <v>175</v>
      </c>
      <c r="I366" s="2" t="s">
        <v>27</v>
      </c>
      <c r="J366" s="2" t="s">
        <v>517</v>
      </c>
    </row>
    <row r="367" spans="1:10" x14ac:dyDescent="0.3">
      <c r="A367" s="2" t="s">
        <v>52</v>
      </c>
      <c r="B367" s="3">
        <v>49374.25</v>
      </c>
      <c r="C367" s="2">
        <v>39208.089999999997</v>
      </c>
      <c r="D367" s="4">
        <v>43606</v>
      </c>
      <c r="E367" s="2" t="s">
        <v>10</v>
      </c>
      <c r="F367" s="2" t="s">
        <v>326</v>
      </c>
      <c r="G367" s="2" t="s">
        <v>54</v>
      </c>
      <c r="H367" s="2" t="s">
        <v>132</v>
      </c>
      <c r="I367" s="2" t="s">
        <v>27</v>
      </c>
      <c r="J367" s="2" t="s">
        <v>518</v>
      </c>
    </row>
    <row r="368" spans="1:10" x14ac:dyDescent="0.3">
      <c r="A368" s="2" t="s">
        <v>22</v>
      </c>
      <c r="B368" s="3">
        <v>123891.6</v>
      </c>
      <c r="C368" s="2">
        <v>104118.5</v>
      </c>
      <c r="D368" s="4">
        <v>43669</v>
      </c>
      <c r="E368" s="2" t="s">
        <v>17</v>
      </c>
      <c r="F368" s="2" t="s">
        <v>165</v>
      </c>
      <c r="G368" s="2" t="s">
        <v>25</v>
      </c>
      <c r="H368" s="2" t="s">
        <v>26</v>
      </c>
      <c r="I368" s="2" t="s">
        <v>27</v>
      </c>
      <c r="J368" s="2" t="s">
        <v>519</v>
      </c>
    </row>
    <row r="369" spans="1:10" x14ac:dyDescent="0.3">
      <c r="A369" s="2" t="s">
        <v>52</v>
      </c>
      <c r="B369" s="3">
        <v>234340.31</v>
      </c>
      <c r="C369" s="2">
        <v>204438.49</v>
      </c>
      <c r="D369" s="4">
        <v>44178</v>
      </c>
      <c r="E369" s="2" t="s">
        <v>23</v>
      </c>
      <c r="F369" s="2" t="s">
        <v>30</v>
      </c>
      <c r="G369" s="2" t="s">
        <v>54</v>
      </c>
      <c r="H369" s="2" t="s">
        <v>143</v>
      </c>
      <c r="I369" s="2" t="s">
        <v>27</v>
      </c>
      <c r="J369" s="2" t="s">
        <v>520</v>
      </c>
    </row>
    <row r="370" spans="1:10" x14ac:dyDescent="0.3">
      <c r="A370" s="2" t="s">
        <v>83</v>
      </c>
      <c r="B370" s="3">
        <v>95575.75</v>
      </c>
      <c r="C370" s="2">
        <v>75504.84</v>
      </c>
      <c r="D370" s="4">
        <v>44188</v>
      </c>
      <c r="E370" s="2" t="s">
        <v>10</v>
      </c>
      <c r="F370" s="2" t="s">
        <v>30</v>
      </c>
      <c r="G370" s="2" t="s">
        <v>84</v>
      </c>
      <c r="H370" s="2" t="s">
        <v>85</v>
      </c>
      <c r="I370" s="2" t="s">
        <v>27</v>
      </c>
      <c r="J370" s="2" t="s">
        <v>521</v>
      </c>
    </row>
    <row r="371" spans="1:10" x14ac:dyDescent="0.3">
      <c r="A371" s="2" t="s">
        <v>16</v>
      </c>
      <c r="B371" s="3">
        <v>125280.28</v>
      </c>
      <c r="C371" s="2">
        <v>99372.32</v>
      </c>
      <c r="D371" s="4">
        <v>43756</v>
      </c>
      <c r="E371" s="2" t="s">
        <v>29</v>
      </c>
      <c r="F371" s="2" t="s">
        <v>88</v>
      </c>
      <c r="G371" s="2" t="s">
        <v>19</v>
      </c>
      <c r="H371" s="2" t="s">
        <v>20</v>
      </c>
      <c r="I371" s="2" t="s">
        <v>27</v>
      </c>
      <c r="J371" s="2" t="s">
        <v>522</v>
      </c>
    </row>
    <row r="372" spans="1:10" x14ac:dyDescent="0.3">
      <c r="A372" s="2" t="s">
        <v>22</v>
      </c>
      <c r="B372" s="3">
        <v>127482.28</v>
      </c>
      <c r="C372" s="2">
        <v>108614.9</v>
      </c>
      <c r="D372" s="4">
        <v>44069</v>
      </c>
      <c r="E372" s="2" t="s">
        <v>29</v>
      </c>
      <c r="F372" s="2" t="s">
        <v>18</v>
      </c>
      <c r="G372" s="2" t="s">
        <v>25</v>
      </c>
      <c r="H372" s="2" t="s">
        <v>31</v>
      </c>
      <c r="I372" s="2" t="s">
        <v>27</v>
      </c>
      <c r="J372" s="2" t="s">
        <v>523</v>
      </c>
    </row>
    <row r="373" spans="1:10" x14ac:dyDescent="0.3">
      <c r="A373" s="2" t="s">
        <v>22</v>
      </c>
      <c r="B373" s="3">
        <v>120453.52</v>
      </c>
      <c r="C373" s="2">
        <v>97218.04</v>
      </c>
      <c r="D373" s="4">
        <v>43507</v>
      </c>
      <c r="E373" s="2" t="s">
        <v>29</v>
      </c>
      <c r="F373" s="2" t="s">
        <v>236</v>
      </c>
      <c r="G373" s="2" t="s">
        <v>25</v>
      </c>
      <c r="H373" s="2" t="s">
        <v>218</v>
      </c>
      <c r="I373" s="2" t="s">
        <v>27</v>
      </c>
      <c r="J373" s="2" t="s">
        <v>524</v>
      </c>
    </row>
    <row r="374" spans="1:10" x14ac:dyDescent="0.3">
      <c r="A374" s="2" t="s">
        <v>22</v>
      </c>
      <c r="B374" s="3">
        <v>120152.33</v>
      </c>
      <c r="C374" s="2">
        <v>97527.65</v>
      </c>
      <c r="D374" s="4">
        <v>43737</v>
      </c>
      <c r="E374" s="2" t="s">
        <v>61</v>
      </c>
      <c r="F374" s="2" t="s">
        <v>88</v>
      </c>
      <c r="G374" s="2" t="s">
        <v>25</v>
      </c>
      <c r="H374" s="2" t="s">
        <v>26</v>
      </c>
      <c r="I374" s="2" t="s">
        <v>27</v>
      </c>
      <c r="J374" s="2" t="s">
        <v>525</v>
      </c>
    </row>
    <row r="375" spans="1:10" x14ac:dyDescent="0.3">
      <c r="A375" s="2" t="s">
        <v>22</v>
      </c>
      <c r="B375" s="3">
        <v>95410.97</v>
      </c>
      <c r="C375" s="2">
        <v>80593.649999999994</v>
      </c>
      <c r="D375" s="4">
        <v>44096</v>
      </c>
      <c r="E375" s="2" t="s">
        <v>10</v>
      </c>
      <c r="F375" s="2" t="s">
        <v>101</v>
      </c>
      <c r="G375" s="2" t="s">
        <v>25</v>
      </c>
      <c r="H375" s="2" t="s">
        <v>89</v>
      </c>
      <c r="I375" s="2" t="s">
        <v>14</v>
      </c>
      <c r="J375" s="2" t="s">
        <v>526</v>
      </c>
    </row>
    <row r="376" spans="1:10" x14ac:dyDescent="0.3">
      <c r="A376" s="2" t="s">
        <v>52</v>
      </c>
      <c r="B376" s="3">
        <v>128804.51</v>
      </c>
      <c r="C376" s="2">
        <v>105709.86</v>
      </c>
      <c r="D376" s="4">
        <v>43721</v>
      </c>
      <c r="E376" s="2" t="s">
        <v>50</v>
      </c>
      <c r="F376" s="2" t="s">
        <v>394</v>
      </c>
      <c r="G376" s="2" t="s">
        <v>54</v>
      </c>
      <c r="H376" s="2" t="s">
        <v>71</v>
      </c>
      <c r="I376" s="2" t="s">
        <v>37</v>
      </c>
      <c r="J376" s="2" t="s">
        <v>527</v>
      </c>
    </row>
    <row r="377" spans="1:10" x14ac:dyDescent="0.3">
      <c r="A377" s="2" t="s">
        <v>137</v>
      </c>
      <c r="B377" s="3">
        <v>26899.97</v>
      </c>
      <c r="C377" s="2">
        <v>23198.53</v>
      </c>
      <c r="D377" s="4">
        <v>43543</v>
      </c>
      <c r="E377" s="2" t="s">
        <v>17</v>
      </c>
      <c r="F377" s="2" t="s">
        <v>30</v>
      </c>
      <c r="G377" s="2" t="s">
        <v>139</v>
      </c>
      <c r="H377" s="2" t="s">
        <v>140</v>
      </c>
      <c r="I377" s="2" t="s">
        <v>27</v>
      </c>
      <c r="J377" s="2" t="s">
        <v>528</v>
      </c>
    </row>
    <row r="378" spans="1:10" x14ac:dyDescent="0.3">
      <c r="A378" s="2" t="s">
        <v>44</v>
      </c>
      <c r="B378" s="3">
        <v>123751.91</v>
      </c>
      <c r="C378" s="2">
        <v>102590.33</v>
      </c>
      <c r="D378" s="4">
        <v>43787</v>
      </c>
      <c r="E378" s="2" t="s">
        <v>59</v>
      </c>
      <c r="F378" s="2" t="s">
        <v>34</v>
      </c>
      <c r="G378" s="2" t="s">
        <v>47</v>
      </c>
      <c r="H378" s="2" t="s">
        <v>73</v>
      </c>
      <c r="I378" s="2" t="s">
        <v>27</v>
      </c>
      <c r="J378" s="2" t="s">
        <v>529</v>
      </c>
    </row>
    <row r="379" spans="1:10" x14ac:dyDescent="0.3">
      <c r="A379" s="2" t="s">
        <v>9</v>
      </c>
      <c r="B379" s="3">
        <v>37081.31</v>
      </c>
      <c r="C379" s="2">
        <v>31304.04</v>
      </c>
      <c r="D379" s="4">
        <v>43535</v>
      </c>
      <c r="E379" s="2" t="s">
        <v>29</v>
      </c>
      <c r="F379" s="2" t="s">
        <v>181</v>
      </c>
      <c r="G379" s="2" t="s">
        <v>12</v>
      </c>
      <c r="H379" s="2" t="s">
        <v>68</v>
      </c>
      <c r="I379" s="2" t="s">
        <v>27</v>
      </c>
      <c r="J379" s="2" t="s">
        <v>530</v>
      </c>
    </row>
    <row r="380" spans="1:10" x14ac:dyDescent="0.3">
      <c r="A380" s="2" t="s">
        <v>52</v>
      </c>
      <c r="B380" s="3">
        <v>133905.54999999999</v>
      </c>
      <c r="C380" s="2">
        <v>116886.15</v>
      </c>
      <c r="D380" s="4">
        <v>44044</v>
      </c>
      <c r="E380" s="2" t="s">
        <v>10</v>
      </c>
      <c r="F380" s="2" t="s">
        <v>115</v>
      </c>
      <c r="G380" s="2" t="s">
        <v>54</v>
      </c>
      <c r="H380" s="2" t="s">
        <v>143</v>
      </c>
      <c r="I380" s="2" t="s">
        <v>14</v>
      </c>
      <c r="J380" s="2" t="s">
        <v>531</v>
      </c>
    </row>
    <row r="381" spans="1:10" x14ac:dyDescent="0.3">
      <c r="A381" s="2" t="s">
        <v>52</v>
      </c>
      <c r="B381" s="3">
        <v>63298.61</v>
      </c>
      <c r="C381" s="2">
        <v>53645.57</v>
      </c>
      <c r="D381" s="4">
        <v>43931</v>
      </c>
      <c r="E381" s="2" t="s">
        <v>50</v>
      </c>
      <c r="F381" s="2" t="s">
        <v>236</v>
      </c>
      <c r="G381" s="2" t="s">
        <v>54</v>
      </c>
      <c r="H381" s="2" t="s">
        <v>143</v>
      </c>
      <c r="I381" s="2" t="s">
        <v>14</v>
      </c>
      <c r="J381" s="2" t="s">
        <v>532</v>
      </c>
    </row>
    <row r="382" spans="1:10" x14ac:dyDescent="0.3">
      <c r="A382" s="2" t="s">
        <v>52</v>
      </c>
      <c r="B382" s="3">
        <v>274242.36</v>
      </c>
      <c r="C382" s="2">
        <v>227950.25</v>
      </c>
      <c r="D382" s="4">
        <v>44174</v>
      </c>
      <c r="E382" s="2" t="s">
        <v>61</v>
      </c>
      <c r="F382" s="2" t="s">
        <v>30</v>
      </c>
      <c r="G382" s="2" t="s">
        <v>54</v>
      </c>
      <c r="H382" s="2" t="s">
        <v>71</v>
      </c>
      <c r="I382" s="2" t="s">
        <v>14</v>
      </c>
      <c r="J382" s="2" t="s">
        <v>533</v>
      </c>
    </row>
    <row r="383" spans="1:10" x14ac:dyDescent="0.3">
      <c r="A383" s="2" t="s">
        <v>105</v>
      </c>
      <c r="B383" s="3">
        <v>312928.71999999997</v>
      </c>
      <c r="C383" s="2">
        <v>270401.71000000002</v>
      </c>
      <c r="D383" s="4">
        <v>43811</v>
      </c>
      <c r="E383" s="2" t="s">
        <v>29</v>
      </c>
      <c r="F383" s="2" t="s">
        <v>159</v>
      </c>
      <c r="G383" s="2" t="s">
        <v>106</v>
      </c>
      <c r="H383" s="2" t="s">
        <v>107</v>
      </c>
      <c r="I383" s="2" t="s">
        <v>37</v>
      </c>
      <c r="J383" s="2" t="s">
        <v>534</v>
      </c>
    </row>
    <row r="384" spans="1:10" x14ac:dyDescent="0.3">
      <c r="A384" s="2" t="s">
        <v>52</v>
      </c>
      <c r="B384" s="3">
        <v>119156.18</v>
      </c>
      <c r="C384" s="2">
        <v>100710.8</v>
      </c>
      <c r="D384" s="4">
        <v>43697</v>
      </c>
      <c r="E384" s="2" t="s">
        <v>29</v>
      </c>
      <c r="F384" s="2" t="s">
        <v>34</v>
      </c>
      <c r="G384" s="2" t="s">
        <v>54</v>
      </c>
      <c r="H384" s="2" t="s">
        <v>132</v>
      </c>
      <c r="I384" s="2" t="s">
        <v>27</v>
      </c>
      <c r="J384" s="2" t="s">
        <v>535</v>
      </c>
    </row>
    <row r="385" spans="1:10" x14ac:dyDescent="0.3">
      <c r="A385" s="2" t="s">
        <v>52</v>
      </c>
      <c r="B385" s="3">
        <v>162123.74</v>
      </c>
      <c r="C385" s="2">
        <v>133979.06</v>
      </c>
      <c r="D385" s="4">
        <v>43935</v>
      </c>
      <c r="E385" s="2" t="s">
        <v>29</v>
      </c>
      <c r="F385" s="2" t="s">
        <v>34</v>
      </c>
      <c r="G385" s="2" t="s">
        <v>54</v>
      </c>
      <c r="H385" s="2" t="s">
        <v>55</v>
      </c>
      <c r="I385" s="2" t="s">
        <v>27</v>
      </c>
      <c r="J385" s="2" t="s">
        <v>536</v>
      </c>
    </row>
    <row r="386" spans="1:10" x14ac:dyDescent="0.3">
      <c r="A386" s="2" t="s">
        <v>172</v>
      </c>
      <c r="B386" s="3">
        <v>65831.42</v>
      </c>
      <c r="C386" s="2">
        <v>52487.39</v>
      </c>
      <c r="D386" s="4">
        <v>43477</v>
      </c>
      <c r="E386" s="2" t="s">
        <v>79</v>
      </c>
      <c r="F386" s="2" t="s">
        <v>157</v>
      </c>
      <c r="G386" s="2" t="s">
        <v>174</v>
      </c>
      <c r="H386" s="2" t="s">
        <v>211</v>
      </c>
      <c r="I386" s="2" t="s">
        <v>27</v>
      </c>
      <c r="J386" s="2" t="s">
        <v>537</v>
      </c>
    </row>
    <row r="387" spans="1:10" x14ac:dyDescent="0.3">
      <c r="A387" s="2" t="s">
        <v>52</v>
      </c>
      <c r="B387" s="3">
        <v>180515.09</v>
      </c>
      <c r="C387" s="2">
        <v>148852.74</v>
      </c>
      <c r="D387" s="4">
        <v>43825</v>
      </c>
      <c r="E387" s="2" t="s">
        <v>10</v>
      </c>
      <c r="F387" s="2" t="s">
        <v>91</v>
      </c>
      <c r="G387" s="2" t="s">
        <v>54</v>
      </c>
      <c r="H387" s="2" t="s">
        <v>71</v>
      </c>
      <c r="I387" s="2" t="s">
        <v>27</v>
      </c>
      <c r="J387" s="2" t="s">
        <v>538</v>
      </c>
    </row>
    <row r="388" spans="1:10" x14ac:dyDescent="0.3">
      <c r="A388" s="2" t="s">
        <v>44</v>
      </c>
      <c r="B388" s="3">
        <v>99114.91</v>
      </c>
      <c r="C388" s="2">
        <v>84217.94</v>
      </c>
      <c r="D388" s="4">
        <v>43925</v>
      </c>
      <c r="E388" s="2" t="s">
        <v>23</v>
      </c>
      <c r="F388" s="2" t="s">
        <v>34</v>
      </c>
      <c r="G388" s="2" t="s">
        <v>47</v>
      </c>
      <c r="H388" s="2" t="s">
        <v>48</v>
      </c>
      <c r="I388" s="2" t="s">
        <v>27</v>
      </c>
      <c r="J388" s="2" t="s">
        <v>539</v>
      </c>
    </row>
    <row r="389" spans="1:10" x14ac:dyDescent="0.3">
      <c r="A389" s="2" t="s">
        <v>22</v>
      </c>
      <c r="B389" s="3">
        <v>171884</v>
      </c>
      <c r="C389" s="2">
        <v>146702.99</v>
      </c>
      <c r="D389" s="4">
        <v>43751</v>
      </c>
      <c r="E389" s="2" t="s">
        <v>17</v>
      </c>
      <c r="F389" s="2" t="s">
        <v>34</v>
      </c>
      <c r="G389" s="2" t="s">
        <v>25</v>
      </c>
      <c r="H389" s="2" t="s">
        <v>26</v>
      </c>
      <c r="I389" s="2" t="s">
        <v>27</v>
      </c>
      <c r="J389" s="2" t="s">
        <v>540</v>
      </c>
    </row>
    <row r="390" spans="1:10" x14ac:dyDescent="0.3">
      <c r="A390" s="2" t="s">
        <v>345</v>
      </c>
      <c r="B390" s="3">
        <v>26745.94</v>
      </c>
      <c r="C390" s="2">
        <v>22600.32</v>
      </c>
      <c r="D390" s="4">
        <v>43779</v>
      </c>
      <c r="E390" s="2" t="s">
        <v>50</v>
      </c>
      <c r="F390" s="2" t="s">
        <v>24</v>
      </c>
      <c r="G390" s="2" t="s">
        <v>346</v>
      </c>
      <c r="H390" s="2" t="s">
        <v>347</v>
      </c>
      <c r="I390" s="2" t="s">
        <v>27</v>
      </c>
      <c r="J390" s="2" t="s">
        <v>541</v>
      </c>
    </row>
    <row r="391" spans="1:10" x14ac:dyDescent="0.3">
      <c r="A391" s="2" t="s">
        <v>22</v>
      </c>
      <c r="B391" s="3">
        <v>77087.839999999997</v>
      </c>
      <c r="C391" s="2">
        <v>65894.69</v>
      </c>
      <c r="D391" s="4">
        <v>43968</v>
      </c>
      <c r="E391" s="2" t="s">
        <v>138</v>
      </c>
      <c r="F391" s="2" t="s">
        <v>70</v>
      </c>
      <c r="G391" s="2" t="s">
        <v>25</v>
      </c>
      <c r="H391" s="2" t="s">
        <v>31</v>
      </c>
      <c r="I391" s="2" t="s">
        <v>27</v>
      </c>
      <c r="J391" s="2" t="s">
        <v>542</v>
      </c>
    </row>
    <row r="392" spans="1:10" x14ac:dyDescent="0.3">
      <c r="A392" s="2" t="s">
        <v>52</v>
      </c>
      <c r="B392" s="3">
        <v>87404</v>
      </c>
      <c r="C392" s="2">
        <v>69363.81</v>
      </c>
      <c r="D392" s="4">
        <v>43825</v>
      </c>
      <c r="E392" s="2" t="s">
        <v>79</v>
      </c>
      <c r="F392" s="2" t="s">
        <v>34</v>
      </c>
      <c r="G392" s="2" t="s">
        <v>54</v>
      </c>
      <c r="H392" s="2" t="s">
        <v>55</v>
      </c>
      <c r="I392" s="2" t="s">
        <v>27</v>
      </c>
      <c r="J392" s="2" t="s">
        <v>543</v>
      </c>
    </row>
    <row r="393" spans="1:10" x14ac:dyDescent="0.3">
      <c r="A393" s="2" t="s">
        <v>52</v>
      </c>
      <c r="B393" s="3">
        <v>47680.2</v>
      </c>
      <c r="C393" s="2">
        <v>40575.85</v>
      </c>
      <c r="D393" s="4">
        <v>43654</v>
      </c>
      <c r="E393" s="2" t="s">
        <v>23</v>
      </c>
      <c r="F393" s="2" t="s">
        <v>120</v>
      </c>
      <c r="G393" s="2" t="s">
        <v>54</v>
      </c>
      <c r="H393" s="2" t="s">
        <v>127</v>
      </c>
      <c r="I393" s="2" t="s">
        <v>27</v>
      </c>
      <c r="J393" s="2" t="s">
        <v>544</v>
      </c>
    </row>
    <row r="394" spans="1:10" x14ac:dyDescent="0.3">
      <c r="A394" s="2" t="s">
        <v>16</v>
      </c>
      <c r="B394" s="3">
        <v>27824.83</v>
      </c>
      <c r="C394" s="2">
        <v>23517.55</v>
      </c>
      <c r="D394" s="4">
        <v>43714</v>
      </c>
      <c r="E394" s="2" t="s">
        <v>17</v>
      </c>
      <c r="F394" s="2" t="s">
        <v>223</v>
      </c>
      <c r="G394" s="2" t="s">
        <v>19</v>
      </c>
      <c r="H394" s="2" t="s">
        <v>20</v>
      </c>
      <c r="I394" s="2" t="s">
        <v>27</v>
      </c>
      <c r="J394" s="2" t="s">
        <v>545</v>
      </c>
    </row>
    <row r="395" spans="1:10" x14ac:dyDescent="0.3">
      <c r="A395" s="2" t="s">
        <v>22</v>
      </c>
      <c r="B395" s="3">
        <v>106516.4</v>
      </c>
      <c r="C395" s="2">
        <v>86928.03</v>
      </c>
      <c r="D395" s="4">
        <v>43545</v>
      </c>
      <c r="E395" s="2" t="s">
        <v>23</v>
      </c>
      <c r="F395" s="2" t="s">
        <v>433</v>
      </c>
      <c r="G395" s="2" t="s">
        <v>25</v>
      </c>
      <c r="H395" s="2" t="s">
        <v>26</v>
      </c>
      <c r="I395" s="2" t="s">
        <v>27</v>
      </c>
      <c r="J395" s="2" t="s">
        <v>546</v>
      </c>
    </row>
    <row r="396" spans="1:10" x14ac:dyDescent="0.3">
      <c r="A396" s="2" t="s">
        <v>52</v>
      </c>
      <c r="B396" s="3">
        <v>141948.10999999999</v>
      </c>
      <c r="C396" s="2">
        <v>112948.11</v>
      </c>
      <c r="D396" s="4">
        <v>43946</v>
      </c>
      <c r="E396" s="2" t="s">
        <v>10</v>
      </c>
      <c r="F396" s="2" t="s">
        <v>326</v>
      </c>
      <c r="G396" s="2" t="s">
        <v>54</v>
      </c>
      <c r="H396" s="2" t="s">
        <v>55</v>
      </c>
      <c r="I396" s="2" t="s">
        <v>27</v>
      </c>
      <c r="J396" s="2" t="s">
        <v>547</v>
      </c>
    </row>
    <row r="397" spans="1:10" x14ac:dyDescent="0.3">
      <c r="A397" s="2" t="s">
        <v>172</v>
      </c>
      <c r="B397" s="3">
        <v>226021.18</v>
      </c>
      <c r="C397" s="2">
        <v>180455.31</v>
      </c>
      <c r="D397" s="4">
        <v>43664</v>
      </c>
      <c r="E397" s="2" t="s">
        <v>45</v>
      </c>
      <c r="F397" s="2" t="s">
        <v>236</v>
      </c>
      <c r="G397" s="2" t="s">
        <v>174</v>
      </c>
      <c r="H397" s="2" t="s">
        <v>211</v>
      </c>
      <c r="I397" s="2" t="s">
        <v>27</v>
      </c>
      <c r="J397" s="2" t="s">
        <v>548</v>
      </c>
    </row>
    <row r="398" spans="1:10" x14ac:dyDescent="0.3">
      <c r="A398" s="2" t="s">
        <v>137</v>
      </c>
      <c r="B398" s="3">
        <v>44232.84</v>
      </c>
      <c r="C398" s="2">
        <v>38880.67</v>
      </c>
      <c r="D398" s="4">
        <v>43881</v>
      </c>
      <c r="E398" s="2" t="s">
        <v>10</v>
      </c>
      <c r="F398" s="2" t="s">
        <v>34</v>
      </c>
      <c r="G398" s="2" t="s">
        <v>139</v>
      </c>
      <c r="H398" s="2" t="s">
        <v>140</v>
      </c>
      <c r="I398" s="2" t="s">
        <v>37</v>
      </c>
      <c r="J398" s="2" t="s">
        <v>549</v>
      </c>
    </row>
    <row r="399" spans="1:10" x14ac:dyDescent="0.3">
      <c r="A399" s="2" t="s">
        <v>172</v>
      </c>
      <c r="B399" s="3">
        <v>135344.51999999999</v>
      </c>
      <c r="C399" s="2">
        <v>117492.58</v>
      </c>
      <c r="D399" s="4">
        <v>43482</v>
      </c>
      <c r="E399" s="2" t="s">
        <v>17</v>
      </c>
      <c r="F399" s="2" t="s">
        <v>67</v>
      </c>
      <c r="G399" s="2" t="s">
        <v>174</v>
      </c>
      <c r="H399" s="2" t="s">
        <v>211</v>
      </c>
      <c r="I399" s="2" t="s">
        <v>27</v>
      </c>
      <c r="J399" s="2" t="s">
        <v>550</v>
      </c>
    </row>
    <row r="400" spans="1:10" x14ac:dyDescent="0.3">
      <c r="A400" s="2" t="s">
        <v>52</v>
      </c>
      <c r="B400" s="3">
        <v>271411.92</v>
      </c>
      <c r="C400" s="2">
        <v>231514.37</v>
      </c>
      <c r="D400" s="4">
        <v>43808</v>
      </c>
      <c r="E400" s="2" t="s">
        <v>23</v>
      </c>
      <c r="F400" s="2" t="s">
        <v>30</v>
      </c>
      <c r="G400" s="2" t="s">
        <v>54</v>
      </c>
      <c r="H400" s="2" t="s">
        <v>71</v>
      </c>
      <c r="I400" s="2" t="s">
        <v>37</v>
      </c>
      <c r="J400" s="2" t="s">
        <v>551</v>
      </c>
    </row>
    <row r="401" spans="1:10" x14ac:dyDescent="0.3">
      <c r="A401" s="2" t="s">
        <v>22</v>
      </c>
      <c r="B401" s="3">
        <v>125253.59</v>
      </c>
      <c r="C401" s="2">
        <v>108269.2</v>
      </c>
      <c r="D401" s="4">
        <v>43878</v>
      </c>
      <c r="E401" s="2" t="s">
        <v>59</v>
      </c>
      <c r="F401" s="2" t="s">
        <v>101</v>
      </c>
      <c r="G401" s="2" t="s">
        <v>25</v>
      </c>
      <c r="H401" s="2" t="s">
        <v>75</v>
      </c>
      <c r="I401" s="2" t="s">
        <v>27</v>
      </c>
      <c r="J401" s="2" t="s">
        <v>552</v>
      </c>
    </row>
    <row r="402" spans="1:10" x14ac:dyDescent="0.3">
      <c r="A402" s="2" t="s">
        <v>9</v>
      </c>
      <c r="B402" s="3">
        <v>15100.57</v>
      </c>
      <c r="C402" s="2">
        <v>12113.68</v>
      </c>
      <c r="D402" s="4">
        <v>43516</v>
      </c>
      <c r="E402" s="2" t="s">
        <v>17</v>
      </c>
      <c r="F402" s="2" t="s">
        <v>101</v>
      </c>
      <c r="G402" s="2" t="s">
        <v>12</v>
      </c>
      <c r="H402" s="2" t="s">
        <v>169</v>
      </c>
      <c r="I402" s="2" t="s">
        <v>27</v>
      </c>
      <c r="J402" s="2" t="s">
        <v>553</v>
      </c>
    </row>
    <row r="403" spans="1:10" x14ac:dyDescent="0.3">
      <c r="A403" s="2" t="s">
        <v>52</v>
      </c>
      <c r="B403" s="3">
        <v>157932.84</v>
      </c>
      <c r="C403" s="2">
        <v>134148.15</v>
      </c>
      <c r="D403" s="4">
        <v>43861</v>
      </c>
      <c r="E403" s="2" t="s">
        <v>17</v>
      </c>
      <c r="F403" s="2" t="s">
        <v>236</v>
      </c>
      <c r="G403" s="2" t="s">
        <v>54</v>
      </c>
      <c r="H403" s="2" t="s">
        <v>71</v>
      </c>
      <c r="I403" s="2" t="s">
        <v>27</v>
      </c>
      <c r="J403" s="2" t="s">
        <v>554</v>
      </c>
    </row>
    <row r="404" spans="1:10" x14ac:dyDescent="0.3">
      <c r="A404" s="2" t="s">
        <v>22</v>
      </c>
      <c r="B404" s="3">
        <v>64192.86</v>
      </c>
      <c r="C404" s="2">
        <v>52837.14</v>
      </c>
      <c r="D404" s="4">
        <v>43933</v>
      </c>
      <c r="E404" s="2" t="s">
        <v>50</v>
      </c>
      <c r="F404" s="2" t="s">
        <v>34</v>
      </c>
      <c r="G404" s="2" t="s">
        <v>25</v>
      </c>
      <c r="H404" s="2" t="s">
        <v>218</v>
      </c>
      <c r="I404" s="2" t="s">
        <v>27</v>
      </c>
      <c r="J404" s="2" t="s">
        <v>555</v>
      </c>
    </row>
    <row r="405" spans="1:10" x14ac:dyDescent="0.3">
      <c r="A405" s="2" t="s">
        <v>9</v>
      </c>
      <c r="B405" s="3">
        <v>156453.01</v>
      </c>
      <c r="C405" s="2">
        <v>128494.86</v>
      </c>
      <c r="D405" s="4">
        <v>44108</v>
      </c>
      <c r="E405" s="2" t="s">
        <v>23</v>
      </c>
      <c r="F405" s="2" t="s">
        <v>34</v>
      </c>
      <c r="G405" s="2" t="s">
        <v>12</v>
      </c>
      <c r="H405" s="2" t="s">
        <v>13</v>
      </c>
      <c r="I405" s="2" t="s">
        <v>27</v>
      </c>
      <c r="J405" s="2" t="s">
        <v>556</v>
      </c>
    </row>
    <row r="406" spans="1:10" x14ac:dyDescent="0.3">
      <c r="A406" s="2" t="s">
        <v>16</v>
      </c>
      <c r="B406" s="3">
        <v>53616.06</v>
      </c>
      <c r="C406" s="2">
        <v>45589.74</v>
      </c>
      <c r="D406" s="4">
        <v>43833</v>
      </c>
      <c r="E406" s="2" t="s">
        <v>50</v>
      </c>
      <c r="F406" s="2" t="s">
        <v>233</v>
      </c>
      <c r="G406" s="2" t="s">
        <v>19</v>
      </c>
      <c r="H406" s="2" t="s">
        <v>20</v>
      </c>
      <c r="I406" s="2" t="s">
        <v>27</v>
      </c>
      <c r="J406" s="2" t="s">
        <v>557</v>
      </c>
    </row>
    <row r="407" spans="1:10" x14ac:dyDescent="0.3">
      <c r="A407" s="2" t="s">
        <v>16</v>
      </c>
      <c r="B407" s="3">
        <v>163967.89000000001</v>
      </c>
      <c r="C407" s="2">
        <v>138208.53</v>
      </c>
      <c r="D407" s="4">
        <v>43615</v>
      </c>
      <c r="E407" s="2" t="s">
        <v>50</v>
      </c>
      <c r="F407" s="2" t="s">
        <v>113</v>
      </c>
      <c r="G407" s="2" t="s">
        <v>19</v>
      </c>
      <c r="H407" s="2" t="s">
        <v>20</v>
      </c>
      <c r="I407" s="2" t="s">
        <v>37</v>
      </c>
      <c r="J407" s="2" t="s">
        <v>558</v>
      </c>
    </row>
    <row r="408" spans="1:10" x14ac:dyDescent="0.3">
      <c r="A408" s="2" t="s">
        <v>9</v>
      </c>
      <c r="B408" s="3">
        <v>171748.56</v>
      </c>
      <c r="C408" s="2">
        <v>136574.45000000001</v>
      </c>
      <c r="D408" s="4">
        <v>44155</v>
      </c>
      <c r="E408" s="2" t="s">
        <v>17</v>
      </c>
      <c r="F408" s="2" t="s">
        <v>154</v>
      </c>
      <c r="G408" s="2" t="s">
        <v>12</v>
      </c>
      <c r="H408" s="2" t="s">
        <v>13</v>
      </c>
      <c r="I408" s="2" t="s">
        <v>27</v>
      </c>
      <c r="J408" s="2" t="s">
        <v>559</v>
      </c>
    </row>
    <row r="409" spans="1:10" x14ac:dyDescent="0.3">
      <c r="A409" s="2" t="s">
        <v>52</v>
      </c>
      <c r="B409" s="3">
        <v>26103.94</v>
      </c>
      <c r="C409" s="2">
        <v>22339.75</v>
      </c>
      <c r="D409" s="4">
        <v>44074</v>
      </c>
      <c r="E409" s="2" t="s">
        <v>50</v>
      </c>
      <c r="F409" s="2" t="s">
        <v>145</v>
      </c>
      <c r="G409" s="2" t="s">
        <v>54</v>
      </c>
      <c r="H409" s="2" t="s">
        <v>132</v>
      </c>
      <c r="I409" s="2" t="s">
        <v>37</v>
      </c>
      <c r="J409" s="2" t="s">
        <v>560</v>
      </c>
    </row>
    <row r="410" spans="1:10" x14ac:dyDescent="0.3">
      <c r="A410" s="2" t="s">
        <v>22</v>
      </c>
      <c r="B410" s="3">
        <v>140337.34</v>
      </c>
      <c r="C410" s="2">
        <v>115708.14</v>
      </c>
      <c r="D410" s="4">
        <v>44078</v>
      </c>
      <c r="E410" s="2" t="s">
        <v>50</v>
      </c>
      <c r="F410" s="2" t="s">
        <v>165</v>
      </c>
      <c r="G410" s="2" t="s">
        <v>25</v>
      </c>
      <c r="H410" s="2" t="s">
        <v>75</v>
      </c>
      <c r="I410" s="2" t="s">
        <v>27</v>
      </c>
      <c r="J410" s="2" t="s">
        <v>561</v>
      </c>
    </row>
    <row r="411" spans="1:10" x14ac:dyDescent="0.3">
      <c r="A411" s="2" t="s">
        <v>9</v>
      </c>
      <c r="B411" s="3">
        <v>33617.03</v>
      </c>
      <c r="C411" s="2">
        <v>26614.6</v>
      </c>
      <c r="D411" s="4">
        <v>43928</v>
      </c>
      <c r="E411" s="2" t="s">
        <v>50</v>
      </c>
      <c r="F411" s="2" t="s">
        <v>159</v>
      </c>
      <c r="G411" s="2" t="s">
        <v>12</v>
      </c>
      <c r="H411" s="2" t="s">
        <v>13</v>
      </c>
      <c r="I411" s="2" t="s">
        <v>27</v>
      </c>
      <c r="J411" s="2" t="s">
        <v>562</v>
      </c>
    </row>
    <row r="412" spans="1:10" x14ac:dyDescent="0.3">
      <c r="A412" s="2" t="s">
        <v>22</v>
      </c>
      <c r="B412" s="3">
        <v>187874.45</v>
      </c>
      <c r="C412" s="2">
        <v>160031.46</v>
      </c>
      <c r="D412" s="4">
        <v>43642</v>
      </c>
      <c r="E412" s="2" t="s">
        <v>45</v>
      </c>
      <c r="F412" s="2" t="s">
        <v>34</v>
      </c>
      <c r="G412" s="2" t="s">
        <v>25</v>
      </c>
      <c r="H412" s="2" t="s">
        <v>89</v>
      </c>
      <c r="I412" s="2" t="s">
        <v>27</v>
      </c>
      <c r="J412" s="2" t="s">
        <v>563</v>
      </c>
    </row>
    <row r="413" spans="1:10" x14ac:dyDescent="0.3">
      <c r="A413" s="2" t="s">
        <v>16</v>
      </c>
      <c r="B413" s="3">
        <v>41675.01</v>
      </c>
      <c r="C413" s="2">
        <v>33765.089999999997</v>
      </c>
      <c r="D413" s="4">
        <v>43641</v>
      </c>
      <c r="E413" s="2" t="s">
        <v>29</v>
      </c>
      <c r="F413" s="2" t="s">
        <v>134</v>
      </c>
      <c r="G413" s="2" t="s">
        <v>19</v>
      </c>
      <c r="H413" s="2" t="s">
        <v>20</v>
      </c>
      <c r="I413" s="2" t="s">
        <v>27</v>
      </c>
      <c r="J413" s="2" t="s">
        <v>564</v>
      </c>
    </row>
    <row r="414" spans="1:10" x14ac:dyDescent="0.3">
      <c r="A414" s="2" t="s">
        <v>22</v>
      </c>
      <c r="B414" s="3">
        <v>34930.080000000002</v>
      </c>
      <c r="C414" s="2">
        <v>28017.42</v>
      </c>
      <c r="D414" s="4">
        <v>43770</v>
      </c>
      <c r="E414" s="2" t="s">
        <v>50</v>
      </c>
      <c r="F414" s="2" t="s">
        <v>233</v>
      </c>
      <c r="G414" s="2" t="s">
        <v>25</v>
      </c>
      <c r="H414" s="2" t="s">
        <v>26</v>
      </c>
      <c r="I414" s="2" t="s">
        <v>27</v>
      </c>
      <c r="J414" s="2" t="s">
        <v>565</v>
      </c>
    </row>
    <row r="415" spans="1:10" x14ac:dyDescent="0.3">
      <c r="A415" s="2" t="s">
        <v>16</v>
      </c>
      <c r="B415" s="3">
        <v>127994.87</v>
      </c>
      <c r="C415" s="2">
        <v>105800.56</v>
      </c>
      <c r="D415" s="4">
        <v>44075</v>
      </c>
      <c r="E415" s="2" t="s">
        <v>10</v>
      </c>
      <c r="F415" s="2" t="s">
        <v>165</v>
      </c>
      <c r="G415" s="2" t="s">
        <v>19</v>
      </c>
      <c r="H415" s="2" t="s">
        <v>352</v>
      </c>
      <c r="I415" s="2" t="s">
        <v>27</v>
      </c>
      <c r="J415" s="2" t="s">
        <v>566</v>
      </c>
    </row>
    <row r="416" spans="1:10" x14ac:dyDescent="0.3">
      <c r="A416" s="2" t="s">
        <v>22</v>
      </c>
      <c r="B416" s="3">
        <v>162637.68</v>
      </c>
      <c r="C416" s="2">
        <v>130402.89</v>
      </c>
      <c r="D416" s="4">
        <v>43735</v>
      </c>
      <c r="E416" s="2" t="s">
        <v>23</v>
      </c>
      <c r="F416" s="2" t="s">
        <v>24</v>
      </c>
      <c r="G416" s="2" t="s">
        <v>25</v>
      </c>
      <c r="H416" s="2" t="s">
        <v>75</v>
      </c>
      <c r="I416" s="2" t="s">
        <v>27</v>
      </c>
      <c r="J416" s="2" t="s">
        <v>567</v>
      </c>
    </row>
    <row r="417" spans="1:10" x14ac:dyDescent="0.3">
      <c r="A417" s="2" t="s">
        <v>22</v>
      </c>
      <c r="B417" s="3">
        <v>40728.28</v>
      </c>
      <c r="C417" s="2">
        <v>35669.83</v>
      </c>
      <c r="D417" s="4">
        <v>43730</v>
      </c>
      <c r="E417" s="2" t="s">
        <v>29</v>
      </c>
      <c r="F417" s="2" t="s">
        <v>301</v>
      </c>
      <c r="G417" s="2" t="s">
        <v>25</v>
      </c>
      <c r="H417" s="2" t="s">
        <v>89</v>
      </c>
      <c r="I417" s="2" t="s">
        <v>14</v>
      </c>
      <c r="J417" s="2" t="s">
        <v>568</v>
      </c>
    </row>
    <row r="418" spans="1:10" x14ac:dyDescent="0.3">
      <c r="A418" s="2" t="s">
        <v>16</v>
      </c>
      <c r="B418" s="3">
        <v>293767.28000000003</v>
      </c>
      <c r="C418" s="2">
        <v>254079.32</v>
      </c>
      <c r="D418" s="4">
        <v>43987</v>
      </c>
      <c r="E418" s="2" t="s">
        <v>17</v>
      </c>
      <c r="F418" s="2" t="s">
        <v>187</v>
      </c>
      <c r="G418" s="2" t="s">
        <v>19</v>
      </c>
      <c r="H418" s="2" t="s">
        <v>20</v>
      </c>
      <c r="I418" s="2" t="s">
        <v>27</v>
      </c>
      <c r="J418" s="2" t="s">
        <v>569</v>
      </c>
    </row>
    <row r="419" spans="1:10" x14ac:dyDescent="0.3">
      <c r="A419" s="2" t="s">
        <v>9</v>
      </c>
      <c r="B419" s="3">
        <v>57913.36</v>
      </c>
      <c r="C419" s="2">
        <v>48693.55</v>
      </c>
      <c r="D419" s="4">
        <v>43719</v>
      </c>
      <c r="E419" s="2" t="s">
        <v>17</v>
      </c>
      <c r="F419" s="2" t="s">
        <v>101</v>
      </c>
      <c r="G419" s="2" t="s">
        <v>12</v>
      </c>
      <c r="H419" s="2" t="s">
        <v>81</v>
      </c>
      <c r="I419" s="2" t="s">
        <v>27</v>
      </c>
      <c r="J419" s="2" t="s">
        <v>570</v>
      </c>
    </row>
    <row r="420" spans="1:10" x14ac:dyDescent="0.3">
      <c r="A420" s="2" t="s">
        <v>44</v>
      </c>
      <c r="B420" s="3">
        <v>63979.040000000001</v>
      </c>
      <c r="C420" s="2">
        <v>56032.84</v>
      </c>
      <c r="D420" s="4">
        <v>43760</v>
      </c>
      <c r="E420" s="2" t="s">
        <v>17</v>
      </c>
      <c r="F420" s="2" t="s">
        <v>42</v>
      </c>
      <c r="G420" s="2" t="s">
        <v>47</v>
      </c>
      <c r="H420" s="2" t="s">
        <v>65</v>
      </c>
      <c r="I420" s="2" t="s">
        <v>27</v>
      </c>
      <c r="J420" s="2" t="s">
        <v>571</v>
      </c>
    </row>
    <row r="421" spans="1:10" x14ac:dyDescent="0.3">
      <c r="A421" s="2" t="s">
        <v>52</v>
      </c>
      <c r="B421" s="3">
        <v>102255.86</v>
      </c>
      <c r="C421" s="2">
        <v>83379.429999999993</v>
      </c>
      <c r="D421" s="4">
        <v>44147</v>
      </c>
      <c r="E421" s="2" t="s">
        <v>59</v>
      </c>
      <c r="F421" s="2" t="s">
        <v>204</v>
      </c>
      <c r="G421" s="2" t="s">
        <v>54</v>
      </c>
      <c r="H421" s="2" t="s">
        <v>143</v>
      </c>
      <c r="I421" s="2" t="s">
        <v>27</v>
      </c>
      <c r="J421" s="2" t="s">
        <v>572</v>
      </c>
    </row>
    <row r="422" spans="1:10" x14ac:dyDescent="0.3">
      <c r="A422" s="2" t="s">
        <v>16</v>
      </c>
      <c r="B422" s="3">
        <v>107271.94</v>
      </c>
      <c r="C422" s="2">
        <v>86665</v>
      </c>
      <c r="D422" s="4">
        <v>44066</v>
      </c>
      <c r="E422" s="2" t="s">
        <v>17</v>
      </c>
      <c r="F422" s="2" t="s">
        <v>34</v>
      </c>
      <c r="G422" s="2" t="s">
        <v>19</v>
      </c>
      <c r="H422" s="2" t="s">
        <v>20</v>
      </c>
      <c r="I422" s="2" t="s">
        <v>27</v>
      </c>
      <c r="J422" s="2" t="s">
        <v>573</v>
      </c>
    </row>
    <row r="423" spans="1:10" x14ac:dyDescent="0.3">
      <c r="A423" s="2" t="s">
        <v>407</v>
      </c>
      <c r="B423" s="3">
        <v>51090.76</v>
      </c>
      <c r="C423" s="2">
        <v>40739.769999999997</v>
      </c>
      <c r="D423" s="4">
        <v>43902</v>
      </c>
      <c r="E423" s="2" t="s">
        <v>79</v>
      </c>
      <c r="F423" s="2" t="s">
        <v>173</v>
      </c>
      <c r="G423" s="2" t="s">
        <v>408</v>
      </c>
      <c r="H423" s="2" t="s">
        <v>409</v>
      </c>
      <c r="I423" s="2" t="s">
        <v>27</v>
      </c>
      <c r="J423" s="2" t="s">
        <v>574</v>
      </c>
    </row>
    <row r="424" spans="1:10" x14ac:dyDescent="0.3">
      <c r="A424" s="2" t="s">
        <v>9</v>
      </c>
      <c r="B424" s="3">
        <v>102299.92</v>
      </c>
      <c r="C424" s="2">
        <v>81706.95</v>
      </c>
      <c r="D424" s="4">
        <v>43699</v>
      </c>
      <c r="E424" s="2" t="s">
        <v>29</v>
      </c>
      <c r="F424" s="2" t="s">
        <v>70</v>
      </c>
      <c r="G424" s="2" t="s">
        <v>12</v>
      </c>
      <c r="H424" s="2" t="s">
        <v>81</v>
      </c>
      <c r="I424" s="2" t="s">
        <v>27</v>
      </c>
      <c r="J424" s="2" t="s">
        <v>575</v>
      </c>
    </row>
    <row r="425" spans="1:10" x14ac:dyDescent="0.3">
      <c r="A425" s="2" t="s">
        <v>52</v>
      </c>
      <c r="B425" s="3">
        <v>144204.85999999999</v>
      </c>
      <c r="C425" s="2">
        <v>115262.94</v>
      </c>
      <c r="D425" s="4">
        <v>44143</v>
      </c>
      <c r="E425" s="2" t="s">
        <v>10</v>
      </c>
      <c r="F425" s="2" t="s">
        <v>223</v>
      </c>
      <c r="G425" s="2" t="s">
        <v>54</v>
      </c>
      <c r="H425" s="2" t="s">
        <v>71</v>
      </c>
      <c r="I425" s="2" t="s">
        <v>27</v>
      </c>
      <c r="J425" s="2" t="s">
        <v>576</v>
      </c>
    </row>
    <row r="426" spans="1:10" x14ac:dyDescent="0.3">
      <c r="A426" s="2" t="s">
        <v>52</v>
      </c>
      <c r="B426" s="3">
        <v>36183.97</v>
      </c>
      <c r="C426" s="2">
        <v>30579.07</v>
      </c>
      <c r="D426" s="4">
        <v>44052</v>
      </c>
      <c r="E426" s="2" t="s">
        <v>10</v>
      </c>
      <c r="F426" s="2" t="s">
        <v>179</v>
      </c>
      <c r="G426" s="2" t="s">
        <v>54</v>
      </c>
      <c r="H426" s="2" t="s">
        <v>143</v>
      </c>
      <c r="I426" s="2" t="s">
        <v>14</v>
      </c>
      <c r="J426" s="2" t="s">
        <v>577</v>
      </c>
    </row>
    <row r="427" spans="1:10" x14ac:dyDescent="0.3">
      <c r="A427" s="2" t="s">
        <v>44</v>
      </c>
      <c r="B427" s="3">
        <v>47771.76</v>
      </c>
      <c r="C427" s="2">
        <v>39234.949999999997</v>
      </c>
      <c r="D427" s="4">
        <v>43614</v>
      </c>
      <c r="E427" s="2" t="s">
        <v>29</v>
      </c>
      <c r="F427" s="2" t="s">
        <v>120</v>
      </c>
      <c r="G427" s="2" t="s">
        <v>47</v>
      </c>
      <c r="H427" s="2" t="s">
        <v>65</v>
      </c>
      <c r="I427" s="2" t="s">
        <v>27</v>
      </c>
      <c r="J427" s="2" t="s">
        <v>578</v>
      </c>
    </row>
    <row r="428" spans="1:10" x14ac:dyDescent="0.3">
      <c r="A428" s="2" t="s">
        <v>33</v>
      </c>
      <c r="B428" s="3">
        <v>44038.31</v>
      </c>
      <c r="C428" s="2">
        <v>36252.339999999997</v>
      </c>
      <c r="D428" s="4">
        <v>43854</v>
      </c>
      <c r="E428" s="2" t="s">
        <v>79</v>
      </c>
      <c r="F428" s="2" t="s">
        <v>253</v>
      </c>
      <c r="G428" s="2" t="s">
        <v>35</v>
      </c>
      <c r="H428" s="2" t="s">
        <v>424</v>
      </c>
      <c r="I428" s="2" t="s">
        <v>27</v>
      </c>
      <c r="J428" s="2" t="s">
        <v>579</v>
      </c>
    </row>
    <row r="429" spans="1:10" x14ac:dyDescent="0.3">
      <c r="A429" s="2" t="s">
        <v>9</v>
      </c>
      <c r="B429" s="3">
        <v>116469.33</v>
      </c>
      <c r="C429" s="2">
        <v>95190.38</v>
      </c>
      <c r="D429" s="4">
        <v>43861</v>
      </c>
      <c r="E429" s="2" t="s">
        <v>61</v>
      </c>
      <c r="F429" s="2" t="s">
        <v>46</v>
      </c>
      <c r="G429" s="2" t="s">
        <v>12</v>
      </c>
      <c r="H429" s="2" t="s">
        <v>117</v>
      </c>
      <c r="I429" s="2" t="s">
        <v>27</v>
      </c>
      <c r="J429" s="2" t="s">
        <v>580</v>
      </c>
    </row>
    <row r="430" spans="1:10" x14ac:dyDescent="0.3">
      <c r="A430" s="2" t="s">
        <v>44</v>
      </c>
      <c r="B430" s="3">
        <v>227856.66</v>
      </c>
      <c r="C430" s="2">
        <v>199010.01</v>
      </c>
      <c r="D430" s="4">
        <v>44032</v>
      </c>
      <c r="E430" s="2" t="s">
        <v>79</v>
      </c>
      <c r="F430" s="2" t="s">
        <v>115</v>
      </c>
      <c r="G430" s="2" t="s">
        <v>47</v>
      </c>
      <c r="H430" s="2" t="s">
        <v>73</v>
      </c>
      <c r="I430" s="2" t="s">
        <v>27</v>
      </c>
      <c r="J430" s="2" t="s">
        <v>581</v>
      </c>
    </row>
    <row r="431" spans="1:10" x14ac:dyDescent="0.3">
      <c r="A431" s="2" t="s">
        <v>9</v>
      </c>
      <c r="B431" s="3">
        <v>67161.990000000005</v>
      </c>
      <c r="C431" s="2">
        <v>55764.6</v>
      </c>
      <c r="D431" s="4">
        <v>43728</v>
      </c>
      <c r="E431" s="2" t="s">
        <v>79</v>
      </c>
      <c r="F431" s="2" t="s">
        <v>202</v>
      </c>
      <c r="G431" s="2" t="s">
        <v>12</v>
      </c>
      <c r="H431" s="2" t="s">
        <v>169</v>
      </c>
      <c r="I431" s="2" t="s">
        <v>27</v>
      </c>
      <c r="J431" s="2" t="s">
        <v>582</v>
      </c>
    </row>
    <row r="432" spans="1:10" x14ac:dyDescent="0.3">
      <c r="A432" s="2" t="s">
        <v>172</v>
      </c>
      <c r="B432" s="3">
        <v>168178.03</v>
      </c>
      <c r="C432" s="2">
        <v>142665.42000000001</v>
      </c>
      <c r="D432" s="4">
        <v>43950</v>
      </c>
      <c r="E432" s="2" t="s">
        <v>23</v>
      </c>
      <c r="F432" s="2" t="s">
        <v>154</v>
      </c>
      <c r="G432" s="2" t="s">
        <v>174</v>
      </c>
      <c r="H432" s="2" t="s">
        <v>175</v>
      </c>
      <c r="I432" s="2" t="s">
        <v>27</v>
      </c>
      <c r="J432" s="2" t="s">
        <v>583</v>
      </c>
    </row>
    <row r="433" spans="1:10" x14ac:dyDescent="0.3">
      <c r="A433" s="2" t="s">
        <v>9</v>
      </c>
      <c r="B433" s="3">
        <v>42611.78</v>
      </c>
      <c r="C433" s="2">
        <v>35755.54</v>
      </c>
      <c r="D433" s="4">
        <v>43902</v>
      </c>
      <c r="E433" s="2" t="s">
        <v>23</v>
      </c>
      <c r="F433" s="2" t="s">
        <v>154</v>
      </c>
      <c r="G433" s="2" t="s">
        <v>12</v>
      </c>
      <c r="H433" s="2" t="s">
        <v>169</v>
      </c>
      <c r="I433" s="2" t="s">
        <v>14</v>
      </c>
      <c r="J433" s="2" t="s">
        <v>584</v>
      </c>
    </row>
    <row r="434" spans="1:10" x14ac:dyDescent="0.3">
      <c r="A434" s="2" t="s">
        <v>9</v>
      </c>
      <c r="B434" s="3">
        <v>166507.76</v>
      </c>
      <c r="C434" s="2">
        <v>143896.01</v>
      </c>
      <c r="D434" s="4">
        <v>44070</v>
      </c>
      <c r="E434" s="2" t="s">
        <v>45</v>
      </c>
      <c r="F434" s="2" t="s">
        <v>122</v>
      </c>
      <c r="G434" s="2" t="s">
        <v>12</v>
      </c>
      <c r="H434" s="2" t="s">
        <v>13</v>
      </c>
      <c r="I434" s="2" t="s">
        <v>27</v>
      </c>
      <c r="J434" s="2" t="s">
        <v>585</v>
      </c>
    </row>
    <row r="435" spans="1:10" x14ac:dyDescent="0.3">
      <c r="A435" s="2" t="s">
        <v>33</v>
      </c>
      <c r="B435" s="3">
        <v>131409.9</v>
      </c>
      <c r="C435" s="2">
        <v>115325.33</v>
      </c>
      <c r="D435" s="4">
        <v>44150</v>
      </c>
      <c r="E435" s="2" t="s">
        <v>79</v>
      </c>
      <c r="F435" s="2" t="s">
        <v>223</v>
      </c>
      <c r="G435" s="2" t="s">
        <v>35</v>
      </c>
      <c r="H435" s="2" t="s">
        <v>36</v>
      </c>
      <c r="I435" s="2" t="s">
        <v>27</v>
      </c>
      <c r="J435" s="2" t="s">
        <v>586</v>
      </c>
    </row>
    <row r="436" spans="1:10" x14ac:dyDescent="0.3">
      <c r="A436" s="2" t="s">
        <v>22</v>
      </c>
      <c r="B436" s="3">
        <v>133072</v>
      </c>
      <c r="C436" s="2">
        <v>108600.06</v>
      </c>
      <c r="D436" s="4">
        <v>44132</v>
      </c>
      <c r="E436" s="2" t="s">
        <v>61</v>
      </c>
      <c r="F436" s="2" t="s">
        <v>184</v>
      </c>
      <c r="G436" s="2" t="s">
        <v>25</v>
      </c>
      <c r="H436" s="2" t="s">
        <v>75</v>
      </c>
      <c r="I436" s="2" t="s">
        <v>27</v>
      </c>
      <c r="J436" s="2" t="s">
        <v>587</v>
      </c>
    </row>
    <row r="437" spans="1:10" x14ac:dyDescent="0.3">
      <c r="A437" s="2" t="s">
        <v>16</v>
      </c>
      <c r="B437" s="3">
        <v>180250.02</v>
      </c>
      <c r="C437" s="2">
        <v>147354.39000000001</v>
      </c>
      <c r="D437" s="4">
        <v>43619</v>
      </c>
      <c r="E437" s="2" t="s">
        <v>79</v>
      </c>
      <c r="F437" s="2" t="s">
        <v>433</v>
      </c>
      <c r="G437" s="2" t="s">
        <v>19</v>
      </c>
      <c r="H437" s="2" t="s">
        <v>352</v>
      </c>
      <c r="I437" s="2" t="s">
        <v>27</v>
      </c>
      <c r="J437" s="2" t="s">
        <v>588</v>
      </c>
    </row>
    <row r="438" spans="1:10" x14ac:dyDescent="0.3">
      <c r="A438" s="2" t="s">
        <v>22</v>
      </c>
      <c r="B438" s="3">
        <v>48090.78</v>
      </c>
      <c r="C438" s="2">
        <v>42040.959999999999</v>
      </c>
      <c r="D438" s="4">
        <v>43909</v>
      </c>
      <c r="E438" s="2" t="s">
        <v>10</v>
      </c>
      <c r="F438" s="2" t="s">
        <v>233</v>
      </c>
      <c r="G438" s="2" t="s">
        <v>25</v>
      </c>
      <c r="H438" s="2" t="s">
        <v>75</v>
      </c>
      <c r="I438" s="2" t="s">
        <v>27</v>
      </c>
      <c r="J438" s="2" t="s">
        <v>589</v>
      </c>
    </row>
    <row r="439" spans="1:10" x14ac:dyDescent="0.3">
      <c r="A439" s="2" t="s">
        <v>9</v>
      </c>
      <c r="B439" s="3">
        <v>168530.22</v>
      </c>
      <c r="C439" s="2">
        <v>136981.35999999999</v>
      </c>
      <c r="D439" s="4">
        <v>43967</v>
      </c>
      <c r="E439" s="2" t="s">
        <v>50</v>
      </c>
      <c r="F439" s="2" t="s">
        <v>187</v>
      </c>
      <c r="G439" s="2" t="s">
        <v>12</v>
      </c>
      <c r="H439" s="2" t="s">
        <v>169</v>
      </c>
      <c r="I439" s="2" t="s">
        <v>27</v>
      </c>
      <c r="J439" s="2" t="s">
        <v>590</v>
      </c>
    </row>
    <row r="440" spans="1:10" x14ac:dyDescent="0.3">
      <c r="A440" s="2" t="s">
        <v>9</v>
      </c>
      <c r="B440" s="3">
        <v>36785.279999999999</v>
      </c>
      <c r="C440" s="2">
        <v>30546.5</v>
      </c>
      <c r="D440" s="4">
        <v>43708</v>
      </c>
      <c r="E440" s="2" t="s">
        <v>50</v>
      </c>
      <c r="F440" s="2" t="s">
        <v>34</v>
      </c>
      <c r="G440" s="2" t="s">
        <v>12</v>
      </c>
      <c r="H440" s="2" t="s">
        <v>68</v>
      </c>
      <c r="I440" s="2" t="s">
        <v>27</v>
      </c>
      <c r="J440" s="2" t="s">
        <v>591</v>
      </c>
    </row>
    <row r="441" spans="1:10" x14ac:dyDescent="0.3">
      <c r="A441" s="2" t="s">
        <v>172</v>
      </c>
      <c r="B441" s="3">
        <v>126409.18</v>
      </c>
      <c r="C441" s="2">
        <v>104692.08</v>
      </c>
      <c r="D441" s="4">
        <v>44108</v>
      </c>
      <c r="E441" s="2" t="s">
        <v>59</v>
      </c>
      <c r="F441" s="2" t="s">
        <v>120</v>
      </c>
      <c r="G441" s="2" t="s">
        <v>174</v>
      </c>
      <c r="H441" s="2" t="s">
        <v>175</v>
      </c>
      <c r="I441" s="2" t="s">
        <v>27</v>
      </c>
      <c r="J441" s="2" t="s">
        <v>592</v>
      </c>
    </row>
    <row r="442" spans="1:10" x14ac:dyDescent="0.3">
      <c r="A442" s="2" t="s">
        <v>22</v>
      </c>
      <c r="B442" s="3">
        <v>49990.720000000001</v>
      </c>
      <c r="C442" s="2">
        <v>42927.03</v>
      </c>
      <c r="D442" s="4">
        <v>43834</v>
      </c>
      <c r="E442" s="2" t="s">
        <v>79</v>
      </c>
      <c r="F442" s="2" t="s">
        <v>70</v>
      </c>
      <c r="G442" s="2" t="s">
        <v>25</v>
      </c>
      <c r="H442" s="2" t="s">
        <v>26</v>
      </c>
      <c r="I442" s="2" t="s">
        <v>27</v>
      </c>
      <c r="J442" s="2" t="s">
        <v>593</v>
      </c>
    </row>
    <row r="443" spans="1:10" x14ac:dyDescent="0.3">
      <c r="A443" s="2" t="s">
        <v>9</v>
      </c>
      <c r="B443" s="3">
        <v>36644.050000000003</v>
      </c>
      <c r="C443" s="2">
        <v>30491.51</v>
      </c>
      <c r="D443" s="4">
        <v>44155</v>
      </c>
      <c r="E443" s="2" t="s">
        <v>23</v>
      </c>
      <c r="F443" s="2" t="s">
        <v>24</v>
      </c>
      <c r="G443" s="2" t="s">
        <v>12</v>
      </c>
      <c r="H443" s="2" t="s">
        <v>117</v>
      </c>
      <c r="I443" s="2" t="s">
        <v>27</v>
      </c>
      <c r="J443" s="2" t="s">
        <v>594</v>
      </c>
    </row>
    <row r="444" spans="1:10" x14ac:dyDescent="0.3">
      <c r="A444" s="2" t="s">
        <v>9</v>
      </c>
      <c r="B444" s="3">
        <v>115226.8</v>
      </c>
      <c r="C444" s="2">
        <v>94336.18</v>
      </c>
      <c r="D444" s="4">
        <v>43600</v>
      </c>
      <c r="E444" s="2" t="s">
        <v>29</v>
      </c>
      <c r="F444" s="2" t="s">
        <v>63</v>
      </c>
      <c r="G444" s="2" t="s">
        <v>12</v>
      </c>
      <c r="H444" s="2" t="s">
        <v>169</v>
      </c>
      <c r="I444" s="2" t="s">
        <v>27</v>
      </c>
      <c r="J444" s="2" t="s">
        <v>595</v>
      </c>
    </row>
    <row r="445" spans="1:10" x14ac:dyDescent="0.3">
      <c r="A445" s="2" t="s">
        <v>16</v>
      </c>
      <c r="B445" s="3">
        <v>154078.75</v>
      </c>
      <c r="C445" s="2">
        <v>131336.73000000001</v>
      </c>
      <c r="D445" s="4">
        <v>44079</v>
      </c>
      <c r="E445" s="2" t="s">
        <v>10</v>
      </c>
      <c r="F445" s="2" t="s">
        <v>264</v>
      </c>
      <c r="G445" s="2" t="s">
        <v>19</v>
      </c>
      <c r="H445" s="2" t="s">
        <v>20</v>
      </c>
      <c r="I445" s="2" t="s">
        <v>27</v>
      </c>
      <c r="J445" s="2" t="s">
        <v>596</v>
      </c>
    </row>
    <row r="446" spans="1:10" x14ac:dyDescent="0.3">
      <c r="A446" s="2" t="s">
        <v>100</v>
      </c>
      <c r="B446" s="3">
        <v>80328.160000000003</v>
      </c>
      <c r="C446" s="2">
        <v>65836.960000000006</v>
      </c>
      <c r="D446" s="4">
        <v>44097</v>
      </c>
      <c r="E446" s="2" t="s">
        <v>17</v>
      </c>
      <c r="F446" s="2" t="s">
        <v>46</v>
      </c>
      <c r="G446" s="2" t="s">
        <v>102</v>
      </c>
      <c r="H446" s="2" t="s">
        <v>161</v>
      </c>
      <c r="I446" s="2" t="s">
        <v>27</v>
      </c>
      <c r="J446" s="2" t="s">
        <v>597</v>
      </c>
    </row>
    <row r="447" spans="1:10" x14ac:dyDescent="0.3">
      <c r="A447" s="2" t="s">
        <v>22</v>
      </c>
      <c r="B447" s="3">
        <v>99832.12</v>
      </c>
      <c r="C447" s="2">
        <v>84128.53</v>
      </c>
      <c r="D447" s="4">
        <v>43600</v>
      </c>
      <c r="E447" s="2" t="s">
        <v>50</v>
      </c>
      <c r="F447" s="2" t="s">
        <v>301</v>
      </c>
      <c r="G447" s="2" t="s">
        <v>25</v>
      </c>
      <c r="H447" s="2" t="s">
        <v>31</v>
      </c>
      <c r="I447" s="2" t="s">
        <v>27</v>
      </c>
      <c r="J447" s="2" t="s">
        <v>598</v>
      </c>
    </row>
    <row r="448" spans="1:10" x14ac:dyDescent="0.3">
      <c r="A448" s="2" t="s">
        <v>16</v>
      </c>
      <c r="B448" s="3">
        <v>133057.07</v>
      </c>
      <c r="C448" s="2">
        <v>113351.32</v>
      </c>
      <c r="D448" s="4">
        <v>43954</v>
      </c>
      <c r="E448" s="2" t="s">
        <v>138</v>
      </c>
      <c r="F448" s="2" t="s">
        <v>88</v>
      </c>
      <c r="G448" s="2" t="s">
        <v>19</v>
      </c>
      <c r="H448" s="2" t="s">
        <v>20</v>
      </c>
      <c r="I448" s="2" t="s">
        <v>27</v>
      </c>
      <c r="J448" s="2" t="s">
        <v>599</v>
      </c>
    </row>
    <row r="449" spans="1:10" x14ac:dyDescent="0.3">
      <c r="A449" s="2" t="s">
        <v>172</v>
      </c>
      <c r="B449" s="3">
        <v>80719.44</v>
      </c>
      <c r="C449" s="2">
        <v>64422.19</v>
      </c>
      <c r="D449" s="4">
        <v>43505</v>
      </c>
      <c r="E449" s="2" t="s">
        <v>50</v>
      </c>
      <c r="F449" s="2" t="s">
        <v>34</v>
      </c>
      <c r="G449" s="2" t="s">
        <v>174</v>
      </c>
      <c r="H449" s="2" t="s">
        <v>175</v>
      </c>
      <c r="I449" s="2" t="s">
        <v>27</v>
      </c>
      <c r="J449" s="2" t="s">
        <v>600</v>
      </c>
    </row>
    <row r="450" spans="1:10" x14ac:dyDescent="0.3">
      <c r="A450" s="2" t="s">
        <v>52</v>
      </c>
      <c r="B450" s="3">
        <v>124534.96</v>
      </c>
      <c r="C450" s="2">
        <v>107012.89</v>
      </c>
      <c r="D450" s="4">
        <v>44030</v>
      </c>
      <c r="E450" s="2" t="s">
        <v>10</v>
      </c>
      <c r="F450" s="2" t="s">
        <v>209</v>
      </c>
      <c r="G450" s="2" t="s">
        <v>54</v>
      </c>
      <c r="H450" s="2" t="s">
        <v>55</v>
      </c>
      <c r="I450" s="2" t="s">
        <v>27</v>
      </c>
      <c r="J450" s="2" t="s">
        <v>601</v>
      </c>
    </row>
    <row r="451" spans="1:10" x14ac:dyDescent="0.3">
      <c r="A451" s="2" t="s">
        <v>9</v>
      </c>
      <c r="B451" s="3">
        <v>67611.539999999994</v>
      </c>
      <c r="C451" s="2">
        <v>56191.95</v>
      </c>
      <c r="D451" s="4">
        <v>43768</v>
      </c>
      <c r="E451" s="2" t="s">
        <v>23</v>
      </c>
      <c r="F451" s="2" t="s">
        <v>233</v>
      </c>
      <c r="G451" s="2" t="s">
        <v>12</v>
      </c>
      <c r="H451" s="2" t="s">
        <v>117</v>
      </c>
      <c r="I451" s="2" t="s">
        <v>27</v>
      </c>
      <c r="J451" s="2" t="s">
        <v>602</v>
      </c>
    </row>
    <row r="452" spans="1:10" x14ac:dyDescent="0.3">
      <c r="A452" s="2" t="s">
        <v>52</v>
      </c>
      <c r="B452" s="3">
        <v>132760.25</v>
      </c>
      <c r="C452" s="2">
        <v>105039.91</v>
      </c>
      <c r="D452" s="4">
        <v>43837</v>
      </c>
      <c r="E452" s="2" t="s">
        <v>29</v>
      </c>
      <c r="F452" s="2" t="s">
        <v>57</v>
      </c>
      <c r="G452" s="2" t="s">
        <v>54</v>
      </c>
      <c r="H452" s="2" t="s">
        <v>127</v>
      </c>
      <c r="I452" s="2" t="s">
        <v>27</v>
      </c>
      <c r="J452" s="2" t="s">
        <v>603</v>
      </c>
    </row>
    <row r="453" spans="1:10" x14ac:dyDescent="0.3">
      <c r="A453" s="2" t="s">
        <v>52</v>
      </c>
      <c r="B453" s="3">
        <v>177802.7</v>
      </c>
      <c r="C453" s="2">
        <v>155079.51</v>
      </c>
      <c r="D453" s="4">
        <v>43664</v>
      </c>
      <c r="E453" s="2" t="s">
        <v>138</v>
      </c>
      <c r="F453" s="2" t="s">
        <v>24</v>
      </c>
      <c r="G453" s="2" t="s">
        <v>54</v>
      </c>
      <c r="H453" s="2" t="s">
        <v>71</v>
      </c>
      <c r="I453" s="2" t="s">
        <v>27</v>
      </c>
      <c r="J453" s="2" t="s">
        <v>604</v>
      </c>
    </row>
    <row r="454" spans="1:10" x14ac:dyDescent="0.3">
      <c r="A454" s="2" t="s">
        <v>100</v>
      </c>
      <c r="B454" s="3">
        <v>98963.03</v>
      </c>
      <c r="C454" s="2">
        <v>80367.88</v>
      </c>
      <c r="D454" s="4">
        <v>44116</v>
      </c>
      <c r="E454" s="2" t="s">
        <v>45</v>
      </c>
      <c r="F454" s="2" t="s">
        <v>605</v>
      </c>
      <c r="G454" s="2" t="s">
        <v>102</v>
      </c>
      <c r="H454" s="2" t="s">
        <v>161</v>
      </c>
      <c r="I454" s="2" t="s">
        <v>27</v>
      </c>
      <c r="J454" s="2" t="s">
        <v>606</v>
      </c>
    </row>
    <row r="455" spans="1:10" x14ac:dyDescent="0.3">
      <c r="A455" s="2" t="s">
        <v>100</v>
      </c>
      <c r="B455" s="3">
        <v>126582.5</v>
      </c>
      <c r="C455" s="2">
        <v>103683.73</v>
      </c>
      <c r="D455" s="4">
        <v>43878</v>
      </c>
      <c r="E455" s="2" t="s">
        <v>29</v>
      </c>
      <c r="F455" s="2" t="s">
        <v>70</v>
      </c>
      <c r="G455" s="2" t="s">
        <v>102</v>
      </c>
      <c r="H455" s="2" t="s">
        <v>161</v>
      </c>
      <c r="I455" s="2" t="s">
        <v>27</v>
      </c>
      <c r="J455" s="2" t="s">
        <v>607</v>
      </c>
    </row>
    <row r="456" spans="1:10" x14ac:dyDescent="0.3">
      <c r="A456" s="2" t="s">
        <v>22</v>
      </c>
      <c r="B456" s="3">
        <v>141965.10999999999</v>
      </c>
      <c r="C456" s="2">
        <v>119193.91</v>
      </c>
      <c r="D456" s="4">
        <v>43726</v>
      </c>
      <c r="E456" s="2" t="s">
        <v>29</v>
      </c>
      <c r="F456" s="2" t="s">
        <v>367</v>
      </c>
      <c r="G456" s="2" t="s">
        <v>25</v>
      </c>
      <c r="H456" s="2" t="s">
        <v>89</v>
      </c>
      <c r="I456" s="2" t="s">
        <v>27</v>
      </c>
      <c r="J456" s="2" t="s">
        <v>608</v>
      </c>
    </row>
    <row r="457" spans="1:10" x14ac:dyDescent="0.3">
      <c r="A457" s="2" t="s">
        <v>172</v>
      </c>
      <c r="B457" s="3">
        <v>167301.51999999999</v>
      </c>
      <c r="C457" s="2">
        <v>147074.76999999999</v>
      </c>
      <c r="D457" s="4">
        <v>43591</v>
      </c>
      <c r="E457" s="2" t="s">
        <v>61</v>
      </c>
      <c r="F457" s="2" t="s">
        <v>157</v>
      </c>
      <c r="G457" s="2" t="s">
        <v>174</v>
      </c>
      <c r="H457" s="2" t="s">
        <v>175</v>
      </c>
      <c r="I457" s="2" t="s">
        <v>27</v>
      </c>
      <c r="J457" s="2" t="s">
        <v>609</v>
      </c>
    </row>
    <row r="458" spans="1:10" x14ac:dyDescent="0.3">
      <c r="A458" s="2" t="s">
        <v>52</v>
      </c>
      <c r="B458" s="3">
        <v>133985.91</v>
      </c>
      <c r="C458" s="2">
        <v>116741.92</v>
      </c>
      <c r="D458" s="4">
        <v>43480</v>
      </c>
      <c r="E458" s="2" t="s">
        <v>23</v>
      </c>
      <c r="F458" s="2" t="s">
        <v>233</v>
      </c>
      <c r="G458" s="2" t="s">
        <v>54</v>
      </c>
      <c r="H458" s="2" t="s">
        <v>71</v>
      </c>
      <c r="I458" s="2" t="s">
        <v>27</v>
      </c>
      <c r="J458" s="2" t="s">
        <v>610</v>
      </c>
    </row>
    <row r="459" spans="1:10" x14ac:dyDescent="0.3">
      <c r="A459" s="2" t="s">
        <v>52</v>
      </c>
      <c r="B459" s="3">
        <v>91540.03</v>
      </c>
      <c r="C459" s="2">
        <v>74916.36</v>
      </c>
      <c r="D459" s="4">
        <v>43717</v>
      </c>
      <c r="E459" s="2" t="s">
        <v>23</v>
      </c>
      <c r="F459" s="2" t="s">
        <v>233</v>
      </c>
      <c r="G459" s="2" t="s">
        <v>54</v>
      </c>
      <c r="H459" s="2" t="s">
        <v>132</v>
      </c>
      <c r="I459" s="2" t="s">
        <v>27</v>
      </c>
      <c r="J459" s="2" t="s">
        <v>611</v>
      </c>
    </row>
    <row r="460" spans="1:10" x14ac:dyDescent="0.3">
      <c r="A460" s="2" t="s">
        <v>44</v>
      </c>
      <c r="B460" s="3">
        <v>146055.04999999999</v>
      </c>
      <c r="C460" s="2">
        <v>117822.61</v>
      </c>
      <c r="D460" s="4">
        <v>43745</v>
      </c>
      <c r="E460" s="2" t="s">
        <v>23</v>
      </c>
      <c r="F460" s="2" t="s">
        <v>433</v>
      </c>
      <c r="G460" s="2" t="s">
        <v>47</v>
      </c>
      <c r="H460" s="2" t="s">
        <v>48</v>
      </c>
      <c r="I460" s="2" t="s">
        <v>37</v>
      </c>
      <c r="J460" s="2" t="s">
        <v>612</v>
      </c>
    </row>
    <row r="461" spans="1:10" x14ac:dyDescent="0.3">
      <c r="A461" s="2" t="s">
        <v>9</v>
      </c>
      <c r="B461" s="3">
        <v>113586.11</v>
      </c>
      <c r="C461" s="2">
        <v>91641.27</v>
      </c>
      <c r="D461" s="4">
        <v>43515</v>
      </c>
      <c r="E461" s="2" t="s">
        <v>61</v>
      </c>
      <c r="F461" s="2" t="s">
        <v>122</v>
      </c>
      <c r="G461" s="2" t="s">
        <v>12</v>
      </c>
      <c r="H461" s="2" t="s">
        <v>169</v>
      </c>
      <c r="I461" s="2" t="s">
        <v>14</v>
      </c>
      <c r="J461" s="2" t="s">
        <v>613</v>
      </c>
    </row>
    <row r="462" spans="1:10" x14ac:dyDescent="0.3">
      <c r="A462" s="2" t="s">
        <v>172</v>
      </c>
      <c r="B462" s="3">
        <v>135662.46</v>
      </c>
      <c r="C462" s="2">
        <v>116764.68</v>
      </c>
      <c r="D462" s="4">
        <v>43953</v>
      </c>
      <c r="E462" s="2" t="s">
        <v>29</v>
      </c>
      <c r="F462" s="2" t="s">
        <v>253</v>
      </c>
      <c r="G462" s="2" t="s">
        <v>174</v>
      </c>
      <c r="H462" s="2" t="s">
        <v>211</v>
      </c>
      <c r="I462" s="2" t="s">
        <v>27</v>
      </c>
      <c r="J462" s="2" t="s">
        <v>614</v>
      </c>
    </row>
    <row r="463" spans="1:10" x14ac:dyDescent="0.3">
      <c r="A463" s="2" t="s">
        <v>22</v>
      </c>
      <c r="B463" s="3">
        <v>113781.45</v>
      </c>
      <c r="C463" s="2">
        <v>91104.81</v>
      </c>
      <c r="D463" s="4">
        <v>43746</v>
      </c>
      <c r="E463" s="2" t="s">
        <v>10</v>
      </c>
      <c r="F463" s="2" t="s">
        <v>179</v>
      </c>
      <c r="G463" s="2" t="s">
        <v>25</v>
      </c>
      <c r="H463" s="2" t="s">
        <v>31</v>
      </c>
      <c r="I463" s="2" t="s">
        <v>27</v>
      </c>
      <c r="J463" s="2" t="s">
        <v>615</v>
      </c>
    </row>
    <row r="464" spans="1:10" x14ac:dyDescent="0.3">
      <c r="A464" s="2" t="s">
        <v>52</v>
      </c>
      <c r="B464" s="3">
        <v>111462.88</v>
      </c>
      <c r="C464" s="2">
        <v>94130.4</v>
      </c>
      <c r="D464" s="4">
        <v>44077</v>
      </c>
      <c r="E464" s="2" t="s">
        <v>61</v>
      </c>
      <c r="F464" s="2" t="s">
        <v>88</v>
      </c>
      <c r="G464" s="2" t="s">
        <v>54</v>
      </c>
      <c r="H464" s="2" t="s">
        <v>143</v>
      </c>
      <c r="I464" s="2" t="s">
        <v>37</v>
      </c>
      <c r="J464" s="2" t="s">
        <v>616</v>
      </c>
    </row>
    <row r="465" spans="1:10" x14ac:dyDescent="0.3">
      <c r="A465" s="2" t="s">
        <v>44</v>
      </c>
      <c r="B465" s="3">
        <v>34748.75</v>
      </c>
      <c r="C465" s="2">
        <v>27475.84</v>
      </c>
      <c r="D465" s="4">
        <v>44101</v>
      </c>
      <c r="E465" s="2" t="s">
        <v>59</v>
      </c>
      <c r="F465" s="2" t="s">
        <v>125</v>
      </c>
      <c r="G465" s="2" t="s">
        <v>47</v>
      </c>
      <c r="H465" s="2" t="s">
        <v>65</v>
      </c>
      <c r="I465" s="2" t="s">
        <v>37</v>
      </c>
      <c r="J465" s="2" t="s">
        <v>617</v>
      </c>
    </row>
    <row r="466" spans="1:10" x14ac:dyDescent="0.3">
      <c r="A466" s="2" t="s">
        <v>44</v>
      </c>
      <c r="B466" s="3">
        <v>137306.45000000001</v>
      </c>
      <c r="C466" s="2">
        <v>108732.98</v>
      </c>
      <c r="D466" s="4">
        <v>44078</v>
      </c>
      <c r="E466" s="2" t="s">
        <v>10</v>
      </c>
      <c r="F466" s="2" t="s">
        <v>53</v>
      </c>
      <c r="G466" s="2" t="s">
        <v>47</v>
      </c>
      <c r="H466" s="2" t="s">
        <v>48</v>
      </c>
      <c r="I466" s="2" t="s">
        <v>27</v>
      </c>
      <c r="J466" s="2" t="s">
        <v>618</v>
      </c>
    </row>
    <row r="467" spans="1:10" x14ac:dyDescent="0.3">
      <c r="A467" s="2" t="s">
        <v>22</v>
      </c>
      <c r="B467" s="3">
        <v>148212.23000000001</v>
      </c>
      <c r="C467" s="2">
        <v>123030.97</v>
      </c>
      <c r="D467" s="4">
        <v>43718</v>
      </c>
      <c r="E467" s="2" t="s">
        <v>23</v>
      </c>
      <c r="F467" s="2" t="s">
        <v>253</v>
      </c>
      <c r="G467" s="2" t="s">
        <v>25</v>
      </c>
      <c r="H467" s="2" t="s">
        <v>218</v>
      </c>
      <c r="I467" s="2" t="s">
        <v>27</v>
      </c>
      <c r="J467" s="2" t="s">
        <v>619</v>
      </c>
    </row>
    <row r="468" spans="1:10" x14ac:dyDescent="0.3">
      <c r="A468" s="2" t="s">
        <v>22</v>
      </c>
      <c r="B468" s="3">
        <v>159057.92000000001</v>
      </c>
      <c r="C468" s="2">
        <v>139923.25</v>
      </c>
      <c r="D468" s="4">
        <v>44128</v>
      </c>
      <c r="E468" s="2" t="s">
        <v>59</v>
      </c>
      <c r="F468" s="2" t="s">
        <v>34</v>
      </c>
      <c r="G468" s="2" t="s">
        <v>25</v>
      </c>
      <c r="H468" s="2" t="s">
        <v>218</v>
      </c>
      <c r="I468" s="2" t="s">
        <v>27</v>
      </c>
      <c r="J468" s="2" t="s">
        <v>620</v>
      </c>
    </row>
    <row r="469" spans="1:10" x14ac:dyDescent="0.3">
      <c r="A469" s="2" t="s">
        <v>9</v>
      </c>
      <c r="B469" s="3">
        <v>146226.35999999999</v>
      </c>
      <c r="C469" s="2">
        <v>117916.94</v>
      </c>
      <c r="D469" s="4">
        <v>44122</v>
      </c>
      <c r="E469" s="2" t="s">
        <v>59</v>
      </c>
      <c r="F469" s="2" t="s">
        <v>39</v>
      </c>
      <c r="G469" s="2" t="s">
        <v>12</v>
      </c>
      <c r="H469" s="2" t="s">
        <v>81</v>
      </c>
      <c r="I469" s="2" t="s">
        <v>27</v>
      </c>
      <c r="J469" s="2" t="s">
        <v>621</v>
      </c>
    </row>
    <row r="470" spans="1:10" x14ac:dyDescent="0.3">
      <c r="A470" s="2" t="s">
        <v>22</v>
      </c>
      <c r="B470" s="3">
        <v>201537.12</v>
      </c>
      <c r="C470" s="2">
        <v>166127.04999999999</v>
      </c>
      <c r="D470" s="4">
        <v>43992</v>
      </c>
      <c r="E470" s="2" t="s">
        <v>61</v>
      </c>
      <c r="F470" s="2" t="s">
        <v>394</v>
      </c>
      <c r="G470" s="2" t="s">
        <v>25</v>
      </c>
      <c r="H470" s="2" t="s">
        <v>218</v>
      </c>
      <c r="I470" s="2" t="s">
        <v>27</v>
      </c>
      <c r="J470" s="2" t="s">
        <v>622</v>
      </c>
    </row>
    <row r="471" spans="1:10" x14ac:dyDescent="0.3">
      <c r="A471" s="2" t="s">
        <v>22</v>
      </c>
      <c r="B471" s="3">
        <v>242192.19</v>
      </c>
      <c r="C471" s="2">
        <v>213104.91</v>
      </c>
      <c r="D471" s="4">
        <v>43648</v>
      </c>
      <c r="E471" s="2" t="s">
        <v>45</v>
      </c>
      <c r="F471" s="2" t="s">
        <v>236</v>
      </c>
      <c r="G471" s="2" t="s">
        <v>25</v>
      </c>
      <c r="H471" s="2" t="s">
        <v>26</v>
      </c>
      <c r="I471" s="2" t="s">
        <v>27</v>
      </c>
      <c r="J471" s="2" t="s">
        <v>623</v>
      </c>
    </row>
    <row r="472" spans="1:10" x14ac:dyDescent="0.3">
      <c r="A472" s="2" t="s">
        <v>105</v>
      </c>
      <c r="B472" s="3">
        <v>172397.66</v>
      </c>
      <c r="C472" s="2">
        <v>139986.9</v>
      </c>
      <c r="D472" s="4">
        <v>43492</v>
      </c>
      <c r="E472" s="2" t="s">
        <v>23</v>
      </c>
      <c r="F472" s="2" t="s">
        <v>34</v>
      </c>
      <c r="G472" s="2" t="s">
        <v>106</v>
      </c>
      <c r="H472" s="2" t="s">
        <v>107</v>
      </c>
      <c r="I472" s="2" t="s">
        <v>27</v>
      </c>
      <c r="J472" s="2" t="s">
        <v>624</v>
      </c>
    </row>
    <row r="473" spans="1:10" x14ac:dyDescent="0.3">
      <c r="A473" s="2" t="s">
        <v>95</v>
      </c>
      <c r="B473" s="3">
        <v>152370.57</v>
      </c>
      <c r="C473" s="2">
        <v>128478.86</v>
      </c>
      <c r="D473" s="4">
        <v>43789</v>
      </c>
      <c r="E473" s="2" t="s">
        <v>17</v>
      </c>
      <c r="F473" s="2" t="s">
        <v>57</v>
      </c>
      <c r="G473" s="2" t="s">
        <v>97</v>
      </c>
      <c r="H473" s="2" t="s">
        <v>98</v>
      </c>
      <c r="I473" s="2" t="s">
        <v>27</v>
      </c>
      <c r="J473" s="2" t="s">
        <v>625</v>
      </c>
    </row>
    <row r="474" spans="1:10" x14ac:dyDescent="0.3">
      <c r="A474" s="2" t="s">
        <v>22</v>
      </c>
      <c r="B474" s="3">
        <v>137419.29999999999</v>
      </c>
      <c r="C474" s="2">
        <v>117658.4</v>
      </c>
      <c r="D474" s="4">
        <v>43966</v>
      </c>
      <c r="E474" s="2" t="s">
        <v>17</v>
      </c>
      <c r="F474" s="2" t="s">
        <v>230</v>
      </c>
      <c r="G474" s="2" t="s">
        <v>25</v>
      </c>
      <c r="H474" s="2" t="s">
        <v>26</v>
      </c>
      <c r="I474" s="2" t="s">
        <v>14</v>
      </c>
      <c r="J474" s="2" t="s">
        <v>626</v>
      </c>
    </row>
    <row r="475" spans="1:10" x14ac:dyDescent="0.3">
      <c r="A475" s="2" t="s">
        <v>52</v>
      </c>
      <c r="B475" s="3">
        <v>67594.100000000006</v>
      </c>
      <c r="C475" s="2">
        <v>54920.21</v>
      </c>
      <c r="D475" s="4">
        <v>43734</v>
      </c>
      <c r="E475" s="2" t="s">
        <v>138</v>
      </c>
      <c r="F475" s="2" t="s">
        <v>70</v>
      </c>
      <c r="G475" s="2" t="s">
        <v>54</v>
      </c>
      <c r="H475" s="2" t="s">
        <v>71</v>
      </c>
      <c r="I475" s="2" t="s">
        <v>27</v>
      </c>
      <c r="J475" s="2" t="s">
        <v>627</v>
      </c>
    </row>
    <row r="476" spans="1:10" x14ac:dyDescent="0.3">
      <c r="A476" s="2" t="s">
        <v>105</v>
      </c>
      <c r="B476" s="3">
        <v>72002.259999999995</v>
      </c>
      <c r="C476" s="2">
        <v>56996.99</v>
      </c>
      <c r="D476" s="4">
        <v>43482</v>
      </c>
      <c r="E476" s="2" t="s">
        <v>50</v>
      </c>
      <c r="F476" s="2" t="s">
        <v>181</v>
      </c>
      <c r="G476" s="2" t="s">
        <v>106</v>
      </c>
      <c r="H476" s="2" t="s">
        <v>107</v>
      </c>
      <c r="I476" s="2" t="s">
        <v>27</v>
      </c>
      <c r="J476" s="2" t="s">
        <v>628</v>
      </c>
    </row>
    <row r="477" spans="1:10" x14ac:dyDescent="0.3">
      <c r="A477" s="2" t="s">
        <v>52</v>
      </c>
      <c r="B477" s="3">
        <v>159926.16</v>
      </c>
      <c r="C477" s="2">
        <v>126453.61</v>
      </c>
      <c r="D477" s="4">
        <v>44086</v>
      </c>
      <c r="E477" s="2" t="s">
        <v>29</v>
      </c>
      <c r="F477" s="2" t="s">
        <v>181</v>
      </c>
      <c r="G477" s="2" t="s">
        <v>54</v>
      </c>
      <c r="H477" s="2" t="s">
        <v>132</v>
      </c>
      <c r="I477" s="2" t="s">
        <v>14</v>
      </c>
      <c r="J477" s="2" t="s">
        <v>629</v>
      </c>
    </row>
    <row r="478" spans="1:10" x14ac:dyDescent="0.3">
      <c r="A478" s="2" t="s">
        <v>52</v>
      </c>
      <c r="B478" s="3">
        <v>65193.88</v>
      </c>
      <c r="C478" s="2">
        <v>53113.45</v>
      </c>
      <c r="D478" s="4">
        <v>43742</v>
      </c>
      <c r="E478" s="2" t="s">
        <v>29</v>
      </c>
      <c r="F478" s="2" t="s">
        <v>367</v>
      </c>
      <c r="G478" s="2" t="s">
        <v>54</v>
      </c>
      <c r="H478" s="2" t="s">
        <v>55</v>
      </c>
      <c r="I478" s="2" t="s">
        <v>27</v>
      </c>
      <c r="J478" s="2" t="s">
        <v>630</v>
      </c>
    </row>
    <row r="479" spans="1:10" x14ac:dyDescent="0.3">
      <c r="A479" s="2" t="s">
        <v>22</v>
      </c>
      <c r="B479" s="3">
        <v>105374.44</v>
      </c>
      <c r="C479" s="2">
        <v>89779.02</v>
      </c>
      <c r="D479" s="4">
        <v>43879</v>
      </c>
      <c r="E479" s="2" t="s">
        <v>79</v>
      </c>
      <c r="F479" s="2" t="s">
        <v>326</v>
      </c>
      <c r="G479" s="2" t="s">
        <v>25</v>
      </c>
      <c r="H479" s="2" t="s">
        <v>218</v>
      </c>
      <c r="I479" s="2" t="s">
        <v>27</v>
      </c>
      <c r="J479" s="2" t="s">
        <v>631</v>
      </c>
    </row>
    <row r="480" spans="1:10" x14ac:dyDescent="0.3">
      <c r="A480" s="2" t="s">
        <v>44</v>
      </c>
      <c r="B480" s="3">
        <v>83097.399999999994</v>
      </c>
      <c r="C480" s="2">
        <v>68148.179999999993</v>
      </c>
      <c r="D480" s="4">
        <v>43546</v>
      </c>
      <c r="E480" s="2" t="s">
        <v>23</v>
      </c>
      <c r="F480" s="2" t="s">
        <v>253</v>
      </c>
      <c r="G480" s="2" t="s">
        <v>47</v>
      </c>
      <c r="H480" s="2" t="s">
        <v>73</v>
      </c>
      <c r="I480" s="2" t="s">
        <v>37</v>
      </c>
      <c r="J480" s="2" t="s">
        <v>632</v>
      </c>
    </row>
    <row r="481" spans="1:10" x14ac:dyDescent="0.3">
      <c r="A481" s="2" t="s">
        <v>9</v>
      </c>
      <c r="B481" s="3">
        <v>139682.07</v>
      </c>
      <c r="C481" s="2">
        <v>113212.32</v>
      </c>
      <c r="D481" s="4">
        <v>43848</v>
      </c>
      <c r="E481" s="2" t="s">
        <v>17</v>
      </c>
      <c r="F481" s="2" t="s">
        <v>290</v>
      </c>
      <c r="G481" s="2" t="s">
        <v>12</v>
      </c>
      <c r="H481" s="2" t="s">
        <v>68</v>
      </c>
      <c r="I481" s="2" t="s">
        <v>27</v>
      </c>
      <c r="J481" s="2" t="s">
        <v>633</v>
      </c>
    </row>
    <row r="482" spans="1:10" x14ac:dyDescent="0.3">
      <c r="A482" s="2" t="s">
        <v>52</v>
      </c>
      <c r="B482" s="3">
        <v>81095.39</v>
      </c>
      <c r="C482" s="2">
        <v>64316.75</v>
      </c>
      <c r="D482" s="4">
        <v>44082</v>
      </c>
      <c r="E482" s="2" t="s">
        <v>17</v>
      </c>
      <c r="F482" s="2" t="s">
        <v>101</v>
      </c>
      <c r="G482" s="2" t="s">
        <v>54</v>
      </c>
      <c r="H482" s="2" t="s">
        <v>143</v>
      </c>
      <c r="I482" s="2" t="s">
        <v>27</v>
      </c>
      <c r="J482" s="2" t="s">
        <v>634</v>
      </c>
    </row>
    <row r="483" spans="1:10" x14ac:dyDescent="0.3">
      <c r="A483" s="2" t="s">
        <v>100</v>
      </c>
      <c r="B483" s="3">
        <v>91108.56</v>
      </c>
      <c r="C483" s="2">
        <v>74089.48</v>
      </c>
      <c r="D483" s="4">
        <v>44006</v>
      </c>
      <c r="E483" s="2" t="s">
        <v>50</v>
      </c>
      <c r="F483" s="2" t="s">
        <v>326</v>
      </c>
      <c r="G483" s="2" t="s">
        <v>102</v>
      </c>
      <c r="H483" s="2" t="s">
        <v>103</v>
      </c>
      <c r="I483" s="2" t="s">
        <v>27</v>
      </c>
      <c r="J483" s="2" t="s">
        <v>635</v>
      </c>
    </row>
    <row r="484" spans="1:10" x14ac:dyDescent="0.3">
      <c r="A484" s="2" t="s">
        <v>105</v>
      </c>
      <c r="B484" s="3">
        <v>47182.43</v>
      </c>
      <c r="C484" s="2">
        <v>40576.89</v>
      </c>
      <c r="D484" s="4">
        <v>43882</v>
      </c>
      <c r="E484" s="2" t="s">
        <v>59</v>
      </c>
      <c r="F484" s="2" t="s">
        <v>111</v>
      </c>
      <c r="G484" s="2" t="s">
        <v>106</v>
      </c>
      <c r="H484" s="2" t="s">
        <v>107</v>
      </c>
      <c r="I484" s="2" t="s">
        <v>27</v>
      </c>
      <c r="J484" s="2" t="s">
        <v>636</v>
      </c>
    </row>
    <row r="485" spans="1:10" x14ac:dyDescent="0.3">
      <c r="A485" s="2" t="s">
        <v>16</v>
      </c>
      <c r="B485" s="3">
        <v>161984.91</v>
      </c>
      <c r="C485" s="2">
        <v>138237.92000000001</v>
      </c>
      <c r="D485" s="4">
        <v>43990</v>
      </c>
      <c r="E485" s="2" t="s">
        <v>50</v>
      </c>
      <c r="F485" s="2" t="s">
        <v>88</v>
      </c>
      <c r="G485" s="2" t="s">
        <v>19</v>
      </c>
      <c r="H485" s="2" t="s">
        <v>352</v>
      </c>
      <c r="I485" s="2" t="s">
        <v>27</v>
      </c>
      <c r="J485" s="2" t="s">
        <v>637</v>
      </c>
    </row>
    <row r="486" spans="1:10" x14ac:dyDescent="0.3">
      <c r="A486" s="2" t="s">
        <v>9</v>
      </c>
      <c r="B486" s="3">
        <v>116548.17</v>
      </c>
      <c r="C486" s="2">
        <v>92119.67</v>
      </c>
      <c r="D486" s="4">
        <v>43956</v>
      </c>
      <c r="E486" s="2" t="s">
        <v>23</v>
      </c>
      <c r="F486" s="2" t="s">
        <v>34</v>
      </c>
      <c r="G486" s="2" t="s">
        <v>12</v>
      </c>
      <c r="H486" s="2" t="s">
        <v>68</v>
      </c>
      <c r="I486" s="2" t="s">
        <v>27</v>
      </c>
      <c r="J486" s="2" t="s">
        <v>638</v>
      </c>
    </row>
    <row r="487" spans="1:10" x14ac:dyDescent="0.3">
      <c r="A487" s="2" t="s">
        <v>22</v>
      </c>
      <c r="B487" s="3">
        <v>138764.6</v>
      </c>
      <c r="C487" s="2">
        <v>111414.1</v>
      </c>
      <c r="D487" s="4">
        <v>43961</v>
      </c>
      <c r="E487" s="2" t="s">
        <v>50</v>
      </c>
      <c r="F487" s="2" t="s">
        <v>34</v>
      </c>
      <c r="G487" s="2" t="s">
        <v>25</v>
      </c>
      <c r="H487" s="2" t="s">
        <v>218</v>
      </c>
      <c r="I487" s="2" t="s">
        <v>27</v>
      </c>
      <c r="J487" s="2" t="s">
        <v>639</v>
      </c>
    </row>
    <row r="488" spans="1:10" x14ac:dyDescent="0.3">
      <c r="A488" s="2" t="s">
        <v>52</v>
      </c>
      <c r="B488" s="3">
        <v>148405.47</v>
      </c>
      <c r="C488" s="2">
        <v>128845.63</v>
      </c>
      <c r="D488" s="4">
        <v>43765</v>
      </c>
      <c r="E488" s="2" t="s">
        <v>79</v>
      </c>
      <c r="F488" s="2" t="s">
        <v>34</v>
      </c>
      <c r="G488" s="2" t="s">
        <v>54</v>
      </c>
      <c r="H488" s="2" t="s">
        <v>71</v>
      </c>
      <c r="I488" s="2" t="s">
        <v>27</v>
      </c>
      <c r="J488" s="2" t="s">
        <v>640</v>
      </c>
    </row>
    <row r="489" spans="1:10" x14ac:dyDescent="0.3">
      <c r="A489" s="2" t="s">
        <v>83</v>
      </c>
      <c r="B489" s="3">
        <v>138249.76999999999</v>
      </c>
      <c r="C489" s="2">
        <v>120277.3</v>
      </c>
      <c r="D489" s="4">
        <v>43686</v>
      </c>
      <c r="E489" s="2" t="s">
        <v>17</v>
      </c>
      <c r="F489" s="2" t="s">
        <v>30</v>
      </c>
      <c r="G489" s="2" t="s">
        <v>84</v>
      </c>
      <c r="H489" s="2" t="s">
        <v>85</v>
      </c>
      <c r="I489" s="2" t="s">
        <v>27</v>
      </c>
      <c r="J489" s="2" t="s">
        <v>641</v>
      </c>
    </row>
    <row r="490" spans="1:10" x14ac:dyDescent="0.3">
      <c r="A490" s="2" t="s">
        <v>22</v>
      </c>
      <c r="B490" s="3">
        <v>115718.87</v>
      </c>
      <c r="C490" s="2">
        <v>100640.7</v>
      </c>
      <c r="D490" s="4">
        <v>43579</v>
      </c>
      <c r="E490" s="2" t="s">
        <v>79</v>
      </c>
      <c r="F490" s="2" t="s">
        <v>18</v>
      </c>
      <c r="G490" s="2" t="s">
        <v>25</v>
      </c>
      <c r="H490" s="2" t="s">
        <v>31</v>
      </c>
      <c r="I490" s="2" t="s">
        <v>27</v>
      </c>
      <c r="J490" s="2" t="s">
        <v>642</v>
      </c>
    </row>
    <row r="491" spans="1:10" x14ac:dyDescent="0.3">
      <c r="A491" s="2" t="s">
        <v>22</v>
      </c>
      <c r="B491" s="3">
        <v>194326.7</v>
      </c>
      <c r="C491" s="2">
        <v>169005.93</v>
      </c>
      <c r="D491" s="4">
        <v>43653</v>
      </c>
      <c r="E491" s="2" t="s">
        <v>10</v>
      </c>
      <c r="F491" s="2" t="s">
        <v>34</v>
      </c>
      <c r="G491" s="2" t="s">
        <v>25</v>
      </c>
      <c r="H491" s="2" t="s">
        <v>89</v>
      </c>
      <c r="I491" s="2" t="s">
        <v>14</v>
      </c>
      <c r="J491" s="2" t="s">
        <v>643</v>
      </c>
    </row>
    <row r="492" spans="1:10" x14ac:dyDescent="0.3">
      <c r="A492" s="2" t="s">
        <v>52</v>
      </c>
      <c r="B492" s="3">
        <v>38648.720000000001</v>
      </c>
      <c r="C492" s="2">
        <v>32368.3</v>
      </c>
      <c r="D492" s="4">
        <v>44169</v>
      </c>
      <c r="E492" s="2" t="s">
        <v>29</v>
      </c>
      <c r="F492" s="2" t="s">
        <v>167</v>
      </c>
      <c r="G492" s="2" t="s">
        <v>54</v>
      </c>
      <c r="H492" s="2" t="s">
        <v>127</v>
      </c>
      <c r="I492" s="2" t="s">
        <v>37</v>
      </c>
      <c r="J492" s="2" t="s">
        <v>644</v>
      </c>
    </row>
    <row r="493" spans="1:10" x14ac:dyDescent="0.3">
      <c r="A493" s="2" t="s">
        <v>9</v>
      </c>
      <c r="B493" s="3">
        <v>58010.14</v>
      </c>
      <c r="C493" s="2">
        <v>46089.06</v>
      </c>
      <c r="D493" s="4">
        <v>43719</v>
      </c>
      <c r="E493" s="2" t="s">
        <v>50</v>
      </c>
      <c r="F493" s="2" t="s">
        <v>179</v>
      </c>
      <c r="G493" s="2" t="s">
        <v>12</v>
      </c>
      <c r="H493" s="2" t="s">
        <v>169</v>
      </c>
      <c r="I493" s="2" t="s">
        <v>27</v>
      </c>
      <c r="J493" s="2" t="s">
        <v>645</v>
      </c>
    </row>
    <row r="494" spans="1:10" x14ac:dyDescent="0.3">
      <c r="A494" s="2" t="s">
        <v>52</v>
      </c>
      <c r="B494" s="3">
        <v>82697.53</v>
      </c>
      <c r="C494" s="2">
        <v>69548.62</v>
      </c>
      <c r="D494" s="4">
        <v>44055</v>
      </c>
      <c r="E494" s="2" t="s">
        <v>17</v>
      </c>
      <c r="F494" s="2" t="s">
        <v>233</v>
      </c>
      <c r="G494" s="2" t="s">
        <v>54</v>
      </c>
      <c r="H494" s="2" t="s">
        <v>143</v>
      </c>
      <c r="I494" s="2" t="s">
        <v>27</v>
      </c>
      <c r="J494" s="2" t="s">
        <v>646</v>
      </c>
    </row>
    <row r="495" spans="1:10" x14ac:dyDescent="0.3">
      <c r="A495" s="2" t="s">
        <v>9</v>
      </c>
      <c r="B495" s="3">
        <v>68086.960000000006</v>
      </c>
      <c r="C495" s="2">
        <v>58759.05</v>
      </c>
      <c r="D495" s="4">
        <v>43795</v>
      </c>
      <c r="E495" s="2" t="s">
        <v>79</v>
      </c>
      <c r="F495" s="2" t="s">
        <v>647</v>
      </c>
      <c r="G495" s="2" t="s">
        <v>12</v>
      </c>
      <c r="H495" s="2" t="s">
        <v>169</v>
      </c>
      <c r="I495" s="2" t="s">
        <v>27</v>
      </c>
      <c r="J495" s="2" t="s">
        <v>648</v>
      </c>
    </row>
    <row r="496" spans="1:10" x14ac:dyDescent="0.3">
      <c r="A496" s="2" t="s">
        <v>100</v>
      </c>
      <c r="B496" s="3">
        <v>111106.06</v>
      </c>
      <c r="C496" s="2">
        <v>93195.76</v>
      </c>
      <c r="D496" s="4">
        <v>44146</v>
      </c>
      <c r="E496" s="2" t="s">
        <v>17</v>
      </c>
      <c r="F496" s="2" t="s">
        <v>46</v>
      </c>
      <c r="G496" s="2" t="s">
        <v>102</v>
      </c>
      <c r="H496" s="2" t="s">
        <v>161</v>
      </c>
      <c r="I496" s="2" t="s">
        <v>27</v>
      </c>
      <c r="J496" s="2" t="s">
        <v>649</v>
      </c>
    </row>
    <row r="497" spans="1:10" x14ac:dyDescent="0.3">
      <c r="A497" s="2" t="s">
        <v>22</v>
      </c>
      <c r="B497" s="3">
        <v>227830.33</v>
      </c>
      <c r="C497" s="2">
        <v>182173.13</v>
      </c>
      <c r="D497" s="4">
        <v>43992</v>
      </c>
      <c r="E497" s="2" t="s">
        <v>10</v>
      </c>
      <c r="F497" s="2" t="s">
        <v>184</v>
      </c>
      <c r="G497" s="2" t="s">
        <v>25</v>
      </c>
      <c r="H497" s="2" t="s">
        <v>31</v>
      </c>
      <c r="I497" s="2" t="s">
        <v>27</v>
      </c>
      <c r="J497" s="2" t="s">
        <v>650</v>
      </c>
    </row>
    <row r="498" spans="1:10" x14ac:dyDescent="0.3">
      <c r="A498" s="2" t="s">
        <v>52</v>
      </c>
      <c r="B498" s="3">
        <v>87355.7</v>
      </c>
      <c r="C498" s="2">
        <v>74584.3</v>
      </c>
      <c r="D498" s="4">
        <v>43499</v>
      </c>
      <c r="E498" s="2" t="s">
        <v>59</v>
      </c>
      <c r="F498" s="2" t="s">
        <v>173</v>
      </c>
      <c r="G498" s="2" t="s">
        <v>54</v>
      </c>
      <c r="H498" s="2" t="s">
        <v>127</v>
      </c>
      <c r="I498" s="2" t="s">
        <v>27</v>
      </c>
      <c r="J498" s="2" t="s">
        <v>651</v>
      </c>
    </row>
    <row r="499" spans="1:10" x14ac:dyDescent="0.3">
      <c r="A499" s="2" t="s">
        <v>52</v>
      </c>
      <c r="B499" s="3">
        <v>164267.72</v>
      </c>
      <c r="C499" s="2">
        <v>139069.04999999999</v>
      </c>
      <c r="D499" s="4">
        <v>44112</v>
      </c>
      <c r="E499" s="2" t="s">
        <v>50</v>
      </c>
      <c r="F499" s="2" t="s">
        <v>18</v>
      </c>
      <c r="G499" s="2" t="s">
        <v>54</v>
      </c>
      <c r="H499" s="2" t="s">
        <v>127</v>
      </c>
      <c r="I499" s="2" t="s">
        <v>27</v>
      </c>
      <c r="J499" s="2" t="s">
        <v>652</v>
      </c>
    </row>
    <row r="500" spans="1:10" x14ac:dyDescent="0.3">
      <c r="A500" s="2" t="s">
        <v>44</v>
      </c>
      <c r="B500" s="3">
        <v>92179.76</v>
      </c>
      <c r="C500" s="2">
        <v>74794.66</v>
      </c>
      <c r="D500" s="4">
        <v>44037</v>
      </c>
      <c r="E500" s="2" t="s">
        <v>29</v>
      </c>
      <c r="F500" s="2" t="s">
        <v>209</v>
      </c>
      <c r="G500" s="2" t="s">
        <v>47</v>
      </c>
      <c r="H500" s="2" t="s">
        <v>73</v>
      </c>
      <c r="I500" s="2" t="s">
        <v>37</v>
      </c>
      <c r="J500" s="2" t="s">
        <v>653</v>
      </c>
    </row>
    <row r="501" spans="1:10" x14ac:dyDescent="0.3">
      <c r="A501" s="2" t="s">
        <v>9</v>
      </c>
      <c r="B501" s="3">
        <v>124093.75999999999</v>
      </c>
      <c r="C501" s="2">
        <v>105231.51</v>
      </c>
      <c r="D501" s="4">
        <v>43753</v>
      </c>
      <c r="E501" s="2" t="s">
        <v>79</v>
      </c>
      <c r="F501" s="2" t="s">
        <v>96</v>
      </c>
      <c r="G501" s="2" t="s">
        <v>12</v>
      </c>
      <c r="H501" s="2" t="s">
        <v>68</v>
      </c>
      <c r="I501" s="2" t="s">
        <v>27</v>
      </c>
      <c r="J501" s="2" t="s">
        <v>654</v>
      </c>
    </row>
    <row r="502" spans="1:10" x14ac:dyDescent="0.3">
      <c r="A502" s="2" t="s">
        <v>44</v>
      </c>
      <c r="B502" s="3">
        <v>66391.58</v>
      </c>
      <c r="C502" s="2">
        <v>52635.24</v>
      </c>
      <c r="D502" s="4">
        <v>43803</v>
      </c>
      <c r="E502" s="2" t="s">
        <v>23</v>
      </c>
      <c r="F502" s="2" t="s">
        <v>367</v>
      </c>
      <c r="G502" s="2" t="s">
        <v>47</v>
      </c>
      <c r="H502" s="2" t="s">
        <v>48</v>
      </c>
      <c r="I502" s="2" t="s">
        <v>14</v>
      </c>
      <c r="J502" s="2" t="s">
        <v>655</v>
      </c>
    </row>
    <row r="503" spans="1:10" x14ac:dyDescent="0.3">
      <c r="A503" s="2" t="s">
        <v>52</v>
      </c>
      <c r="B503" s="3">
        <v>197471.1</v>
      </c>
      <c r="C503" s="2">
        <v>162577.96</v>
      </c>
      <c r="D503" s="4">
        <v>43644</v>
      </c>
      <c r="E503" s="2" t="s">
        <v>50</v>
      </c>
      <c r="F503" s="2" t="s">
        <v>34</v>
      </c>
      <c r="G503" s="2" t="s">
        <v>54</v>
      </c>
      <c r="H503" s="2" t="s">
        <v>127</v>
      </c>
      <c r="I503" s="2" t="s">
        <v>27</v>
      </c>
      <c r="J503" s="2" t="s">
        <v>656</v>
      </c>
    </row>
    <row r="504" spans="1:10" x14ac:dyDescent="0.3">
      <c r="A504" s="2" t="s">
        <v>44</v>
      </c>
      <c r="B504" s="3">
        <v>122627.2</v>
      </c>
      <c r="C504" s="2">
        <v>100284.52</v>
      </c>
      <c r="D504" s="4">
        <v>43597</v>
      </c>
      <c r="E504" s="2" t="s">
        <v>23</v>
      </c>
      <c r="F504" s="2" t="s">
        <v>125</v>
      </c>
      <c r="G504" s="2" t="s">
        <v>47</v>
      </c>
      <c r="H504" s="2" t="s">
        <v>48</v>
      </c>
      <c r="I504" s="2" t="s">
        <v>27</v>
      </c>
      <c r="J504" s="2" t="s">
        <v>657</v>
      </c>
    </row>
    <row r="505" spans="1:10" x14ac:dyDescent="0.3">
      <c r="A505" s="2" t="s">
        <v>44</v>
      </c>
      <c r="B505" s="3">
        <v>159052.70000000001</v>
      </c>
      <c r="C505" s="2">
        <v>127926.09</v>
      </c>
      <c r="D505" s="4">
        <v>43617</v>
      </c>
      <c r="E505" s="2" t="s">
        <v>17</v>
      </c>
      <c r="F505" s="2" t="s">
        <v>77</v>
      </c>
      <c r="G505" s="2" t="s">
        <v>47</v>
      </c>
      <c r="H505" s="2" t="s">
        <v>65</v>
      </c>
      <c r="I505" s="2" t="s">
        <v>27</v>
      </c>
      <c r="J505" s="2" t="s">
        <v>658</v>
      </c>
    </row>
    <row r="506" spans="1:10" x14ac:dyDescent="0.3">
      <c r="A506" s="2" t="s">
        <v>22</v>
      </c>
      <c r="B506" s="3">
        <v>85515.6</v>
      </c>
      <c r="C506" s="2">
        <v>67959.25</v>
      </c>
      <c r="D506" s="4">
        <v>43751</v>
      </c>
      <c r="E506" s="2" t="s">
        <v>17</v>
      </c>
      <c r="F506" s="2" t="s">
        <v>24</v>
      </c>
      <c r="G506" s="2" t="s">
        <v>25</v>
      </c>
      <c r="H506" s="2" t="s">
        <v>218</v>
      </c>
      <c r="I506" s="2" t="s">
        <v>27</v>
      </c>
      <c r="J506" s="2" t="s">
        <v>659</v>
      </c>
    </row>
    <row r="507" spans="1:10" x14ac:dyDescent="0.3">
      <c r="A507" s="2" t="s">
        <v>22</v>
      </c>
      <c r="B507" s="3">
        <v>42847.46</v>
      </c>
      <c r="C507" s="2">
        <v>34757.86</v>
      </c>
      <c r="D507" s="4">
        <v>44126</v>
      </c>
      <c r="E507" s="2" t="s">
        <v>45</v>
      </c>
      <c r="F507" s="2" t="s">
        <v>281</v>
      </c>
      <c r="G507" s="2" t="s">
        <v>25</v>
      </c>
      <c r="H507" s="2" t="s">
        <v>31</v>
      </c>
      <c r="I507" s="2" t="s">
        <v>27</v>
      </c>
      <c r="J507" s="2" t="s">
        <v>660</v>
      </c>
    </row>
    <row r="508" spans="1:10" x14ac:dyDescent="0.3">
      <c r="A508" s="2" t="s">
        <v>52</v>
      </c>
      <c r="B508" s="3">
        <v>125499.82</v>
      </c>
      <c r="C508" s="2">
        <v>100977.16</v>
      </c>
      <c r="D508" s="4">
        <v>43563</v>
      </c>
      <c r="E508" s="2" t="s">
        <v>29</v>
      </c>
      <c r="F508" s="2" t="s">
        <v>149</v>
      </c>
      <c r="G508" s="2" t="s">
        <v>54</v>
      </c>
      <c r="H508" s="2" t="s">
        <v>132</v>
      </c>
      <c r="I508" s="2" t="s">
        <v>27</v>
      </c>
      <c r="J508" s="2" t="s">
        <v>661</v>
      </c>
    </row>
    <row r="509" spans="1:10" x14ac:dyDescent="0.3">
      <c r="A509" s="2" t="s">
        <v>16</v>
      </c>
      <c r="B509" s="3">
        <v>222379.49</v>
      </c>
      <c r="C509" s="2">
        <v>192869.73</v>
      </c>
      <c r="D509" s="4">
        <v>43656</v>
      </c>
      <c r="E509" s="2" t="s">
        <v>29</v>
      </c>
      <c r="F509" s="2" t="s">
        <v>122</v>
      </c>
      <c r="G509" s="2" t="s">
        <v>19</v>
      </c>
      <c r="H509" s="2" t="s">
        <v>352</v>
      </c>
      <c r="I509" s="2" t="s">
        <v>14</v>
      </c>
      <c r="J509" s="2" t="s">
        <v>662</v>
      </c>
    </row>
    <row r="510" spans="1:10" x14ac:dyDescent="0.3">
      <c r="A510" s="2" t="s">
        <v>22</v>
      </c>
      <c r="B510" s="3">
        <v>85390.17</v>
      </c>
      <c r="C510" s="2">
        <v>74400.460000000006</v>
      </c>
      <c r="D510" s="4">
        <v>43490</v>
      </c>
      <c r="E510" s="2" t="s">
        <v>79</v>
      </c>
      <c r="F510" s="2" t="s">
        <v>647</v>
      </c>
      <c r="G510" s="2" t="s">
        <v>25</v>
      </c>
      <c r="H510" s="2" t="s">
        <v>218</v>
      </c>
      <c r="I510" s="2" t="s">
        <v>27</v>
      </c>
      <c r="J510" s="2" t="s">
        <v>663</v>
      </c>
    </row>
    <row r="511" spans="1:10" x14ac:dyDescent="0.3">
      <c r="A511" s="2" t="s">
        <v>22</v>
      </c>
      <c r="B511" s="3">
        <v>97514.7</v>
      </c>
      <c r="C511" s="2">
        <v>80790.929999999993</v>
      </c>
      <c r="D511" s="4">
        <v>43873</v>
      </c>
      <c r="E511" s="2" t="s">
        <v>50</v>
      </c>
      <c r="F511" s="2" t="s">
        <v>67</v>
      </c>
      <c r="G511" s="2" t="s">
        <v>25</v>
      </c>
      <c r="H511" s="2" t="s">
        <v>89</v>
      </c>
      <c r="I511" s="2" t="s">
        <v>27</v>
      </c>
      <c r="J511" s="2" t="s">
        <v>664</v>
      </c>
    </row>
    <row r="512" spans="1:10" x14ac:dyDescent="0.3">
      <c r="A512" s="2" t="s">
        <v>44</v>
      </c>
      <c r="B512" s="3">
        <v>87321.89</v>
      </c>
      <c r="C512" s="2">
        <v>69254.990000000005</v>
      </c>
      <c r="D512" s="4">
        <v>43482</v>
      </c>
      <c r="E512" s="2" t="s">
        <v>79</v>
      </c>
      <c r="F512" s="2" t="s">
        <v>67</v>
      </c>
      <c r="G512" s="2" t="s">
        <v>47</v>
      </c>
      <c r="H512" s="2" t="s">
        <v>48</v>
      </c>
      <c r="I512" s="2" t="s">
        <v>14</v>
      </c>
      <c r="J512" s="2" t="s">
        <v>665</v>
      </c>
    </row>
    <row r="513" spans="1:10" x14ac:dyDescent="0.3">
      <c r="A513" s="2" t="s">
        <v>9</v>
      </c>
      <c r="B513" s="3">
        <v>205059.8</v>
      </c>
      <c r="C513" s="2">
        <v>173029.46</v>
      </c>
      <c r="D513" s="4">
        <v>44005</v>
      </c>
      <c r="E513" s="2" t="s">
        <v>79</v>
      </c>
      <c r="F513" s="2" t="s">
        <v>379</v>
      </c>
      <c r="G513" s="2" t="s">
        <v>12</v>
      </c>
      <c r="H513" s="2" t="s">
        <v>117</v>
      </c>
      <c r="I513" s="2" t="s">
        <v>27</v>
      </c>
      <c r="J513" s="2" t="s">
        <v>666</v>
      </c>
    </row>
    <row r="514" spans="1:10" x14ac:dyDescent="0.3">
      <c r="A514" s="2" t="s">
        <v>22</v>
      </c>
      <c r="B514" s="3">
        <v>105833.52</v>
      </c>
      <c r="C514" s="2">
        <v>85312.4</v>
      </c>
      <c r="D514" s="4">
        <v>43544</v>
      </c>
      <c r="E514" s="2" t="s">
        <v>59</v>
      </c>
      <c r="F514" s="2" t="s">
        <v>181</v>
      </c>
      <c r="G514" s="2" t="s">
        <v>25</v>
      </c>
      <c r="H514" s="2" t="s">
        <v>75</v>
      </c>
      <c r="I514" s="2" t="s">
        <v>27</v>
      </c>
      <c r="J514" s="2" t="s">
        <v>667</v>
      </c>
    </row>
    <row r="515" spans="1:10" x14ac:dyDescent="0.3">
      <c r="A515" s="2" t="s">
        <v>52</v>
      </c>
      <c r="B515" s="3">
        <v>40043.11</v>
      </c>
      <c r="C515" s="2">
        <v>35109.800000000003</v>
      </c>
      <c r="D515" s="4">
        <v>44081</v>
      </c>
      <c r="E515" s="2" t="s">
        <v>50</v>
      </c>
      <c r="F515" s="2" t="s">
        <v>301</v>
      </c>
      <c r="G515" s="2" t="s">
        <v>54</v>
      </c>
      <c r="H515" s="2" t="s">
        <v>132</v>
      </c>
      <c r="I515" s="2" t="s">
        <v>27</v>
      </c>
      <c r="J515" s="2" t="s">
        <v>668</v>
      </c>
    </row>
    <row r="516" spans="1:10" x14ac:dyDescent="0.3">
      <c r="A516" s="2" t="s">
        <v>22</v>
      </c>
      <c r="B516" s="3">
        <v>57859.08</v>
      </c>
      <c r="C516" s="2">
        <v>47756.88</v>
      </c>
      <c r="D516" s="4">
        <v>43807</v>
      </c>
      <c r="E516" s="2" t="s">
        <v>10</v>
      </c>
      <c r="F516" s="2" t="s">
        <v>30</v>
      </c>
      <c r="G516" s="2" t="s">
        <v>25</v>
      </c>
      <c r="H516" s="2" t="s">
        <v>31</v>
      </c>
      <c r="I516" s="2" t="s">
        <v>14</v>
      </c>
      <c r="J516" s="2" t="s">
        <v>669</v>
      </c>
    </row>
    <row r="517" spans="1:10" x14ac:dyDescent="0.3">
      <c r="A517" s="2" t="s">
        <v>52</v>
      </c>
      <c r="B517" s="3">
        <v>132235.46</v>
      </c>
      <c r="C517" s="2">
        <v>114132.43</v>
      </c>
      <c r="D517" s="4">
        <v>43983</v>
      </c>
      <c r="E517" s="2" t="s">
        <v>10</v>
      </c>
      <c r="F517" s="2" t="s">
        <v>177</v>
      </c>
      <c r="G517" s="2" t="s">
        <v>54</v>
      </c>
      <c r="H517" s="2" t="s">
        <v>132</v>
      </c>
      <c r="I517" s="2" t="s">
        <v>27</v>
      </c>
      <c r="J517" s="2" t="s">
        <v>670</v>
      </c>
    </row>
    <row r="518" spans="1:10" x14ac:dyDescent="0.3">
      <c r="A518" s="2" t="s">
        <v>44</v>
      </c>
      <c r="B518" s="3">
        <v>33724.53</v>
      </c>
      <c r="C518" s="2">
        <v>26770.53</v>
      </c>
      <c r="D518" s="4">
        <v>43860</v>
      </c>
      <c r="E518" s="2" t="s">
        <v>29</v>
      </c>
      <c r="F518" s="2" t="s">
        <v>671</v>
      </c>
      <c r="G518" s="2" t="s">
        <v>47</v>
      </c>
      <c r="H518" s="2" t="s">
        <v>48</v>
      </c>
      <c r="I518" s="2" t="s">
        <v>14</v>
      </c>
      <c r="J518" s="2" t="s">
        <v>672</v>
      </c>
    </row>
    <row r="519" spans="1:10" x14ac:dyDescent="0.3">
      <c r="A519" s="2" t="s">
        <v>172</v>
      </c>
      <c r="B519" s="3">
        <v>36070.76</v>
      </c>
      <c r="C519" s="2">
        <v>29339.96</v>
      </c>
      <c r="D519" s="4">
        <v>43602</v>
      </c>
      <c r="E519" s="2" t="s">
        <v>138</v>
      </c>
      <c r="F519" s="2" t="s">
        <v>113</v>
      </c>
      <c r="G519" s="2" t="s">
        <v>174</v>
      </c>
      <c r="H519" s="2" t="s">
        <v>175</v>
      </c>
      <c r="I519" s="2" t="s">
        <v>14</v>
      </c>
      <c r="J519" s="2" t="s">
        <v>673</v>
      </c>
    </row>
    <row r="520" spans="1:10" x14ac:dyDescent="0.3">
      <c r="A520" s="2" t="s">
        <v>9</v>
      </c>
      <c r="B520" s="3">
        <v>39457.339999999997</v>
      </c>
      <c r="C520" s="2">
        <v>32793</v>
      </c>
      <c r="D520" s="4">
        <v>44124</v>
      </c>
      <c r="E520" s="2" t="s">
        <v>29</v>
      </c>
      <c r="F520" s="2" t="s">
        <v>281</v>
      </c>
      <c r="G520" s="2" t="s">
        <v>12</v>
      </c>
      <c r="H520" s="2" t="s">
        <v>68</v>
      </c>
      <c r="I520" s="2" t="s">
        <v>27</v>
      </c>
      <c r="J520" s="2" t="s">
        <v>674</v>
      </c>
    </row>
    <row r="521" spans="1:10" x14ac:dyDescent="0.3">
      <c r="A521" s="2" t="s">
        <v>137</v>
      </c>
      <c r="B521" s="3">
        <v>38536.92</v>
      </c>
      <c r="C521" s="2">
        <v>32001.06</v>
      </c>
      <c r="D521" s="4">
        <v>43979</v>
      </c>
      <c r="E521" s="2" t="s">
        <v>10</v>
      </c>
      <c r="F521" s="2" t="s">
        <v>149</v>
      </c>
      <c r="G521" s="2" t="s">
        <v>139</v>
      </c>
      <c r="H521" s="2" t="s">
        <v>140</v>
      </c>
      <c r="I521" s="2" t="s">
        <v>14</v>
      </c>
      <c r="J521" s="2" t="s">
        <v>675</v>
      </c>
    </row>
    <row r="522" spans="1:10" x14ac:dyDescent="0.3">
      <c r="A522" s="2" t="s">
        <v>52</v>
      </c>
      <c r="B522" s="3">
        <v>173829.96</v>
      </c>
      <c r="C522" s="2">
        <v>149824.04</v>
      </c>
      <c r="D522" s="4">
        <v>43731</v>
      </c>
      <c r="E522" s="2" t="s">
        <v>29</v>
      </c>
      <c r="F522" s="2" t="s">
        <v>120</v>
      </c>
      <c r="G522" s="2" t="s">
        <v>54</v>
      </c>
      <c r="H522" s="2" t="s">
        <v>71</v>
      </c>
      <c r="I522" s="2" t="s">
        <v>27</v>
      </c>
      <c r="J522" s="2" t="s">
        <v>676</v>
      </c>
    </row>
    <row r="523" spans="1:10" x14ac:dyDescent="0.3">
      <c r="A523" s="2" t="s">
        <v>22</v>
      </c>
      <c r="B523" s="3">
        <v>37521.39</v>
      </c>
      <c r="C523" s="2">
        <v>29701.93</v>
      </c>
      <c r="D523" s="4">
        <v>43848</v>
      </c>
      <c r="E523" s="2" t="s">
        <v>29</v>
      </c>
      <c r="F523" s="2" t="s">
        <v>113</v>
      </c>
      <c r="G523" s="2" t="s">
        <v>25</v>
      </c>
      <c r="H523" s="2" t="s">
        <v>89</v>
      </c>
      <c r="I523" s="2" t="s">
        <v>27</v>
      </c>
      <c r="J523" s="2" t="s">
        <v>677</v>
      </c>
    </row>
    <row r="524" spans="1:10" x14ac:dyDescent="0.3">
      <c r="A524" s="2" t="s">
        <v>22</v>
      </c>
      <c r="B524" s="3">
        <v>119409.43</v>
      </c>
      <c r="C524" s="2">
        <v>102656.29</v>
      </c>
      <c r="D524" s="4">
        <v>43641</v>
      </c>
      <c r="E524" s="2" t="s">
        <v>79</v>
      </c>
      <c r="F524" s="2" t="s">
        <v>149</v>
      </c>
      <c r="G524" s="2" t="s">
        <v>25</v>
      </c>
      <c r="H524" s="2" t="s">
        <v>89</v>
      </c>
      <c r="I524" s="2" t="s">
        <v>27</v>
      </c>
      <c r="J524" s="2" t="s">
        <v>678</v>
      </c>
    </row>
    <row r="525" spans="1:10" x14ac:dyDescent="0.3">
      <c r="A525" s="2" t="s">
        <v>345</v>
      </c>
      <c r="B525" s="3">
        <v>248261.86</v>
      </c>
      <c r="C525" s="2">
        <v>206727.65</v>
      </c>
      <c r="D525" s="4">
        <v>43821</v>
      </c>
      <c r="E525" s="2" t="s">
        <v>59</v>
      </c>
      <c r="F525" s="2" t="s">
        <v>445</v>
      </c>
      <c r="G525" s="2" t="s">
        <v>346</v>
      </c>
      <c r="H525" s="2" t="s">
        <v>347</v>
      </c>
      <c r="I525" s="2" t="s">
        <v>27</v>
      </c>
      <c r="J525" s="2" t="s">
        <v>679</v>
      </c>
    </row>
    <row r="526" spans="1:10" x14ac:dyDescent="0.3">
      <c r="A526" s="2" t="s">
        <v>44</v>
      </c>
      <c r="B526" s="3">
        <v>96669.92</v>
      </c>
      <c r="C526" s="2">
        <v>76475.570000000007</v>
      </c>
      <c r="D526" s="4">
        <v>44192</v>
      </c>
      <c r="E526" s="2" t="s">
        <v>50</v>
      </c>
      <c r="F526" s="2" t="s">
        <v>34</v>
      </c>
      <c r="G526" s="2" t="s">
        <v>47</v>
      </c>
      <c r="H526" s="2" t="s">
        <v>48</v>
      </c>
      <c r="I526" s="2" t="s">
        <v>14</v>
      </c>
      <c r="J526" s="2" t="s">
        <v>680</v>
      </c>
    </row>
    <row r="527" spans="1:10" x14ac:dyDescent="0.3">
      <c r="A527" s="2" t="s">
        <v>52</v>
      </c>
      <c r="B527" s="3">
        <v>264149.90999999997</v>
      </c>
      <c r="C527" s="2">
        <v>208757.67</v>
      </c>
      <c r="D527" s="4">
        <v>44185</v>
      </c>
      <c r="E527" s="2" t="s">
        <v>59</v>
      </c>
      <c r="F527" s="2" t="s">
        <v>131</v>
      </c>
      <c r="G527" s="2" t="s">
        <v>54</v>
      </c>
      <c r="H527" s="2" t="s">
        <v>143</v>
      </c>
      <c r="I527" s="2" t="s">
        <v>27</v>
      </c>
      <c r="J527" s="2" t="s">
        <v>681</v>
      </c>
    </row>
    <row r="528" spans="1:10" x14ac:dyDescent="0.3">
      <c r="A528" s="2" t="s">
        <v>22</v>
      </c>
      <c r="B528" s="3">
        <v>216863.04</v>
      </c>
      <c r="C528" s="2">
        <v>175355.45</v>
      </c>
      <c r="D528" s="4">
        <v>43670</v>
      </c>
      <c r="E528" s="2" t="s">
        <v>29</v>
      </c>
      <c r="F528" s="2" t="s">
        <v>209</v>
      </c>
      <c r="G528" s="2" t="s">
        <v>25</v>
      </c>
      <c r="H528" s="2" t="s">
        <v>75</v>
      </c>
      <c r="I528" s="2" t="s">
        <v>37</v>
      </c>
      <c r="J528" s="2" t="s">
        <v>682</v>
      </c>
    </row>
    <row r="529" spans="1:10" x14ac:dyDescent="0.3">
      <c r="A529" s="2" t="s">
        <v>52</v>
      </c>
      <c r="B529" s="3">
        <v>140943.88</v>
      </c>
      <c r="C529" s="2">
        <v>120633.87</v>
      </c>
      <c r="D529" s="4">
        <v>43979</v>
      </c>
      <c r="E529" s="2" t="s">
        <v>50</v>
      </c>
      <c r="F529" s="2" t="s">
        <v>96</v>
      </c>
      <c r="G529" s="2" t="s">
        <v>54</v>
      </c>
      <c r="H529" s="2" t="s">
        <v>143</v>
      </c>
      <c r="I529" s="2" t="s">
        <v>37</v>
      </c>
      <c r="J529" s="2" t="s">
        <v>683</v>
      </c>
    </row>
    <row r="530" spans="1:10" x14ac:dyDescent="0.3">
      <c r="A530" s="2" t="s">
        <v>105</v>
      </c>
      <c r="B530" s="3">
        <v>82525.61</v>
      </c>
      <c r="C530" s="2">
        <v>68446.740000000005</v>
      </c>
      <c r="D530" s="4">
        <v>43525</v>
      </c>
      <c r="E530" s="2" t="s">
        <v>23</v>
      </c>
      <c r="F530" s="2" t="s">
        <v>34</v>
      </c>
      <c r="G530" s="2" t="s">
        <v>106</v>
      </c>
      <c r="H530" s="2" t="s">
        <v>107</v>
      </c>
      <c r="I530" s="2" t="s">
        <v>27</v>
      </c>
      <c r="J530" s="2" t="s">
        <v>684</v>
      </c>
    </row>
    <row r="531" spans="1:10" x14ac:dyDescent="0.3">
      <c r="A531" s="2" t="s">
        <v>22</v>
      </c>
      <c r="B531" s="3">
        <v>19622.59</v>
      </c>
      <c r="C531" s="2">
        <v>17148.18</v>
      </c>
      <c r="D531" s="4">
        <v>43896</v>
      </c>
      <c r="E531" s="2" t="s">
        <v>23</v>
      </c>
      <c r="F531" s="2" t="s">
        <v>145</v>
      </c>
      <c r="G531" s="2" t="s">
        <v>25</v>
      </c>
      <c r="H531" s="2" t="s">
        <v>31</v>
      </c>
      <c r="I531" s="2" t="s">
        <v>27</v>
      </c>
      <c r="J531" s="2" t="s">
        <v>685</v>
      </c>
    </row>
    <row r="532" spans="1:10" x14ac:dyDescent="0.3">
      <c r="A532" s="2" t="s">
        <v>9</v>
      </c>
      <c r="B532" s="3">
        <v>263713.12</v>
      </c>
      <c r="C532" s="2">
        <v>216165.64</v>
      </c>
      <c r="D532" s="4">
        <v>44012</v>
      </c>
      <c r="E532" s="2" t="s">
        <v>79</v>
      </c>
      <c r="F532" s="2" t="s">
        <v>131</v>
      </c>
      <c r="G532" s="2" t="s">
        <v>12</v>
      </c>
      <c r="H532" s="2" t="s">
        <v>169</v>
      </c>
      <c r="I532" s="2" t="s">
        <v>27</v>
      </c>
      <c r="J532" s="2" t="s">
        <v>686</v>
      </c>
    </row>
    <row r="533" spans="1:10" x14ac:dyDescent="0.3">
      <c r="A533" s="2" t="s">
        <v>22</v>
      </c>
      <c r="B533" s="3">
        <v>284298.56</v>
      </c>
      <c r="C533" s="2">
        <v>229656.38</v>
      </c>
      <c r="D533" s="4">
        <v>44015</v>
      </c>
      <c r="E533" s="2" t="s">
        <v>23</v>
      </c>
      <c r="F533" s="2" t="s">
        <v>326</v>
      </c>
      <c r="G533" s="2" t="s">
        <v>25</v>
      </c>
      <c r="H533" s="2" t="s">
        <v>75</v>
      </c>
      <c r="I533" s="2" t="s">
        <v>27</v>
      </c>
      <c r="J533" s="2" t="s">
        <v>687</v>
      </c>
    </row>
    <row r="534" spans="1:10" x14ac:dyDescent="0.3">
      <c r="A534" s="2" t="s">
        <v>9</v>
      </c>
      <c r="B534" s="3">
        <v>98320.37</v>
      </c>
      <c r="C534" s="2">
        <v>77722.25</v>
      </c>
      <c r="D534" s="4">
        <v>44066</v>
      </c>
      <c r="E534" s="2" t="s">
        <v>17</v>
      </c>
      <c r="F534" s="2" t="s">
        <v>310</v>
      </c>
      <c r="G534" s="2" t="s">
        <v>12</v>
      </c>
      <c r="H534" s="2" t="s">
        <v>169</v>
      </c>
      <c r="I534" s="2" t="s">
        <v>37</v>
      </c>
      <c r="J534" s="2" t="s">
        <v>688</v>
      </c>
    </row>
    <row r="535" spans="1:10" x14ac:dyDescent="0.3">
      <c r="A535" s="2" t="s">
        <v>44</v>
      </c>
      <c r="B535" s="3">
        <v>128112.26</v>
      </c>
      <c r="C535" s="2">
        <v>104975.19</v>
      </c>
      <c r="D535" s="4">
        <v>44174</v>
      </c>
      <c r="E535" s="2" t="s">
        <v>10</v>
      </c>
      <c r="F535" s="2" t="s">
        <v>30</v>
      </c>
      <c r="G535" s="2" t="s">
        <v>47</v>
      </c>
      <c r="H535" s="2" t="s">
        <v>73</v>
      </c>
      <c r="I535" s="2" t="s">
        <v>27</v>
      </c>
      <c r="J535" s="2" t="s">
        <v>689</v>
      </c>
    </row>
    <row r="536" spans="1:10" x14ac:dyDescent="0.3">
      <c r="A536" s="2" t="s">
        <v>52</v>
      </c>
      <c r="B536" s="3">
        <v>110878.97</v>
      </c>
      <c r="C536" s="2">
        <v>90588.12</v>
      </c>
      <c r="D536" s="4">
        <v>43867</v>
      </c>
      <c r="E536" s="2" t="s">
        <v>50</v>
      </c>
      <c r="F536" s="2" t="s">
        <v>310</v>
      </c>
      <c r="G536" s="2" t="s">
        <v>54</v>
      </c>
      <c r="H536" s="2" t="s">
        <v>71</v>
      </c>
      <c r="I536" s="2" t="s">
        <v>27</v>
      </c>
      <c r="J536" s="2" t="s">
        <v>690</v>
      </c>
    </row>
    <row r="537" spans="1:10" x14ac:dyDescent="0.3">
      <c r="A537" s="2" t="s">
        <v>9</v>
      </c>
      <c r="B537" s="3">
        <v>66225.710000000006</v>
      </c>
      <c r="C537" s="2">
        <v>52437.52</v>
      </c>
      <c r="D537" s="4">
        <v>44079</v>
      </c>
      <c r="E537" s="2" t="s">
        <v>10</v>
      </c>
      <c r="F537" s="2" t="s">
        <v>24</v>
      </c>
      <c r="G537" s="2" t="s">
        <v>12</v>
      </c>
      <c r="H537" s="2" t="s">
        <v>81</v>
      </c>
      <c r="I537" s="2" t="s">
        <v>27</v>
      </c>
      <c r="J537" s="2" t="s">
        <v>691</v>
      </c>
    </row>
    <row r="538" spans="1:10" x14ac:dyDescent="0.3">
      <c r="A538" s="2" t="s">
        <v>44</v>
      </c>
      <c r="B538" s="3">
        <v>73727.91</v>
      </c>
      <c r="C538" s="2">
        <v>64047.44</v>
      </c>
      <c r="D538" s="4">
        <v>44115</v>
      </c>
      <c r="E538" s="2" t="s">
        <v>10</v>
      </c>
      <c r="F538" s="2" t="s">
        <v>301</v>
      </c>
      <c r="G538" s="2" t="s">
        <v>47</v>
      </c>
      <c r="H538" s="2" t="s">
        <v>48</v>
      </c>
      <c r="I538" s="2" t="s">
        <v>27</v>
      </c>
      <c r="J538" s="2" t="s">
        <v>692</v>
      </c>
    </row>
    <row r="539" spans="1:10" x14ac:dyDescent="0.3">
      <c r="A539" s="2" t="s">
        <v>345</v>
      </c>
      <c r="B539" s="3">
        <v>22164.959999999999</v>
      </c>
      <c r="C539" s="2">
        <v>17938.099999999999</v>
      </c>
      <c r="D539" s="4">
        <v>43538</v>
      </c>
      <c r="E539" s="2" t="s">
        <v>10</v>
      </c>
      <c r="F539" s="2" t="s">
        <v>605</v>
      </c>
      <c r="G539" s="2" t="s">
        <v>346</v>
      </c>
      <c r="H539" s="2" t="s">
        <v>347</v>
      </c>
      <c r="I539" s="2" t="s">
        <v>27</v>
      </c>
      <c r="J539" s="2" t="s">
        <v>693</v>
      </c>
    </row>
    <row r="540" spans="1:10" x14ac:dyDescent="0.3">
      <c r="A540" s="2" t="s">
        <v>52</v>
      </c>
      <c r="B540" s="3">
        <v>151855.04000000001</v>
      </c>
      <c r="C540" s="2">
        <v>129486.79</v>
      </c>
      <c r="D540" s="4">
        <v>43481</v>
      </c>
      <c r="E540" s="2" t="s">
        <v>79</v>
      </c>
      <c r="F540" s="2" t="s">
        <v>109</v>
      </c>
      <c r="G540" s="2" t="s">
        <v>54</v>
      </c>
      <c r="H540" s="2" t="s">
        <v>71</v>
      </c>
      <c r="I540" s="2" t="s">
        <v>27</v>
      </c>
      <c r="J540" s="2" t="s">
        <v>694</v>
      </c>
    </row>
    <row r="541" spans="1:10" x14ac:dyDescent="0.3">
      <c r="A541" s="2" t="s">
        <v>16</v>
      </c>
      <c r="B541" s="3">
        <v>106115.85</v>
      </c>
      <c r="C541" s="2">
        <v>93063.6</v>
      </c>
      <c r="D541" s="4">
        <v>43876</v>
      </c>
      <c r="E541" s="2" t="s">
        <v>79</v>
      </c>
      <c r="F541" s="2" t="s">
        <v>34</v>
      </c>
      <c r="G541" s="2" t="s">
        <v>19</v>
      </c>
      <c r="H541" s="2" t="s">
        <v>352</v>
      </c>
      <c r="I541" s="2" t="s">
        <v>37</v>
      </c>
      <c r="J541" s="2" t="s">
        <v>695</v>
      </c>
    </row>
    <row r="542" spans="1:10" x14ac:dyDescent="0.3">
      <c r="A542" s="2" t="s">
        <v>52</v>
      </c>
      <c r="B542" s="3">
        <v>89369</v>
      </c>
      <c r="C542" s="2">
        <v>72889.36</v>
      </c>
      <c r="D542" s="4">
        <v>43832</v>
      </c>
      <c r="E542" s="2" t="s">
        <v>59</v>
      </c>
      <c r="F542" s="2" t="s">
        <v>57</v>
      </c>
      <c r="G542" s="2" t="s">
        <v>54</v>
      </c>
      <c r="H542" s="2" t="s">
        <v>132</v>
      </c>
      <c r="I542" s="2" t="s">
        <v>27</v>
      </c>
      <c r="J542" s="2" t="s">
        <v>696</v>
      </c>
    </row>
    <row r="543" spans="1:10" x14ac:dyDescent="0.3">
      <c r="A543" s="2" t="s">
        <v>9</v>
      </c>
      <c r="B543" s="3">
        <v>106076.67</v>
      </c>
      <c r="C543" s="2">
        <v>84765.87</v>
      </c>
      <c r="D543" s="4">
        <v>43748</v>
      </c>
      <c r="E543" s="2" t="s">
        <v>79</v>
      </c>
      <c r="F543" s="2" t="s">
        <v>301</v>
      </c>
      <c r="G543" s="2" t="s">
        <v>12</v>
      </c>
      <c r="H543" s="2" t="s">
        <v>13</v>
      </c>
      <c r="I543" s="2" t="s">
        <v>14</v>
      </c>
      <c r="J543" s="2" t="s">
        <v>697</v>
      </c>
    </row>
    <row r="544" spans="1:10" x14ac:dyDescent="0.3">
      <c r="A544" s="2" t="s">
        <v>83</v>
      </c>
      <c r="B544" s="3">
        <v>23290.84</v>
      </c>
      <c r="C544" s="2">
        <v>19147.400000000001</v>
      </c>
      <c r="D544" s="4">
        <v>43521</v>
      </c>
      <c r="E544" s="2" t="s">
        <v>79</v>
      </c>
      <c r="F544" s="2" t="s">
        <v>310</v>
      </c>
      <c r="G544" s="2" t="s">
        <v>84</v>
      </c>
      <c r="H544" s="2" t="s">
        <v>85</v>
      </c>
      <c r="I544" s="2" t="s">
        <v>27</v>
      </c>
      <c r="J544" s="2" t="s">
        <v>698</v>
      </c>
    </row>
    <row r="545" spans="1:10" x14ac:dyDescent="0.3">
      <c r="A545" s="2" t="s">
        <v>52</v>
      </c>
      <c r="B545" s="3">
        <v>83340.039999999994</v>
      </c>
      <c r="C545" s="2">
        <v>73264.23</v>
      </c>
      <c r="D545" s="4">
        <v>43969</v>
      </c>
      <c r="E545" s="2" t="s">
        <v>23</v>
      </c>
      <c r="F545" s="2" t="s">
        <v>34</v>
      </c>
      <c r="G545" s="2" t="s">
        <v>54</v>
      </c>
      <c r="H545" s="2" t="s">
        <v>71</v>
      </c>
      <c r="I545" s="2" t="s">
        <v>27</v>
      </c>
      <c r="J545" s="2" t="s">
        <v>699</v>
      </c>
    </row>
    <row r="546" spans="1:10" x14ac:dyDescent="0.3">
      <c r="A546" s="2" t="s">
        <v>345</v>
      </c>
      <c r="B546" s="3">
        <v>39287.29</v>
      </c>
      <c r="C546" s="2">
        <v>31708.77</v>
      </c>
      <c r="D546" s="4">
        <v>43539</v>
      </c>
      <c r="E546" s="2" t="s">
        <v>17</v>
      </c>
      <c r="F546" s="2" t="s">
        <v>67</v>
      </c>
      <c r="G546" s="2" t="s">
        <v>346</v>
      </c>
      <c r="H546" s="2" t="s">
        <v>700</v>
      </c>
      <c r="I546" s="2" t="s">
        <v>27</v>
      </c>
      <c r="J546" s="2" t="s">
        <v>701</v>
      </c>
    </row>
    <row r="547" spans="1:10" x14ac:dyDescent="0.3">
      <c r="A547" s="2" t="s">
        <v>100</v>
      </c>
      <c r="B547" s="3">
        <v>124611.61</v>
      </c>
      <c r="C547" s="2">
        <v>107776.58</v>
      </c>
      <c r="D547" s="4">
        <v>44093</v>
      </c>
      <c r="E547" s="2" t="s">
        <v>79</v>
      </c>
      <c r="F547" s="2" t="s">
        <v>125</v>
      </c>
      <c r="G547" s="2" t="s">
        <v>102</v>
      </c>
      <c r="H547" s="2" t="s">
        <v>103</v>
      </c>
      <c r="I547" s="2" t="s">
        <v>27</v>
      </c>
      <c r="J547" s="2" t="s">
        <v>702</v>
      </c>
    </row>
    <row r="548" spans="1:10" x14ac:dyDescent="0.3">
      <c r="A548" s="2" t="s">
        <v>52</v>
      </c>
      <c r="B548" s="3">
        <v>147055.1</v>
      </c>
      <c r="C548" s="2">
        <v>126114.45</v>
      </c>
      <c r="D548" s="4">
        <v>43570</v>
      </c>
      <c r="E548" s="2" t="s">
        <v>17</v>
      </c>
      <c r="F548" s="2" t="s">
        <v>113</v>
      </c>
      <c r="G548" s="2" t="s">
        <v>54</v>
      </c>
      <c r="H548" s="2" t="s">
        <v>127</v>
      </c>
      <c r="I548" s="2" t="s">
        <v>27</v>
      </c>
      <c r="J548" s="2" t="s">
        <v>703</v>
      </c>
    </row>
    <row r="549" spans="1:10" x14ac:dyDescent="0.3">
      <c r="A549" s="2" t="s">
        <v>172</v>
      </c>
      <c r="B549" s="3">
        <v>130242.41</v>
      </c>
      <c r="C549" s="2">
        <v>113050.41</v>
      </c>
      <c r="D549" s="4">
        <v>44195</v>
      </c>
      <c r="E549" s="2" t="s">
        <v>59</v>
      </c>
      <c r="F549" s="2" t="s">
        <v>34</v>
      </c>
      <c r="G549" s="2" t="s">
        <v>174</v>
      </c>
      <c r="H549" s="2" t="s">
        <v>211</v>
      </c>
      <c r="I549" s="2" t="s">
        <v>27</v>
      </c>
      <c r="J549" s="2" t="s">
        <v>704</v>
      </c>
    </row>
    <row r="550" spans="1:10" x14ac:dyDescent="0.3">
      <c r="A550" s="2" t="s">
        <v>52</v>
      </c>
      <c r="B550" s="3">
        <v>34771.79</v>
      </c>
      <c r="C550" s="2">
        <v>28509.39</v>
      </c>
      <c r="D550" s="4">
        <v>43909</v>
      </c>
      <c r="E550" s="2" t="s">
        <v>59</v>
      </c>
      <c r="F550" s="2" t="s">
        <v>70</v>
      </c>
      <c r="G550" s="2" t="s">
        <v>54</v>
      </c>
      <c r="H550" s="2" t="s">
        <v>55</v>
      </c>
      <c r="I550" s="2" t="s">
        <v>27</v>
      </c>
      <c r="J550" s="2" t="s">
        <v>705</v>
      </c>
    </row>
    <row r="551" spans="1:10" x14ac:dyDescent="0.3">
      <c r="A551" s="2" t="s">
        <v>22</v>
      </c>
      <c r="B551" s="3">
        <v>201573.23</v>
      </c>
      <c r="C551" s="2">
        <v>166116.5</v>
      </c>
      <c r="D551" s="4">
        <v>43804</v>
      </c>
      <c r="E551" s="2" t="s">
        <v>17</v>
      </c>
      <c r="F551" s="2" t="s">
        <v>706</v>
      </c>
      <c r="G551" s="2" t="s">
        <v>25</v>
      </c>
      <c r="H551" s="2" t="s">
        <v>75</v>
      </c>
      <c r="I551" s="2" t="s">
        <v>14</v>
      </c>
      <c r="J551" s="2" t="s">
        <v>707</v>
      </c>
    </row>
    <row r="552" spans="1:10" x14ac:dyDescent="0.3">
      <c r="A552" s="2" t="s">
        <v>9</v>
      </c>
      <c r="B552" s="3">
        <v>71119.23</v>
      </c>
      <c r="C552" s="2">
        <v>59220.98</v>
      </c>
      <c r="D552" s="4">
        <v>43533</v>
      </c>
      <c r="E552" s="2" t="s">
        <v>10</v>
      </c>
      <c r="F552" s="2" t="s">
        <v>34</v>
      </c>
      <c r="G552" s="2" t="s">
        <v>12</v>
      </c>
      <c r="H552" s="2" t="s">
        <v>81</v>
      </c>
      <c r="I552" s="2" t="s">
        <v>27</v>
      </c>
      <c r="J552" s="2" t="s">
        <v>708</v>
      </c>
    </row>
    <row r="553" spans="1:10" x14ac:dyDescent="0.3">
      <c r="A553" s="2" t="s">
        <v>22</v>
      </c>
      <c r="B553" s="3">
        <v>115538.34</v>
      </c>
      <c r="C553" s="2">
        <v>99686.48</v>
      </c>
      <c r="D553" s="4">
        <v>43858</v>
      </c>
      <c r="E553" s="2" t="s">
        <v>17</v>
      </c>
      <c r="F553" s="2" t="s">
        <v>24</v>
      </c>
      <c r="G553" s="2" t="s">
        <v>25</v>
      </c>
      <c r="H553" s="2" t="s">
        <v>26</v>
      </c>
      <c r="I553" s="2" t="s">
        <v>27</v>
      </c>
      <c r="J553" s="2" t="s">
        <v>709</v>
      </c>
    </row>
    <row r="554" spans="1:10" x14ac:dyDescent="0.3">
      <c r="A554" s="2" t="s">
        <v>22</v>
      </c>
      <c r="B554" s="3">
        <v>144237.38</v>
      </c>
      <c r="C554" s="2">
        <v>116111.09</v>
      </c>
      <c r="D554" s="4">
        <v>44140</v>
      </c>
      <c r="E554" s="2" t="s">
        <v>10</v>
      </c>
      <c r="F554" s="2" t="s">
        <v>34</v>
      </c>
      <c r="G554" s="2" t="s">
        <v>25</v>
      </c>
      <c r="H554" s="2" t="s">
        <v>89</v>
      </c>
      <c r="I554" s="2" t="s">
        <v>27</v>
      </c>
      <c r="J554" s="2" t="s">
        <v>710</v>
      </c>
    </row>
    <row r="555" spans="1:10" x14ac:dyDescent="0.3">
      <c r="A555" s="2" t="s">
        <v>44</v>
      </c>
      <c r="B555" s="3">
        <v>91561.49</v>
      </c>
      <c r="C555" s="2">
        <v>78266.759999999995</v>
      </c>
      <c r="D555" s="4">
        <v>43549</v>
      </c>
      <c r="E555" s="2" t="s">
        <v>10</v>
      </c>
      <c r="F555" s="2" t="s">
        <v>96</v>
      </c>
      <c r="G555" s="2" t="s">
        <v>47</v>
      </c>
      <c r="H555" s="2" t="s">
        <v>48</v>
      </c>
      <c r="I555" s="2" t="s">
        <v>27</v>
      </c>
      <c r="J555" s="2" t="s">
        <v>711</v>
      </c>
    </row>
    <row r="556" spans="1:10" x14ac:dyDescent="0.3">
      <c r="A556" s="2" t="s">
        <v>9</v>
      </c>
      <c r="B556" s="3">
        <v>233858.47</v>
      </c>
      <c r="C556" s="2">
        <v>185543.31</v>
      </c>
      <c r="D556" s="4">
        <v>43984</v>
      </c>
      <c r="E556" s="2" t="s">
        <v>29</v>
      </c>
      <c r="F556" s="2" t="s">
        <v>88</v>
      </c>
      <c r="G556" s="2" t="s">
        <v>12</v>
      </c>
      <c r="H556" s="2" t="s">
        <v>81</v>
      </c>
      <c r="I556" s="2" t="s">
        <v>27</v>
      </c>
      <c r="J556" s="2" t="s">
        <v>712</v>
      </c>
    </row>
    <row r="557" spans="1:10" x14ac:dyDescent="0.3">
      <c r="A557" s="2" t="s">
        <v>44</v>
      </c>
      <c r="B557" s="3">
        <v>256388.08</v>
      </c>
      <c r="C557" s="2">
        <v>212058.58</v>
      </c>
      <c r="D557" s="4">
        <v>43804</v>
      </c>
      <c r="E557" s="2" t="s">
        <v>50</v>
      </c>
      <c r="F557" s="2" t="s">
        <v>290</v>
      </c>
      <c r="G557" s="2" t="s">
        <v>47</v>
      </c>
      <c r="H557" s="2" t="s">
        <v>73</v>
      </c>
      <c r="I557" s="2" t="s">
        <v>14</v>
      </c>
      <c r="J557" s="2" t="s">
        <v>713</v>
      </c>
    </row>
    <row r="558" spans="1:10" x14ac:dyDescent="0.3">
      <c r="A558" s="2" t="s">
        <v>44</v>
      </c>
      <c r="B558" s="3">
        <v>125099.05</v>
      </c>
      <c r="C558" s="2">
        <v>108473.39</v>
      </c>
      <c r="D558" s="4">
        <v>43895</v>
      </c>
      <c r="E558" s="2" t="s">
        <v>10</v>
      </c>
      <c r="F558" s="2" t="s">
        <v>120</v>
      </c>
      <c r="G558" s="2" t="s">
        <v>47</v>
      </c>
      <c r="H558" s="2" t="s">
        <v>65</v>
      </c>
      <c r="I558" s="2" t="s">
        <v>27</v>
      </c>
      <c r="J558" s="2" t="s">
        <v>714</v>
      </c>
    </row>
    <row r="559" spans="1:10" x14ac:dyDescent="0.3">
      <c r="A559" s="2" t="s">
        <v>44</v>
      </c>
      <c r="B559" s="3">
        <v>121246.32</v>
      </c>
      <c r="C559" s="2">
        <v>104005.09</v>
      </c>
      <c r="D559" s="4">
        <v>43981</v>
      </c>
      <c r="E559" s="2" t="s">
        <v>10</v>
      </c>
      <c r="F559" s="2" t="s">
        <v>159</v>
      </c>
      <c r="G559" s="2" t="s">
        <v>47</v>
      </c>
      <c r="H559" s="2" t="s">
        <v>48</v>
      </c>
      <c r="I559" s="2" t="s">
        <v>27</v>
      </c>
      <c r="J559" s="2" t="s">
        <v>715</v>
      </c>
    </row>
    <row r="560" spans="1:10" x14ac:dyDescent="0.3">
      <c r="A560" s="2" t="s">
        <v>16</v>
      </c>
      <c r="B560" s="3">
        <v>28538.19</v>
      </c>
      <c r="C560" s="2">
        <v>24970.92</v>
      </c>
      <c r="D560" s="4">
        <v>43612</v>
      </c>
      <c r="E560" s="2" t="s">
        <v>17</v>
      </c>
      <c r="F560" s="2" t="s">
        <v>18</v>
      </c>
      <c r="G560" s="2" t="s">
        <v>19</v>
      </c>
      <c r="H560" s="2" t="s">
        <v>20</v>
      </c>
      <c r="I560" s="2" t="s">
        <v>27</v>
      </c>
      <c r="J560" s="2" t="s">
        <v>716</v>
      </c>
    </row>
    <row r="561" spans="1:10" x14ac:dyDescent="0.3">
      <c r="A561" s="2" t="s">
        <v>52</v>
      </c>
      <c r="B561" s="3">
        <v>89930.18</v>
      </c>
      <c r="C561" s="2">
        <v>78005.440000000002</v>
      </c>
      <c r="D561" s="4">
        <v>43916</v>
      </c>
      <c r="E561" s="2" t="s">
        <v>138</v>
      </c>
      <c r="F561" s="2" t="s">
        <v>30</v>
      </c>
      <c r="G561" s="2" t="s">
        <v>54</v>
      </c>
      <c r="H561" s="2" t="s">
        <v>55</v>
      </c>
      <c r="I561" s="2" t="s">
        <v>27</v>
      </c>
      <c r="J561" s="2" t="s">
        <v>717</v>
      </c>
    </row>
    <row r="562" spans="1:10" x14ac:dyDescent="0.3">
      <c r="A562" s="2" t="s">
        <v>9</v>
      </c>
      <c r="B562" s="3">
        <v>170457.8</v>
      </c>
      <c r="C562" s="2">
        <v>142809.54</v>
      </c>
      <c r="D562" s="4">
        <v>44057</v>
      </c>
      <c r="E562" s="2" t="s">
        <v>45</v>
      </c>
      <c r="F562" s="2" t="s">
        <v>200</v>
      </c>
      <c r="G562" s="2" t="s">
        <v>12</v>
      </c>
      <c r="H562" s="2" t="s">
        <v>68</v>
      </c>
      <c r="I562" s="2" t="s">
        <v>27</v>
      </c>
      <c r="J562" s="2" t="s">
        <v>718</v>
      </c>
    </row>
    <row r="563" spans="1:10" x14ac:dyDescent="0.3">
      <c r="A563" s="2" t="s">
        <v>44</v>
      </c>
      <c r="B563" s="3">
        <v>166380.74</v>
      </c>
      <c r="C563" s="2">
        <v>146049.01</v>
      </c>
      <c r="D563" s="4">
        <v>44005</v>
      </c>
      <c r="E563" s="2" t="s">
        <v>59</v>
      </c>
      <c r="F563" s="2" t="s">
        <v>122</v>
      </c>
      <c r="G563" s="2" t="s">
        <v>47</v>
      </c>
      <c r="H563" s="2" t="s">
        <v>65</v>
      </c>
      <c r="I563" s="2" t="s">
        <v>27</v>
      </c>
      <c r="J563" s="2" t="s">
        <v>719</v>
      </c>
    </row>
    <row r="564" spans="1:10" x14ac:dyDescent="0.3">
      <c r="A564" s="2" t="s">
        <v>52</v>
      </c>
      <c r="B564" s="3">
        <v>116328.75</v>
      </c>
      <c r="C564" s="2">
        <v>93365.45</v>
      </c>
      <c r="D564" s="4">
        <v>43735</v>
      </c>
      <c r="E564" s="2" t="s">
        <v>50</v>
      </c>
      <c r="F564" s="2" t="s">
        <v>236</v>
      </c>
      <c r="G564" s="2" t="s">
        <v>54</v>
      </c>
      <c r="H564" s="2" t="s">
        <v>127</v>
      </c>
      <c r="I564" s="2" t="s">
        <v>27</v>
      </c>
      <c r="J564" s="2" t="s">
        <v>720</v>
      </c>
    </row>
    <row r="565" spans="1:10" x14ac:dyDescent="0.3">
      <c r="A565" s="2" t="s">
        <v>214</v>
      </c>
      <c r="B565" s="3">
        <v>230765.62</v>
      </c>
      <c r="C565" s="2">
        <v>195435.4</v>
      </c>
      <c r="D565" s="4">
        <v>43664</v>
      </c>
      <c r="E565" s="2" t="s">
        <v>29</v>
      </c>
      <c r="F565" s="2" t="s">
        <v>34</v>
      </c>
      <c r="G565" s="2" t="s">
        <v>215</v>
      </c>
      <c r="H565" s="2" t="s">
        <v>216</v>
      </c>
      <c r="I565" s="2" t="s">
        <v>27</v>
      </c>
      <c r="J565" s="2" t="s">
        <v>721</v>
      </c>
    </row>
    <row r="566" spans="1:10" x14ac:dyDescent="0.3">
      <c r="A566" s="2" t="s">
        <v>22</v>
      </c>
      <c r="B566" s="3">
        <v>152442.32</v>
      </c>
      <c r="C566" s="2">
        <v>122258.74</v>
      </c>
      <c r="D566" s="4">
        <v>44110</v>
      </c>
      <c r="E566" s="2" t="s">
        <v>79</v>
      </c>
      <c r="F566" s="2" t="s">
        <v>34</v>
      </c>
      <c r="G566" s="2" t="s">
        <v>25</v>
      </c>
      <c r="H566" s="2" t="s">
        <v>31</v>
      </c>
      <c r="I566" s="2" t="s">
        <v>27</v>
      </c>
      <c r="J566" s="2" t="s">
        <v>722</v>
      </c>
    </row>
    <row r="567" spans="1:10" x14ac:dyDescent="0.3">
      <c r="A567" s="2" t="s">
        <v>9</v>
      </c>
      <c r="B567" s="3">
        <v>325331.99</v>
      </c>
      <c r="C567" s="2">
        <v>264592.51</v>
      </c>
      <c r="D567" s="4">
        <v>43822</v>
      </c>
      <c r="E567" s="2" t="s">
        <v>17</v>
      </c>
      <c r="F567" s="2" t="s">
        <v>159</v>
      </c>
      <c r="G567" s="2" t="s">
        <v>12</v>
      </c>
      <c r="H567" s="2" t="s">
        <v>117</v>
      </c>
      <c r="I567" s="2" t="s">
        <v>14</v>
      </c>
      <c r="J567" s="2" t="s">
        <v>723</v>
      </c>
    </row>
    <row r="568" spans="1:10" x14ac:dyDescent="0.3">
      <c r="A568" s="2" t="s">
        <v>44</v>
      </c>
      <c r="B568" s="3">
        <v>56768.43</v>
      </c>
      <c r="C568" s="2">
        <v>47384.61</v>
      </c>
      <c r="D568" s="4">
        <v>43577</v>
      </c>
      <c r="E568" s="2" t="s">
        <v>17</v>
      </c>
      <c r="F568" s="2" t="s">
        <v>233</v>
      </c>
      <c r="G568" s="2" t="s">
        <v>47</v>
      </c>
      <c r="H568" s="2" t="s">
        <v>48</v>
      </c>
      <c r="I568" s="2" t="s">
        <v>27</v>
      </c>
      <c r="J568" s="2" t="s">
        <v>724</v>
      </c>
    </row>
    <row r="569" spans="1:10" x14ac:dyDescent="0.3">
      <c r="A569" s="2" t="s">
        <v>22</v>
      </c>
      <c r="B569" s="3">
        <v>147895.45000000001</v>
      </c>
      <c r="C569" s="2">
        <v>120416.48</v>
      </c>
      <c r="D569" s="4">
        <v>43647</v>
      </c>
      <c r="E569" s="2" t="s">
        <v>23</v>
      </c>
      <c r="F569" s="2" t="s">
        <v>63</v>
      </c>
      <c r="G569" s="2" t="s">
        <v>25</v>
      </c>
      <c r="H569" s="2" t="s">
        <v>89</v>
      </c>
      <c r="I569" s="2" t="s">
        <v>14</v>
      </c>
      <c r="J569" s="2" t="s">
        <v>725</v>
      </c>
    </row>
    <row r="570" spans="1:10" x14ac:dyDescent="0.3">
      <c r="A570" s="2" t="s">
        <v>172</v>
      </c>
      <c r="B570" s="3">
        <v>57107.26</v>
      </c>
      <c r="C570" s="2">
        <v>48232.79</v>
      </c>
      <c r="D570" s="4">
        <v>43874</v>
      </c>
      <c r="E570" s="2" t="s">
        <v>61</v>
      </c>
      <c r="F570" s="2" t="s">
        <v>159</v>
      </c>
      <c r="G570" s="2" t="s">
        <v>174</v>
      </c>
      <c r="H570" s="2" t="s">
        <v>175</v>
      </c>
      <c r="I570" s="2" t="s">
        <v>14</v>
      </c>
      <c r="J570" s="2" t="s">
        <v>726</v>
      </c>
    </row>
    <row r="571" spans="1:10" x14ac:dyDescent="0.3">
      <c r="A571" s="2" t="s">
        <v>52</v>
      </c>
      <c r="B571" s="3">
        <v>85337.78</v>
      </c>
      <c r="C571" s="2">
        <v>72306.7</v>
      </c>
      <c r="D571" s="4">
        <v>43865</v>
      </c>
      <c r="E571" s="2" t="s">
        <v>50</v>
      </c>
      <c r="F571" s="2" t="s">
        <v>202</v>
      </c>
      <c r="G571" s="2" t="s">
        <v>54</v>
      </c>
      <c r="H571" s="2" t="s">
        <v>127</v>
      </c>
      <c r="I571" s="2" t="s">
        <v>14</v>
      </c>
      <c r="J571" s="2" t="s">
        <v>727</v>
      </c>
    </row>
    <row r="572" spans="1:10" x14ac:dyDescent="0.3">
      <c r="A572" s="2" t="s">
        <v>52</v>
      </c>
      <c r="B572" s="3">
        <v>162199.24</v>
      </c>
      <c r="C572" s="2">
        <v>130878.57</v>
      </c>
      <c r="D572" s="4">
        <v>44004</v>
      </c>
      <c r="E572" s="2" t="s">
        <v>50</v>
      </c>
      <c r="F572" s="2" t="s">
        <v>187</v>
      </c>
      <c r="G572" s="2" t="s">
        <v>54</v>
      </c>
      <c r="H572" s="2" t="s">
        <v>143</v>
      </c>
      <c r="I572" s="2" t="s">
        <v>27</v>
      </c>
      <c r="J572" s="2" t="s">
        <v>728</v>
      </c>
    </row>
    <row r="573" spans="1:10" x14ac:dyDescent="0.3">
      <c r="A573" s="2" t="s">
        <v>9</v>
      </c>
      <c r="B573" s="3">
        <v>128208.95</v>
      </c>
      <c r="C573" s="2">
        <v>111746.92</v>
      </c>
      <c r="D573" s="4">
        <v>44043</v>
      </c>
      <c r="E573" s="2" t="s">
        <v>50</v>
      </c>
      <c r="F573" s="2" t="s">
        <v>120</v>
      </c>
      <c r="G573" s="2" t="s">
        <v>12</v>
      </c>
      <c r="H573" s="2" t="s">
        <v>81</v>
      </c>
      <c r="I573" s="2" t="s">
        <v>27</v>
      </c>
      <c r="J573" s="2" t="s">
        <v>729</v>
      </c>
    </row>
    <row r="574" spans="1:10" x14ac:dyDescent="0.3">
      <c r="A574" s="2" t="s">
        <v>214</v>
      </c>
      <c r="B574" s="3">
        <v>86669.23</v>
      </c>
      <c r="C574" s="2">
        <v>71580.12</v>
      </c>
      <c r="D574" s="4">
        <v>43908</v>
      </c>
      <c r="E574" s="2" t="s">
        <v>50</v>
      </c>
      <c r="F574" s="2" t="s">
        <v>30</v>
      </c>
      <c r="G574" s="2" t="s">
        <v>215</v>
      </c>
      <c r="H574" s="2" t="s">
        <v>216</v>
      </c>
      <c r="I574" s="2" t="s">
        <v>27</v>
      </c>
      <c r="J574" s="2" t="s">
        <v>730</v>
      </c>
    </row>
    <row r="575" spans="1:10" x14ac:dyDescent="0.3">
      <c r="A575" s="2" t="s">
        <v>172</v>
      </c>
      <c r="B575" s="3">
        <v>117288.29</v>
      </c>
      <c r="C575" s="2">
        <v>94546.09</v>
      </c>
      <c r="D575" s="4">
        <v>43650</v>
      </c>
      <c r="E575" s="2" t="s">
        <v>23</v>
      </c>
      <c r="F575" s="2" t="s">
        <v>34</v>
      </c>
      <c r="G575" s="2" t="s">
        <v>174</v>
      </c>
      <c r="H575" s="2" t="s">
        <v>211</v>
      </c>
      <c r="I575" s="2" t="s">
        <v>27</v>
      </c>
      <c r="J575" s="2" t="s">
        <v>731</v>
      </c>
    </row>
    <row r="576" spans="1:10" x14ac:dyDescent="0.3">
      <c r="A576" s="2" t="s">
        <v>52</v>
      </c>
      <c r="B576" s="3">
        <v>57292.84</v>
      </c>
      <c r="C576" s="2">
        <v>45908.75</v>
      </c>
      <c r="D576" s="4">
        <v>43741</v>
      </c>
      <c r="E576" s="2" t="s">
        <v>79</v>
      </c>
      <c r="F576" s="2" t="s">
        <v>177</v>
      </c>
      <c r="G576" s="2" t="s">
        <v>54</v>
      </c>
      <c r="H576" s="2" t="s">
        <v>132</v>
      </c>
      <c r="I576" s="2" t="s">
        <v>27</v>
      </c>
      <c r="J576" s="2" t="s">
        <v>732</v>
      </c>
    </row>
    <row r="577" spans="1:10" x14ac:dyDescent="0.3">
      <c r="A577" s="2" t="s">
        <v>22</v>
      </c>
      <c r="B577" s="3">
        <v>110441.89</v>
      </c>
      <c r="C577" s="2">
        <v>90970.98</v>
      </c>
      <c r="D577" s="4">
        <v>43834</v>
      </c>
      <c r="E577" s="2" t="s">
        <v>29</v>
      </c>
      <c r="F577" s="2" t="s">
        <v>733</v>
      </c>
      <c r="G577" s="2" t="s">
        <v>25</v>
      </c>
      <c r="H577" s="2" t="s">
        <v>89</v>
      </c>
      <c r="I577" s="2" t="s">
        <v>37</v>
      </c>
      <c r="J577" s="2" t="s">
        <v>734</v>
      </c>
    </row>
    <row r="578" spans="1:10" x14ac:dyDescent="0.3">
      <c r="A578" s="2" t="s">
        <v>44</v>
      </c>
      <c r="B578" s="3">
        <v>53801.73</v>
      </c>
      <c r="C578" s="2">
        <v>46785.98</v>
      </c>
      <c r="D578" s="4">
        <v>43736</v>
      </c>
      <c r="E578" s="2" t="s">
        <v>17</v>
      </c>
      <c r="F578" s="2" t="s">
        <v>34</v>
      </c>
      <c r="G578" s="2" t="s">
        <v>47</v>
      </c>
      <c r="H578" s="2" t="s">
        <v>73</v>
      </c>
      <c r="I578" s="2" t="s">
        <v>27</v>
      </c>
      <c r="J578" s="2" t="s">
        <v>735</v>
      </c>
    </row>
    <row r="579" spans="1:10" x14ac:dyDescent="0.3">
      <c r="A579" s="2" t="s">
        <v>44</v>
      </c>
      <c r="B579" s="3">
        <v>308763.51</v>
      </c>
      <c r="C579" s="2">
        <v>245714</v>
      </c>
      <c r="D579" s="4">
        <v>44169</v>
      </c>
      <c r="E579" s="2" t="s">
        <v>61</v>
      </c>
      <c r="F579" s="2" t="s">
        <v>233</v>
      </c>
      <c r="G579" s="2" t="s">
        <v>47</v>
      </c>
      <c r="H579" s="2" t="s">
        <v>48</v>
      </c>
      <c r="I579" s="2" t="s">
        <v>27</v>
      </c>
      <c r="J579" s="2" t="s">
        <v>736</v>
      </c>
    </row>
    <row r="580" spans="1:10" x14ac:dyDescent="0.3">
      <c r="A580" s="2" t="s">
        <v>22</v>
      </c>
      <c r="B580" s="3">
        <v>87409.49</v>
      </c>
      <c r="C580" s="2">
        <v>70548.2</v>
      </c>
      <c r="D580" s="4">
        <v>44164</v>
      </c>
      <c r="E580" s="2" t="s">
        <v>17</v>
      </c>
      <c r="F580" s="2" t="s">
        <v>30</v>
      </c>
      <c r="G580" s="2" t="s">
        <v>25</v>
      </c>
      <c r="H580" s="2" t="s">
        <v>218</v>
      </c>
      <c r="I580" s="2" t="s">
        <v>27</v>
      </c>
      <c r="J580" s="2" t="s">
        <v>737</v>
      </c>
    </row>
    <row r="581" spans="1:10" x14ac:dyDescent="0.3">
      <c r="A581" s="2" t="s">
        <v>345</v>
      </c>
      <c r="B581" s="3">
        <v>31936.44</v>
      </c>
      <c r="C581" s="2">
        <v>27708.06</v>
      </c>
      <c r="D581" s="4">
        <v>44091</v>
      </c>
      <c r="E581" s="2" t="s">
        <v>10</v>
      </c>
      <c r="F581" s="2" t="s">
        <v>433</v>
      </c>
      <c r="G581" s="2" t="s">
        <v>346</v>
      </c>
      <c r="H581" s="2" t="s">
        <v>700</v>
      </c>
      <c r="I581" s="2" t="s">
        <v>27</v>
      </c>
      <c r="J581" s="2" t="s">
        <v>738</v>
      </c>
    </row>
    <row r="582" spans="1:10" x14ac:dyDescent="0.3">
      <c r="A582" s="2" t="s">
        <v>9</v>
      </c>
      <c r="B582" s="3">
        <v>45463.65</v>
      </c>
      <c r="C582" s="2">
        <v>36907.39</v>
      </c>
      <c r="D582" s="4">
        <v>44072</v>
      </c>
      <c r="E582" s="2" t="s">
        <v>23</v>
      </c>
      <c r="F582" s="2" t="s">
        <v>706</v>
      </c>
      <c r="G582" s="2" t="s">
        <v>12</v>
      </c>
      <c r="H582" s="2" t="s">
        <v>81</v>
      </c>
      <c r="I582" s="2" t="s">
        <v>27</v>
      </c>
      <c r="J582" s="2" t="s">
        <v>739</v>
      </c>
    </row>
    <row r="583" spans="1:10" x14ac:dyDescent="0.3">
      <c r="A583" s="2" t="s">
        <v>9</v>
      </c>
      <c r="B583" s="3">
        <v>112909.4</v>
      </c>
      <c r="C583" s="2">
        <v>93940.62</v>
      </c>
      <c r="D583" s="4">
        <v>43580</v>
      </c>
      <c r="E583" s="2" t="s">
        <v>23</v>
      </c>
      <c r="F583" s="2" t="s">
        <v>34</v>
      </c>
      <c r="G583" s="2" t="s">
        <v>12</v>
      </c>
      <c r="H583" s="2" t="s">
        <v>13</v>
      </c>
      <c r="I583" s="2" t="s">
        <v>27</v>
      </c>
      <c r="J583" s="2" t="s">
        <v>740</v>
      </c>
    </row>
    <row r="584" spans="1:10" x14ac:dyDescent="0.3">
      <c r="A584" s="2" t="s">
        <v>22</v>
      </c>
      <c r="B584" s="3">
        <v>126346.44</v>
      </c>
      <c r="C584" s="2">
        <v>103970.49</v>
      </c>
      <c r="D584" s="4">
        <v>43563</v>
      </c>
      <c r="E584" s="2" t="s">
        <v>59</v>
      </c>
      <c r="F584" s="2" t="s">
        <v>34</v>
      </c>
      <c r="G584" s="2" t="s">
        <v>25</v>
      </c>
      <c r="H584" s="2" t="s">
        <v>75</v>
      </c>
      <c r="I584" s="2" t="s">
        <v>27</v>
      </c>
      <c r="J584" s="2" t="s">
        <v>741</v>
      </c>
    </row>
    <row r="585" spans="1:10" x14ac:dyDescent="0.3">
      <c r="A585" s="2" t="s">
        <v>22</v>
      </c>
      <c r="B585" s="3">
        <v>109713.84</v>
      </c>
      <c r="C585" s="2">
        <v>95769.21</v>
      </c>
      <c r="D585" s="4">
        <v>43958</v>
      </c>
      <c r="E585" s="2" t="s">
        <v>59</v>
      </c>
      <c r="F585" s="2" t="s">
        <v>179</v>
      </c>
      <c r="G585" s="2" t="s">
        <v>25</v>
      </c>
      <c r="H585" s="2" t="s">
        <v>31</v>
      </c>
      <c r="I585" s="2" t="s">
        <v>27</v>
      </c>
      <c r="J585" s="2" t="s">
        <v>742</v>
      </c>
    </row>
    <row r="586" spans="1:10" x14ac:dyDescent="0.3">
      <c r="A586" s="2" t="s">
        <v>83</v>
      </c>
      <c r="B586" s="3">
        <v>200472.46</v>
      </c>
      <c r="C586" s="2">
        <v>170181.07</v>
      </c>
      <c r="D586" s="4">
        <v>44001</v>
      </c>
      <c r="E586" s="2" t="s">
        <v>79</v>
      </c>
      <c r="F586" s="2" t="s">
        <v>125</v>
      </c>
      <c r="G586" s="2" t="s">
        <v>84</v>
      </c>
      <c r="H586" s="2" t="s">
        <v>85</v>
      </c>
      <c r="I586" s="2" t="s">
        <v>27</v>
      </c>
      <c r="J586" s="2" t="s">
        <v>743</v>
      </c>
    </row>
    <row r="587" spans="1:10" x14ac:dyDescent="0.3">
      <c r="A587" s="2" t="s">
        <v>52</v>
      </c>
      <c r="B587" s="3">
        <v>35214.85</v>
      </c>
      <c r="C587" s="2">
        <v>27985.24</v>
      </c>
      <c r="D587" s="4">
        <v>43537</v>
      </c>
      <c r="E587" s="2" t="s">
        <v>79</v>
      </c>
      <c r="F587" s="2" t="s">
        <v>264</v>
      </c>
      <c r="G587" s="2" t="s">
        <v>54</v>
      </c>
      <c r="H587" s="2" t="s">
        <v>132</v>
      </c>
      <c r="I587" s="2" t="s">
        <v>27</v>
      </c>
      <c r="J587" s="2" t="s">
        <v>744</v>
      </c>
    </row>
    <row r="588" spans="1:10" x14ac:dyDescent="0.3">
      <c r="A588" s="2" t="s">
        <v>172</v>
      </c>
      <c r="B588" s="3">
        <v>161630.62</v>
      </c>
      <c r="C588" s="2">
        <v>133991.78</v>
      </c>
      <c r="D588" s="4">
        <v>43559</v>
      </c>
      <c r="E588" s="2" t="s">
        <v>50</v>
      </c>
      <c r="F588" s="2" t="s">
        <v>113</v>
      </c>
      <c r="G588" s="2" t="s">
        <v>174</v>
      </c>
      <c r="H588" s="2" t="s">
        <v>211</v>
      </c>
      <c r="I588" s="2" t="s">
        <v>27</v>
      </c>
      <c r="J588" s="2" t="s">
        <v>745</v>
      </c>
    </row>
    <row r="589" spans="1:10" x14ac:dyDescent="0.3">
      <c r="A589" s="2" t="s">
        <v>22</v>
      </c>
      <c r="B589" s="3">
        <v>179184.12</v>
      </c>
      <c r="C589" s="2">
        <v>142433.46</v>
      </c>
      <c r="D589" s="4">
        <v>43959</v>
      </c>
      <c r="E589" s="2" t="s">
        <v>50</v>
      </c>
      <c r="F589" s="2" t="s">
        <v>134</v>
      </c>
      <c r="G589" s="2" t="s">
        <v>25</v>
      </c>
      <c r="H589" s="2" t="s">
        <v>218</v>
      </c>
      <c r="I589" s="2" t="s">
        <v>27</v>
      </c>
      <c r="J589" s="2" t="s">
        <v>746</v>
      </c>
    </row>
    <row r="590" spans="1:10" x14ac:dyDescent="0.3">
      <c r="A590" s="2" t="s">
        <v>9</v>
      </c>
      <c r="B590" s="3">
        <v>80867.179999999993</v>
      </c>
      <c r="C590" s="2">
        <v>63982.11</v>
      </c>
      <c r="D590" s="4">
        <v>43508</v>
      </c>
      <c r="E590" s="2" t="s">
        <v>10</v>
      </c>
      <c r="F590" s="2" t="s">
        <v>120</v>
      </c>
      <c r="G590" s="2" t="s">
        <v>12</v>
      </c>
      <c r="H590" s="2" t="s">
        <v>68</v>
      </c>
      <c r="I590" s="2" t="s">
        <v>27</v>
      </c>
      <c r="J590" s="2" t="s">
        <v>747</v>
      </c>
    </row>
    <row r="591" spans="1:10" x14ac:dyDescent="0.3">
      <c r="A591" s="2" t="s">
        <v>52</v>
      </c>
      <c r="B591" s="3">
        <v>96613.06</v>
      </c>
      <c r="C591" s="2">
        <v>79242.03</v>
      </c>
      <c r="D591" s="4">
        <v>43579</v>
      </c>
      <c r="E591" s="2" t="s">
        <v>10</v>
      </c>
      <c r="F591" s="2" t="s">
        <v>34</v>
      </c>
      <c r="G591" s="2" t="s">
        <v>54</v>
      </c>
      <c r="H591" s="2" t="s">
        <v>132</v>
      </c>
      <c r="I591" s="2" t="s">
        <v>27</v>
      </c>
      <c r="J591" s="2" t="s">
        <v>748</v>
      </c>
    </row>
    <row r="592" spans="1:10" x14ac:dyDescent="0.3">
      <c r="A592" s="2" t="s">
        <v>22</v>
      </c>
      <c r="B592" s="3">
        <v>89600.45</v>
      </c>
      <c r="C592" s="2">
        <v>70811.240000000005</v>
      </c>
      <c r="D592" s="4">
        <v>43851</v>
      </c>
      <c r="E592" s="2" t="s">
        <v>17</v>
      </c>
      <c r="F592" s="2" t="s">
        <v>63</v>
      </c>
      <c r="G592" s="2" t="s">
        <v>25</v>
      </c>
      <c r="H592" s="2" t="s">
        <v>26</v>
      </c>
      <c r="I592" s="2" t="s">
        <v>27</v>
      </c>
      <c r="J592" s="2" t="s">
        <v>749</v>
      </c>
    </row>
    <row r="593" spans="1:10" x14ac:dyDescent="0.3">
      <c r="A593" s="2" t="s">
        <v>22</v>
      </c>
      <c r="B593" s="3">
        <v>41921.61</v>
      </c>
      <c r="C593" s="2">
        <v>34773.980000000003</v>
      </c>
      <c r="D593" s="4">
        <v>44163</v>
      </c>
      <c r="E593" s="2" t="s">
        <v>17</v>
      </c>
      <c r="F593" s="2" t="s">
        <v>53</v>
      </c>
      <c r="G593" s="2" t="s">
        <v>25</v>
      </c>
      <c r="H593" s="2" t="s">
        <v>89</v>
      </c>
      <c r="I593" s="2" t="s">
        <v>37</v>
      </c>
      <c r="J593" s="2" t="s">
        <v>750</v>
      </c>
    </row>
    <row r="594" spans="1:10" x14ac:dyDescent="0.3">
      <c r="A594" s="2" t="s">
        <v>44</v>
      </c>
      <c r="B594" s="3">
        <v>151012.12</v>
      </c>
      <c r="C594" s="2">
        <v>126080.02</v>
      </c>
      <c r="D594" s="4">
        <v>44068</v>
      </c>
      <c r="E594" s="2" t="s">
        <v>45</v>
      </c>
      <c r="F594" s="2" t="s">
        <v>34</v>
      </c>
      <c r="G594" s="2" t="s">
        <v>47</v>
      </c>
      <c r="H594" s="2" t="s">
        <v>73</v>
      </c>
      <c r="I594" s="2" t="s">
        <v>27</v>
      </c>
      <c r="J594" s="2" t="s">
        <v>751</v>
      </c>
    </row>
    <row r="595" spans="1:10" x14ac:dyDescent="0.3">
      <c r="A595" s="2" t="s">
        <v>22</v>
      </c>
      <c r="B595" s="3">
        <v>112481.44</v>
      </c>
      <c r="C595" s="2">
        <v>96700.29</v>
      </c>
      <c r="D595" s="4">
        <v>43932</v>
      </c>
      <c r="E595" s="2" t="s">
        <v>79</v>
      </c>
      <c r="F595" s="2" t="s">
        <v>209</v>
      </c>
      <c r="G595" s="2" t="s">
        <v>25</v>
      </c>
      <c r="H595" s="2" t="s">
        <v>89</v>
      </c>
      <c r="I595" s="2" t="s">
        <v>14</v>
      </c>
      <c r="J595" s="2" t="s">
        <v>752</v>
      </c>
    </row>
    <row r="596" spans="1:10" x14ac:dyDescent="0.3">
      <c r="A596" s="2" t="s">
        <v>52</v>
      </c>
      <c r="B596" s="3">
        <v>90228.68</v>
      </c>
      <c r="C596" s="2">
        <v>77966.600000000006</v>
      </c>
      <c r="D596" s="4">
        <v>43492</v>
      </c>
      <c r="E596" s="2" t="s">
        <v>79</v>
      </c>
      <c r="F596" s="2" t="s">
        <v>125</v>
      </c>
      <c r="G596" s="2" t="s">
        <v>54</v>
      </c>
      <c r="H596" s="2" t="s">
        <v>143</v>
      </c>
      <c r="I596" s="2" t="s">
        <v>27</v>
      </c>
      <c r="J596" s="2" t="s">
        <v>753</v>
      </c>
    </row>
    <row r="597" spans="1:10" x14ac:dyDescent="0.3">
      <c r="A597" s="2" t="s">
        <v>44</v>
      </c>
      <c r="B597" s="3">
        <v>141552.4</v>
      </c>
      <c r="C597" s="2">
        <v>122994.88</v>
      </c>
      <c r="D597" s="4">
        <v>43725</v>
      </c>
      <c r="E597" s="2" t="s">
        <v>29</v>
      </c>
      <c r="F597" s="2" t="s">
        <v>209</v>
      </c>
      <c r="G597" s="2" t="s">
        <v>47</v>
      </c>
      <c r="H597" s="2" t="s">
        <v>48</v>
      </c>
      <c r="I597" s="2" t="s">
        <v>27</v>
      </c>
      <c r="J597" s="2" t="s">
        <v>754</v>
      </c>
    </row>
    <row r="598" spans="1:10" x14ac:dyDescent="0.3">
      <c r="A598" s="2" t="s">
        <v>44</v>
      </c>
      <c r="B598" s="3">
        <v>29783.39</v>
      </c>
      <c r="C598" s="2">
        <v>23719.49</v>
      </c>
      <c r="D598" s="4">
        <v>43796</v>
      </c>
      <c r="E598" s="2" t="s">
        <v>10</v>
      </c>
      <c r="F598" s="2" t="s">
        <v>131</v>
      </c>
      <c r="G598" s="2" t="s">
        <v>47</v>
      </c>
      <c r="H598" s="2" t="s">
        <v>48</v>
      </c>
      <c r="I598" s="2" t="s">
        <v>27</v>
      </c>
      <c r="J598" s="2" t="s">
        <v>755</v>
      </c>
    </row>
    <row r="599" spans="1:10" x14ac:dyDescent="0.3">
      <c r="A599" s="2" t="s">
        <v>9</v>
      </c>
      <c r="B599" s="3">
        <v>149938.71</v>
      </c>
      <c r="C599" s="2">
        <v>131541.23000000001</v>
      </c>
      <c r="D599" s="4">
        <v>44189</v>
      </c>
      <c r="E599" s="2" t="s">
        <v>10</v>
      </c>
      <c r="F599" s="2" t="s">
        <v>154</v>
      </c>
      <c r="G599" s="2" t="s">
        <v>12</v>
      </c>
      <c r="H599" s="2" t="s">
        <v>13</v>
      </c>
      <c r="I599" s="2" t="s">
        <v>27</v>
      </c>
      <c r="J599" s="2" t="s">
        <v>756</v>
      </c>
    </row>
    <row r="600" spans="1:10" x14ac:dyDescent="0.3">
      <c r="A600" s="2" t="s">
        <v>9</v>
      </c>
      <c r="B600" s="3">
        <v>103839.74</v>
      </c>
      <c r="C600" s="2">
        <v>90683.24</v>
      </c>
      <c r="D600" s="4">
        <v>44066</v>
      </c>
      <c r="E600" s="2" t="s">
        <v>10</v>
      </c>
      <c r="F600" s="2" t="s">
        <v>42</v>
      </c>
      <c r="G600" s="2" t="s">
        <v>12</v>
      </c>
      <c r="H600" s="2" t="s">
        <v>169</v>
      </c>
      <c r="I600" s="2" t="s">
        <v>27</v>
      </c>
      <c r="J600" s="2" t="s">
        <v>757</v>
      </c>
    </row>
    <row r="601" spans="1:10" x14ac:dyDescent="0.3">
      <c r="A601" s="2" t="s">
        <v>22</v>
      </c>
      <c r="B601" s="3">
        <v>30550.32</v>
      </c>
      <c r="C601" s="2">
        <v>25457.58</v>
      </c>
      <c r="D601" s="4">
        <v>43616</v>
      </c>
      <c r="E601" s="2" t="s">
        <v>29</v>
      </c>
      <c r="F601" s="2" t="s">
        <v>39</v>
      </c>
      <c r="G601" s="2" t="s">
        <v>25</v>
      </c>
      <c r="H601" s="2" t="s">
        <v>26</v>
      </c>
      <c r="I601" s="2" t="s">
        <v>14</v>
      </c>
      <c r="J601" s="2" t="s">
        <v>758</v>
      </c>
    </row>
    <row r="602" spans="1:10" x14ac:dyDescent="0.3">
      <c r="A602" s="2" t="s">
        <v>9</v>
      </c>
      <c r="B602" s="3">
        <v>24787.65</v>
      </c>
      <c r="C602" s="2">
        <v>20454.77</v>
      </c>
      <c r="D602" s="4">
        <v>43508</v>
      </c>
      <c r="E602" s="2" t="s">
        <v>138</v>
      </c>
      <c r="F602" s="2" t="s">
        <v>264</v>
      </c>
      <c r="G602" s="2" t="s">
        <v>12</v>
      </c>
      <c r="H602" s="2" t="s">
        <v>117</v>
      </c>
      <c r="I602" s="2" t="s">
        <v>27</v>
      </c>
      <c r="J602" s="2" t="s">
        <v>759</v>
      </c>
    </row>
    <row r="603" spans="1:10" x14ac:dyDescent="0.3">
      <c r="A603" s="2" t="s">
        <v>52</v>
      </c>
      <c r="B603" s="3">
        <v>122468.33</v>
      </c>
      <c r="C603" s="2">
        <v>103032.61</v>
      </c>
      <c r="D603" s="4">
        <v>44082</v>
      </c>
      <c r="E603" s="2" t="s">
        <v>79</v>
      </c>
      <c r="F603" s="2" t="s">
        <v>34</v>
      </c>
      <c r="G603" s="2" t="s">
        <v>54</v>
      </c>
      <c r="H603" s="2" t="s">
        <v>143</v>
      </c>
      <c r="I603" s="2" t="s">
        <v>14</v>
      </c>
      <c r="J603" s="2" t="s">
        <v>760</v>
      </c>
    </row>
    <row r="604" spans="1:10" x14ac:dyDescent="0.3">
      <c r="A604" s="2" t="s">
        <v>9</v>
      </c>
      <c r="B604" s="3">
        <v>137026.71</v>
      </c>
      <c r="C604" s="2">
        <v>120117.61</v>
      </c>
      <c r="D604" s="4">
        <v>44069</v>
      </c>
      <c r="E604" s="2" t="s">
        <v>59</v>
      </c>
      <c r="F604" s="2" t="s">
        <v>147</v>
      </c>
      <c r="G604" s="2" t="s">
        <v>12</v>
      </c>
      <c r="H604" s="2" t="s">
        <v>68</v>
      </c>
      <c r="I604" s="2" t="s">
        <v>27</v>
      </c>
      <c r="J604" s="2" t="s">
        <v>761</v>
      </c>
    </row>
    <row r="605" spans="1:10" x14ac:dyDescent="0.3">
      <c r="A605" s="2" t="s">
        <v>16</v>
      </c>
      <c r="B605" s="3">
        <v>132246.48000000001</v>
      </c>
      <c r="C605" s="2">
        <v>106841.93</v>
      </c>
      <c r="D605" s="4">
        <v>43467</v>
      </c>
      <c r="E605" s="2" t="s">
        <v>17</v>
      </c>
      <c r="F605" s="2" t="s">
        <v>113</v>
      </c>
      <c r="G605" s="2" t="s">
        <v>19</v>
      </c>
      <c r="H605" s="2" t="s">
        <v>352</v>
      </c>
      <c r="I605" s="2" t="s">
        <v>27</v>
      </c>
      <c r="J605" s="2" t="s">
        <v>762</v>
      </c>
    </row>
    <row r="606" spans="1:10" x14ac:dyDescent="0.3">
      <c r="A606" s="2" t="s">
        <v>22</v>
      </c>
      <c r="B606" s="3">
        <v>111551.96</v>
      </c>
      <c r="C606" s="2">
        <v>89420.05</v>
      </c>
      <c r="D606" s="4">
        <v>43836</v>
      </c>
      <c r="E606" s="2" t="s">
        <v>23</v>
      </c>
      <c r="F606" s="2" t="s">
        <v>152</v>
      </c>
      <c r="G606" s="2" t="s">
        <v>25</v>
      </c>
      <c r="H606" s="2" t="s">
        <v>31</v>
      </c>
      <c r="I606" s="2" t="s">
        <v>27</v>
      </c>
      <c r="J606" s="2" t="s">
        <v>763</v>
      </c>
    </row>
    <row r="607" spans="1:10" x14ac:dyDescent="0.3">
      <c r="A607" s="2" t="s">
        <v>52</v>
      </c>
      <c r="B607" s="3">
        <v>127946.33</v>
      </c>
      <c r="C607" s="2">
        <v>111850.68</v>
      </c>
      <c r="D607" s="4">
        <v>43717</v>
      </c>
      <c r="E607" s="2" t="s">
        <v>29</v>
      </c>
      <c r="F607" s="2" t="s">
        <v>134</v>
      </c>
      <c r="G607" s="2" t="s">
        <v>54</v>
      </c>
      <c r="H607" s="2" t="s">
        <v>127</v>
      </c>
      <c r="I607" s="2" t="s">
        <v>27</v>
      </c>
      <c r="J607" s="2" t="s">
        <v>764</v>
      </c>
    </row>
    <row r="608" spans="1:10" x14ac:dyDescent="0.3">
      <c r="A608" s="2" t="s">
        <v>9</v>
      </c>
      <c r="B608" s="3">
        <v>78679.600000000006</v>
      </c>
      <c r="C608" s="2">
        <v>62416.53</v>
      </c>
      <c r="D608" s="4">
        <v>43750</v>
      </c>
      <c r="E608" s="2" t="s">
        <v>17</v>
      </c>
      <c r="F608" s="2" t="s">
        <v>326</v>
      </c>
      <c r="G608" s="2" t="s">
        <v>12</v>
      </c>
      <c r="H608" s="2" t="s">
        <v>169</v>
      </c>
      <c r="I608" s="2" t="s">
        <v>27</v>
      </c>
      <c r="J608" s="2" t="s">
        <v>765</v>
      </c>
    </row>
    <row r="609" spans="1:10" x14ac:dyDescent="0.3">
      <c r="A609" s="2" t="s">
        <v>44</v>
      </c>
      <c r="B609" s="3">
        <v>86071.63</v>
      </c>
      <c r="C609" s="2">
        <v>71198.45</v>
      </c>
      <c r="D609" s="4">
        <v>43782</v>
      </c>
      <c r="E609" s="2" t="s">
        <v>79</v>
      </c>
      <c r="F609" s="2" t="s">
        <v>53</v>
      </c>
      <c r="G609" s="2" t="s">
        <v>47</v>
      </c>
      <c r="H609" s="2" t="s">
        <v>65</v>
      </c>
      <c r="I609" s="2" t="s">
        <v>37</v>
      </c>
      <c r="J609" s="2" t="s">
        <v>766</v>
      </c>
    </row>
    <row r="610" spans="1:10" x14ac:dyDescent="0.3">
      <c r="A610" s="2" t="s">
        <v>22</v>
      </c>
      <c r="B610" s="3">
        <v>134120.38</v>
      </c>
      <c r="C610" s="2">
        <v>105981.92</v>
      </c>
      <c r="D610" s="4">
        <v>43951</v>
      </c>
      <c r="E610" s="2" t="s">
        <v>17</v>
      </c>
      <c r="F610" s="2" t="s">
        <v>147</v>
      </c>
      <c r="G610" s="2" t="s">
        <v>25</v>
      </c>
      <c r="H610" s="2" t="s">
        <v>218</v>
      </c>
      <c r="I610" s="2" t="s">
        <v>27</v>
      </c>
      <c r="J610" s="2" t="s">
        <v>767</v>
      </c>
    </row>
    <row r="611" spans="1:10" x14ac:dyDescent="0.3">
      <c r="A611" s="2" t="s">
        <v>33</v>
      </c>
      <c r="B611" s="3">
        <v>77855.47</v>
      </c>
      <c r="C611" s="2">
        <v>63545.63</v>
      </c>
      <c r="D611" s="4">
        <v>43690</v>
      </c>
      <c r="E611" s="2" t="s">
        <v>61</v>
      </c>
      <c r="F611" s="2" t="s">
        <v>11</v>
      </c>
      <c r="G611" s="2" t="s">
        <v>35</v>
      </c>
      <c r="H611" s="2" t="s">
        <v>36</v>
      </c>
      <c r="I611" s="2" t="s">
        <v>27</v>
      </c>
      <c r="J611" s="2" t="s">
        <v>768</v>
      </c>
    </row>
    <row r="612" spans="1:10" x14ac:dyDescent="0.3">
      <c r="A612" s="2" t="s">
        <v>44</v>
      </c>
      <c r="B612" s="3">
        <v>176080.36</v>
      </c>
      <c r="C612" s="2">
        <v>153401.21</v>
      </c>
      <c r="D612" s="4">
        <v>43782</v>
      </c>
      <c r="E612" s="2" t="s">
        <v>29</v>
      </c>
      <c r="F612" s="2" t="s">
        <v>67</v>
      </c>
      <c r="G612" s="2" t="s">
        <v>47</v>
      </c>
      <c r="H612" s="2" t="s">
        <v>73</v>
      </c>
      <c r="I612" s="2" t="s">
        <v>27</v>
      </c>
      <c r="J612" s="2" t="s">
        <v>769</v>
      </c>
    </row>
    <row r="613" spans="1:10" x14ac:dyDescent="0.3">
      <c r="A613" s="2" t="s">
        <v>22</v>
      </c>
      <c r="B613" s="3">
        <v>159514.03</v>
      </c>
      <c r="C613" s="2">
        <v>138872.91</v>
      </c>
      <c r="D613" s="4">
        <v>44097</v>
      </c>
      <c r="E613" s="2" t="s">
        <v>23</v>
      </c>
      <c r="F613" s="2" t="s">
        <v>30</v>
      </c>
      <c r="G613" s="2" t="s">
        <v>25</v>
      </c>
      <c r="H613" s="2" t="s">
        <v>31</v>
      </c>
      <c r="I613" s="2" t="s">
        <v>27</v>
      </c>
      <c r="J613" s="2" t="s">
        <v>770</v>
      </c>
    </row>
    <row r="614" spans="1:10" x14ac:dyDescent="0.3">
      <c r="A614" s="2" t="s">
        <v>52</v>
      </c>
      <c r="B614" s="3">
        <v>238850.25</v>
      </c>
      <c r="C614" s="2">
        <v>199607.15</v>
      </c>
      <c r="D614" s="4">
        <v>43646</v>
      </c>
      <c r="E614" s="2" t="s">
        <v>50</v>
      </c>
      <c r="F614" s="2" t="s">
        <v>70</v>
      </c>
      <c r="G614" s="2" t="s">
        <v>54</v>
      </c>
      <c r="H614" s="2" t="s">
        <v>132</v>
      </c>
      <c r="I614" s="2" t="s">
        <v>27</v>
      </c>
      <c r="J614" s="2" t="s">
        <v>771</v>
      </c>
    </row>
    <row r="615" spans="1:10" x14ac:dyDescent="0.3">
      <c r="A615" s="2" t="s">
        <v>9</v>
      </c>
      <c r="B615" s="3">
        <v>240940.97</v>
      </c>
      <c r="C615" s="2">
        <v>195138.09</v>
      </c>
      <c r="D615" s="4">
        <v>43826</v>
      </c>
      <c r="E615" s="2" t="s">
        <v>45</v>
      </c>
      <c r="F615" s="2" t="s">
        <v>152</v>
      </c>
      <c r="G615" s="2" t="s">
        <v>12</v>
      </c>
      <c r="H615" s="2" t="s">
        <v>169</v>
      </c>
      <c r="I615" s="2" t="s">
        <v>27</v>
      </c>
      <c r="J615" s="2" t="s">
        <v>772</v>
      </c>
    </row>
    <row r="616" spans="1:10" x14ac:dyDescent="0.3">
      <c r="A616" s="2" t="s">
        <v>345</v>
      </c>
      <c r="B616" s="3">
        <v>109892.92</v>
      </c>
      <c r="C616" s="2">
        <v>89441.85</v>
      </c>
      <c r="D616" s="4">
        <v>43957</v>
      </c>
      <c r="E616" s="2" t="s">
        <v>10</v>
      </c>
      <c r="F616" s="2" t="s">
        <v>202</v>
      </c>
      <c r="G616" s="2" t="s">
        <v>346</v>
      </c>
      <c r="H616" s="2" t="s">
        <v>700</v>
      </c>
      <c r="I616" s="2" t="s">
        <v>27</v>
      </c>
      <c r="J616" s="2" t="s">
        <v>773</v>
      </c>
    </row>
    <row r="617" spans="1:10" x14ac:dyDescent="0.3">
      <c r="A617" s="2" t="s">
        <v>214</v>
      </c>
      <c r="B617" s="3">
        <v>86704.08</v>
      </c>
      <c r="C617" s="2">
        <v>75380.53</v>
      </c>
      <c r="D617" s="4">
        <v>44109</v>
      </c>
      <c r="E617" s="2" t="s">
        <v>10</v>
      </c>
      <c r="F617" s="2" t="s">
        <v>67</v>
      </c>
      <c r="G617" s="2" t="s">
        <v>215</v>
      </c>
      <c r="H617" s="2" t="s">
        <v>216</v>
      </c>
      <c r="I617" s="2" t="s">
        <v>27</v>
      </c>
      <c r="J617" s="2" t="s">
        <v>774</v>
      </c>
    </row>
    <row r="618" spans="1:10" x14ac:dyDescent="0.3">
      <c r="A618" s="2" t="s">
        <v>172</v>
      </c>
      <c r="B618" s="3">
        <v>292124.64</v>
      </c>
      <c r="C618" s="2">
        <v>245822.88</v>
      </c>
      <c r="D618" s="4">
        <v>43808</v>
      </c>
      <c r="E618" s="2" t="s">
        <v>29</v>
      </c>
      <c r="F618" s="2" t="s">
        <v>157</v>
      </c>
      <c r="G618" s="2" t="s">
        <v>174</v>
      </c>
      <c r="H618" s="2" t="s">
        <v>211</v>
      </c>
      <c r="I618" s="2" t="s">
        <v>27</v>
      </c>
      <c r="J618" s="2" t="s">
        <v>775</v>
      </c>
    </row>
    <row r="619" spans="1:10" x14ac:dyDescent="0.3">
      <c r="A619" s="2" t="s">
        <v>100</v>
      </c>
      <c r="B619" s="3">
        <v>122998.65</v>
      </c>
      <c r="C619" s="2">
        <v>97476.43</v>
      </c>
      <c r="D619" s="4">
        <v>43858</v>
      </c>
      <c r="E619" s="2" t="s">
        <v>17</v>
      </c>
      <c r="F619" s="2" t="s">
        <v>96</v>
      </c>
      <c r="G619" s="2" t="s">
        <v>102</v>
      </c>
      <c r="H619" s="2" t="s">
        <v>161</v>
      </c>
      <c r="I619" s="2" t="s">
        <v>27</v>
      </c>
      <c r="J619" s="2" t="s">
        <v>776</v>
      </c>
    </row>
    <row r="620" spans="1:10" x14ac:dyDescent="0.3">
      <c r="A620" s="2" t="s">
        <v>9</v>
      </c>
      <c r="B620" s="3">
        <v>50646.66</v>
      </c>
      <c r="C620" s="2">
        <v>43039.53</v>
      </c>
      <c r="D620" s="4">
        <v>43922</v>
      </c>
      <c r="E620" s="2" t="s">
        <v>23</v>
      </c>
      <c r="F620" s="2" t="s">
        <v>34</v>
      </c>
      <c r="G620" s="2" t="s">
        <v>12</v>
      </c>
      <c r="H620" s="2" t="s">
        <v>13</v>
      </c>
      <c r="I620" s="2" t="s">
        <v>27</v>
      </c>
      <c r="J620" s="2" t="s">
        <v>777</v>
      </c>
    </row>
    <row r="621" spans="1:10" x14ac:dyDescent="0.3">
      <c r="A621" s="2" t="s">
        <v>9</v>
      </c>
      <c r="B621" s="3">
        <v>89639.28</v>
      </c>
      <c r="C621" s="2">
        <v>77788.97</v>
      </c>
      <c r="D621" s="4">
        <v>43490</v>
      </c>
      <c r="E621" s="2" t="s">
        <v>23</v>
      </c>
      <c r="F621" s="2" t="s">
        <v>159</v>
      </c>
      <c r="G621" s="2" t="s">
        <v>12</v>
      </c>
      <c r="H621" s="2" t="s">
        <v>13</v>
      </c>
      <c r="I621" s="2" t="s">
        <v>27</v>
      </c>
      <c r="J621" s="2" t="s">
        <v>778</v>
      </c>
    </row>
    <row r="622" spans="1:10" x14ac:dyDescent="0.3">
      <c r="A622" s="2" t="s">
        <v>33</v>
      </c>
      <c r="B622" s="3">
        <v>107359.01</v>
      </c>
      <c r="C622" s="2">
        <v>90868.67</v>
      </c>
      <c r="D622" s="4">
        <v>43767</v>
      </c>
      <c r="E622" s="2" t="s">
        <v>79</v>
      </c>
      <c r="F622" s="2" t="s">
        <v>111</v>
      </c>
      <c r="G622" s="2" t="s">
        <v>35</v>
      </c>
      <c r="H622" s="2" t="s">
        <v>40</v>
      </c>
      <c r="I622" s="2" t="s">
        <v>27</v>
      </c>
      <c r="J622" s="2" t="s">
        <v>779</v>
      </c>
    </row>
    <row r="623" spans="1:10" x14ac:dyDescent="0.3">
      <c r="A623" s="2" t="s">
        <v>105</v>
      </c>
      <c r="B623" s="3">
        <v>148359.67999999999</v>
      </c>
      <c r="C623" s="2">
        <v>118480.04</v>
      </c>
      <c r="D623" s="4">
        <v>44035</v>
      </c>
      <c r="E623" s="2" t="s">
        <v>17</v>
      </c>
      <c r="F623" s="2" t="s">
        <v>209</v>
      </c>
      <c r="G623" s="2" t="s">
        <v>106</v>
      </c>
      <c r="H623" s="2" t="s">
        <v>107</v>
      </c>
      <c r="I623" s="2" t="s">
        <v>27</v>
      </c>
      <c r="J623" s="2" t="s">
        <v>780</v>
      </c>
    </row>
    <row r="624" spans="1:10" x14ac:dyDescent="0.3">
      <c r="A624" s="2" t="s">
        <v>16</v>
      </c>
      <c r="B624" s="3">
        <v>177464.83</v>
      </c>
      <c r="C624" s="2">
        <v>142717.22</v>
      </c>
      <c r="D624" s="4">
        <v>43855</v>
      </c>
      <c r="E624" s="2" t="s">
        <v>61</v>
      </c>
      <c r="F624" s="2" t="s">
        <v>53</v>
      </c>
      <c r="G624" s="2" t="s">
        <v>19</v>
      </c>
      <c r="H624" s="2" t="s">
        <v>352</v>
      </c>
      <c r="I624" s="2" t="s">
        <v>27</v>
      </c>
      <c r="J624" s="2" t="s">
        <v>781</v>
      </c>
    </row>
    <row r="625" spans="1:10" x14ac:dyDescent="0.3">
      <c r="A625" s="2" t="s">
        <v>22</v>
      </c>
      <c r="B625" s="3">
        <v>168757.23</v>
      </c>
      <c r="C625" s="2">
        <v>136895.85999999999</v>
      </c>
      <c r="D625" s="4">
        <v>44067</v>
      </c>
      <c r="E625" s="2" t="s">
        <v>50</v>
      </c>
      <c r="F625" s="2" t="s">
        <v>122</v>
      </c>
      <c r="G625" s="2" t="s">
        <v>25</v>
      </c>
      <c r="H625" s="2" t="s">
        <v>31</v>
      </c>
      <c r="I625" s="2" t="s">
        <v>27</v>
      </c>
      <c r="J625" s="2" t="s">
        <v>782</v>
      </c>
    </row>
    <row r="626" spans="1:10" x14ac:dyDescent="0.3">
      <c r="A626" s="2" t="s">
        <v>52</v>
      </c>
      <c r="B626" s="3">
        <v>19814.86</v>
      </c>
      <c r="C626" s="2">
        <v>16787.150000000001</v>
      </c>
      <c r="D626" s="4">
        <v>43910</v>
      </c>
      <c r="E626" s="2" t="s">
        <v>50</v>
      </c>
      <c r="F626" s="2" t="s">
        <v>101</v>
      </c>
      <c r="G626" s="2" t="s">
        <v>54</v>
      </c>
      <c r="H626" s="2" t="s">
        <v>143</v>
      </c>
      <c r="I626" s="2" t="s">
        <v>27</v>
      </c>
      <c r="J626" s="2" t="s">
        <v>783</v>
      </c>
    </row>
    <row r="627" spans="1:10" x14ac:dyDescent="0.3">
      <c r="A627" s="2" t="s">
        <v>95</v>
      </c>
      <c r="B627" s="3">
        <v>46311.34</v>
      </c>
      <c r="C627" s="2">
        <v>40564.1</v>
      </c>
      <c r="D627" s="4">
        <v>43891</v>
      </c>
      <c r="E627" s="2" t="s">
        <v>45</v>
      </c>
      <c r="F627" s="2" t="s">
        <v>733</v>
      </c>
      <c r="G627" s="2" t="s">
        <v>97</v>
      </c>
      <c r="H627" s="2" t="s">
        <v>98</v>
      </c>
      <c r="I627" s="2" t="s">
        <v>27</v>
      </c>
      <c r="J627" s="2" t="s">
        <v>784</v>
      </c>
    </row>
    <row r="628" spans="1:10" x14ac:dyDescent="0.3">
      <c r="A628" s="2" t="s">
        <v>52</v>
      </c>
      <c r="B628" s="3">
        <v>144927.17000000001</v>
      </c>
      <c r="C628" s="2">
        <v>122260.56</v>
      </c>
      <c r="D628" s="4">
        <v>44081</v>
      </c>
      <c r="E628" s="2" t="s">
        <v>50</v>
      </c>
      <c r="F628" s="2" t="s">
        <v>88</v>
      </c>
      <c r="G628" s="2" t="s">
        <v>54</v>
      </c>
      <c r="H628" s="2" t="s">
        <v>127</v>
      </c>
      <c r="I628" s="2" t="s">
        <v>27</v>
      </c>
      <c r="J628" s="2" t="s">
        <v>785</v>
      </c>
    </row>
    <row r="629" spans="1:10" x14ac:dyDescent="0.3">
      <c r="A629" s="2" t="s">
        <v>83</v>
      </c>
      <c r="B629" s="3">
        <v>203231.73</v>
      </c>
      <c r="C629" s="2">
        <v>163052.82</v>
      </c>
      <c r="D629" s="4">
        <v>43822</v>
      </c>
      <c r="E629" s="2" t="s">
        <v>10</v>
      </c>
      <c r="F629" s="2" t="s">
        <v>706</v>
      </c>
      <c r="G629" s="2" t="s">
        <v>84</v>
      </c>
      <c r="H629" s="2" t="s">
        <v>85</v>
      </c>
      <c r="I629" s="2" t="s">
        <v>27</v>
      </c>
      <c r="J629" s="2" t="s">
        <v>786</v>
      </c>
    </row>
    <row r="630" spans="1:10" x14ac:dyDescent="0.3">
      <c r="A630" s="2" t="s">
        <v>22</v>
      </c>
      <c r="B630" s="3">
        <v>40467.85</v>
      </c>
      <c r="C630" s="2">
        <v>34656.67</v>
      </c>
      <c r="D630" s="4">
        <v>43889</v>
      </c>
      <c r="E630" s="2" t="s">
        <v>59</v>
      </c>
      <c r="F630" s="2" t="s">
        <v>57</v>
      </c>
      <c r="G630" s="2" t="s">
        <v>25</v>
      </c>
      <c r="H630" s="2" t="s">
        <v>75</v>
      </c>
      <c r="I630" s="2" t="s">
        <v>37</v>
      </c>
      <c r="J630" s="2" t="s">
        <v>787</v>
      </c>
    </row>
    <row r="631" spans="1:10" x14ac:dyDescent="0.3">
      <c r="A631" s="2" t="s">
        <v>9</v>
      </c>
      <c r="B631" s="3">
        <v>85156.7</v>
      </c>
      <c r="C631" s="2">
        <v>69479.350000000006</v>
      </c>
      <c r="D631" s="4">
        <v>43970</v>
      </c>
      <c r="E631" s="2" t="s">
        <v>29</v>
      </c>
      <c r="F631" s="2" t="s">
        <v>202</v>
      </c>
      <c r="G631" s="2" t="s">
        <v>12</v>
      </c>
      <c r="H631" s="2" t="s">
        <v>117</v>
      </c>
      <c r="I631" s="2" t="s">
        <v>27</v>
      </c>
      <c r="J631" s="2" t="s">
        <v>788</v>
      </c>
    </row>
    <row r="632" spans="1:10" x14ac:dyDescent="0.3">
      <c r="A632" s="2" t="s">
        <v>22</v>
      </c>
      <c r="B632" s="3">
        <v>66146.570000000007</v>
      </c>
      <c r="C632" s="2">
        <v>56145.21</v>
      </c>
      <c r="D632" s="4">
        <v>43928</v>
      </c>
      <c r="E632" s="2" t="s">
        <v>79</v>
      </c>
      <c r="F632" s="2" t="s">
        <v>30</v>
      </c>
      <c r="G632" s="2" t="s">
        <v>25</v>
      </c>
      <c r="H632" s="2" t="s">
        <v>218</v>
      </c>
      <c r="I632" s="2" t="s">
        <v>27</v>
      </c>
      <c r="J632" s="2" t="s">
        <v>789</v>
      </c>
    </row>
    <row r="633" spans="1:10" x14ac:dyDescent="0.3">
      <c r="A633" s="2" t="s">
        <v>100</v>
      </c>
      <c r="B633" s="3">
        <v>230669.37</v>
      </c>
      <c r="C633" s="2">
        <v>182321.07</v>
      </c>
      <c r="D633" s="4">
        <v>43621</v>
      </c>
      <c r="E633" s="2" t="s">
        <v>10</v>
      </c>
      <c r="F633" s="2" t="s">
        <v>159</v>
      </c>
      <c r="G633" s="2" t="s">
        <v>102</v>
      </c>
      <c r="H633" s="2" t="s">
        <v>161</v>
      </c>
      <c r="I633" s="2" t="s">
        <v>27</v>
      </c>
      <c r="J633" s="2" t="s">
        <v>790</v>
      </c>
    </row>
    <row r="634" spans="1:10" x14ac:dyDescent="0.3">
      <c r="A634" s="2" t="s">
        <v>44</v>
      </c>
      <c r="B634" s="3">
        <v>59043.39</v>
      </c>
      <c r="C634" s="2">
        <v>48876.12</v>
      </c>
      <c r="D634" s="4">
        <v>44131</v>
      </c>
      <c r="E634" s="2" t="s">
        <v>59</v>
      </c>
      <c r="F634" s="2" t="s">
        <v>101</v>
      </c>
      <c r="G634" s="2" t="s">
        <v>47</v>
      </c>
      <c r="H634" s="2" t="s">
        <v>65</v>
      </c>
      <c r="I634" s="2" t="s">
        <v>27</v>
      </c>
      <c r="J634" s="2" t="s">
        <v>791</v>
      </c>
    </row>
    <row r="635" spans="1:10" x14ac:dyDescent="0.3">
      <c r="A635" s="2" t="s">
        <v>172</v>
      </c>
      <c r="B635" s="3">
        <v>99887.86</v>
      </c>
      <c r="C635" s="2">
        <v>84045.65</v>
      </c>
      <c r="D635" s="4">
        <v>43900</v>
      </c>
      <c r="E635" s="2" t="s">
        <v>79</v>
      </c>
      <c r="F635" s="2" t="s">
        <v>113</v>
      </c>
      <c r="G635" s="2" t="s">
        <v>174</v>
      </c>
      <c r="H635" s="2" t="s">
        <v>175</v>
      </c>
      <c r="I635" s="2" t="s">
        <v>27</v>
      </c>
      <c r="J635" s="2" t="s">
        <v>792</v>
      </c>
    </row>
    <row r="636" spans="1:10" x14ac:dyDescent="0.3">
      <c r="A636" s="2" t="s">
        <v>83</v>
      </c>
      <c r="B636" s="3">
        <v>214983.15</v>
      </c>
      <c r="C636" s="2">
        <v>180413.86</v>
      </c>
      <c r="D636" s="4">
        <v>43627</v>
      </c>
      <c r="E636" s="2" t="s">
        <v>29</v>
      </c>
      <c r="F636" s="2" t="s">
        <v>223</v>
      </c>
      <c r="G636" s="2" t="s">
        <v>84</v>
      </c>
      <c r="H636" s="2" t="s">
        <v>85</v>
      </c>
      <c r="I636" s="2" t="s">
        <v>37</v>
      </c>
      <c r="J636" s="2" t="s">
        <v>793</v>
      </c>
    </row>
    <row r="637" spans="1:10" x14ac:dyDescent="0.3">
      <c r="A637" s="2" t="s">
        <v>22</v>
      </c>
      <c r="B637" s="3">
        <v>52209.31</v>
      </c>
      <c r="C637" s="2">
        <v>41480.300000000003</v>
      </c>
      <c r="D637" s="4">
        <v>43550</v>
      </c>
      <c r="E637" s="2" t="s">
        <v>29</v>
      </c>
      <c r="F637" s="2" t="s">
        <v>223</v>
      </c>
      <c r="G637" s="2" t="s">
        <v>25</v>
      </c>
      <c r="H637" s="2" t="s">
        <v>75</v>
      </c>
      <c r="I637" s="2" t="s">
        <v>27</v>
      </c>
      <c r="J637" s="2" t="s">
        <v>794</v>
      </c>
    </row>
    <row r="638" spans="1:10" x14ac:dyDescent="0.3">
      <c r="A638" s="2" t="s">
        <v>9</v>
      </c>
      <c r="B638" s="3">
        <v>83782.11</v>
      </c>
      <c r="C638" s="2">
        <v>67310.55</v>
      </c>
      <c r="D638" s="4">
        <v>43506</v>
      </c>
      <c r="E638" s="2" t="s">
        <v>79</v>
      </c>
      <c r="F638" s="2" t="s">
        <v>157</v>
      </c>
      <c r="G638" s="2" t="s">
        <v>12</v>
      </c>
      <c r="H638" s="2" t="s">
        <v>13</v>
      </c>
      <c r="I638" s="2" t="s">
        <v>27</v>
      </c>
      <c r="J638" s="2" t="s">
        <v>795</v>
      </c>
    </row>
    <row r="639" spans="1:10" x14ac:dyDescent="0.3">
      <c r="A639" s="2" t="s">
        <v>22</v>
      </c>
      <c r="B639" s="3">
        <v>166367.16</v>
      </c>
      <c r="C639" s="2">
        <v>135788.88</v>
      </c>
      <c r="D639" s="4">
        <v>44137</v>
      </c>
      <c r="E639" s="2" t="s">
        <v>29</v>
      </c>
      <c r="F639" s="2" t="s">
        <v>63</v>
      </c>
      <c r="G639" s="2" t="s">
        <v>25</v>
      </c>
      <c r="H639" s="2" t="s">
        <v>26</v>
      </c>
      <c r="I639" s="2" t="s">
        <v>27</v>
      </c>
      <c r="J639" s="2" t="s">
        <v>796</v>
      </c>
    </row>
    <row r="640" spans="1:10" x14ac:dyDescent="0.3">
      <c r="A640" s="2" t="s">
        <v>44</v>
      </c>
      <c r="B640" s="3">
        <v>167615.14000000001</v>
      </c>
      <c r="C640" s="2">
        <v>135567.12</v>
      </c>
      <c r="D640" s="4">
        <v>44195</v>
      </c>
      <c r="E640" s="2" t="s">
        <v>59</v>
      </c>
      <c r="F640" s="2" t="s">
        <v>34</v>
      </c>
      <c r="G640" s="2" t="s">
        <v>47</v>
      </c>
      <c r="H640" s="2" t="s">
        <v>48</v>
      </c>
      <c r="I640" s="2" t="s">
        <v>27</v>
      </c>
      <c r="J640" s="2" t="s">
        <v>797</v>
      </c>
    </row>
    <row r="641" spans="1:10" x14ac:dyDescent="0.3">
      <c r="A641" s="2" t="s">
        <v>9</v>
      </c>
      <c r="B641" s="3">
        <v>118030.7</v>
      </c>
      <c r="C641" s="2">
        <v>97304.51</v>
      </c>
      <c r="D641" s="4">
        <v>43712</v>
      </c>
      <c r="E641" s="2" t="s">
        <v>79</v>
      </c>
      <c r="F641" s="2" t="s">
        <v>209</v>
      </c>
      <c r="G641" s="2" t="s">
        <v>12</v>
      </c>
      <c r="H641" s="2" t="s">
        <v>13</v>
      </c>
      <c r="I641" s="2" t="s">
        <v>27</v>
      </c>
      <c r="J641" s="2" t="s">
        <v>798</v>
      </c>
    </row>
    <row r="642" spans="1:10" x14ac:dyDescent="0.3">
      <c r="A642" s="2" t="s">
        <v>83</v>
      </c>
      <c r="B642" s="3">
        <v>102073.04</v>
      </c>
      <c r="C642" s="2">
        <v>81770.710000000006</v>
      </c>
      <c r="D642" s="4">
        <v>43892</v>
      </c>
      <c r="E642" s="2" t="s">
        <v>61</v>
      </c>
      <c r="F642" s="2" t="s">
        <v>39</v>
      </c>
      <c r="G642" s="2" t="s">
        <v>84</v>
      </c>
      <c r="H642" s="2" t="s">
        <v>85</v>
      </c>
      <c r="I642" s="2" t="s">
        <v>14</v>
      </c>
      <c r="J642" s="2" t="s">
        <v>799</v>
      </c>
    </row>
    <row r="643" spans="1:10" x14ac:dyDescent="0.3">
      <c r="A643" s="2" t="s">
        <v>16</v>
      </c>
      <c r="B643" s="3">
        <v>99989.89</v>
      </c>
      <c r="C643" s="2">
        <v>81191.789999999994</v>
      </c>
      <c r="D643" s="4">
        <v>43784</v>
      </c>
      <c r="E643" s="2" t="s">
        <v>50</v>
      </c>
      <c r="F643" s="2" t="s">
        <v>253</v>
      </c>
      <c r="G643" s="2" t="s">
        <v>19</v>
      </c>
      <c r="H643" s="2" t="s">
        <v>20</v>
      </c>
      <c r="I643" s="2" t="s">
        <v>27</v>
      </c>
      <c r="J643" s="2" t="s">
        <v>800</v>
      </c>
    </row>
    <row r="644" spans="1:10" x14ac:dyDescent="0.3">
      <c r="A644" s="2" t="s">
        <v>9</v>
      </c>
      <c r="B644" s="3">
        <v>79407.28</v>
      </c>
      <c r="C644" s="2">
        <v>64383.42</v>
      </c>
      <c r="D644" s="4">
        <v>44033</v>
      </c>
      <c r="E644" s="2" t="s">
        <v>45</v>
      </c>
      <c r="F644" s="2" t="s">
        <v>93</v>
      </c>
      <c r="G644" s="2" t="s">
        <v>12</v>
      </c>
      <c r="H644" s="2" t="s">
        <v>81</v>
      </c>
      <c r="I644" s="2" t="s">
        <v>27</v>
      </c>
      <c r="J644" s="2" t="s">
        <v>801</v>
      </c>
    </row>
    <row r="645" spans="1:10" x14ac:dyDescent="0.3">
      <c r="A645" s="2" t="s">
        <v>52</v>
      </c>
      <c r="B645" s="3">
        <v>184431.48</v>
      </c>
      <c r="C645" s="2">
        <v>153059.69</v>
      </c>
      <c r="D645" s="4">
        <v>43806</v>
      </c>
      <c r="E645" s="2" t="s">
        <v>10</v>
      </c>
      <c r="F645" s="2" t="s">
        <v>34</v>
      </c>
      <c r="G645" s="2" t="s">
        <v>54</v>
      </c>
      <c r="H645" s="2" t="s">
        <v>132</v>
      </c>
      <c r="I645" s="2" t="s">
        <v>14</v>
      </c>
      <c r="J645" s="2" t="s">
        <v>802</v>
      </c>
    </row>
    <row r="646" spans="1:10" x14ac:dyDescent="0.3">
      <c r="A646" s="2" t="s">
        <v>22</v>
      </c>
      <c r="B646" s="3">
        <v>144725.34</v>
      </c>
      <c r="C646" s="2">
        <v>115056.65</v>
      </c>
      <c r="D646" s="4">
        <v>43480</v>
      </c>
      <c r="E646" s="2" t="s">
        <v>59</v>
      </c>
      <c r="F646" s="2" t="s">
        <v>63</v>
      </c>
      <c r="G646" s="2" t="s">
        <v>25</v>
      </c>
      <c r="H646" s="2" t="s">
        <v>31</v>
      </c>
      <c r="I646" s="2" t="s">
        <v>27</v>
      </c>
      <c r="J646" s="2" t="s">
        <v>803</v>
      </c>
    </row>
    <row r="647" spans="1:10" x14ac:dyDescent="0.3">
      <c r="A647" s="2" t="s">
        <v>44</v>
      </c>
      <c r="B647" s="3">
        <v>21921.66</v>
      </c>
      <c r="C647" s="2">
        <v>18802.21</v>
      </c>
      <c r="D647" s="4">
        <v>43895</v>
      </c>
      <c r="E647" s="2" t="s">
        <v>59</v>
      </c>
      <c r="F647" s="2" t="s">
        <v>57</v>
      </c>
      <c r="G647" s="2" t="s">
        <v>47</v>
      </c>
      <c r="H647" s="2" t="s">
        <v>73</v>
      </c>
      <c r="I647" s="2" t="s">
        <v>37</v>
      </c>
      <c r="J647" s="2" t="s">
        <v>804</v>
      </c>
    </row>
    <row r="648" spans="1:10" x14ac:dyDescent="0.3">
      <c r="A648" s="2" t="s">
        <v>22</v>
      </c>
      <c r="B648" s="3">
        <v>21341.66</v>
      </c>
      <c r="C648" s="2">
        <v>16930.34</v>
      </c>
      <c r="D648" s="4">
        <v>43552</v>
      </c>
      <c r="E648" s="2" t="s">
        <v>17</v>
      </c>
      <c r="F648" s="2" t="s">
        <v>301</v>
      </c>
      <c r="G648" s="2" t="s">
        <v>25</v>
      </c>
      <c r="H648" s="2" t="s">
        <v>26</v>
      </c>
      <c r="I648" s="2" t="s">
        <v>27</v>
      </c>
      <c r="J648" s="2" t="s">
        <v>805</v>
      </c>
    </row>
    <row r="649" spans="1:10" x14ac:dyDescent="0.3">
      <c r="A649" s="2" t="s">
        <v>9</v>
      </c>
      <c r="B649" s="3">
        <v>84537.2</v>
      </c>
      <c r="C649" s="2">
        <v>69405.039999999994</v>
      </c>
      <c r="D649" s="4">
        <v>43849</v>
      </c>
      <c r="E649" s="2" t="s">
        <v>17</v>
      </c>
      <c r="F649" s="2" t="s">
        <v>115</v>
      </c>
      <c r="G649" s="2" t="s">
        <v>12</v>
      </c>
      <c r="H649" s="2" t="s">
        <v>169</v>
      </c>
      <c r="I649" s="2" t="s">
        <v>14</v>
      </c>
      <c r="J649" s="2" t="s">
        <v>806</v>
      </c>
    </row>
    <row r="650" spans="1:10" x14ac:dyDescent="0.3">
      <c r="A650" s="2" t="s">
        <v>52</v>
      </c>
      <c r="B650" s="3">
        <v>40544.43</v>
      </c>
      <c r="C650" s="2">
        <v>32666.65</v>
      </c>
      <c r="D650" s="4">
        <v>44044</v>
      </c>
      <c r="E650" s="2" t="s">
        <v>10</v>
      </c>
      <c r="F650" s="2" t="s">
        <v>34</v>
      </c>
      <c r="G650" s="2" t="s">
        <v>54</v>
      </c>
      <c r="H650" s="2" t="s">
        <v>132</v>
      </c>
      <c r="I650" s="2" t="s">
        <v>27</v>
      </c>
      <c r="J650" s="2" t="s">
        <v>807</v>
      </c>
    </row>
    <row r="651" spans="1:10" x14ac:dyDescent="0.3">
      <c r="A651" s="2" t="s">
        <v>16</v>
      </c>
      <c r="B651" s="3">
        <v>178189.57</v>
      </c>
      <c r="C651" s="2">
        <v>153421.22</v>
      </c>
      <c r="D651" s="4">
        <v>43686</v>
      </c>
      <c r="E651" s="2" t="s">
        <v>17</v>
      </c>
      <c r="F651" s="2" t="s">
        <v>34</v>
      </c>
      <c r="G651" s="2" t="s">
        <v>19</v>
      </c>
      <c r="H651" s="2" t="s">
        <v>352</v>
      </c>
      <c r="I651" s="2" t="s">
        <v>27</v>
      </c>
      <c r="J651" s="2" t="s">
        <v>808</v>
      </c>
    </row>
    <row r="652" spans="1:10" x14ac:dyDescent="0.3">
      <c r="A652" s="2" t="s">
        <v>52</v>
      </c>
      <c r="B652" s="3">
        <v>36276.11</v>
      </c>
      <c r="C652" s="2">
        <v>28748.82</v>
      </c>
      <c r="D652" s="4">
        <v>43547</v>
      </c>
      <c r="E652" s="2" t="s">
        <v>17</v>
      </c>
      <c r="F652" s="2" t="s">
        <v>34</v>
      </c>
      <c r="G652" s="2" t="s">
        <v>54</v>
      </c>
      <c r="H652" s="2" t="s">
        <v>132</v>
      </c>
      <c r="I652" s="2" t="s">
        <v>27</v>
      </c>
      <c r="J652" s="2" t="s">
        <v>809</v>
      </c>
    </row>
    <row r="653" spans="1:10" x14ac:dyDescent="0.3">
      <c r="A653" s="2" t="s">
        <v>9</v>
      </c>
      <c r="B653" s="3">
        <v>36181.81</v>
      </c>
      <c r="C653" s="2">
        <v>29698.03</v>
      </c>
      <c r="D653" s="4">
        <v>44131</v>
      </c>
      <c r="E653" s="2" t="s">
        <v>50</v>
      </c>
      <c r="F653" s="2" t="s">
        <v>159</v>
      </c>
      <c r="G653" s="2" t="s">
        <v>12</v>
      </c>
      <c r="H653" s="2" t="s">
        <v>13</v>
      </c>
      <c r="I653" s="2" t="s">
        <v>37</v>
      </c>
      <c r="J653" s="2" t="s">
        <v>810</v>
      </c>
    </row>
    <row r="654" spans="1:10" x14ac:dyDescent="0.3">
      <c r="A654" s="2" t="s">
        <v>44</v>
      </c>
      <c r="B654" s="3">
        <v>66613.31</v>
      </c>
      <c r="C654" s="2">
        <v>55462.239999999998</v>
      </c>
      <c r="D654" s="4">
        <v>43733</v>
      </c>
      <c r="E654" s="2" t="s">
        <v>79</v>
      </c>
      <c r="F654" s="2" t="s">
        <v>122</v>
      </c>
      <c r="G654" s="2" t="s">
        <v>47</v>
      </c>
      <c r="H654" s="2" t="s">
        <v>65</v>
      </c>
      <c r="I654" s="2" t="s">
        <v>27</v>
      </c>
      <c r="J654" s="2" t="s">
        <v>811</v>
      </c>
    </row>
    <row r="655" spans="1:10" x14ac:dyDescent="0.3">
      <c r="A655" s="2" t="s">
        <v>172</v>
      </c>
      <c r="B655" s="3">
        <v>77278.679999999993</v>
      </c>
      <c r="C655" s="2">
        <v>62951.21</v>
      </c>
      <c r="D655" s="4">
        <v>44106</v>
      </c>
      <c r="E655" s="2" t="s">
        <v>59</v>
      </c>
      <c r="F655" s="2" t="s">
        <v>120</v>
      </c>
      <c r="G655" s="2" t="s">
        <v>174</v>
      </c>
      <c r="H655" s="2" t="s">
        <v>211</v>
      </c>
      <c r="I655" s="2" t="s">
        <v>27</v>
      </c>
      <c r="J655" s="2" t="s">
        <v>812</v>
      </c>
    </row>
    <row r="656" spans="1:10" x14ac:dyDescent="0.3">
      <c r="A656" s="2" t="s">
        <v>44</v>
      </c>
      <c r="B656" s="3">
        <v>149938.35999999999</v>
      </c>
      <c r="C656" s="2">
        <v>123579.2</v>
      </c>
      <c r="D656" s="4">
        <v>44149</v>
      </c>
      <c r="E656" s="2" t="s">
        <v>50</v>
      </c>
      <c r="F656" s="2" t="s">
        <v>34</v>
      </c>
      <c r="G656" s="2" t="s">
        <v>47</v>
      </c>
      <c r="H656" s="2" t="s">
        <v>73</v>
      </c>
      <c r="I656" s="2" t="s">
        <v>27</v>
      </c>
      <c r="J656" s="2" t="s">
        <v>813</v>
      </c>
    </row>
    <row r="657" spans="1:10" x14ac:dyDescent="0.3">
      <c r="A657" s="2" t="s">
        <v>33</v>
      </c>
      <c r="B657" s="3">
        <v>123953.65</v>
      </c>
      <c r="C657" s="2">
        <v>101939.48</v>
      </c>
      <c r="D657" s="4">
        <v>43593</v>
      </c>
      <c r="E657" s="2" t="s">
        <v>29</v>
      </c>
      <c r="F657" s="2" t="s">
        <v>125</v>
      </c>
      <c r="G657" s="2" t="s">
        <v>35</v>
      </c>
      <c r="H657" s="2" t="s">
        <v>40</v>
      </c>
      <c r="I657" s="2" t="s">
        <v>27</v>
      </c>
      <c r="J657" s="2" t="s">
        <v>814</v>
      </c>
    </row>
    <row r="658" spans="1:10" x14ac:dyDescent="0.3">
      <c r="A658" s="2" t="s">
        <v>9</v>
      </c>
      <c r="B658" s="3">
        <v>73773.600000000006</v>
      </c>
      <c r="C658" s="2">
        <v>58421.31</v>
      </c>
      <c r="D658" s="4">
        <v>43851</v>
      </c>
      <c r="E658" s="2" t="s">
        <v>10</v>
      </c>
      <c r="F658" s="2" t="s">
        <v>290</v>
      </c>
      <c r="G658" s="2" t="s">
        <v>12</v>
      </c>
      <c r="H658" s="2" t="s">
        <v>117</v>
      </c>
      <c r="I658" s="2" t="s">
        <v>14</v>
      </c>
      <c r="J658" s="2" t="s">
        <v>815</v>
      </c>
    </row>
    <row r="659" spans="1:10" x14ac:dyDescent="0.3">
      <c r="A659" s="2" t="s">
        <v>22</v>
      </c>
      <c r="B659" s="3">
        <v>206869.73</v>
      </c>
      <c r="C659" s="2">
        <v>180928.27</v>
      </c>
      <c r="D659" s="4">
        <v>44032</v>
      </c>
      <c r="E659" s="2" t="s">
        <v>79</v>
      </c>
      <c r="F659" s="2" t="s">
        <v>149</v>
      </c>
      <c r="G659" s="2" t="s">
        <v>25</v>
      </c>
      <c r="H659" s="2" t="s">
        <v>75</v>
      </c>
      <c r="I659" s="2" t="s">
        <v>27</v>
      </c>
      <c r="J659" s="2" t="s">
        <v>816</v>
      </c>
    </row>
    <row r="660" spans="1:10" x14ac:dyDescent="0.3">
      <c r="A660" s="2" t="s">
        <v>52</v>
      </c>
      <c r="B660" s="3">
        <v>63690.720000000001</v>
      </c>
      <c r="C660" s="2">
        <v>53455.62</v>
      </c>
      <c r="D660" s="4">
        <v>44070</v>
      </c>
      <c r="E660" s="2" t="s">
        <v>79</v>
      </c>
      <c r="F660" s="2" t="s">
        <v>165</v>
      </c>
      <c r="G660" s="2" t="s">
        <v>54</v>
      </c>
      <c r="H660" s="2" t="s">
        <v>127</v>
      </c>
      <c r="I660" s="2" t="s">
        <v>14</v>
      </c>
      <c r="J660" s="2" t="s">
        <v>817</v>
      </c>
    </row>
    <row r="661" spans="1:10" x14ac:dyDescent="0.3">
      <c r="A661" s="2" t="s">
        <v>44</v>
      </c>
      <c r="B661" s="3">
        <v>18897.97</v>
      </c>
      <c r="C661" s="2">
        <v>16469.580000000002</v>
      </c>
      <c r="D661" s="4">
        <v>43877</v>
      </c>
      <c r="E661" s="2" t="s">
        <v>138</v>
      </c>
      <c r="F661" s="2" t="s">
        <v>30</v>
      </c>
      <c r="G661" s="2" t="s">
        <v>47</v>
      </c>
      <c r="H661" s="2" t="s">
        <v>48</v>
      </c>
      <c r="I661" s="2" t="s">
        <v>14</v>
      </c>
      <c r="J661" s="2" t="s">
        <v>818</v>
      </c>
    </row>
    <row r="662" spans="1:10" x14ac:dyDescent="0.3">
      <c r="A662" s="2" t="s">
        <v>22</v>
      </c>
      <c r="B662" s="3">
        <v>134807.18</v>
      </c>
      <c r="C662" s="2">
        <v>108047.95</v>
      </c>
      <c r="D662" s="4">
        <v>44194</v>
      </c>
      <c r="E662" s="2" t="s">
        <v>29</v>
      </c>
      <c r="F662" s="2" t="s">
        <v>177</v>
      </c>
      <c r="G662" s="2" t="s">
        <v>25</v>
      </c>
      <c r="H662" s="2" t="s">
        <v>75</v>
      </c>
      <c r="I662" s="2" t="s">
        <v>27</v>
      </c>
      <c r="J662" s="2" t="s">
        <v>819</v>
      </c>
    </row>
    <row r="663" spans="1:10" x14ac:dyDescent="0.3">
      <c r="A663" s="2" t="s">
        <v>44</v>
      </c>
      <c r="B663" s="3">
        <v>47082.67</v>
      </c>
      <c r="C663" s="2">
        <v>37882.720000000001</v>
      </c>
      <c r="D663" s="4">
        <v>44012</v>
      </c>
      <c r="E663" s="2" t="s">
        <v>17</v>
      </c>
      <c r="F663" s="2" t="s">
        <v>236</v>
      </c>
      <c r="G663" s="2" t="s">
        <v>47</v>
      </c>
      <c r="H663" s="2" t="s">
        <v>48</v>
      </c>
      <c r="I663" s="2" t="s">
        <v>27</v>
      </c>
      <c r="J663" s="2" t="s">
        <v>820</v>
      </c>
    </row>
    <row r="664" spans="1:10" x14ac:dyDescent="0.3">
      <c r="A664" s="2" t="s">
        <v>22</v>
      </c>
      <c r="B664" s="3">
        <v>41016.31</v>
      </c>
      <c r="C664" s="2">
        <v>32985.32</v>
      </c>
      <c r="D664" s="4">
        <v>43594</v>
      </c>
      <c r="E664" s="2" t="s">
        <v>29</v>
      </c>
      <c r="F664" s="2" t="s">
        <v>340</v>
      </c>
      <c r="G664" s="2" t="s">
        <v>25</v>
      </c>
      <c r="H664" s="2" t="s">
        <v>75</v>
      </c>
      <c r="I664" s="2" t="s">
        <v>37</v>
      </c>
      <c r="J664" s="2" t="s">
        <v>821</v>
      </c>
    </row>
    <row r="665" spans="1:10" x14ac:dyDescent="0.3">
      <c r="A665" s="2" t="s">
        <v>9</v>
      </c>
      <c r="B665" s="3">
        <v>43243.45</v>
      </c>
      <c r="C665" s="2">
        <v>37764.5</v>
      </c>
      <c r="D665" s="4">
        <v>43601</v>
      </c>
      <c r="E665" s="2" t="s">
        <v>23</v>
      </c>
      <c r="F665" s="2" t="s">
        <v>34</v>
      </c>
      <c r="G665" s="2" t="s">
        <v>12</v>
      </c>
      <c r="H665" s="2" t="s">
        <v>81</v>
      </c>
      <c r="I665" s="2" t="s">
        <v>27</v>
      </c>
      <c r="J665" s="2" t="s">
        <v>822</v>
      </c>
    </row>
    <row r="666" spans="1:10" x14ac:dyDescent="0.3">
      <c r="A666" s="2" t="s">
        <v>9</v>
      </c>
      <c r="B666" s="3">
        <v>88832.28</v>
      </c>
      <c r="C666" s="2">
        <v>71501.100000000006</v>
      </c>
      <c r="D666" s="4">
        <v>43822</v>
      </c>
      <c r="E666" s="2" t="s">
        <v>79</v>
      </c>
      <c r="F666" s="2" t="s">
        <v>101</v>
      </c>
      <c r="G666" s="2" t="s">
        <v>12</v>
      </c>
      <c r="H666" s="2" t="s">
        <v>169</v>
      </c>
      <c r="I666" s="2" t="s">
        <v>27</v>
      </c>
      <c r="J666" s="2" t="s">
        <v>823</v>
      </c>
    </row>
    <row r="667" spans="1:10" x14ac:dyDescent="0.3">
      <c r="A667" s="2" t="s">
        <v>52</v>
      </c>
      <c r="B667" s="3">
        <v>173456.4</v>
      </c>
      <c r="C667" s="2">
        <v>149866.32999999999</v>
      </c>
      <c r="D667" s="4">
        <v>43733</v>
      </c>
      <c r="E667" s="2" t="s">
        <v>10</v>
      </c>
      <c r="F667" s="2" t="s">
        <v>34</v>
      </c>
      <c r="G667" s="2" t="s">
        <v>54</v>
      </c>
      <c r="H667" s="2" t="s">
        <v>143</v>
      </c>
      <c r="I667" s="2" t="s">
        <v>14</v>
      </c>
      <c r="J667" s="2" t="s">
        <v>824</v>
      </c>
    </row>
    <row r="668" spans="1:10" x14ac:dyDescent="0.3">
      <c r="A668" s="2" t="s">
        <v>33</v>
      </c>
      <c r="B668" s="3">
        <v>90926.92</v>
      </c>
      <c r="C668" s="2">
        <v>73050.69</v>
      </c>
      <c r="D668" s="4">
        <v>43914</v>
      </c>
      <c r="E668" s="2" t="s">
        <v>59</v>
      </c>
      <c r="F668" s="2" t="s">
        <v>167</v>
      </c>
      <c r="G668" s="2" t="s">
        <v>35</v>
      </c>
      <c r="H668" s="2" t="s">
        <v>40</v>
      </c>
      <c r="I668" s="2" t="s">
        <v>27</v>
      </c>
      <c r="J668" s="2" t="s">
        <v>825</v>
      </c>
    </row>
    <row r="669" spans="1:10" x14ac:dyDescent="0.3">
      <c r="A669" s="2" t="s">
        <v>9</v>
      </c>
      <c r="B669" s="3">
        <v>72757.009999999995</v>
      </c>
      <c r="C669" s="2">
        <v>63378.63</v>
      </c>
      <c r="D669" s="4">
        <v>43895</v>
      </c>
      <c r="E669" s="2" t="s">
        <v>138</v>
      </c>
      <c r="F669" s="2" t="s">
        <v>30</v>
      </c>
      <c r="G669" s="2" t="s">
        <v>12</v>
      </c>
      <c r="H669" s="2" t="s">
        <v>81</v>
      </c>
      <c r="I669" s="2" t="s">
        <v>27</v>
      </c>
      <c r="J669" s="2" t="s">
        <v>826</v>
      </c>
    </row>
    <row r="670" spans="1:10" x14ac:dyDescent="0.3">
      <c r="A670" s="2" t="s">
        <v>52</v>
      </c>
      <c r="B670" s="3">
        <v>60068.71</v>
      </c>
      <c r="C670" s="2">
        <v>47688.55</v>
      </c>
      <c r="D670" s="4">
        <v>43960</v>
      </c>
      <c r="E670" s="2" t="s">
        <v>138</v>
      </c>
      <c r="F670" s="2" t="s">
        <v>113</v>
      </c>
      <c r="G670" s="2" t="s">
        <v>54</v>
      </c>
      <c r="H670" s="2" t="s">
        <v>127</v>
      </c>
      <c r="I670" s="2" t="s">
        <v>27</v>
      </c>
      <c r="J670" s="2" t="s">
        <v>827</v>
      </c>
    </row>
    <row r="671" spans="1:10" x14ac:dyDescent="0.3">
      <c r="A671" s="2" t="s">
        <v>52</v>
      </c>
      <c r="B671" s="3">
        <v>105522.72</v>
      </c>
      <c r="C671" s="2">
        <v>86581.39</v>
      </c>
      <c r="D671" s="4">
        <v>43512</v>
      </c>
      <c r="E671" s="2" t="s">
        <v>23</v>
      </c>
      <c r="F671" s="2" t="s">
        <v>53</v>
      </c>
      <c r="G671" s="2" t="s">
        <v>54</v>
      </c>
      <c r="H671" s="2" t="s">
        <v>71</v>
      </c>
      <c r="I671" s="2" t="s">
        <v>27</v>
      </c>
      <c r="J671" s="2" t="s">
        <v>828</v>
      </c>
    </row>
    <row r="672" spans="1:10" x14ac:dyDescent="0.3">
      <c r="A672" s="2" t="s">
        <v>105</v>
      </c>
      <c r="B672" s="3">
        <v>61374.06</v>
      </c>
      <c r="C672" s="2">
        <v>49099.25</v>
      </c>
      <c r="D672" s="4">
        <v>43881</v>
      </c>
      <c r="E672" s="2" t="s">
        <v>17</v>
      </c>
      <c r="F672" s="2" t="s">
        <v>101</v>
      </c>
      <c r="G672" s="2" t="s">
        <v>106</v>
      </c>
      <c r="H672" s="2" t="s">
        <v>107</v>
      </c>
      <c r="I672" s="2" t="s">
        <v>27</v>
      </c>
      <c r="J672" s="2" t="s">
        <v>829</v>
      </c>
    </row>
    <row r="673" spans="1:10" x14ac:dyDescent="0.3">
      <c r="A673" s="2" t="s">
        <v>22</v>
      </c>
      <c r="B673" s="3">
        <v>76856.570000000007</v>
      </c>
      <c r="C673" s="2">
        <v>65535.6</v>
      </c>
      <c r="D673" s="4">
        <v>43616</v>
      </c>
      <c r="E673" s="2" t="s">
        <v>23</v>
      </c>
      <c r="F673" s="2" t="s">
        <v>236</v>
      </c>
      <c r="G673" s="2" t="s">
        <v>25</v>
      </c>
      <c r="H673" s="2" t="s">
        <v>89</v>
      </c>
      <c r="I673" s="2" t="s">
        <v>27</v>
      </c>
      <c r="J673" s="2" t="s">
        <v>830</v>
      </c>
    </row>
    <row r="674" spans="1:10" x14ac:dyDescent="0.3">
      <c r="A674" s="2" t="s">
        <v>33</v>
      </c>
      <c r="B674" s="3">
        <v>174262.11</v>
      </c>
      <c r="C674" s="2">
        <v>143278.31</v>
      </c>
      <c r="D674" s="4">
        <v>43560</v>
      </c>
      <c r="E674" s="2" t="s">
        <v>17</v>
      </c>
      <c r="F674" s="2" t="s">
        <v>30</v>
      </c>
      <c r="G674" s="2" t="s">
        <v>35</v>
      </c>
      <c r="H674" s="2" t="s">
        <v>40</v>
      </c>
      <c r="I674" s="2" t="s">
        <v>27</v>
      </c>
      <c r="J674" s="2" t="s">
        <v>831</v>
      </c>
    </row>
    <row r="675" spans="1:10" x14ac:dyDescent="0.3">
      <c r="A675" s="2" t="s">
        <v>9</v>
      </c>
      <c r="B675" s="3">
        <v>151315.26</v>
      </c>
      <c r="C675" s="2">
        <v>121173.26</v>
      </c>
      <c r="D675" s="4">
        <v>43608</v>
      </c>
      <c r="E675" s="2" t="s">
        <v>29</v>
      </c>
      <c r="F675" s="2" t="s">
        <v>125</v>
      </c>
      <c r="G675" s="2" t="s">
        <v>12</v>
      </c>
      <c r="H675" s="2" t="s">
        <v>117</v>
      </c>
      <c r="I675" s="2" t="s">
        <v>27</v>
      </c>
      <c r="J675" s="2" t="s">
        <v>832</v>
      </c>
    </row>
    <row r="676" spans="1:10" x14ac:dyDescent="0.3">
      <c r="A676" s="2" t="s">
        <v>172</v>
      </c>
      <c r="B676" s="3">
        <v>50495.53</v>
      </c>
      <c r="C676" s="2">
        <v>40749.89</v>
      </c>
      <c r="D676" s="4">
        <v>44074</v>
      </c>
      <c r="E676" s="2" t="s">
        <v>59</v>
      </c>
      <c r="F676" s="2" t="s">
        <v>733</v>
      </c>
      <c r="G676" s="2" t="s">
        <v>174</v>
      </c>
      <c r="H676" s="2" t="s">
        <v>211</v>
      </c>
      <c r="I676" s="2" t="s">
        <v>14</v>
      </c>
      <c r="J676" s="2" t="s">
        <v>833</v>
      </c>
    </row>
    <row r="677" spans="1:10" x14ac:dyDescent="0.3">
      <c r="A677" s="2" t="s">
        <v>44</v>
      </c>
      <c r="B677" s="3">
        <v>36534.089999999997</v>
      </c>
      <c r="C677" s="2">
        <v>31138</v>
      </c>
      <c r="D677" s="4">
        <v>44029</v>
      </c>
      <c r="E677" s="2" t="s">
        <v>50</v>
      </c>
      <c r="F677" s="2" t="s">
        <v>152</v>
      </c>
      <c r="G677" s="2" t="s">
        <v>47</v>
      </c>
      <c r="H677" s="2" t="s">
        <v>48</v>
      </c>
      <c r="I677" s="2" t="s">
        <v>27</v>
      </c>
      <c r="J677" s="2" t="s">
        <v>834</v>
      </c>
    </row>
    <row r="678" spans="1:10" x14ac:dyDescent="0.3">
      <c r="A678" s="2" t="s">
        <v>52</v>
      </c>
      <c r="B678" s="3">
        <v>134243.39000000001</v>
      </c>
      <c r="C678" s="2">
        <v>113019.51</v>
      </c>
      <c r="D678" s="4">
        <v>43486</v>
      </c>
      <c r="E678" s="2" t="s">
        <v>29</v>
      </c>
      <c r="F678" s="2" t="s">
        <v>233</v>
      </c>
      <c r="G678" s="2" t="s">
        <v>54</v>
      </c>
      <c r="H678" s="2" t="s">
        <v>55</v>
      </c>
      <c r="I678" s="2" t="s">
        <v>27</v>
      </c>
      <c r="J678" s="2" t="s">
        <v>835</v>
      </c>
    </row>
    <row r="679" spans="1:10" x14ac:dyDescent="0.3">
      <c r="A679" s="2" t="s">
        <v>52</v>
      </c>
      <c r="B679" s="3">
        <v>56068.7</v>
      </c>
      <c r="C679" s="2">
        <v>47378.05</v>
      </c>
      <c r="D679" s="4">
        <v>43502</v>
      </c>
      <c r="E679" s="2" t="s">
        <v>17</v>
      </c>
      <c r="F679" s="2" t="s">
        <v>209</v>
      </c>
      <c r="G679" s="2" t="s">
        <v>54</v>
      </c>
      <c r="H679" s="2" t="s">
        <v>132</v>
      </c>
      <c r="I679" s="2" t="s">
        <v>27</v>
      </c>
      <c r="J679" s="2" t="s">
        <v>836</v>
      </c>
    </row>
    <row r="680" spans="1:10" x14ac:dyDescent="0.3">
      <c r="A680" s="2" t="s">
        <v>52</v>
      </c>
      <c r="B680" s="3">
        <v>31161.759999999998</v>
      </c>
      <c r="C680" s="2">
        <v>27300.82</v>
      </c>
      <c r="D680" s="4">
        <v>43960</v>
      </c>
      <c r="E680" s="2" t="s">
        <v>29</v>
      </c>
      <c r="F680" s="2" t="s">
        <v>46</v>
      </c>
      <c r="G680" s="2" t="s">
        <v>54</v>
      </c>
      <c r="H680" s="2" t="s">
        <v>55</v>
      </c>
      <c r="I680" s="2" t="s">
        <v>14</v>
      </c>
      <c r="J680" s="2" t="s">
        <v>837</v>
      </c>
    </row>
    <row r="681" spans="1:10" x14ac:dyDescent="0.3">
      <c r="A681" s="2" t="s">
        <v>52</v>
      </c>
      <c r="B681" s="3">
        <v>98915.41</v>
      </c>
      <c r="C681" s="2">
        <v>85176.06</v>
      </c>
      <c r="D681" s="4">
        <v>43923</v>
      </c>
      <c r="E681" s="2" t="s">
        <v>79</v>
      </c>
      <c r="F681" s="2" t="s">
        <v>42</v>
      </c>
      <c r="G681" s="2" t="s">
        <v>54</v>
      </c>
      <c r="H681" s="2" t="s">
        <v>132</v>
      </c>
      <c r="I681" s="2" t="s">
        <v>14</v>
      </c>
      <c r="J681" s="2" t="s">
        <v>838</v>
      </c>
    </row>
    <row r="682" spans="1:10" x14ac:dyDescent="0.3">
      <c r="A682" s="2" t="s">
        <v>172</v>
      </c>
      <c r="B682" s="3">
        <v>114232.68</v>
      </c>
      <c r="C682" s="2">
        <v>95795.520000000004</v>
      </c>
      <c r="D682" s="4">
        <v>43547</v>
      </c>
      <c r="E682" s="2" t="s">
        <v>23</v>
      </c>
      <c r="F682" s="2" t="s">
        <v>34</v>
      </c>
      <c r="G682" s="2" t="s">
        <v>174</v>
      </c>
      <c r="H682" s="2" t="s">
        <v>175</v>
      </c>
      <c r="I682" s="2" t="s">
        <v>37</v>
      </c>
      <c r="J682" s="2" t="s">
        <v>839</v>
      </c>
    </row>
    <row r="683" spans="1:10" x14ac:dyDescent="0.3">
      <c r="A683" s="2" t="s">
        <v>105</v>
      </c>
      <c r="B683" s="3">
        <v>71360.36</v>
      </c>
      <c r="C683" s="2">
        <v>59750.03</v>
      </c>
      <c r="D683" s="4">
        <v>43467</v>
      </c>
      <c r="E683" s="2" t="s">
        <v>79</v>
      </c>
      <c r="F683" s="2" t="s">
        <v>67</v>
      </c>
      <c r="G683" s="2" t="s">
        <v>106</v>
      </c>
      <c r="H683" s="2" t="s">
        <v>107</v>
      </c>
      <c r="I683" s="2" t="s">
        <v>27</v>
      </c>
      <c r="J683" s="2" t="s">
        <v>840</v>
      </c>
    </row>
    <row r="684" spans="1:10" x14ac:dyDescent="0.3">
      <c r="A684" s="2" t="s">
        <v>22</v>
      </c>
      <c r="B684" s="3">
        <v>87459.79</v>
      </c>
      <c r="C684" s="2">
        <v>69967.83</v>
      </c>
      <c r="D684" s="4">
        <v>44151</v>
      </c>
      <c r="E684" s="2" t="s">
        <v>29</v>
      </c>
      <c r="F684" s="2" t="s">
        <v>301</v>
      </c>
      <c r="G684" s="2" t="s">
        <v>25</v>
      </c>
      <c r="H684" s="2" t="s">
        <v>218</v>
      </c>
      <c r="I684" s="2" t="s">
        <v>14</v>
      </c>
      <c r="J684" s="2" t="s">
        <v>841</v>
      </c>
    </row>
    <row r="685" spans="1:10" x14ac:dyDescent="0.3">
      <c r="A685" s="2" t="s">
        <v>16</v>
      </c>
      <c r="B685" s="3">
        <v>52388.85</v>
      </c>
      <c r="C685" s="2">
        <v>45641.17</v>
      </c>
      <c r="D685" s="4">
        <v>44043</v>
      </c>
      <c r="E685" s="2" t="s">
        <v>79</v>
      </c>
      <c r="F685" s="2" t="s">
        <v>34</v>
      </c>
      <c r="G685" s="2" t="s">
        <v>19</v>
      </c>
      <c r="H685" s="2" t="s">
        <v>352</v>
      </c>
      <c r="I685" s="2" t="s">
        <v>27</v>
      </c>
      <c r="J685" s="2" t="s">
        <v>842</v>
      </c>
    </row>
    <row r="686" spans="1:10" x14ac:dyDescent="0.3">
      <c r="A686" s="2" t="s">
        <v>9</v>
      </c>
      <c r="B686" s="3">
        <v>178304.35</v>
      </c>
      <c r="C686" s="2">
        <v>153573.54</v>
      </c>
      <c r="D686" s="4">
        <v>44174</v>
      </c>
      <c r="E686" s="2" t="s">
        <v>79</v>
      </c>
      <c r="F686" s="2" t="s">
        <v>120</v>
      </c>
      <c r="G686" s="2" t="s">
        <v>12</v>
      </c>
      <c r="H686" s="2" t="s">
        <v>169</v>
      </c>
      <c r="I686" s="2" t="s">
        <v>27</v>
      </c>
      <c r="J686" s="2" t="s">
        <v>843</v>
      </c>
    </row>
    <row r="687" spans="1:10" x14ac:dyDescent="0.3">
      <c r="A687" s="2" t="s">
        <v>44</v>
      </c>
      <c r="B687" s="3">
        <v>80013.81</v>
      </c>
      <c r="C687" s="2">
        <v>65587.320000000007</v>
      </c>
      <c r="D687" s="4">
        <v>43857</v>
      </c>
      <c r="E687" s="2" t="s">
        <v>79</v>
      </c>
      <c r="F687" s="2" t="s">
        <v>88</v>
      </c>
      <c r="G687" s="2" t="s">
        <v>47</v>
      </c>
      <c r="H687" s="2" t="s">
        <v>48</v>
      </c>
      <c r="I687" s="2" t="s">
        <v>27</v>
      </c>
      <c r="J687" s="2" t="s">
        <v>844</v>
      </c>
    </row>
    <row r="688" spans="1:10" x14ac:dyDescent="0.3">
      <c r="A688" s="2" t="s">
        <v>172</v>
      </c>
      <c r="B688" s="3">
        <v>88684.7</v>
      </c>
      <c r="C688" s="2">
        <v>75337.649999999994</v>
      </c>
      <c r="D688" s="4">
        <v>43853</v>
      </c>
      <c r="E688" s="2" t="s">
        <v>138</v>
      </c>
      <c r="F688" s="2" t="s">
        <v>167</v>
      </c>
      <c r="G688" s="2" t="s">
        <v>174</v>
      </c>
      <c r="H688" s="2" t="s">
        <v>211</v>
      </c>
      <c r="I688" s="2" t="s">
        <v>27</v>
      </c>
      <c r="J688" s="2" t="s">
        <v>845</v>
      </c>
    </row>
    <row r="689" spans="1:10" x14ac:dyDescent="0.3">
      <c r="A689" s="2" t="s">
        <v>44</v>
      </c>
      <c r="B689" s="3">
        <v>161773.31</v>
      </c>
      <c r="C689" s="2">
        <v>138283.82999999999</v>
      </c>
      <c r="D689" s="4">
        <v>43585</v>
      </c>
      <c r="E689" s="2" t="s">
        <v>10</v>
      </c>
      <c r="F689" s="2" t="s">
        <v>34</v>
      </c>
      <c r="G689" s="2" t="s">
        <v>47</v>
      </c>
      <c r="H689" s="2" t="s">
        <v>73</v>
      </c>
      <c r="I689" s="2" t="s">
        <v>27</v>
      </c>
      <c r="J689" s="2" t="s">
        <v>846</v>
      </c>
    </row>
    <row r="690" spans="1:10" x14ac:dyDescent="0.3">
      <c r="A690" s="2" t="s">
        <v>52</v>
      </c>
      <c r="B690" s="3">
        <v>108968.67</v>
      </c>
      <c r="C690" s="2">
        <v>88395.39</v>
      </c>
      <c r="D690" s="4">
        <v>43755</v>
      </c>
      <c r="E690" s="2" t="s">
        <v>10</v>
      </c>
      <c r="F690" s="2" t="s">
        <v>34</v>
      </c>
      <c r="G690" s="2" t="s">
        <v>54</v>
      </c>
      <c r="H690" s="2" t="s">
        <v>132</v>
      </c>
      <c r="I690" s="2" t="s">
        <v>27</v>
      </c>
      <c r="J690" s="2" t="s">
        <v>847</v>
      </c>
    </row>
    <row r="691" spans="1:10" x14ac:dyDescent="0.3">
      <c r="A691" s="2" t="s">
        <v>44</v>
      </c>
      <c r="B691" s="3">
        <v>50374.22</v>
      </c>
      <c r="C691" s="2">
        <v>44047.22</v>
      </c>
      <c r="D691" s="4">
        <v>43745</v>
      </c>
      <c r="E691" s="2" t="s">
        <v>17</v>
      </c>
      <c r="F691" s="2" t="s">
        <v>96</v>
      </c>
      <c r="G691" s="2" t="s">
        <v>47</v>
      </c>
      <c r="H691" s="2" t="s">
        <v>65</v>
      </c>
      <c r="I691" s="2" t="s">
        <v>27</v>
      </c>
      <c r="J691" s="2" t="s">
        <v>848</v>
      </c>
    </row>
    <row r="692" spans="1:10" x14ac:dyDescent="0.3">
      <c r="A692" s="2" t="s">
        <v>9</v>
      </c>
      <c r="B692" s="3">
        <v>174380.2</v>
      </c>
      <c r="C692" s="2">
        <v>151518.96</v>
      </c>
      <c r="D692" s="4">
        <v>43467</v>
      </c>
      <c r="E692" s="2" t="s">
        <v>50</v>
      </c>
      <c r="F692" s="2" t="s">
        <v>24</v>
      </c>
      <c r="G692" s="2" t="s">
        <v>12</v>
      </c>
      <c r="H692" s="2" t="s">
        <v>169</v>
      </c>
      <c r="I692" s="2" t="s">
        <v>27</v>
      </c>
      <c r="J692" s="2" t="s">
        <v>849</v>
      </c>
    </row>
    <row r="693" spans="1:10" x14ac:dyDescent="0.3">
      <c r="A693" s="2" t="s">
        <v>100</v>
      </c>
      <c r="B693" s="3">
        <v>81482.69</v>
      </c>
      <c r="C693" s="2">
        <v>64721.7</v>
      </c>
      <c r="D693" s="4">
        <v>43505</v>
      </c>
      <c r="E693" s="2" t="s">
        <v>79</v>
      </c>
      <c r="F693" s="2" t="s">
        <v>34</v>
      </c>
      <c r="G693" s="2" t="s">
        <v>102</v>
      </c>
      <c r="H693" s="2" t="s">
        <v>103</v>
      </c>
      <c r="I693" s="2" t="s">
        <v>27</v>
      </c>
      <c r="J693" s="2" t="s">
        <v>850</v>
      </c>
    </row>
    <row r="694" spans="1:10" x14ac:dyDescent="0.3">
      <c r="A694" s="2" t="s">
        <v>52</v>
      </c>
      <c r="B694" s="3">
        <v>108158.8</v>
      </c>
      <c r="C694" s="2">
        <v>89328.35</v>
      </c>
      <c r="D694" s="4">
        <v>44113</v>
      </c>
      <c r="E694" s="2" t="s">
        <v>50</v>
      </c>
      <c r="F694" s="2" t="s">
        <v>159</v>
      </c>
      <c r="G694" s="2" t="s">
        <v>54</v>
      </c>
      <c r="H694" s="2" t="s">
        <v>127</v>
      </c>
      <c r="I694" s="2" t="s">
        <v>27</v>
      </c>
      <c r="J694" s="2" t="s">
        <v>851</v>
      </c>
    </row>
    <row r="695" spans="1:10" x14ac:dyDescent="0.3">
      <c r="A695" s="2" t="s">
        <v>22</v>
      </c>
      <c r="B695" s="3">
        <v>76943.740000000005</v>
      </c>
      <c r="C695" s="2">
        <v>62870.73</v>
      </c>
      <c r="D695" s="4">
        <v>43617</v>
      </c>
      <c r="E695" s="2" t="s">
        <v>79</v>
      </c>
      <c r="F695" s="2" t="s">
        <v>34</v>
      </c>
      <c r="G695" s="2" t="s">
        <v>25</v>
      </c>
      <c r="H695" s="2" t="s">
        <v>26</v>
      </c>
      <c r="I695" s="2" t="s">
        <v>27</v>
      </c>
      <c r="J695" s="2" t="s">
        <v>852</v>
      </c>
    </row>
    <row r="696" spans="1:10" x14ac:dyDescent="0.3">
      <c r="A696" s="2" t="s">
        <v>22</v>
      </c>
      <c r="B696" s="3">
        <v>57345.79</v>
      </c>
      <c r="C696" s="2">
        <v>45716.06</v>
      </c>
      <c r="D696" s="4">
        <v>44144</v>
      </c>
      <c r="E696" s="2" t="s">
        <v>23</v>
      </c>
      <c r="F696" s="2" t="s">
        <v>154</v>
      </c>
      <c r="G696" s="2" t="s">
        <v>25</v>
      </c>
      <c r="H696" s="2" t="s">
        <v>89</v>
      </c>
      <c r="I696" s="2" t="s">
        <v>27</v>
      </c>
      <c r="J696" s="2" t="s">
        <v>853</v>
      </c>
    </row>
    <row r="697" spans="1:10" x14ac:dyDescent="0.3">
      <c r="A697" s="2" t="s">
        <v>9</v>
      </c>
      <c r="B697" s="3">
        <v>71049.09</v>
      </c>
      <c r="C697" s="2">
        <v>58842.86</v>
      </c>
      <c r="D697" s="4">
        <v>43692</v>
      </c>
      <c r="E697" s="2" t="s">
        <v>61</v>
      </c>
      <c r="F697" s="2" t="s">
        <v>253</v>
      </c>
      <c r="G697" s="2" t="s">
        <v>12</v>
      </c>
      <c r="H697" s="2" t="s">
        <v>13</v>
      </c>
      <c r="I697" s="2" t="s">
        <v>27</v>
      </c>
      <c r="J697" s="2" t="s">
        <v>854</v>
      </c>
    </row>
    <row r="698" spans="1:10" x14ac:dyDescent="0.3">
      <c r="A698" s="2" t="s">
        <v>52</v>
      </c>
      <c r="B698" s="3">
        <v>79205.19</v>
      </c>
      <c r="C698" s="2">
        <v>65423.49</v>
      </c>
      <c r="D698" s="4">
        <v>43592</v>
      </c>
      <c r="E698" s="2" t="s">
        <v>17</v>
      </c>
      <c r="F698" s="2" t="s">
        <v>157</v>
      </c>
      <c r="G698" s="2" t="s">
        <v>54</v>
      </c>
      <c r="H698" s="2" t="s">
        <v>143</v>
      </c>
      <c r="I698" s="2" t="s">
        <v>37</v>
      </c>
      <c r="J698" s="2" t="s">
        <v>855</v>
      </c>
    </row>
    <row r="699" spans="1:10" x14ac:dyDescent="0.3">
      <c r="A699" s="2" t="s">
        <v>52</v>
      </c>
      <c r="B699" s="3">
        <v>42290.45</v>
      </c>
      <c r="C699" s="2">
        <v>34255.26</v>
      </c>
      <c r="D699" s="4">
        <v>43779</v>
      </c>
      <c r="E699" s="2" t="s">
        <v>23</v>
      </c>
      <c r="F699" s="2" t="s">
        <v>154</v>
      </c>
      <c r="G699" s="2" t="s">
        <v>54</v>
      </c>
      <c r="H699" s="2" t="s">
        <v>143</v>
      </c>
      <c r="I699" s="2" t="s">
        <v>37</v>
      </c>
      <c r="J699" s="2" t="s">
        <v>856</v>
      </c>
    </row>
    <row r="700" spans="1:10" x14ac:dyDescent="0.3">
      <c r="A700" s="2" t="s">
        <v>52</v>
      </c>
      <c r="B700" s="3">
        <v>110090.36</v>
      </c>
      <c r="C700" s="2">
        <v>93433.69</v>
      </c>
      <c r="D700" s="4">
        <v>43497</v>
      </c>
      <c r="E700" s="2" t="s">
        <v>23</v>
      </c>
      <c r="F700" s="2" t="s">
        <v>167</v>
      </c>
      <c r="G700" s="2" t="s">
        <v>54</v>
      </c>
      <c r="H700" s="2" t="s">
        <v>55</v>
      </c>
      <c r="I700" s="2" t="s">
        <v>27</v>
      </c>
      <c r="J700" s="2" t="s">
        <v>857</v>
      </c>
    </row>
    <row r="701" spans="1:10" x14ac:dyDescent="0.3">
      <c r="A701" s="2" t="s">
        <v>52</v>
      </c>
      <c r="B701" s="3">
        <v>121043.69</v>
      </c>
      <c r="C701" s="2">
        <v>96750.22</v>
      </c>
      <c r="D701" s="4">
        <v>44102</v>
      </c>
      <c r="E701" s="2" t="s">
        <v>10</v>
      </c>
      <c r="F701" s="2" t="s">
        <v>30</v>
      </c>
      <c r="G701" s="2" t="s">
        <v>54</v>
      </c>
      <c r="H701" s="2" t="s">
        <v>127</v>
      </c>
      <c r="I701" s="2" t="s">
        <v>27</v>
      </c>
      <c r="J701" s="2" t="s">
        <v>858</v>
      </c>
    </row>
    <row r="702" spans="1:10" x14ac:dyDescent="0.3">
      <c r="A702" s="2" t="s">
        <v>16</v>
      </c>
      <c r="B702" s="3">
        <v>130251.55</v>
      </c>
      <c r="C702" s="2">
        <v>105386.53</v>
      </c>
      <c r="D702" s="4">
        <v>43682</v>
      </c>
      <c r="E702" s="2" t="s">
        <v>29</v>
      </c>
      <c r="F702" s="2" t="s">
        <v>34</v>
      </c>
      <c r="G702" s="2" t="s">
        <v>19</v>
      </c>
      <c r="H702" s="2" t="s">
        <v>352</v>
      </c>
      <c r="I702" s="2" t="s">
        <v>27</v>
      </c>
      <c r="J702" s="2" t="s">
        <v>859</v>
      </c>
    </row>
    <row r="703" spans="1:10" x14ac:dyDescent="0.3">
      <c r="A703" s="2" t="s">
        <v>52</v>
      </c>
      <c r="B703" s="3">
        <v>156110.39999999999</v>
      </c>
      <c r="C703" s="2">
        <v>132584.56</v>
      </c>
      <c r="D703" s="4">
        <v>43668</v>
      </c>
      <c r="E703" s="2" t="s">
        <v>29</v>
      </c>
      <c r="F703" s="2" t="s">
        <v>326</v>
      </c>
      <c r="G703" s="2" t="s">
        <v>54</v>
      </c>
      <c r="H703" s="2" t="s">
        <v>55</v>
      </c>
      <c r="I703" s="2" t="s">
        <v>27</v>
      </c>
      <c r="J703" s="2" t="s">
        <v>860</v>
      </c>
    </row>
    <row r="704" spans="1:10" x14ac:dyDescent="0.3">
      <c r="A704" s="2" t="s">
        <v>9</v>
      </c>
      <c r="B704" s="3">
        <v>122273</v>
      </c>
      <c r="C704" s="2">
        <v>104531.19</v>
      </c>
      <c r="D704" s="4">
        <v>43837</v>
      </c>
      <c r="E704" s="2" t="s">
        <v>50</v>
      </c>
      <c r="F704" s="2" t="s">
        <v>301</v>
      </c>
      <c r="G704" s="2" t="s">
        <v>12</v>
      </c>
      <c r="H704" s="2" t="s">
        <v>117</v>
      </c>
      <c r="I704" s="2" t="s">
        <v>27</v>
      </c>
      <c r="J704" s="2" t="s">
        <v>861</v>
      </c>
    </row>
    <row r="705" spans="1:10" x14ac:dyDescent="0.3">
      <c r="A705" s="2" t="s">
        <v>22</v>
      </c>
      <c r="B705" s="3">
        <v>126021.1</v>
      </c>
      <c r="C705" s="2">
        <v>101762.04</v>
      </c>
      <c r="D705" s="4">
        <v>43995</v>
      </c>
      <c r="E705" s="2" t="s">
        <v>29</v>
      </c>
      <c r="F705" s="2" t="s">
        <v>34</v>
      </c>
      <c r="G705" s="2" t="s">
        <v>25</v>
      </c>
      <c r="H705" s="2" t="s">
        <v>89</v>
      </c>
      <c r="I705" s="2" t="s">
        <v>14</v>
      </c>
      <c r="J705" s="2" t="s">
        <v>862</v>
      </c>
    </row>
    <row r="706" spans="1:10" x14ac:dyDescent="0.3">
      <c r="A706" s="2" t="s">
        <v>9</v>
      </c>
      <c r="B706" s="3">
        <v>69565.47</v>
      </c>
      <c r="C706" s="2">
        <v>57808.91</v>
      </c>
      <c r="D706" s="4">
        <v>43974</v>
      </c>
      <c r="E706" s="2" t="s">
        <v>29</v>
      </c>
      <c r="F706" s="2" t="s">
        <v>34</v>
      </c>
      <c r="G706" s="2" t="s">
        <v>12</v>
      </c>
      <c r="H706" s="2" t="s">
        <v>68</v>
      </c>
      <c r="I706" s="2" t="s">
        <v>27</v>
      </c>
      <c r="J706" s="2" t="s">
        <v>863</v>
      </c>
    </row>
    <row r="707" spans="1:10" x14ac:dyDescent="0.3">
      <c r="A707" s="2" t="s">
        <v>100</v>
      </c>
      <c r="B707" s="3">
        <v>174271.91</v>
      </c>
      <c r="C707" s="2">
        <v>142083.89000000001</v>
      </c>
      <c r="D707" s="4">
        <v>43605</v>
      </c>
      <c r="E707" s="2" t="s">
        <v>23</v>
      </c>
      <c r="F707" s="2" t="s">
        <v>30</v>
      </c>
      <c r="G707" s="2" t="s">
        <v>102</v>
      </c>
      <c r="H707" s="2" t="s">
        <v>103</v>
      </c>
      <c r="I707" s="2" t="s">
        <v>27</v>
      </c>
      <c r="J707" s="2" t="s">
        <v>864</v>
      </c>
    </row>
    <row r="708" spans="1:10" x14ac:dyDescent="0.3">
      <c r="A708" s="2" t="s">
        <v>22</v>
      </c>
      <c r="B708" s="3">
        <v>61994.02</v>
      </c>
      <c r="C708" s="2">
        <v>54250.97</v>
      </c>
      <c r="D708" s="4">
        <v>43515</v>
      </c>
      <c r="E708" s="2" t="s">
        <v>10</v>
      </c>
      <c r="F708" s="2" t="s">
        <v>113</v>
      </c>
      <c r="G708" s="2" t="s">
        <v>25</v>
      </c>
      <c r="H708" s="2" t="s">
        <v>75</v>
      </c>
      <c r="I708" s="2" t="s">
        <v>27</v>
      </c>
      <c r="J708" s="2" t="s">
        <v>865</v>
      </c>
    </row>
    <row r="709" spans="1:10" x14ac:dyDescent="0.3">
      <c r="A709" s="2" t="s">
        <v>9</v>
      </c>
      <c r="B709" s="3">
        <v>207379.28</v>
      </c>
      <c r="C709" s="2">
        <v>166442.60999999999</v>
      </c>
      <c r="D709" s="4">
        <v>43817</v>
      </c>
      <c r="E709" s="2" t="s">
        <v>45</v>
      </c>
      <c r="F709" s="2" t="s">
        <v>91</v>
      </c>
      <c r="G709" s="2" t="s">
        <v>12</v>
      </c>
      <c r="H709" s="2" t="s">
        <v>68</v>
      </c>
      <c r="I709" s="2" t="s">
        <v>27</v>
      </c>
      <c r="J709" s="2" t="s">
        <v>866</v>
      </c>
    </row>
    <row r="710" spans="1:10" x14ac:dyDescent="0.3">
      <c r="A710" s="2" t="s">
        <v>9</v>
      </c>
      <c r="B710" s="3">
        <v>153823.74</v>
      </c>
      <c r="C710" s="2">
        <v>129258.09</v>
      </c>
      <c r="D710" s="4">
        <v>44165</v>
      </c>
      <c r="E710" s="2" t="s">
        <v>79</v>
      </c>
      <c r="F710" s="2" t="s">
        <v>187</v>
      </c>
      <c r="G710" s="2" t="s">
        <v>12</v>
      </c>
      <c r="H710" s="2" t="s">
        <v>68</v>
      </c>
      <c r="I710" s="2" t="s">
        <v>14</v>
      </c>
      <c r="J710" s="2" t="s">
        <v>867</v>
      </c>
    </row>
    <row r="711" spans="1:10" x14ac:dyDescent="0.3">
      <c r="A711" s="2" t="s">
        <v>22</v>
      </c>
      <c r="B711" s="3">
        <v>251003.51</v>
      </c>
      <c r="C711" s="2">
        <v>214105.99</v>
      </c>
      <c r="D711" s="4">
        <v>43676</v>
      </c>
      <c r="E711" s="2" t="s">
        <v>23</v>
      </c>
      <c r="F711" s="2" t="s">
        <v>18</v>
      </c>
      <c r="G711" s="2" t="s">
        <v>25</v>
      </c>
      <c r="H711" s="2" t="s">
        <v>89</v>
      </c>
      <c r="I711" s="2" t="s">
        <v>27</v>
      </c>
      <c r="J711" s="2" t="s">
        <v>868</v>
      </c>
    </row>
    <row r="712" spans="1:10" x14ac:dyDescent="0.3">
      <c r="A712" s="2" t="s">
        <v>44</v>
      </c>
      <c r="B712" s="3">
        <v>78013.63</v>
      </c>
      <c r="C712" s="2">
        <v>64509.47</v>
      </c>
      <c r="D712" s="4">
        <v>43925</v>
      </c>
      <c r="E712" s="2" t="s">
        <v>23</v>
      </c>
      <c r="F712" s="2" t="s">
        <v>115</v>
      </c>
      <c r="G712" s="2" t="s">
        <v>47</v>
      </c>
      <c r="H712" s="2" t="s">
        <v>65</v>
      </c>
      <c r="I712" s="2" t="s">
        <v>27</v>
      </c>
      <c r="J712" s="2" t="s">
        <v>869</v>
      </c>
    </row>
    <row r="713" spans="1:10" x14ac:dyDescent="0.3">
      <c r="A713" s="2" t="s">
        <v>16</v>
      </c>
      <c r="B713" s="3">
        <v>204138.34</v>
      </c>
      <c r="C713" s="2">
        <v>165617.44</v>
      </c>
      <c r="D713" s="4">
        <v>43636</v>
      </c>
      <c r="E713" s="2" t="s">
        <v>23</v>
      </c>
      <c r="F713" s="2" t="s">
        <v>433</v>
      </c>
      <c r="G713" s="2" t="s">
        <v>19</v>
      </c>
      <c r="H713" s="2" t="s">
        <v>20</v>
      </c>
      <c r="I713" s="2" t="s">
        <v>37</v>
      </c>
      <c r="J713" s="2" t="s">
        <v>870</v>
      </c>
    </row>
    <row r="714" spans="1:10" x14ac:dyDescent="0.3">
      <c r="A714" s="2" t="s">
        <v>172</v>
      </c>
      <c r="B714" s="3">
        <v>81358.58</v>
      </c>
      <c r="C714" s="2">
        <v>68918.850000000006</v>
      </c>
      <c r="D714" s="4">
        <v>44064</v>
      </c>
      <c r="E714" s="2" t="s">
        <v>10</v>
      </c>
      <c r="F714" s="2" t="s">
        <v>67</v>
      </c>
      <c r="G714" s="2" t="s">
        <v>174</v>
      </c>
      <c r="H714" s="2" t="s">
        <v>211</v>
      </c>
      <c r="I714" s="2" t="s">
        <v>14</v>
      </c>
      <c r="J714" s="2" t="s">
        <v>871</v>
      </c>
    </row>
    <row r="715" spans="1:10" x14ac:dyDescent="0.3">
      <c r="A715" s="2" t="s">
        <v>22</v>
      </c>
      <c r="B715" s="3">
        <v>81458.94</v>
      </c>
      <c r="C715" s="2">
        <v>64434.02</v>
      </c>
      <c r="D715" s="4">
        <v>43783</v>
      </c>
      <c r="E715" s="2" t="s">
        <v>10</v>
      </c>
      <c r="F715" s="2" t="s">
        <v>34</v>
      </c>
      <c r="G715" s="2" t="s">
        <v>25</v>
      </c>
      <c r="H715" s="2" t="s">
        <v>31</v>
      </c>
      <c r="I715" s="2" t="s">
        <v>27</v>
      </c>
      <c r="J715" s="2" t="s">
        <v>872</v>
      </c>
    </row>
    <row r="716" spans="1:10" x14ac:dyDescent="0.3">
      <c r="A716" s="2" t="s">
        <v>9</v>
      </c>
      <c r="B716" s="3">
        <v>79313.86</v>
      </c>
      <c r="C716" s="2">
        <v>63316.25</v>
      </c>
      <c r="D716" s="4">
        <v>43891</v>
      </c>
      <c r="E716" s="2" t="s">
        <v>50</v>
      </c>
      <c r="F716" s="2" t="s">
        <v>209</v>
      </c>
      <c r="G716" s="2" t="s">
        <v>12</v>
      </c>
      <c r="H716" s="2" t="s">
        <v>13</v>
      </c>
      <c r="I716" s="2" t="s">
        <v>27</v>
      </c>
      <c r="J716" s="2" t="s">
        <v>873</v>
      </c>
    </row>
    <row r="717" spans="1:10" x14ac:dyDescent="0.3">
      <c r="A717" s="2" t="s">
        <v>16</v>
      </c>
      <c r="B717" s="3">
        <v>100978.49</v>
      </c>
      <c r="C717" s="2">
        <v>86568.86</v>
      </c>
      <c r="D717" s="4">
        <v>43686</v>
      </c>
      <c r="E717" s="2" t="s">
        <v>50</v>
      </c>
      <c r="F717" s="2" t="s">
        <v>34</v>
      </c>
      <c r="G717" s="2" t="s">
        <v>19</v>
      </c>
      <c r="H717" s="2" t="s">
        <v>20</v>
      </c>
      <c r="I717" s="2" t="s">
        <v>27</v>
      </c>
      <c r="J717" s="2" t="s">
        <v>874</v>
      </c>
    </row>
    <row r="718" spans="1:10" x14ac:dyDescent="0.3">
      <c r="A718" s="2" t="s">
        <v>22</v>
      </c>
      <c r="B718" s="3">
        <v>172444.09</v>
      </c>
      <c r="C718" s="2">
        <v>149681.47</v>
      </c>
      <c r="D718" s="4">
        <v>43470</v>
      </c>
      <c r="E718" s="2" t="s">
        <v>59</v>
      </c>
      <c r="F718" s="2" t="s">
        <v>24</v>
      </c>
      <c r="G718" s="2" t="s">
        <v>25</v>
      </c>
      <c r="H718" s="2" t="s">
        <v>89</v>
      </c>
      <c r="I718" s="2" t="s">
        <v>27</v>
      </c>
      <c r="J718" s="2" t="s">
        <v>875</v>
      </c>
    </row>
    <row r="719" spans="1:10" x14ac:dyDescent="0.3">
      <c r="A719" s="2" t="s">
        <v>44</v>
      </c>
      <c r="B719" s="3">
        <v>111523.01</v>
      </c>
      <c r="C719" s="2">
        <v>98017.57</v>
      </c>
      <c r="D719" s="4">
        <v>43892</v>
      </c>
      <c r="E719" s="2" t="s">
        <v>61</v>
      </c>
      <c r="F719" s="2" t="s">
        <v>233</v>
      </c>
      <c r="G719" s="2" t="s">
        <v>47</v>
      </c>
      <c r="H719" s="2" t="s">
        <v>48</v>
      </c>
      <c r="I719" s="2" t="s">
        <v>27</v>
      </c>
      <c r="J719" s="2" t="s">
        <v>876</v>
      </c>
    </row>
    <row r="720" spans="1:10" x14ac:dyDescent="0.3">
      <c r="A720" s="2" t="s">
        <v>44</v>
      </c>
      <c r="B720" s="3">
        <v>62947.82</v>
      </c>
      <c r="C720" s="2">
        <v>49967.98</v>
      </c>
      <c r="D720" s="4">
        <v>43754</v>
      </c>
      <c r="E720" s="2" t="s">
        <v>45</v>
      </c>
      <c r="F720" s="2" t="s">
        <v>236</v>
      </c>
      <c r="G720" s="2" t="s">
        <v>47</v>
      </c>
      <c r="H720" s="2" t="s">
        <v>65</v>
      </c>
      <c r="I720" s="2" t="s">
        <v>27</v>
      </c>
      <c r="J720" s="2" t="s">
        <v>877</v>
      </c>
    </row>
    <row r="721" spans="1:10" x14ac:dyDescent="0.3">
      <c r="A721" s="2" t="s">
        <v>52</v>
      </c>
      <c r="B721" s="3">
        <v>80294.559999999998</v>
      </c>
      <c r="C721" s="2">
        <v>65295.54</v>
      </c>
      <c r="D721" s="4">
        <v>43742</v>
      </c>
      <c r="E721" s="2" t="s">
        <v>10</v>
      </c>
      <c r="F721" s="2" t="s">
        <v>109</v>
      </c>
      <c r="G721" s="2" t="s">
        <v>54</v>
      </c>
      <c r="H721" s="2" t="s">
        <v>143</v>
      </c>
      <c r="I721" s="2" t="s">
        <v>27</v>
      </c>
      <c r="J721" s="2" t="s">
        <v>878</v>
      </c>
    </row>
    <row r="722" spans="1:10" x14ac:dyDescent="0.3">
      <c r="A722" s="2" t="s">
        <v>52</v>
      </c>
      <c r="B722" s="3">
        <v>234961.46</v>
      </c>
      <c r="C722" s="2">
        <v>199388.3</v>
      </c>
      <c r="D722" s="4">
        <v>43618</v>
      </c>
      <c r="E722" s="2" t="s">
        <v>45</v>
      </c>
      <c r="F722" s="2" t="s">
        <v>733</v>
      </c>
      <c r="G722" s="2" t="s">
        <v>54</v>
      </c>
      <c r="H722" s="2" t="s">
        <v>55</v>
      </c>
      <c r="I722" s="2" t="s">
        <v>14</v>
      </c>
      <c r="J722" s="2" t="s">
        <v>879</v>
      </c>
    </row>
    <row r="723" spans="1:10" x14ac:dyDescent="0.3">
      <c r="A723" s="2" t="s">
        <v>52</v>
      </c>
      <c r="B723" s="3">
        <v>214615.79</v>
      </c>
      <c r="C723" s="2">
        <v>177637.49</v>
      </c>
      <c r="D723" s="4">
        <v>43646</v>
      </c>
      <c r="E723" s="2" t="s">
        <v>17</v>
      </c>
      <c r="F723" s="2" t="s">
        <v>179</v>
      </c>
      <c r="G723" s="2" t="s">
        <v>54</v>
      </c>
      <c r="H723" s="2" t="s">
        <v>71</v>
      </c>
      <c r="I723" s="2" t="s">
        <v>27</v>
      </c>
      <c r="J723" s="2" t="s">
        <v>880</v>
      </c>
    </row>
    <row r="724" spans="1:10" x14ac:dyDescent="0.3">
      <c r="A724" s="2" t="s">
        <v>52</v>
      </c>
      <c r="B724" s="3">
        <v>173418.59</v>
      </c>
      <c r="C724" s="2">
        <v>140746.53</v>
      </c>
      <c r="D724" s="4">
        <v>43604</v>
      </c>
      <c r="E724" s="2" t="s">
        <v>79</v>
      </c>
      <c r="F724" s="2" t="s">
        <v>30</v>
      </c>
      <c r="G724" s="2" t="s">
        <v>54</v>
      </c>
      <c r="H724" s="2" t="s">
        <v>55</v>
      </c>
      <c r="I724" s="2" t="s">
        <v>27</v>
      </c>
      <c r="J724" s="2" t="s">
        <v>881</v>
      </c>
    </row>
    <row r="725" spans="1:10" x14ac:dyDescent="0.3">
      <c r="A725" s="2" t="s">
        <v>52</v>
      </c>
      <c r="B725" s="3">
        <v>27400.69</v>
      </c>
      <c r="C725" s="2">
        <v>22832.99</v>
      </c>
      <c r="D725" s="4">
        <v>43726</v>
      </c>
      <c r="E725" s="2" t="s">
        <v>79</v>
      </c>
      <c r="F725" s="2" t="s">
        <v>367</v>
      </c>
      <c r="G725" s="2" t="s">
        <v>54</v>
      </c>
      <c r="H725" s="2" t="s">
        <v>55</v>
      </c>
      <c r="I725" s="2" t="s">
        <v>27</v>
      </c>
      <c r="J725" s="2" t="s">
        <v>882</v>
      </c>
    </row>
    <row r="726" spans="1:10" x14ac:dyDescent="0.3">
      <c r="A726" s="2" t="s">
        <v>22</v>
      </c>
      <c r="B726" s="3">
        <v>179323.22</v>
      </c>
      <c r="C726" s="2">
        <v>150739.1</v>
      </c>
      <c r="D726" s="4">
        <v>44051</v>
      </c>
      <c r="E726" s="2" t="s">
        <v>59</v>
      </c>
      <c r="F726" s="2" t="s">
        <v>340</v>
      </c>
      <c r="G726" s="2" t="s">
        <v>25</v>
      </c>
      <c r="H726" s="2" t="s">
        <v>218</v>
      </c>
      <c r="I726" s="2" t="s">
        <v>37</v>
      </c>
      <c r="J726" s="2" t="s">
        <v>883</v>
      </c>
    </row>
    <row r="727" spans="1:10" x14ac:dyDescent="0.3">
      <c r="A727" s="2" t="s">
        <v>22</v>
      </c>
      <c r="B727" s="3">
        <v>135211.42000000001</v>
      </c>
      <c r="C727" s="2">
        <v>108534.21</v>
      </c>
      <c r="D727" s="4">
        <v>43689</v>
      </c>
      <c r="E727" s="2" t="s">
        <v>23</v>
      </c>
      <c r="F727" s="2" t="s">
        <v>24</v>
      </c>
      <c r="G727" s="2" t="s">
        <v>25</v>
      </c>
      <c r="H727" s="2" t="s">
        <v>75</v>
      </c>
      <c r="I727" s="2" t="s">
        <v>27</v>
      </c>
      <c r="J727" s="2" t="s">
        <v>884</v>
      </c>
    </row>
    <row r="728" spans="1:10" x14ac:dyDescent="0.3">
      <c r="A728" s="2" t="s">
        <v>52</v>
      </c>
      <c r="B728" s="3">
        <v>186209.44</v>
      </c>
      <c r="C728" s="2">
        <v>148818.57999999999</v>
      </c>
      <c r="D728" s="4">
        <v>43640</v>
      </c>
      <c r="E728" s="2" t="s">
        <v>23</v>
      </c>
      <c r="F728" s="2" t="s">
        <v>113</v>
      </c>
      <c r="G728" s="2" t="s">
        <v>54</v>
      </c>
      <c r="H728" s="2" t="s">
        <v>143</v>
      </c>
      <c r="I728" s="2" t="s">
        <v>14</v>
      </c>
      <c r="J728" s="2" t="s">
        <v>885</v>
      </c>
    </row>
    <row r="729" spans="1:10" x14ac:dyDescent="0.3">
      <c r="A729" s="2" t="s">
        <v>172</v>
      </c>
      <c r="B729" s="3">
        <v>127591.73</v>
      </c>
      <c r="C729" s="2">
        <v>108988.86</v>
      </c>
      <c r="D729" s="4">
        <v>43951</v>
      </c>
      <c r="E729" s="2" t="s">
        <v>17</v>
      </c>
      <c r="F729" s="2" t="s">
        <v>57</v>
      </c>
      <c r="G729" s="2" t="s">
        <v>174</v>
      </c>
      <c r="H729" s="2" t="s">
        <v>211</v>
      </c>
      <c r="I729" s="2" t="s">
        <v>14</v>
      </c>
      <c r="J729" s="2" t="s">
        <v>886</v>
      </c>
    </row>
    <row r="730" spans="1:10" x14ac:dyDescent="0.3">
      <c r="A730" s="2" t="s">
        <v>9</v>
      </c>
      <c r="B730" s="3">
        <v>53093.47</v>
      </c>
      <c r="C730" s="2">
        <v>42533.18</v>
      </c>
      <c r="D730" s="4">
        <v>44129</v>
      </c>
      <c r="E730" s="2" t="s">
        <v>23</v>
      </c>
      <c r="F730" s="2" t="s">
        <v>301</v>
      </c>
      <c r="G730" s="2" t="s">
        <v>12</v>
      </c>
      <c r="H730" s="2" t="s">
        <v>68</v>
      </c>
      <c r="I730" s="2" t="s">
        <v>27</v>
      </c>
      <c r="J730" s="2" t="s">
        <v>887</v>
      </c>
    </row>
    <row r="731" spans="1:10" x14ac:dyDescent="0.3">
      <c r="A731" s="2" t="s">
        <v>83</v>
      </c>
      <c r="B731" s="3">
        <v>28787.17</v>
      </c>
      <c r="C731" s="2">
        <v>24610.15</v>
      </c>
      <c r="D731" s="4">
        <v>43683</v>
      </c>
      <c r="E731" s="2" t="s">
        <v>17</v>
      </c>
      <c r="F731" s="2" t="s">
        <v>181</v>
      </c>
      <c r="G731" s="2" t="s">
        <v>84</v>
      </c>
      <c r="H731" s="2" t="s">
        <v>85</v>
      </c>
      <c r="I731" s="2" t="s">
        <v>27</v>
      </c>
      <c r="J731" s="2" t="s">
        <v>888</v>
      </c>
    </row>
    <row r="732" spans="1:10" x14ac:dyDescent="0.3">
      <c r="A732" s="2" t="s">
        <v>44</v>
      </c>
      <c r="B732" s="3">
        <v>49930.87</v>
      </c>
      <c r="C732" s="2">
        <v>40174.379999999997</v>
      </c>
      <c r="D732" s="4">
        <v>43882</v>
      </c>
      <c r="E732" s="2" t="s">
        <v>61</v>
      </c>
      <c r="F732" s="2" t="s">
        <v>122</v>
      </c>
      <c r="G732" s="2" t="s">
        <v>47</v>
      </c>
      <c r="H732" s="2" t="s">
        <v>65</v>
      </c>
      <c r="I732" s="2" t="s">
        <v>27</v>
      </c>
      <c r="J732" s="2" t="s">
        <v>889</v>
      </c>
    </row>
    <row r="733" spans="1:10" x14ac:dyDescent="0.3">
      <c r="A733" s="2" t="s">
        <v>22</v>
      </c>
      <c r="B733" s="3">
        <v>48763.58</v>
      </c>
      <c r="C733" s="2">
        <v>39435.11</v>
      </c>
      <c r="D733" s="4">
        <v>44026</v>
      </c>
      <c r="E733" s="2" t="s">
        <v>59</v>
      </c>
      <c r="F733" s="2" t="s">
        <v>122</v>
      </c>
      <c r="G733" s="2" t="s">
        <v>25</v>
      </c>
      <c r="H733" s="2" t="s">
        <v>26</v>
      </c>
      <c r="I733" s="2" t="s">
        <v>27</v>
      </c>
      <c r="J733" s="2" t="s">
        <v>890</v>
      </c>
    </row>
    <row r="734" spans="1:10" x14ac:dyDescent="0.3">
      <c r="A734" s="2" t="s">
        <v>52</v>
      </c>
      <c r="B734" s="3">
        <v>71079.8</v>
      </c>
      <c r="C734" s="2">
        <v>56778.54</v>
      </c>
      <c r="D734" s="4">
        <v>43784</v>
      </c>
      <c r="E734" s="2" t="s">
        <v>79</v>
      </c>
      <c r="F734" s="2" t="s">
        <v>57</v>
      </c>
      <c r="G734" s="2" t="s">
        <v>54</v>
      </c>
      <c r="H734" s="2" t="s">
        <v>143</v>
      </c>
      <c r="I734" s="2" t="s">
        <v>27</v>
      </c>
      <c r="J734" s="2" t="s">
        <v>891</v>
      </c>
    </row>
    <row r="735" spans="1:10" x14ac:dyDescent="0.3">
      <c r="A735" s="2" t="s">
        <v>9</v>
      </c>
      <c r="B735" s="3">
        <v>43158.94</v>
      </c>
      <c r="C735" s="2">
        <v>36244.879999999997</v>
      </c>
      <c r="D735" s="4">
        <v>43598</v>
      </c>
      <c r="E735" s="2" t="s">
        <v>79</v>
      </c>
      <c r="F735" s="2" t="s">
        <v>187</v>
      </c>
      <c r="G735" s="2" t="s">
        <v>12</v>
      </c>
      <c r="H735" s="2" t="s">
        <v>68</v>
      </c>
      <c r="I735" s="2" t="s">
        <v>27</v>
      </c>
      <c r="J735" s="2" t="s">
        <v>892</v>
      </c>
    </row>
    <row r="736" spans="1:10" x14ac:dyDescent="0.3">
      <c r="A736" s="2" t="s">
        <v>52</v>
      </c>
      <c r="B736" s="3">
        <v>117538.82</v>
      </c>
      <c r="C736" s="2">
        <v>100719.02</v>
      </c>
      <c r="D736" s="4">
        <v>43649</v>
      </c>
      <c r="E736" s="2" t="s">
        <v>29</v>
      </c>
      <c r="F736" s="2" t="s">
        <v>63</v>
      </c>
      <c r="G736" s="2" t="s">
        <v>54</v>
      </c>
      <c r="H736" s="2" t="s">
        <v>143</v>
      </c>
      <c r="I736" s="2" t="s">
        <v>27</v>
      </c>
      <c r="J736" s="2" t="s">
        <v>893</v>
      </c>
    </row>
    <row r="737" spans="1:10" x14ac:dyDescent="0.3">
      <c r="A737" s="2" t="s">
        <v>22</v>
      </c>
      <c r="B737" s="3">
        <v>45725.53</v>
      </c>
      <c r="C737" s="2">
        <v>36571.279999999999</v>
      </c>
      <c r="D737" s="4">
        <v>44019</v>
      </c>
      <c r="E737" s="2" t="s">
        <v>138</v>
      </c>
      <c r="F737" s="2" t="s">
        <v>42</v>
      </c>
      <c r="G737" s="2" t="s">
        <v>25</v>
      </c>
      <c r="H737" s="2" t="s">
        <v>31</v>
      </c>
      <c r="I737" s="2" t="s">
        <v>14</v>
      </c>
      <c r="J737" s="2" t="s">
        <v>894</v>
      </c>
    </row>
    <row r="738" spans="1:10" x14ac:dyDescent="0.3">
      <c r="A738" s="2" t="s">
        <v>22</v>
      </c>
      <c r="B738" s="3">
        <v>77522.570000000007</v>
      </c>
      <c r="C738" s="2">
        <v>64227.45</v>
      </c>
      <c r="D738" s="4">
        <v>43677</v>
      </c>
      <c r="E738" s="2" t="s">
        <v>61</v>
      </c>
      <c r="F738" s="2" t="s">
        <v>179</v>
      </c>
      <c r="G738" s="2" t="s">
        <v>25</v>
      </c>
      <c r="H738" s="2" t="s">
        <v>31</v>
      </c>
      <c r="I738" s="2" t="s">
        <v>14</v>
      </c>
      <c r="J738" s="2" t="s">
        <v>895</v>
      </c>
    </row>
    <row r="739" spans="1:10" x14ac:dyDescent="0.3">
      <c r="A739" s="2" t="s">
        <v>214</v>
      </c>
      <c r="B739" s="3">
        <v>44118.5</v>
      </c>
      <c r="C739" s="2">
        <v>38250.74</v>
      </c>
      <c r="D739" s="4">
        <v>43894</v>
      </c>
      <c r="E739" s="2" t="s">
        <v>79</v>
      </c>
      <c r="F739" s="2" t="s">
        <v>88</v>
      </c>
      <c r="G739" s="2" t="s">
        <v>215</v>
      </c>
      <c r="H739" s="2" t="s">
        <v>216</v>
      </c>
      <c r="I739" s="2" t="s">
        <v>14</v>
      </c>
      <c r="J739" s="2" t="s">
        <v>896</v>
      </c>
    </row>
    <row r="740" spans="1:10" x14ac:dyDescent="0.3">
      <c r="A740" s="2" t="s">
        <v>44</v>
      </c>
      <c r="B740" s="3">
        <v>242526</v>
      </c>
      <c r="C740" s="2">
        <v>212113.24</v>
      </c>
      <c r="D740" s="4">
        <v>43619</v>
      </c>
      <c r="E740" s="2" t="s">
        <v>23</v>
      </c>
      <c r="F740" s="2" t="s">
        <v>165</v>
      </c>
      <c r="G740" s="2" t="s">
        <v>47</v>
      </c>
      <c r="H740" s="2" t="s">
        <v>48</v>
      </c>
      <c r="I740" s="2" t="s">
        <v>27</v>
      </c>
      <c r="J740" s="2" t="s">
        <v>897</v>
      </c>
    </row>
    <row r="741" spans="1:10" x14ac:dyDescent="0.3">
      <c r="A741" s="2" t="s">
        <v>52</v>
      </c>
      <c r="B741" s="3">
        <v>140635.94</v>
      </c>
      <c r="C741" s="2">
        <v>115194.9</v>
      </c>
      <c r="D741" s="4">
        <v>44173</v>
      </c>
      <c r="E741" s="2" t="s">
        <v>59</v>
      </c>
      <c r="F741" s="2" t="s">
        <v>34</v>
      </c>
      <c r="G741" s="2" t="s">
        <v>54</v>
      </c>
      <c r="H741" s="2" t="s">
        <v>71</v>
      </c>
      <c r="I741" s="2" t="s">
        <v>27</v>
      </c>
      <c r="J741" s="2" t="s">
        <v>898</v>
      </c>
    </row>
    <row r="742" spans="1:10" x14ac:dyDescent="0.3">
      <c r="A742" s="2" t="s">
        <v>22</v>
      </c>
      <c r="B742" s="3">
        <v>157754.35999999999</v>
      </c>
      <c r="C742" s="2">
        <v>132166.6</v>
      </c>
      <c r="D742" s="4">
        <v>43686</v>
      </c>
      <c r="E742" s="2" t="s">
        <v>10</v>
      </c>
      <c r="F742" s="2" t="s">
        <v>179</v>
      </c>
      <c r="G742" s="2" t="s">
        <v>25</v>
      </c>
      <c r="H742" s="2" t="s">
        <v>31</v>
      </c>
      <c r="I742" s="2" t="s">
        <v>14</v>
      </c>
      <c r="J742" s="2" t="s">
        <v>899</v>
      </c>
    </row>
    <row r="743" spans="1:10" x14ac:dyDescent="0.3">
      <c r="A743" s="2" t="s">
        <v>52</v>
      </c>
      <c r="B743" s="3">
        <v>88977.22</v>
      </c>
      <c r="C743" s="2">
        <v>72534.23</v>
      </c>
      <c r="D743" s="4">
        <v>44107</v>
      </c>
      <c r="E743" s="2" t="s">
        <v>10</v>
      </c>
      <c r="F743" s="2" t="s">
        <v>91</v>
      </c>
      <c r="G743" s="2" t="s">
        <v>54</v>
      </c>
      <c r="H743" s="2" t="s">
        <v>132</v>
      </c>
      <c r="I743" s="2" t="s">
        <v>27</v>
      </c>
      <c r="J743" s="2" t="s">
        <v>900</v>
      </c>
    </row>
    <row r="744" spans="1:10" x14ac:dyDescent="0.3">
      <c r="A744" s="2" t="s">
        <v>22</v>
      </c>
      <c r="B744" s="3">
        <v>74231.25</v>
      </c>
      <c r="C744" s="2">
        <v>61604.51</v>
      </c>
      <c r="D744" s="4">
        <v>43780</v>
      </c>
      <c r="E744" s="2" t="s">
        <v>29</v>
      </c>
      <c r="F744" s="2" t="s">
        <v>53</v>
      </c>
      <c r="G744" s="2" t="s">
        <v>25</v>
      </c>
      <c r="H744" s="2" t="s">
        <v>218</v>
      </c>
      <c r="I744" s="2" t="s">
        <v>14</v>
      </c>
      <c r="J744" s="2" t="s">
        <v>901</v>
      </c>
    </row>
    <row r="745" spans="1:10" x14ac:dyDescent="0.3">
      <c r="A745" s="2" t="s">
        <v>9</v>
      </c>
      <c r="B745" s="3">
        <v>131402.37</v>
      </c>
      <c r="C745" s="2">
        <v>106383.36</v>
      </c>
      <c r="D745" s="4">
        <v>43741</v>
      </c>
      <c r="E745" s="2" t="s">
        <v>29</v>
      </c>
      <c r="F745" s="2" t="s">
        <v>34</v>
      </c>
      <c r="G745" s="2" t="s">
        <v>12</v>
      </c>
      <c r="H745" s="2" t="s">
        <v>68</v>
      </c>
      <c r="I745" s="2" t="s">
        <v>27</v>
      </c>
      <c r="J745" s="2" t="s">
        <v>902</v>
      </c>
    </row>
    <row r="746" spans="1:10" x14ac:dyDescent="0.3">
      <c r="A746" s="2" t="s">
        <v>9</v>
      </c>
      <c r="B746" s="3">
        <v>156505.37</v>
      </c>
      <c r="C746" s="2">
        <v>128647.41</v>
      </c>
      <c r="D746" s="4">
        <v>43589</v>
      </c>
      <c r="E746" s="2" t="s">
        <v>79</v>
      </c>
      <c r="F746" s="2" t="s">
        <v>131</v>
      </c>
      <c r="G746" s="2" t="s">
        <v>12</v>
      </c>
      <c r="H746" s="2" t="s">
        <v>81</v>
      </c>
      <c r="I746" s="2" t="s">
        <v>27</v>
      </c>
      <c r="J746" s="2" t="s">
        <v>903</v>
      </c>
    </row>
    <row r="747" spans="1:10" x14ac:dyDescent="0.3">
      <c r="A747" s="2" t="s">
        <v>22</v>
      </c>
      <c r="B747" s="3">
        <v>139200.81</v>
      </c>
      <c r="C747" s="2">
        <v>120172.06</v>
      </c>
      <c r="D747" s="4">
        <v>43700</v>
      </c>
      <c r="E747" s="2" t="s">
        <v>17</v>
      </c>
      <c r="F747" s="2" t="s">
        <v>34</v>
      </c>
      <c r="G747" s="2" t="s">
        <v>25</v>
      </c>
      <c r="H747" s="2" t="s">
        <v>218</v>
      </c>
      <c r="I747" s="2" t="s">
        <v>27</v>
      </c>
      <c r="J747" s="2" t="s">
        <v>904</v>
      </c>
    </row>
    <row r="748" spans="1:10" x14ac:dyDescent="0.3">
      <c r="A748" s="2" t="s">
        <v>9</v>
      </c>
      <c r="B748" s="3">
        <v>121292.94</v>
      </c>
      <c r="C748" s="2">
        <v>104384.7</v>
      </c>
      <c r="D748" s="4">
        <v>43547</v>
      </c>
      <c r="E748" s="2" t="s">
        <v>29</v>
      </c>
      <c r="F748" s="2" t="s">
        <v>42</v>
      </c>
      <c r="G748" s="2" t="s">
        <v>12</v>
      </c>
      <c r="H748" s="2" t="s">
        <v>169</v>
      </c>
      <c r="I748" s="2" t="s">
        <v>27</v>
      </c>
      <c r="J748" s="2" t="s">
        <v>905</v>
      </c>
    </row>
    <row r="749" spans="1:10" x14ac:dyDescent="0.3">
      <c r="A749" s="2" t="s">
        <v>52</v>
      </c>
      <c r="B749" s="3">
        <v>84712.13</v>
      </c>
      <c r="C749" s="2">
        <v>73004.91</v>
      </c>
      <c r="D749" s="4">
        <v>44023</v>
      </c>
      <c r="E749" s="2" t="s">
        <v>10</v>
      </c>
      <c r="F749" s="2" t="s">
        <v>159</v>
      </c>
      <c r="G749" s="2" t="s">
        <v>54</v>
      </c>
      <c r="H749" s="2" t="s">
        <v>132</v>
      </c>
      <c r="I749" s="2" t="s">
        <v>27</v>
      </c>
      <c r="J749" s="2" t="s">
        <v>906</v>
      </c>
    </row>
    <row r="750" spans="1:10" x14ac:dyDescent="0.3">
      <c r="A750" s="2" t="s">
        <v>22</v>
      </c>
      <c r="B750" s="3">
        <v>172202.38</v>
      </c>
      <c r="C750" s="2">
        <v>149816.07</v>
      </c>
      <c r="D750" s="4">
        <v>43564</v>
      </c>
      <c r="E750" s="2" t="s">
        <v>50</v>
      </c>
      <c r="F750" s="2" t="s">
        <v>281</v>
      </c>
      <c r="G750" s="2" t="s">
        <v>25</v>
      </c>
      <c r="H750" s="2" t="s">
        <v>89</v>
      </c>
      <c r="I750" s="2" t="s">
        <v>37</v>
      </c>
      <c r="J750" s="2" t="s">
        <v>907</v>
      </c>
    </row>
    <row r="751" spans="1:10" x14ac:dyDescent="0.3">
      <c r="A751" s="2" t="s">
        <v>9</v>
      </c>
      <c r="B751" s="3">
        <v>108978.79</v>
      </c>
      <c r="C751" s="2">
        <v>95432.73</v>
      </c>
      <c r="D751" s="4">
        <v>43797</v>
      </c>
      <c r="E751" s="2" t="s">
        <v>17</v>
      </c>
      <c r="F751" s="2" t="s">
        <v>179</v>
      </c>
      <c r="G751" s="2" t="s">
        <v>12</v>
      </c>
      <c r="H751" s="2" t="s">
        <v>13</v>
      </c>
      <c r="I751" s="2" t="s">
        <v>27</v>
      </c>
      <c r="J751" s="2" t="s">
        <v>908</v>
      </c>
    </row>
    <row r="752" spans="1:10" x14ac:dyDescent="0.3">
      <c r="A752" s="2" t="s">
        <v>22</v>
      </c>
      <c r="B752" s="3">
        <v>69871.92</v>
      </c>
      <c r="C752" s="2">
        <v>58014.66</v>
      </c>
      <c r="D752" s="4">
        <v>44080</v>
      </c>
      <c r="E752" s="2" t="s">
        <v>17</v>
      </c>
      <c r="F752" s="2" t="s">
        <v>34</v>
      </c>
      <c r="G752" s="2" t="s">
        <v>25</v>
      </c>
      <c r="H752" s="2" t="s">
        <v>26</v>
      </c>
      <c r="I752" s="2" t="s">
        <v>27</v>
      </c>
      <c r="J752" s="2" t="s">
        <v>909</v>
      </c>
    </row>
    <row r="753" spans="1:10" x14ac:dyDescent="0.3">
      <c r="A753" s="2" t="s">
        <v>52</v>
      </c>
      <c r="B753" s="3">
        <v>184221.2</v>
      </c>
      <c r="C753" s="2">
        <v>150324.5</v>
      </c>
      <c r="D753" s="4">
        <v>43631</v>
      </c>
      <c r="E753" s="2" t="s">
        <v>79</v>
      </c>
      <c r="F753" s="2" t="s">
        <v>30</v>
      </c>
      <c r="G753" s="2" t="s">
        <v>54</v>
      </c>
      <c r="H753" s="2" t="s">
        <v>71</v>
      </c>
      <c r="I753" s="2" t="s">
        <v>27</v>
      </c>
      <c r="J753" s="2" t="s">
        <v>910</v>
      </c>
    </row>
    <row r="754" spans="1:10" x14ac:dyDescent="0.3">
      <c r="A754" s="2" t="s">
        <v>52</v>
      </c>
      <c r="B754" s="3">
        <v>57348.43</v>
      </c>
      <c r="C754" s="2">
        <v>47587.73</v>
      </c>
      <c r="D754" s="4">
        <v>43477</v>
      </c>
      <c r="E754" s="2" t="s">
        <v>23</v>
      </c>
      <c r="F754" s="2" t="s">
        <v>30</v>
      </c>
      <c r="G754" s="2" t="s">
        <v>54</v>
      </c>
      <c r="H754" s="2" t="s">
        <v>127</v>
      </c>
      <c r="I754" s="2" t="s">
        <v>27</v>
      </c>
      <c r="J754" s="2" t="s">
        <v>911</v>
      </c>
    </row>
    <row r="755" spans="1:10" x14ac:dyDescent="0.3">
      <c r="A755" s="2" t="s">
        <v>52</v>
      </c>
      <c r="B755" s="3">
        <v>197581.29</v>
      </c>
      <c r="C755" s="2">
        <v>169485.23</v>
      </c>
      <c r="D755" s="4">
        <v>43812</v>
      </c>
      <c r="E755" s="2" t="s">
        <v>79</v>
      </c>
      <c r="F755" s="2" t="s">
        <v>157</v>
      </c>
      <c r="G755" s="2" t="s">
        <v>54</v>
      </c>
      <c r="H755" s="2" t="s">
        <v>132</v>
      </c>
      <c r="I755" s="2" t="s">
        <v>27</v>
      </c>
      <c r="J755" s="2" t="s">
        <v>912</v>
      </c>
    </row>
    <row r="756" spans="1:10" x14ac:dyDescent="0.3">
      <c r="A756" s="2" t="s">
        <v>22</v>
      </c>
      <c r="B756" s="3">
        <v>101321.52</v>
      </c>
      <c r="C756" s="2">
        <v>86710.96</v>
      </c>
      <c r="D756" s="4">
        <v>43513</v>
      </c>
      <c r="E756" s="2" t="s">
        <v>17</v>
      </c>
      <c r="F756" s="2" t="s">
        <v>120</v>
      </c>
      <c r="G756" s="2" t="s">
        <v>25</v>
      </c>
      <c r="H756" s="2" t="s">
        <v>218</v>
      </c>
      <c r="I756" s="2" t="s">
        <v>27</v>
      </c>
      <c r="J756" s="2" t="s">
        <v>913</v>
      </c>
    </row>
    <row r="757" spans="1:10" x14ac:dyDescent="0.3">
      <c r="A757" s="2" t="s">
        <v>44</v>
      </c>
      <c r="B757" s="3">
        <v>124234.91</v>
      </c>
      <c r="C757" s="2">
        <v>98244.97</v>
      </c>
      <c r="D757" s="4">
        <v>44093</v>
      </c>
      <c r="E757" s="2" t="s">
        <v>61</v>
      </c>
      <c r="F757" s="2" t="s">
        <v>34</v>
      </c>
      <c r="G757" s="2" t="s">
        <v>47</v>
      </c>
      <c r="H757" s="2" t="s">
        <v>65</v>
      </c>
      <c r="I757" s="2" t="s">
        <v>27</v>
      </c>
      <c r="J757" s="2" t="s">
        <v>914</v>
      </c>
    </row>
    <row r="758" spans="1:10" x14ac:dyDescent="0.3">
      <c r="A758" s="2" t="s">
        <v>22</v>
      </c>
      <c r="B758" s="3">
        <v>254883.03</v>
      </c>
      <c r="C758" s="2">
        <v>213413.56</v>
      </c>
      <c r="D758" s="4">
        <v>43811</v>
      </c>
      <c r="E758" s="2" t="s">
        <v>50</v>
      </c>
      <c r="F758" s="2" t="s">
        <v>209</v>
      </c>
      <c r="G758" s="2" t="s">
        <v>25</v>
      </c>
      <c r="H758" s="2" t="s">
        <v>75</v>
      </c>
      <c r="I758" s="2" t="s">
        <v>27</v>
      </c>
      <c r="J758" s="2" t="s">
        <v>915</v>
      </c>
    </row>
    <row r="759" spans="1:10" x14ac:dyDescent="0.3">
      <c r="A759" s="2" t="s">
        <v>52</v>
      </c>
      <c r="B759" s="3">
        <v>57333.85</v>
      </c>
      <c r="C759" s="2">
        <v>46308.55</v>
      </c>
      <c r="D759" s="4">
        <v>44128</v>
      </c>
      <c r="E759" s="2" t="s">
        <v>138</v>
      </c>
      <c r="F759" s="2" t="s">
        <v>11</v>
      </c>
      <c r="G759" s="2" t="s">
        <v>54</v>
      </c>
      <c r="H759" s="2" t="s">
        <v>71</v>
      </c>
      <c r="I759" s="2" t="s">
        <v>27</v>
      </c>
      <c r="J759" s="2" t="s">
        <v>916</v>
      </c>
    </row>
    <row r="760" spans="1:10" x14ac:dyDescent="0.3">
      <c r="A760" s="2" t="s">
        <v>22</v>
      </c>
      <c r="B760" s="3">
        <v>65760.39</v>
      </c>
      <c r="C760" s="2">
        <v>56672.3</v>
      </c>
      <c r="D760" s="4">
        <v>44113</v>
      </c>
      <c r="E760" s="2" t="s">
        <v>59</v>
      </c>
      <c r="F760" s="2" t="s">
        <v>236</v>
      </c>
      <c r="G760" s="2" t="s">
        <v>25</v>
      </c>
      <c r="H760" s="2" t="s">
        <v>31</v>
      </c>
      <c r="I760" s="2" t="s">
        <v>27</v>
      </c>
      <c r="J760" s="2" t="s">
        <v>917</v>
      </c>
    </row>
    <row r="761" spans="1:10" x14ac:dyDescent="0.3">
      <c r="A761" s="2" t="s">
        <v>22</v>
      </c>
      <c r="B761" s="3">
        <v>53485</v>
      </c>
      <c r="C761" s="2">
        <v>46713.8</v>
      </c>
      <c r="D761" s="4">
        <v>43879</v>
      </c>
      <c r="E761" s="2" t="s">
        <v>23</v>
      </c>
      <c r="F761" s="2" t="s">
        <v>34</v>
      </c>
      <c r="G761" s="2" t="s">
        <v>25</v>
      </c>
      <c r="H761" s="2" t="s">
        <v>75</v>
      </c>
      <c r="I761" s="2" t="s">
        <v>27</v>
      </c>
      <c r="J761" s="2" t="s">
        <v>918</v>
      </c>
    </row>
    <row r="762" spans="1:10" x14ac:dyDescent="0.3">
      <c r="A762" s="2" t="s">
        <v>52</v>
      </c>
      <c r="B762" s="3">
        <v>154950.74</v>
      </c>
      <c r="C762" s="2">
        <v>133195.66</v>
      </c>
      <c r="D762" s="4">
        <v>43747</v>
      </c>
      <c r="E762" s="2" t="s">
        <v>59</v>
      </c>
      <c r="F762" s="2" t="s">
        <v>233</v>
      </c>
      <c r="G762" s="2" t="s">
        <v>54</v>
      </c>
      <c r="H762" s="2" t="s">
        <v>127</v>
      </c>
      <c r="I762" s="2" t="s">
        <v>37</v>
      </c>
      <c r="J762" s="2" t="s">
        <v>919</v>
      </c>
    </row>
    <row r="763" spans="1:10" x14ac:dyDescent="0.3">
      <c r="A763" s="2" t="s">
        <v>44</v>
      </c>
      <c r="B763" s="3">
        <v>19949.11</v>
      </c>
      <c r="C763" s="2">
        <v>16364.25</v>
      </c>
      <c r="D763" s="4">
        <v>43521</v>
      </c>
      <c r="E763" s="2" t="s">
        <v>29</v>
      </c>
      <c r="F763" s="2" t="s">
        <v>173</v>
      </c>
      <c r="G763" s="2" t="s">
        <v>47</v>
      </c>
      <c r="H763" s="2" t="s">
        <v>48</v>
      </c>
      <c r="I763" s="2" t="s">
        <v>37</v>
      </c>
      <c r="J763" s="2" t="s">
        <v>920</v>
      </c>
    </row>
    <row r="764" spans="1:10" x14ac:dyDescent="0.3">
      <c r="A764" s="2" t="s">
        <v>52</v>
      </c>
      <c r="B764" s="3">
        <v>124784.67</v>
      </c>
      <c r="C764" s="2">
        <v>106853.11</v>
      </c>
      <c r="D764" s="4">
        <v>43973</v>
      </c>
      <c r="E764" s="2" t="s">
        <v>79</v>
      </c>
      <c r="F764" s="2" t="s">
        <v>57</v>
      </c>
      <c r="G764" s="2" t="s">
        <v>54</v>
      </c>
      <c r="H764" s="2" t="s">
        <v>132</v>
      </c>
      <c r="I764" s="2" t="s">
        <v>37</v>
      </c>
      <c r="J764" s="2" t="s">
        <v>921</v>
      </c>
    </row>
    <row r="765" spans="1:10" x14ac:dyDescent="0.3">
      <c r="A765" s="2" t="s">
        <v>105</v>
      </c>
      <c r="B765" s="3">
        <v>120831.28</v>
      </c>
      <c r="C765" s="2">
        <v>95746.71</v>
      </c>
      <c r="D765" s="4">
        <v>43973</v>
      </c>
      <c r="E765" s="2" t="s">
        <v>61</v>
      </c>
      <c r="F765" s="2" t="s">
        <v>647</v>
      </c>
      <c r="G765" s="2" t="s">
        <v>106</v>
      </c>
      <c r="H765" s="2" t="s">
        <v>107</v>
      </c>
      <c r="I765" s="2" t="s">
        <v>27</v>
      </c>
      <c r="J765" s="2" t="s">
        <v>922</v>
      </c>
    </row>
    <row r="766" spans="1:10" x14ac:dyDescent="0.3">
      <c r="A766" s="2" t="s">
        <v>22</v>
      </c>
      <c r="B766" s="3">
        <v>127631.89</v>
      </c>
      <c r="C766" s="2">
        <v>110963.17</v>
      </c>
      <c r="D766" s="4">
        <v>43793</v>
      </c>
      <c r="E766" s="2" t="s">
        <v>23</v>
      </c>
      <c r="F766" s="2" t="s">
        <v>236</v>
      </c>
      <c r="G766" s="2" t="s">
        <v>25</v>
      </c>
      <c r="H766" s="2" t="s">
        <v>75</v>
      </c>
      <c r="I766" s="2" t="s">
        <v>27</v>
      </c>
      <c r="J766" s="2" t="s">
        <v>923</v>
      </c>
    </row>
    <row r="767" spans="1:10" x14ac:dyDescent="0.3">
      <c r="A767" s="2" t="s">
        <v>105</v>
      </c>
      <c r="B767" s="3">
        <v>68984.17</v>
      </c>
      <c r="C767" s="2">
        <v>59560.93</v>
      </c>
      <c r="D767" s="4">
        <v>43476</v>
      </c>
      <c r="E767" s="2" t="s">
        <v>29</v>
      </c>
      <c r="F767" s="2" t="s">
        <v>131</v>
      </c>
      <c r="G767" s="2" t="s">
        <v>106</v>
      </c>
      <c r="H767" s="2" t="s">
        <v>107</v>
      </c>
      <c r="I767" s="2" t="s">
        <v>27</v>
      </c>
      <c r="J767" s="2" t="s">
        <v>924</v>
      </c>
    </row>
    <row r="768" spans="1:10" x14ac:dyDescent="0.3">
      <c r="A768" s="2" t="s">
        <v>52</v>
      </c>
      <c r="B768" s="3">
        <v>56823.17</v>
      </c>
      <c r="C768" s="2">
        <v>46583.63</v>
      </c>
      <c r="D768" s="4">
        <v>43820</v>
      </c>
      <c r="E768" s="2" t="s">
        <v>29</v>
      </c>
      <c r="F768" s="2" t="s">
        <v>70</v>
      </c>
      <c r="G768" s="2" t="s">
        <v>54</v>
      </c>
      <c r="H768" s="2" t="s">
        <v>132</v>
      </c>
      <c r="I768" s="2" t="s">
        <v>14</v>
      </c>
      <c r="J768" s="2" t="s">
        <v>925</v>
      </c>
    </row>
    <row r="769" spans="1:10" x14ac:dyDescent="0.3">
      <c r="A769" s="2" t="s">
        <v>22</v>
      </c>
      <c r="B769" s="3">
        <v>126974.92</v>
      </c>
      <c r="C769" s="2">
        <v>101516.45</v>
      </c>
      <c r="D769" s="4">
        <v>43478</v>
      </c>
      <c r="E769" s="2" t="s">
        <v>17</v>
      </c>
      <c r="F769" s="2" t="s">
        <v>24</v>
      </c>
      <c r="G769" s="2" t="s">
        <v>25</v>
      </c>
      <c r="H769" s="2" t="s">
        <v>89</v>
      </c>
      <c r="I769" s="2" t="s">
        <v>27</v>
      </c>
      <c r="J769" s="2" t="s">
        <v>926</v>
      </c>
    </row>
    <row r="770" spans="1:10" x14ac:dyDescent="0.3">
      <c r="A770" s="2" t="s">
        <v>22</v>
      </c>
      <c r="B770" s="3">
        <v>121736.23</v>
      </c>
      <c r="C770" s="2">
        <v>106214.86</v>
      </c>
      <c r="D770" s="4">
        <v>43957</v>
      </c>
      <c r="E770" s="2" t="s">
        <v>45</v>
      </c>
      <c r="F770" s="2" t="s">
        <v>177</v>
      </c>
      <c r="G770" s="2" t="s">
        <v>25</v>
      </c>
      <c r="H770" s="2" t="s">
        <v>26</v>
      </c>
      <c r="I770" s="2" t="s">
        <v>27</v>
      </c>
      <c r="J770" s="2" t="s">
        <v>927</v>
      </c>
    </row>
    <row r="771" spans="1:10" x14ac:dyDescent="0.3">
      <c r="A771" s="2" t="s">
        <v>52</v>
      </c>
      <c r="B771" s="3">
        <v>150287.47</v>
      </c>
      <c r="C771" s="2">
        <v>123611.44</v>
      </c>
      <c r="D771" s="4">
        <v>44048</v>
      </c>
      <c r="E771" s="2" t="s">
        <v>10</v>
      </c>
      <c r="F771" s="2" t="s">
        <v>145</v>
      </c>
      <c r="G771" s="2" t="s">
        <v>54</v>
      </c>
      <c r="H771" s="2" t="s">
        <v>143</v>
      </c>
      <c r="I771" s="2" t="s">
        <v>27</v>
      </c>
      <c r="J771" s="2" t="s">
        <v>928</v>
      </c>
    </row>
    <row r="772" spans="1:10" x14ac:dyDescent="0.3">
      <c r="A772" s="2" t="s">
        <v>16</v>
      </c>
      <c r="B772" s="3">
        <v>93007.22</v>
      </c>
      <c r="C772" s="2">
        <v>81837.05</v>
      </c>
      <c r="D772" s="4">
        <v>44144</v>
      </c>
      <c r="E772" s="2" t="s">
        <v>61</v>
      </c>
      <c r="F772" s="2" t="s">
        <v>181</v>
      </c>
      <c r="G772" s="2" t="s">
        <v>19</v>
      </c>
      <c r="H772" s="2" t="s">
        <v>20</v>
      </c>
      <c r="I772" s="2" t="s">
        <v>27</v>
      </c>
      <c r="J772" s="2" t="s">
        <v>929</v>
      </c>
    </row>
    <row r="773" spans="1:10" x14ac:dyDescent="0.3">
      <c r="A773" s="2" t="s">
        <v>172</v>
      </c>
      <c r="B773" s="3">
        <v>165747.20000000001</v>
      </c>
      <c r="C773" s="2">
        <v>132912.68</v>
      </c>
      <c r="D773" s="4">
        <v>43851</v>
      </c>
      <c r="E773" s="2" t="s">
        <v>10</v>
      </c>
      <c r="F773" s="2" t="s">
        <v>39</v>
      </c>
      <c r="G773" s="2" t="s">
        <v>174</v>
      </c>
      <c r="H773" s="2" t="s">
        <v>175</v>
      </c>
      <c r="I773" s="2" t="s">
        <v>27</v>
      </c>
      <c r="J773" s="2" t="s">
        <v>930</v>
      </c>
    </row>
    <row r="774" spans="1:10" x14ac:dyDescent="0.3">
      <c r="A774" s="2" t="s">
        <v>9</v>
      </c>
      <c r="B774" s="3">
        <v>177215.51</v>
      </c>
      <c r="C774" s="2">
        <v>155807.88</v>
      </c>
      <c r="D774" s="4">
        <v>43592</v>
      </c>
      <c r="E774" s="2" t="s">
        <v>23</v>
      </c>
      <c r="F774" s="2" t="s">
        <v>131</v>
      </c>
      <c r="G774" s="2" t="s">
        <v>12</v>
      </c>
      <c r="H774" s="2" t="s">
        <v>81</v>
      </c>
      <c r="I774" s="2" t="s">
        <v>27</v>
      </c>
      <c r="J774" s="2" t="s">
        <v>931</v>
      </c>
    </row>
    <row r="775" spans="1:10" x14ac:dyDescent="0.3">
      <c r="A775" s="2" t="s">
        <v>52</v>
      </c>
      <c r="B775" s="3">
        <v>99132.04</v>
      </c>
      <c r="C775" s="2">
        <v>78819.89</v>
      </c>
      <c r="D775" s="4">
        <v>43911</v>
      </c>
      <c r="E775" s="2" t="s">
        <v>59</v>
      </c>
      <c r="F775" s="2" t="s">
        <v>111</v>
      </c>
      <c r="G775" s="2" t="s">
        <v>54</v>
      </c>
      <c r="H775" s="2" t="s">
        <v>143</v>
      </c>
      <c r="I775" s="2" t="s">
        <v>27</v>
      </c>
      <c r="J775" s="2" t="s">
        <v>932</v>
      </c>
    </row>
    <row r="776" spans="1:10" x14ac:dyDescent="0.3">
      <c r="A776" s="2" t="s">
        <v>214</v>
      </c>
      <c r="B776" s="3">
        <v>180519.86</v>
      </c>
      <c r="C776" s="2">
        <v>145968.35999999999</v>
      </c>
      <c r="D776" s="4">
        <v>43650</v>
      </c>
      <c r="E776" s="2" t="s">
        <v>17</v>
      </c>
      <c r="F776" s="2" t="s">
        <v>93</v>
      </c>
      <c r="G776" s="2" t="s">
        <v>215</v>
      </c>
      <c r="H776" s="2" t="s">
        <v>216</v>
      </c>
      <c r="I776" s="2" t="s">
        <v>27</v>
      </c>
      <c r="J776" s="2" t="s">
        <v>933</v>
      </c>
    </row>
    <row r="777" spans="1:10" x14ac:dyDescent="0.3">
      <c r="A777" s="2" t="s">
        <v>52</v>
      </c>
      <c r="B777" s="3">
        <v>68173.22</v>
      </c>
      <c r="C777" s="2">
        <v>54040.91</v>
      </c>
      <c r="D777" s="4">
        <v>44149</v>
      </c>
      <c r="E777" s="2" t="s">
        <v>59</v>
      </c>
      <c r="F777" s="2" t="s">
        <v>24</v>
      </c>
      <c r="G777" s="2" t="s">
        <v>54</v>
      </c>
      <c r="H777" s="2" t="s">
        <v>71</v>
      </c>
      <c r="I777" s="2" t="s">
        <v>27</v>
      </c>
      <c r="J777" s="2" t="s">
        <v>934</v>
      </c>
    </row>
    <row r="778" spans="1:10" x14ac:dyDescent="0.3">
      <c r="A778" s="2" t="s">
        <v>22</v>
      </c>
      <c r="B778" s="3">
        <v>97439.360000000001</v>
      </c>
      <c r="C778" s="2">
        <v>79773.600000000006</v>
      </c>
      <c r="D778" s="4">
        <v>43685</v>
      </c>
      <c r="E778" s="2" t="s">
        <v>17</v>
      </c>
      <c r="F778" s="2" t="s">
        <v>122</v>
      </c>
      <c r="G778" s="2" t="s">
        <v>25</v>
      </c>
      <c r="H778" s="2" t="s">
        <v>218</v>
      </c>
      <c r="I778" s="2" t="s">
        <v>27</v>
      </c>
      <c r="J778" s="2" t="s">
        <v>935</v>
      </c>
    </row>
    <row r="779" spans="1:10" x14ac:dyDescent="0.3">
      <c r="A779" s="2" t="s">
        <v>9</v>
      </c>
      <c r="B779" s="3">
        <v>103638.67</v>
      </c>
      <c r="C779" s="2">
        <v>84030.23</v>
      </c>
      <c r="D779" s="4">
        <v>44126</v>
      </c>
      <c r="E779" s="2" t="s">
        <v>79</v>
      </c>
      <c r="F779" s="2" t="s">
        <v>167</v>
      </c>
      <c r="G779" s="2" t="s">
        <v>12</v>
      </c>
      <c r="H779" s="2" t="s">
        <v>68</v>
      </c>
      <c r="I779" s="2" t="s">
        <v>27</v>
      </c>
      <c r="J779" s="2" t="s">
        <v>936</v>
      </c>
    </row>
    <row r="780" spans="1:10" x14ac:dyDescent="0.3">
      <c r="A780" s="2" t="s">
        <v>9</v>
      </c>
      <c r="B780" s="3">
        <v>169810.63</v>
      </c>
      <c r="C780" s="2">
        <v>145952.24</v>
      </c>
      <c r="D780" s="4">
        <v>44163</v>
      </c>
      <c r="E780" s="2" t="s">
        <v>59</v>
      </c>
      <c r="F780" s="2" t="s">
        <v>236</v>
      </c>
      <c r="G780" s="2" t="s">
        <v>12</v>
      </c>
      <c r="H780" s="2" t="s">
        <v>117</v>
      </c>
      <c r="I780" s="2" t="s">
        <v>27</v>
      </c>
      <c r="J780" s="2" t="s">
        <v>937</v>
      </c>
    </row>
    <row r="781" spans="1:10" x14ac:dyDescent="0.3">
      <c r="A781" s="2" t="s">
        <v>52</v>
      </c>
      <c r="B781" s="3">
        <v>75264.84</v>
      </c>
      <c r="C781" s="2">
        <v>61694.59</v>
      </c>
      <c r="D781" s="4">
        <v>44090</v>
      </c>
      <c r="E781" s="2" t="s">
        <v>23</v>
      </c>
      <c r="F781" s="2" t="s">
        <v>67</v>
      </c>
      <c r="G781" s="2" t="s">
        <v>54</v>
      </c>
      <c r="H781" s="2" t="s">
        <v>132</v>
      </c>
      <c r="I781" s="2" t="s">
        <v>14</v>
      </c>
      <c r="J781" s="2" t="s">
        <v>938</v>
      </c>
    </row>
    <row r="782" spans="1:10" x14ac:dyDescent="0.3">
      <c r="A782" s="2" t="s">
        <v>33</v>
      </c>
      <c r="B782" s="3">
        <v>58933.16</v>
      </c>
      <c r="C782" s="2">
        <v>51855.29</v>
      </c>
      <c r="D782" s="4">
        <v>43728</v>
      </c>
      <c r="E782" s="2" t="s">
        <v>79</v>
      </c>
      <c r="F782" s="2" t="s">
        <v>236</v>
      </c>
      <c r="G782" s="2" t="s">
        <v>35</v>
      </c>
      <c r="H782" s="2" t="s">
        <v>36</v>
      </c>
      <c r="I782" s="2" t="s">
        <v>14</v>
      </c>
      <c r="J782" s="2" t="s">
        <v>939</v>
      </c>
    </row>
    <row r="783" spans="1:10" x14ac:dyDescent="0.3">
      <c r="A783" s="2" t="s">
        <v>22</v>
      </c>
      <c r="B783" s="3">
        <v>168773.6</v>
      </c>
      <c r="C783" s="2">
        <v>137398.59</v>
      </c>
      <c r="D783" s="4">
        <v>43699</v>
      </c>
      <c r="E783" s="2" t="s">
        <v>17</v>
      </c>
      <c r="F783" s="2" t="s">
        <v>67</v>
      </c>
      <c r="G783" s="2" t="s">
        <v>25</v>
      </c>
      <c r="H783" s="2" t="s">
        <v>75</v>
      </c>
      <c r="I783" s="2" t="s">
        <v>27</v>
      </c>
      <c r="J783" s="2" t="s">
        <v>940</v>
      </c>
    </row>
    <row r="784" spans="1:10" x14ac:dyDescent="0.3">
      <c r="A784" s="2" t="s">
        <v>22</v>
      </c>
      <c r="B784" s="3">
        <v>152676.76999999999</v>
      </c>
      <c r="C784" s="2">
        <v>122385.7</v>
      </c>
      <c r="D784" s="4">
        <v>44019</v>
      </c>
      <c r="E784" s="2" t="s">
        <v>61</v>
      </c>
      <c r="F784" s="2" t="s">
        <v>149</v>
      </c>
      <c r="G784" s="2" t="s">
        <v>25</v>
      </c>
      <c r="H784" s="2" t="s">
        <v>26</v>
      </c>
      <c r="I784" s="2" t="s">
        <v>27</v>
      </c>
      <c r="J784" s="2" t="s">
        <v>941</v>
      </c>
    </row>
    <row r="785" spans="1:10" x14ac:dyDescent="0.3">
      <c r="A785" s="2" t="s">
        <v>22</v>
      </c>
      <c r="B785" s="3">
        <v>116556.81</v>
      </c>
      <c r="C785" s="2">
        <v>95448.37</v>
      </c>
      <c r="D785" s="4">
        <v>43975</v>
      </c>
      <c r="E785" s="2" t="s">
        <v>61</v>
      </c>
      <c r="F785" s="2" t="s">
        <v>46</v>
      </c>
      <c r="G785" s="2" t="s">
        <v>25</v>
      </c>
      <c r="H785" s="2" t="s">
        <v>89</v>
      </c>
      <c r="I785" s="2" t="s">
        <v>27</v>
      </c>
      <c r="J785" s="2" t="s">
        <v>942</v>
      </c>
    </row>
    <row r="786" spans="1:10" x14ac:dyDescent="0.3">
      <c r="A786" s="2" t="s">
        <v>52</v>
      </c>
      <c r="B786" s="3">
        <v>310539</v>
      </c>
      <c r="C786" s="2">
        <v>248275.93</v>
      </c>
      <c r="D786" s="4">
        <v>44176</v>
      </c>
      <c r="E786" s="2" t="s">
        <v>79</v>
      </c>
      <c r="F786" s="2" t="s">
        <v>34</v>
      </c>
      <c r="G786" s="2" t="s">
        <v>54</v>
      </c>
      <c r="H786" s="2" t="s">
        <v>132</v>
      </c>
      <c r="I786" s="2" t="s">
        <v>27</v>
      </c>
      <c r="J786" s="2" t="s">
        <v>943</v>
      </c>
    </row>
    <row r="787" spans="1:10" x14ac:dyDescent="0.3">
      <c r="A787" s="2" t="s">
        <v>22</v>
      </c>
      <c r="B787" s="3">
        <v>106325.72</v>
      </c>
      <c r="C787" s="2">
        <v>92705.4</v>
      </c>
      <c r="D787" s="4">
        <v>43727</v>
      </c>
      <c r="E787" s="2" t="s">
        <v>17</v>
      </c>
      <c r="F787" s="2" t="s">
        <v>11</v>
      </c>
      <c r="G787" s="2" t="s">
        <v>25</v>
      </c>
      <c r="H787" s="2" t="s">
        <v>31</v>
      </c>
      <c r="I787" s="2" t="s">
        <v>14</v>
      </c>
      <c r="J787" s="2" t="s">
        <v>944</v>
      </c>
    </row>
    <row r="788" spans="1:10" x14ac:dyDescent="0.3">
      <c r="A788" s="2" t="s">
        <v>9</v>
      </c>
      <c r="B788" s="3">
        <v>90602.07</v>
      </c>
      <c r="C788" s="2">
        <v>71630</v>
      </c>
      <c r="D788" s="4">
        <v>43895</v>
      </c>
      <c r="E788" s="2" t="s">
        <v>79</v>
      </c>
      <c r="F788" s="2" t="s">
        <v>147</v>
      </c>
      <c r="G788" s="2" t="s">
        <v>12</v>
      </c>
      <c r="H788" s="2" t="s">
        <v>169</v>
      </c>
      <c r="I788" s="2" t="s">
        <v>27</v>
      </c>
      <c r="J788" s="2" t="s">
        <v>945</v>
      </c>
    </row>
    <row r="789" spans="1:10" x14ac:dyDescent="0.3">
      <c r="A789" s="2" t="s">
        <v>33</v>
      </c>
      <c r="B789" s="3">
        <v>120012.56</v>
      </c>
      <c r="C789" s="2">
        <v>97762.23</v>
      </c>
      <c r="D789" s="4">
        <v>43962</v>
      </c>
      <c r="E789" s="2" t="s">
        <v>17</v>
      </c>
      <c r="F789" s="2" t="s">
        <v>131</v>
      </c>
      <c r="G789" s="2" t="s">
        <v>35</v>
      </c>
      <c r="H789" s="2" t="s">
        <v>36</v>
      </c>
      <c r="I789" s="2" t="s">
        <v>14</v>
      </c>
      <c r="J789" s="2" t="s">
        <v>946</v>
      </c>
    </row>
    <row r="790" spans="1:10" x14ac:dyDescent="0.3">
      <c r="A790" s="2" t="s">
        <v>52</v>
      </c>
      <c r="B790" s="3">
        <v>143658.22</v>
      </c>
      <c r="C790" s="2">
        <v>123158.19</v>
      </c>
      <c r="D790" s="4">
        <v>44134</v>
      </c>
      <c r="E790" s="2" t="s">
        <v>50</v>
      </c>
      <c r="F790" s="2" t="s">
        <v>63</v>
      </c>
      <c r="G790" s="2" t="s">
        <v>54</v>
      </c>
      <c r="H790" s="2" t="s">
        <v>71</v>
      </c>
      <c r="I790" s="2" t="s">
        <v>27</v>
      </c>
      <c r="J790" s="2" t="s">
        <v>947</v>
      </c>
    </row>
    <row r="791" spans="1:10" x14ac:dyDescent="0.3">
      <c r="A791" s="2" t="s">
        <v>22</v>
      </c>
      <c r="B791" s="3">
        <v>263571.82</v>
      </c>
      <c r="C791" s="2">
        <v>216155.25</v>
      </c>
      <c r="D791" s="4">
        <v>43990</v>
      </c>
      <c r="E791" s="2" t="s">
        <v>61</v>
      </c>
      <c r="F791" s="2" t="s">
        <v>209</v>
      </c>
      <c r="G791" s="2" t="s">
        <v>25</v>
      </c>
      <c r="H791" s="2" t="s">
        <v>31</v>
      </c>
      <c r="I791" s="2" t="s">
        <v>27</v>
      </c>
      <c r="J791" s="2" t="s">
        <v>948</v>
      </c>
    </row>
    <row r="792" spans="1:10" x14ac:dyDescent="0.3">
      <c r="A792" s="2" t="s">
        <v>52</v>
      </c>
      <c r="B792" s="3">
        <v>131097.04999999999</v>
      </c>
      <c r="C792" s="2">
        <v>109203.84</v>
      </c>
      <c r="D792" s="4">
        <v>44008</v>
      </c>
      <c r="E792" s="2" t="s">
        <v>29</v>
      </c>
      <c r="F792" s="2" t="s">
        <v>24</v>
      </c>
      <c r="G792" s="2" t="s">
        <v>54</v>
      </c>
      <c r="H792" s="2" t="s">
        <v>55</v>
      </c>
      <c r="I792" s="2" t="s">
        <v>27</v>
      </c>
      <c r="J792" s="2" t="s">
        <v>949</v>
      </c>
    </row>
    <row r="793" spans="1:10" x14ac:dyDescent="0.3">
      <c r="A793" s="2" t="s">
        <v>137</v>
      </c>
      <c r="B793" s="3">
        <v>127830.38</v>
      </c>
      <c r="C793" s="2">
        <v>103874.97</v>
      </c>
      <c r="D793" s="4">
        <v>43972</v>
      </c>
      <c r="E793" s="2" t="s">
        <v>17</v>
      </c>
      <c r="F793" s="2" t="s">
        <v>88</v>
      </c>
      <c r="G793" s="2" t="s">
        <v>139</v>
      </c>
      <c r="H793" s="2" t="s">
        <v>140</v>
      </c>
      <c r="I793" s="2" t="s">
        <v>27</v>
      </c>
      <c r="J793" s="2" t="s">
        <v>950</v>
      </c>
    </row>
    <row r="794" spans="1:10" x14ac:dyDescent="0.3">
      <c r="A794" s="2" t="s">
        <v>22</v>
      </c>
      <c r="B794" s="3">
        <v>129353.22</v>
      </c>
      <c r="C794" s="2">
        <v>111593.02</v>
      </c>
      <c r="D794" s="4">
        <v>43483</v>
      </c>
      <c r="E794" s="2" t="s">
        <v>17</v>
      </c>
      <c r="F794" s="2" t="s">
        <v>233</v>
      </c>
      <c r="G794" s="2" t="s">
        <v>25</v>
      </c>
      <c r="H794" s="2" t="s">
        <v>75</v>
      </c>
      <c r="I794" s="2" t="s">
        <v>14</v>
      </c>
      <c r="J794" s="2" t="s">
        <v>951</v>
      </c>
    </row>
    <row r="795" spans="1:10" x14ac:dyDescent="0.3">
      <c r="A795" s="2" t="s">
        <v>9</v>
      </c>
      <c r="B795" s="3">
        <v>176473.32</v>
      </c>
      <c r="C795" s="2">
        <v>139413.92000000001</v>
      </c>
      <c r="D795" s="4">
        <v>43638</v>
      </c>
      <c r="E795" s="2" t="s">
        <v>17</v>
      </c>
      <c r="F795" s="2" t="s">
        <v>63</v>
      </c>
      <c r="G795" s="2" t="s">
        <v>12</v>
      </c>
      <c r="H795" s="2" t="s">
        <v>68</v>
      </c>
      <c r="I795" s="2" t="s">
        <v>27</v>
      </c>
      <c r="J795" s="2" t="s">
        <v>952</v>
      </c>
    </row>
    <row r="796" spans="1:10" x14ac:dyDescent="0.3">
      <c r="A796" s="2" t="s">
        <v>345</v>
      </c>
      <c r="B796" s="3">
        <v>43609.57</v>
      </c>
      <c r="C796" s="2">
        <v>34634.720000000001</v>
      </c>
      <c r="D796" s="4">
        <v>43891</v>
      </c>
      <c r="E796" s="2" t="s">
        <v>50</v>
      </c>
      <c r="F796" s="2" t="s">
        <v>154</v>
      </c>
      <c r="G796" s="2" t="s">
        <v>346</v>
      </c>
      <c r="H796" s="2" t="s">
        <v>700</v>
      </c>
      <c r="I796" s="2" t="s">
        <v>27</v>
      </c>
      <c r="J796" s="2" t="s">
        <v>953</v>
      </c>
    </row>
    <row r="797" spans="1:10" x14ac:dyDescent="0.3">
      <c r="A797" s="2" t="s">
        <v>22</v>
      </c>
      <c r="B797" s="3">
        <v>137562.42000000001</v>
      </c>
      <c r="C797" s="2">
        <v>112140.88</v>
      </c>
      <c r="D797" s="4">
        <v>43935</v>
      </c>
      <c r="E797" s="2" t="s">
        <v>23</v>
      </c>
      <c r="F797" s="2" t="s">
        <v>120</v>
      </c>
      <c r="G797" s="2" t="s">
        <v>25</v>
      </c>
      <c r="H797" s="2" t="s">
        <v>89</v>
      </c>
      <c r="I797" s="2" t="s">
        <v>27</v>
      </c>
      <c r="J797" s="2" t="s">
        <v>954</v>
      </c>
    </row>
    <row r="798" spans="1:10" x14ac:dyDescent="0.3">
      <c r="A798" s="2" t="s">
        <v>52</v>
      </c>
      <c r="B798" s="3">
        <v>51504.5</v>
      </c>
      <c r="C798" s="2">
        <v>44592.6</v>
      </c>
      <c r="D798" s="4">
        <v>43730</v>
      </c>
      <c r="E798" s="2" t="s">
        <v>50</v>
      </c>
      <c r="F798" s="2" t="s">
        <v>120</v>
      </c>
      <c r="G798" s="2" t="s">
        <v>54</v>
      </c>
      <c r="H798" s="2" t="s">
        <v>71</v>
      </c>
      <c r="I798" s="2" t="s">
        <v>27</v>
      </c>
      <c r="J798" s="2" t="s">
        <v>955</v>
      </c>
    </row>
    <row r="799" spans="1:10" x14ac:dyDescent="0.3">
      <c r="A799" s="2" t="s">
        <v>52</v>
      </c>
      <c r="B799" s="3">
        <v>38750.53</v>
      </c>
      <c r="C799" s="2">
        <v>31298.799999999999</v>
      </c>
      <c r="D799" s="4">
        <v>43709</v>
      </c>
      <c r="E799" s="2" t="s">
        <v>61</v>
      </c>
      <c r="F799" s="2" t="s">
        <v>34</v>
      </c>
      <c r="G799" s="2" t="s">
        <v>54</v>
      </c>
      <c r="H799" s="2" t="s">
        <v>71</v>
      </c>
      <c r="I799" s="2" t="s">
        <v>27</v>
      </c>
      <c r="J799" s="2" t="s">
        <v>956</v>
      </c>
    </row>
    <row r="800" spans="1:10" x14ac:dyDescent="0.3">
      <c r="A800" s="2" t="s">
        <v>52</v>
      </c>
      <c r="B800" s="3">
        <v>111676.46</v>
      </c>
      <c r="C800" s="2">
        <v>92791.97</v>
      </c>
      <c r="D800" s="4">
        <v>43624</v>
      </c>
      <c r="E800" s="2" t="s">
        <v>29</v>
      </c>
      <c r="F800" s="2" t="s">
        <v>96</v>
      </c>
      <c r="G800" s="2" t="s">
        <v>54</v>
      </c>
      <c r="H800" s="2" t="s">
        <v>132</v>
      </c>
      <c r="I800" s="2" t="s">
        <v>27</v>
      </c>
      <c r="J800" s="2" t="s">
        <v>957</v>
      </c>
    </row>
    <row r="801" spans="1:10" x14ac:dyDescent="0.3">
      <c r="A801" s="2" t="s">
        <v>9</v>
      </c>
      <c r="B801" s="3">
        <v>46849.71</v>
      </c>
      <c r="C801" s="2">
        <v>39630.17</v>
      </c>
      <c r="D801" s="4">
        <v>43703</v>
      </c>
      <c r="E801" s="2" t="s">
        <v>29</v>
      </c>
      <c r="F801" s="2" t="s">
        <v>167</v>
      </c>
      <c r="G801" s="2" t="s">
        <v>12</v>
      </c>
      <c r="H801" s="2" t="s">
        <v>68</v>
      </c>
      <c r="I801" s="2" t="s">
        <v>27</v>
      </c>
      <c r="J801" s="2" t="s">
        <v>958</v>
      </c>
    </row>
    <row r="802" spans="1:10" x14ac:dyDescent="0.3">
      <c r="A802" s="2" t="s">
        <v>9</v>
      </c>
      <c r="B802" s="3">
        <v>296844.24</v>
      </c>
      <c r="C802" s="2">
        <v>244926.18</v>
      </c>
      <c r="D802" s="4">
        <v>43624</v>
      </c>
      <c r="E802" s="2" t="s">
        <v>138</v>
      </c>
      <c r="F802" s="2" t="s">
        <v>154</v>
      </c>
      <c r="G802" s="2" t="s">
        <v>12</v>
      </c>
      <c r="H802" s="2" t="s">
        <v>169</v>
      </c>
      <c r="I802" s="2" t="s">
        <v>27</v>
      </c>
      <c r="J802" s="2" t="s">
        <v>959</v>
      </c>
    </row>
    <row r="803" spans="1:10" x14ac:dyDescent="0.3">
      <c r="A803" s="2" t="s">
        <v>22</v>
      </c>
      <c r="B803" s="3">
        <v>163492.16</v>
      </c>
      <c r="C803" s="2">
        <v>134178.01999999999</v>
      </c>
      <c r="D803" s="4">
        <v>44055</v>
      </c>
      <c r="E803" s="2" t="s">
        <v>50</v>
      </c>
      <c r="F803" s="2" t="s">
        <v>200</v>
      </c>
      <c r="G803" s="2" t="s">
        <v>25</v>
      </c>
      <c r="H803" s="2" t="s">
        <v>75</v>
      </c>
      <c r="I803" s="2" t="s">
        <v>27</v>
      </c>
      <c r="J803" s="2" t="s">
        <v>960</v>
      </c>
    </row>
    <row r="804" spans="1:10" x14ac:dyDescent="0.3">
      <c r="A804" s="2" t="s">
        <v>52</v>
      </c>
      <c r="B804" s="3">
        <v>116206.87</v>
      </c>
      <c r="C804" s="2">
        <v>93104.94</v>
      </c>
      <c r="D804" s="4">
        <v>43570</v>
      </c>
      <c r="E804" s="2" t="s">
        <v>17</v>
      </c>
      <c r="F804" s="2" t="s">
        <v>115</v>
      </c>
      <c r="G804" s="2" t="s">
        <v>54</v>
      </c>
      <c r="H804" s="2" t="s">
        <v>71</v>
      </c>
      <c r="I804" s="2" t="s">
        <v>27</v>
      </c>
      <c r="J804" s="2" t="s">
        <v>961</v>
      </c>
    </row>
    <row r="805" spans="1:10" x14ac:dyDescent="0.3">
      <c r="A805" s="2" t="s">
        <v>52</v>
      </c>
      <c r="B805" s="3">
        <v>195214.72</v>
      </c>
      <c r="C805" s="2">
        <v>154649.1</v>
      </c>
      <c r="D805" s="4">
        <v>43642</v>
      </c>
      <c r="E805" s="2" t="s">
        <v>10</v>
      </c>
      <c r="F805" s="2" t="s">
        <v>115</v>
      </c>
      <c r="G805" s="2" t="s">
        <v>54</v>
      </c>
      <c r="H805" s="2" t="s">
        <v>55</v>
      </c>
      <c r="I805" s="2" t="s">
        <v>27</v>
      </c>
      <c r="J805" s="2" t="s">
        <v>962</v>
      </c>
    </row>
    <row r="806" spans="1:10" x14ac:dyDescent="0.3">
      <c r="A806" s="2" t="s">
        <v>52</v>
      </c>
      <c r="B806" s="3">
        <v>168226.52</v>
      </c>
      <c r="C806" s="2">
        <v>136818.63</v>
      </c>
      <c r="D806" s="4">
        <v>43855</v>
      </c>
      <c r="E806" s="2" t="s">
        <v>59</v>
      </c>
      <c r="F806" s="2" t="s">
        <v>159</v>
      </c>
      <c r="G806" s="2" t="s">
        <v>54</v>
      </c>
      <c r="H806" s="2" t="s">
        <v>143</v>
      </c>
      <c r="I806" s="2" t="s">
        <v>27</v>
      </c>
      <c r="J806" s="2" t="s">
        <v>963</v>
      </c>
    </row>
    <row r="807" spans="1:10" x14ac:dyDescent="0.3">
      <c r="A807" s="2" t="s">
        <v>9</v>
      </c>
      <c r="B807" s="3">
        <v>249842.77</v>
      </c>
      <c r="C807" s="2">
        <v>218737.35</v>
      </c>
      <c r="D807" s="4">
        <v>44021</v>
      </c>
      <c r="E807" s="2" t="s">
        <v>10</v>
      </c>
      <c r="F807" s="2" t="s">
        <v>30</v>
      </c>
      <c r="G807" s="2" t="s">
        <v>12</v>
      </c>
      <c r="H807" s="2" t="s">
        <v>81</v>
      </c>
      <c r="I807" s="2" t="s">
        <v>27</v>
      </c>
      <c r="J807" s="2" t="s">
        <v>964</v>
      </c>
    </row>
    <row r="808" spans="1:10" x14ac:dyDescent="0.3">
      <c r="A808" s="2" t="s">
        <v>83</v>
      </c>
      <c r="B808" s="3">
        <v>105678.39</v>
      </c>
      <c r="C808" s="2">
        <v>89720.95</v>
      </c>
      <c r="D808" s="4">
        <v>43958</v>
      </c>
      <c r="E808" s="2" t="s">
        <v>17</v>
      </c>
      <c r="F808" s="2" t="s">
        <v>165</v>
      </c>
      <c r="G808" s="2" t="s">
        <v>84</v>
      </c>
      <c r="H808" s="2" t="s">
        <v>85</v>
      </c>
      <c r="I808" s="2" t="s">
        <v>14</v>
      </c>
      <c r="J808" s="2" t="s">
        <v>965</v>
      </c>
    </row>
    <row r="809" spans="1:10" x14ac:dyDescent="0.3">
      <c r="A809" s="2" t="s">
        <v>22</v>
      </c>
      <c r="B809" s="3">
        <v>253580.08</v>
      </c>
      <c r="C809" s="2">
        <v>212449.39</v>
      </c>
      <c r="D809" s="4">
        <v>44018</v>
      </c>
      <c r="E809" s="2" t="s">
        <v>17</v>
      </c>
      <c r="F809" s="2" t="s">
        <v>605</v>
      </c>
      <c r="G809" s="2" t="s">
        <v>25</v>
      </c>
      <c r="H809" s="2" t="s">
        <v>218</v>
      </c>
      <c r="I809" s="2" t="s">
        <v>27</v>
      </c>
      <c r="J809" s="2" t="s">
        <v>966</v>
      </c>
    </row>
    <row r="810" spans="1:10" x14ac:dyDescent="0.3">
      <c r="A810" s="2" t="s">
        <v>52</v>
      </c>
      <c r="B810" s="3">
        <v>56705.66</v>
      </c>
      <c r="C810" s="2">
        <v>46986.31</v>
      </c>
      <c r="D810" s="4">
        <v>43497</v>
      </c>
      <c r="E810" s="2" t="s">
        <v>61</v>
      </c>
      <c r="F810" s="2" t="s">
        <v>34</v>
      </c>
      <c r="G810" s="2" t="s">
        <v>54</v>
      </c>
      <c r="H810" s="2" t="s">
        <v>127</v>
      </c>
      <c r="I810" s="2" t="s">
        <v>27</v>
      </c>
      <c r="J810" s="2" t="s">
        <v>967</v>
      </c>
    </row>
    <row r="811" spans="1:10" x14ac:dyDescent="0.3">
      <c r="A811" s="2" t="s">
        <v>9</v>
      </c>
      <c r="B811" s="3">
        <v>35354.22</v>
      </c>
      <c r="C811" s="2">
        <v>30517.759999999998</v>
      </c>
      <c r="D811" s="4">
        <v>43523</v>
      </c>
      <c r="E811" s="2" t="s">
        <v>59</v>
      </c>
      <c r="F811" s="2" t="s">
        <v>209</v>
      </c>
      <c r="G811" s="2" t="s">
        <v>12</v>
      </c>
      <c r="H811" s="2" t="s">
        <v>117</v>
      </c>
      <c r="I811" s="2" t="s">
        <v>27</v>
      </c>
      <c r="J811" s="2" t="s">
        <v>968</v>
      </c>
    </row>
    <row r="812" spans="1:10" x14ac:dyDescent="0.3">
      <c r="A812" s="2" t="s">
        <v>22</v>
      </c>
      <c r="B812" s="3">
        <v>25834.34</v>
      </c>
      <c r="C812" s="2">
        <v>22450.04</v>
      </c>
      <c r="D812" s="4">
        <v>43903</v>
      </c>
      <c r="E812" s="2" t="s">
        <v>79</v>
      </c>
      <c r="F812" s="2" t="s">
        <v>88</v>
      </c>
      <c r="G812" s="2" t="s">
        <v>25</v>
      </c>
      <c r="H812" s="2" t="s">
        <v>218</v>
      </c>
      <c r="I812" s="2" t="s">
        <v>14</v>
      </c>
      <c r="J812" s="2" t="s">
        <v>969</v>
      </c>
    </row>
    <row r="813" spans="1:10" x14ac:dyDescent="0.3">
      <c r="A813" s="2" t="s">
        <v>22</v>
      </c>
      <c r="B813" s="3">
        <v>121928.48</v>
      </c>
      <c r="C813" s="2">
        <v>98408.48</v>
      </c>
      <c r="D813" s="4">
        <v>43727</v>
      </c>
      <c r="E813" s="2" t="s">
        <v>23</v>
      </c>
      <c r="F813" s="2" t="s">
        <v>159</v>
      </c>
      <c r="G813" s="2" t="s">
        <v>25</v>
      </c>
      <c r="H813" s="2" t="s">
        <v>218</v>
      </c>
      <c r="I813" s="2" t="s">
        <v>14</v>
      </c>
      <c r="J813" s="2" t="s">
        <v>970</v>
      </c>
    </row>
    <row r="814" spans="1:10" x14ac:dyDescent="0.3">
      <c r="A814" s="2" t="s">
        <v>52</v>
      </c>
      <c r="B814" s="3">
        <v>167935.31</v>
      </c>
      <c r="C814" s="2">
        <v>137942.06</v>
      </c>
      <c r="D814" s="4">
        <v>43573</v>
      </c>
      <c r="E814" s="2" t="s">
        <v>17</v>
      </c>
      <c r="F814" s="2" t="s">
        <v>301</v>
      </c>
      <c r="G814" s="2" t="s">
        <v>54</v>
      </c>
      <c r="H814" s="2" t="s">
        <v>71</v>
      </c>
      <c r="I814" s="2" t="s">
        <v>27</v>
      </c>
      <c r="J814" s="2" t="s">
        <v>971</v>
      </c>
    </row>
    <row r="815" spans="1:10" x14ac:dyDescent="0.3">
      <c r="A815" s="2" t="s">
        <v>22</v>
      </c>
      <c r="B815" s="3">
        <v>151151.76999999999</v>
      </c>
      <c r="C815" s="2">
        <v>124035.14</v>
      </c>
      <c r="D815" s="4">
        <v>43829</v>
      </c>
      <c r="E815" s="2" t="s">
        <v>50</v>
      </c>
      <c r="F815" s="2" t="s">
        <v>70</v>
      </c>
      <c r="G815" s="2" t="s">
        <v>25</v>
      </c>
      <c r="H815" s="2" t="s">
        <v>31</v>
      </c>
      <c r="I815" s="2" t="s">
        <v>27</v>
      </c>
      <c r="J815" s="2" t="s">
        <v>972</v>
      </c>
    </row>
    <row r="816" spans="1:10" x14ac:dyDescent="0.3">
      <c r="A816" s="2" t="s">
        <v>52</v>
      </c>
      <c r="B816" s="3">
        <v>95966.17</v>
      </c>
      <c r="C816" s="2">
        <v>75976.42</v>
      </c>
      <c r="D816" s="4">
        <v>43701</v>
      </c>
      <c r="E816" s="2" t="s">
        <v>79</v>
      </c>
      <c r="F816" s="2" t="s">
        <v>973</v>
      </c>
      <c r="G816" s="2" t="s">
        <v>54</v>
      </c>
      <c r="H816" s="2" t="s">
        <v>71</v>
      </c>
      <c r="I816" s="2" t="s">
        <v>27</v>
      </c>
      <c r="J816" s="2" t="s">
        <v>974</v>
      </c>
    </row>
    <row r="817" spans="1:10" x14ac:dyDescent="0.3">
      <c r="A817" s="2" t="s">
        <v>22</v>
      </c>
      <c r="B817" s="3">
        <v>123424.43</v>
      </c>
      <c r="C817" s="2">
        <v>98171.79</v>
      </c>
      <c r="D817" s="4">
        <v>43566</v>
      </c>
      <c r="E817" s="2" t="s">
        <v>23</v>
      </c>
      <c r="F817" s="2" t="s">
        <v>149</v>
      </c>
      <c r="G817" s="2" t="s">
        <v>25</v>
      </c>
      <c r="H817" s="2" t="s">
        <v>75</v>
      </c>
      <c r="I817" s="2" t="s">
        <v>27</v>
      </c>
      <c r="J817" s="2" t="s">
        <v>975</v>
      </c>
    </row>
    <row r="818" spans="1:10" x14ac:dyDescent="0.3">
      <c r="A818" s="2" t="s">
        <v>52</v>
      </c>
      <c r="B818" s="3">
        <v>128221.13</v>
      </c>
      <c r="C818" s="2">
        <v>102217.88</v>
      </c>
      <c r="D818" s="4">
        <v>44003</v>
      </c>
      <c r="E818" s="2" t="s">
        <v>23</v>
      </c>
      <c r="F818" s="2" t="s">
        <v>34</v>
      </c>
      <c r="G818" s="2" t="s">
        <v>54</v>
      </c>
      <c r="H818" s="2" t="s">
        <v>71</v>
      </c>
      <c r="I818" s="2" t="s">
        <v>27</v>
      </c>
      <c r="J818" s="2" t="s">
        <v>976</v>
      </c>
    </row>
    <row r="819" spans="1:10" x14ac:dyDescent="0.3">
      <c r="A819" s="2" t="s">
        <v>22</v>
      </c>
      <c r="B819" s="3">
        <v>204133.95</v>
      </c>
      <c r="C819" s="2">
        <v>167553.15</v>
      </c>
      <c r="D819" s="4">
        <v>43995</v>
      </c>
      <c r="E819" s="2" t="s">
        <v>17</v>
      </c>
      <c r="F819" s="2" t="s">
        <v>167</v>
      </c>
      <c r="G819" s="2" t="s">
        <v>25</v>
      </c>
      <c r="H819" s="2" t="s">
        <v>75</v>
      </c>
      <c r="I819" s="2" t="s">
        <v>27</v>
      </c>
      <c r="J819" s="2" t="s">
        <v>977</v>
      </c>
    </row>
    <row r="820" spans="1:10" x14ac:dyDescent="0.3">
      <c r="A820" s="2" t="s">
        <v>9</v>
      </c>
      <c r="B820" s="3">
        <v>89376.84</v>
      </c>
      <c r="C820" s="2">
        <v>73646.52</v>
      </c>
      <c r="D820" s="4">
        <v>43513</v>
      </c>
      <c r="E820" s="2" t="s">
        <v>29</v>
      </c>
      <c r="F820" s="2" t="s">
        <v>34</v>
      </c>
      <c r="G820" s="2" t="s">
        <v>12</v>
      </c>
      <c r="H820" s="2" t="s">
        <v>81</v>
      </c>
      <c r="I820" s="2" t="s">
        <v>27</v>
      </c>
      <c r="J820" s="2" t="s">
        <v>978</v>
      </c>
    </row>
    <row r="821" spans="1:10" x14ac:dyDescent="0.3">
      <c r="A821" s="2" t="s">
        <v>9</v>
      </c>
      <c r="B821" s="3">
        <v>110837.96</v>
      </c>
      <c r="C821" s="2">
        <v>92106.34</v>
      </c>
      <c r="D821" s="4">
        <v>43521</v>
      </c>
      <c r="E821" s="2" t="s">
        <v>79</v>
      </c>
      <c r="F821" s="2" t="s">
        <v>209</v>
      </c>
      <c r="G821" s="2" t="s">
        <v>12</v>
      </c>
      <c r="H821" s="2" t="s">
        <v>81</v>
      </c>
      <c r="I821" s="2" t="s">
        <v>27</v>
      </c>
      <c r="J821" s="2" t="s">
        <v>979</v>
      </c>
    </row>
    <row r="822" spans="1:10" x14ac:dyDescent="0.3">
      <c r="A822" s="2" t="s">
        <v>83</v>
      </c>
      <c r="B822" s="3">
        <v>118026.37</v>
      </c>
      <c r="C822" s="2">
        <v>99873.91</v>
      </c>
      <c r="D822" s="4">
        <v>44016</v>
      </c>
      <c r="E822" s="2" t="s">
        <v>50</v>
      </c>
      <c r="F822" s="2" t="s">
        <v>30</v>
      </c>
      <c r="G822" s="2" t="s">
        <v>84</v>
      </c>
      <c r="H822" s="2" t="s">
        <v>85</v>
      </c>
      <c r="I822" s="2" t="s">
        <v>27</v>
      </c>
      <c r="J822" s="2" t="s">
        <v>980</v>
      </c>
    </row>
    <row r="823" spans="1:10" x14ac:dyDescent="0.3">
      <c r="A823" s="2" t="s">
        <v>22</v>
      </c>
      <c r="B823" s="3">
        <v>177208.76</v>
      </c>
      <c r="C823" s="2">
        <v>151779.29999999999</v>
      </c>
      <c r="D823" s="4">
        <v>43467</v>
      </c>
      <c r="E823" s="2" t="s">
        <v>50</v>
      </c>
      <c r="F823" s="2" t="s">
        <v>88</v>
      </c>
      <c r="G823" s="2" t="s">
        <v>25</v>
      </c>
      <c r="H823" s="2" t="s">
        <v>26</v>
      </c>
      <c r="I823" s="2" t="s">
        <v>14</v>
      </c>
      <c r="J823" s="2" t="s">
        <v>981</v>
      </c>
    </row>
    <row r="824" spans="1:10" x14ac:dyDescent="0.3">
      <c r="A824" s="2" t="s">
        <v>9</v>
      </c>
      <c r="B824" s="3">
        <v>97148.34</v>
      </c>
      <c r="C824" s="2">
        <v>77806.11</v>
      </c>
      <c r="D824" s="4">
        <v>43950</v>
      </c>
      <c r="E824" s="2" t="s">
        <v>10</v>
      </c>
      <c r="F824" s="2" t="s">
        <v>88</v>
      </c>
      <c r="G824" s="2" t="s">
        <v>12</v>
      </c>
      <c r="H824" s="2" t="s">
        <v>169</v>
      </c>
      <c r="I824" s="2" t="s">
        <v>27</v>
      </c>
      <c r="J824" s="2" t="s">
        <v>982</v>
      </c>
    </row>
    <row r="825" spans="1:10" x14ac:dyDescent="0.3">
      <c r="A825" s="2" t="s">
        <v>33</v>
      </c>
      <c r="B825" s="3">
        <v>144530.35</v>
      </c>
      <c r="C825" s="2">
        <v>115407.48</v>
      </c>
      <c r="D825" s="4">
        <v>44047</v>
      </c>
      <c r="E825" s="2" t="s">
        <v>138</v>
      </c>
      <c r="F825" s="2" t="s">
        <v>57</v>
      </c>
      <c r="G825" s="2" t="s">
        <v>35</v>
      </c>
      <c r="H825" s="2" t="s">
        <v>424</v>
      </c>
      <c r="I825" s="2" t="s">
        <v>27</v>
      </c>
      <c r="J825" s="2" t="s">
        <v>983</v>
      </c>
    </row>
    <row r="826" spans="1:10" x14ac:dyDescent="0.3">
      <c r="A826" s="2" t="s">
        <v>9</v>
      </c>
      <c r="B826" s="3">
        <v>45261.84</v>
      </c>
      <c r="C826" s="2">
        <v>37816.269999999997</v>
      </c>
      <c r="D826" s="4">
        <v>44156</v>
      </c>
      <c r="E826" s="2" t="s">
        <v>29</v>
      </c>
      <c r="F826" s="2" t="s">
        <v>67</v>
      </c>
      <c r="G826" s="2" t="s">
        <v>12</v>
      </c>
      <c r="H826" s="2" t="s">
        <v>13</v>
      </c>
      <c r="I826" s="2" t="s">
        <v>27</v>
      </c>
      <c r="J826" s="2" t="s">
        <v>984</v>
      </c>
    </row>
    <row r="827" spans="1:10" x14ac:dyDescent="0.3">
      <c r="A827" s="2" t="s">
        <v>100</v>
      </c>
      <c r="B827" s="3">
        <v>105277.2</v>
      </c>
      <c r="C827" s="2">
        <v>90759.47</v>
      </c>
      <c r="D827" s="4">
        <v>43790</v>
      </c>
      <c r="E827" s="2" t="s">
        <v>10</v>
      </c>
      <c r="F827" s="2" t="s">
        <v>149</v>
      </c>
      <c r="G827" s="2" t="s">
        <v>102</v>
      </c>
      <c r="H827" s="2" t="s">
        <v>103</v>
      </c>
      <c r="I827" s="2" t="s">
        <v>27</v>
      </c>
      <c r="J827" s="2" t="s">
        <v>985</v>
      </c>
    </row>
    <row r="828" spans="1:10" x14ac:dyDescent="0.3">
      <c r="A828" s="2" t="s">
        <v>345</v>
      </c>
      <c r="B828" s="3">
        <v>65822.05</v>
      </c>
      <c r="C828" s="2">
        <v>54790.27</v>
      </c>
      <c r="D828" s="4">
        <v>44146</v>
      </c>
      <c r="E828" s="2" t="s">
        <v>23</v>
      </c>
      <c r="F828" s="2" t="s">
        <v>115</v>
      </c>
      <c r="G828" s="2" t="s">
        <v>346</v>
      </c>
      <c r="H828" s="2" t="s">
        <v>347</v>
      </c>
      <c r="I828" s="2" t="s">
        <v>27</v>
      </c>
      <c r="J828" s="2" t="s">
        <v>986</v>
      </c>
    </row>
    <row r="829" spans="1:10" x14ac:dyDescent="0.3">
      <c r="A829" s="2" t="s">
        <v>52</v>
      </c>
      <c r="B829" s="3">
        <v>78540.62</v>
      </c>
      <c r="C829" s="2">
        <v>63987.040000000001</v>
      </c>
      <c r="D829" s="4">
        <v>43746</v>
      </c>
      <c r="E829" s="2" t="s">
        <v>23</v>
      </c>
      <c r="F829" s="2" t="s">
        <v>109</v>
      </c>
      <c r="G829" s="2" t="s">
        <v>54</v>
      </c>
      <c r="H829" s="2" t="s">
        <v>127</v>
      </c>
      <c r="I829" s="2" t="s">
        <v>27</v>
      </c>
      <c r="J829" s="2" t="s">
        <v>987</v>
      </c>
    </row>
    <row r="830" spans="1:10" x14ac:dyDescent="0.3">
      <c r="A830" s="2" t="s">
        <v>137</v>
      </c>
      <c r="B830" s="3">
        <v>37636.910000000003</v>
      </c>
      <c r="C830" s="2">
        <v>30847.21</v>
      </c>
      <c r="D830" s="4">
        <v>43906</v>
      </c>
      <c r="E830" s="2" t="s">
        <v>50</v>
      </c>
      <c r="F830" s="2" t="s">
        <v>187</v>
      </c>
      <c r="G830" s="2" t="s">
        <v>139</v>
      </c>
      <c r="H830" s="2" t="s">
        <v>140</v>
      </c>
      <c r="I830" s="2" t="s">
        <v>14</v>
      </c>
      <c r="J830" s="2" t="s">
        <v>988</v>
      </c>
    </row>
    <row r="831" spans="1:10" x14ac:dyDescent="0.3">
      <c r="A831" s="2" t="s">
        <v>22</v>
      </c>
      <c r="B831" s="3">
        <v>138127.81</v>
      </c>
      <c r="C831" s="2">
        <v>115240.03</v>
      </c>
      <c r="D831" s="4">
        <v>43975</v>
      </c>
      <c r="E831" s="2" t="s">
        <v>50</v>
      </c>
      <c r="F831" s="2" t="s">
        <v>134</v>
      </c>
      <c r="G831" s="2" t="s">
        <v>25</v>
      </c>
      <c r="H831" s="2" t="s">
        <v>75</v>
      </c>
      <c r="I831" s="2" t="s">
        <v>27</v>
      </c>
      <c r="J831" s="2" t="s">
        <v>989</v>
      </c>
    </row>
    <row r="832" spans="1:10" x14ac:dyDescent="0.3">
      <c r="A832" s="2" t="s">
        <v>172</v>
      </c>
      <c r="B832" s="3">
        <v>37892.58</v>
      </c>
      <c r="C832" s="2">
        <v>30010.92</v>
      </c>
      <c r="D832" s="4">
        <v>43486</v>
      </c>
      <c r="E832" s="2" t="s">
        <v>79</v>
      </c>
      <c r="F832" s="2" t="s">
        <v>34</v>
      </c>
      <c r="G832" s="2" t="s">
        <v>174</v>
      </c>
      <c r="H832" s="2" t="s">
        <v>211</v>
      </c>
      <c r="I832" s="2" t="s">
        <v>27</v>
      </c>
      <c r="J832" s="2" t="s">
        <v>990</v>
      </c>
    </row>
    <row r="833" spans="1:10" x14ac:dyDescent="0.3">
      <c r="A833" s="2" t="s">
        <v>100</v>
      </c>
      <c r="B833" s="3">
        <v>65329.65</v>
      </c>
      <c r="C833" s="2">
        <v>53237.13</v>
      </c>
      <c r="D833" s="4">
        <v>43887</v>
      </c>
      <c r="E833" s="2" t="s">
        <v>23</v>
      </c>
      <c r="F833" s="2" t="s">
        <v>157</v>
      </c>
      <c r="G833" s="2" t="s">
        <v>102</v>
      </c>
      <c r="H833" s="2" t="s">
        <v>103</v>
      </c>
      <c r="I833" s="2" t="s">
        <v>14</v>
      </c>
      <c r="J833" s="2" t="s">
        <v>991</v>
      </c>
    </row>
    <row r="834" spans="1:10" x14ac:dyDescent="0.3">
      <c r="A834" s="2" t="s">
        <v>52</v>
      </c>
      <c r="B834" s="3">
        <v>167072.72</v>
      </c>
      <c r="C834" s="2">
        <v>135044.88</v>
      </c>
      <c r="D834" s="4">
        <v>43759</v>
      </c>
      <c r="E834" s="2" t="s">
        <v>23</v>
      </c>
      <c r="F834" s="2" t="s">
        <v>184</v>
      </c>
      <c r="G834" s="2" t="s">
        <v>54</v>
      </c>
      <c r="H834" s="2" t="s">
        <v>132</v>
      </c>
      <c r="I834" s="2" t="s">
        <v>27</v>
      </c>
      <c r="J834" s="2" t="s">
        <v>992</v>
      </c>
    </row>
    <row r="835" spans="1:10" x14ac:dyDescent="0.3">
      <c r="A835" s="2" t="s">
        <v>52</v>
      </c>
      <c r="B835" s="3">
        <v>164243.32</v>
      </c>
      <c r="C835" s="2">
        <v>134121.1</v>
      </c>
      <c r="D835" s="4">
        <v>43605</v>
      </c>
      <c r="E835" s="2" t="s">
        <v>59</v>
      </c>
      <c r="F835" s="2" t="s">
        <v>111</v>
      </c>
      <c r="G835" s="2" t="s">
        <v>54</v>
      </c>
      <c r="H835" s="2" t="s">
        <v>71</v>
      </c>
      <c r="I835" s="2" t="s">
        <v>27</v>
      </c>
      <c r="J835" s="2" t="s">
        <v>993</v>
      </c>
    </row>
    <row r="836" spans="1:10" x14ac:dyDescent="0.3">
      <c r="A836" s="2" t="s">
        <v>52</v>
      </c>
      <c r="B836" s="3">
        <v>174951.18</v>
      </c>
      <c r="C836" s="2">
        <v>142690.18</v>
      </c>
      <c r="D836" s="4">
        <v>43726</v>
      </c>
      <c r="E836" s="2" t="s">
        <v>23</v>
      </c>
      <c r="F836" s="2" t="s">
        <v>67</v>
      </c>
      <c r="G836" s="2" t="s">
        <v>54</v>
      </c>
      <c r="H836" s="2" t="s">
        <v>71</v>
      </c>
      <c r="I836" s="2" t="s">
        <v>14</v>
      </c>
      <c r="J836" s="2" t="s">
        <v>994</v>
      </c>
    </row>
    <row r="837" spans="1:10" x14ac:dyDescent="0.3">
      <c r="A837" s="2" t="s">
        <v>22</v>
      </c>
      <c r="B837" s="3">
        <v>98521.87</v>
      </c>
      <c r="C837" s="2">
        <v>84571.17</v>
      </c>
      <c r="D837" s="4">
        <v>43832</v>
      </c>
      <c r="E837" s="2" t="s">
        <v>23</v>
      </c>
      <c r="F837" s="2" t="s">
        <v>34</v>
      </c>
      <c r="G837" s="2" t="s">
        <v>25</v>
      </c>
      <c r="H837" s="2" t="s">
        <v>218</v>
      </c>
      <c r="I837" s="2" t="s">
        <v>27</v>
      </c>
      <c r="J837" s="2" t="s">
        <v>995</v>
      </c>
    </row>
    <row r="838" spans="1:10" x14ac:dyDescent="0.3">
      <c r="A838" s="2" t="s">
        <v>22</v>
      </c>
      <c r="B838" s="3">
        <v>69750.570000000007</v>
      </c>
      <c r="C838" s="2">
        <v>60731.82</v>
      </c>
      <c r="D838" s="4">
        <v>43543</v>
      </c>
      <c r="E838" s="2" t="s">
        <v>17</v>
      </c>
      <c r="F838" s="2" t="s">
        <v>34</v>
      </c>
      <c r="G838" s="2" t="s">
        <v>25</v>
      </c>
      <c r="H838" s="2" t="s">
        <v>89</v>
      </c>
      <c r="I838" s="2" t="s">
        <v>27</v>
      </c>
      <c r="J838" s="2" t="s">
        <v>996</v>
      </c>
    </row>
    <row r="839" spans="1:10" x14ac:dyDescent="0.3">
      <c r="A839" s="2" t="s">
        <v>22</v>
      </c>
      <c r="B839" s="3">
        <v>129022.02</v>
      </c>
      <c r="C839" s="2">
        <v>104585.25</v>
      </c>
      <c r="D839" s="4">
        <v>44002</v>
      </c>
      <c r="E839" s="2" t="s">
        <v>79</v>
      </c>
      <c r="F839" s="2" t="s">
        <v>154</v>
      </c>
      <c r="G839" s="2" t="s">
        <v>25</v>
      </c>
      <c r="H839" s="2" t="s">
        <v>75</v>
      </c>
      <c r="I839" s="2" t="s">
        <v>27</v>
      </c>
      <c r="J839" s="2" t="s">
        <v>997</v>
      </c>
    </row>
    <row r="840" spans="1:10" x14ac:dyDescent="0.3">
      <c r="A840" s="2" t="s">
        <v>22</v>
      </c>
      <c r="B840" s="3">
        <v>41805.53</v>
      </c>
      <c r="C840" s="2">
        <v>33352.449999999997</v>
      </c>
      <c r="D840" s="4">
        <v>43547</v>
      </c>
      <c r="E840" s="2" t="s">
        <v>50</v>
      </c>
      <c r="F840" s="2" t="s">
        <v>998</v>
      </c>
      <c r="G840" s="2" t="s">
        <v>25</v>
      </c>
      <c r="H840" s="2" t="s">
        <v>218</v>
      </c>
      <c r="I840" s="2" t="s">
        <v>37</v>
      </c>
      <c r="J840" s="2" t="s">
        <v>999</v>
      </c>
    </row>
    <row r="841" spans="1:10" x14ac:dyDescent="0.3">
      <c r="A841" s="2" t="s">
        <v>16</v>
      </c>
      <c r="B841" s="3">
        <v>145809.65</v>
      </c>
      <c r="C841" s="2">
        <v>123136.25</v>
      </c>
      <c r="D841" s="4">
        <v>43676</v>
      </c>
      <c r="E841" s="2" t="s">
        <v>50</v>
      </c>
      <c r="F841" s="2" t="s">
        <v>184</v>
      </c>
      <c r="G841" s="2" t="s">
        <v>19</v>
      </c>
      <c r="H841" s="2" t="s">
        <v>352</v>
      </c>
      <c r="I841" s="2" t="s">
        <v>27</v>
      </c>
      <c r="J841" s="2" t="s">
        <v>1000</v>
      </c>
    </row>
    <row r="842" spans="1:10" x14ac:dyDescent="0.3">
      <c r="A842" s="2" t="s">
        <v>52</v>
      </c>
      <c r="B842" s="3">
        <v>29443.71</v>
      </c>
      <c r="C842" s="2">
        <v>23958.35</v>
      </c>
      <c r="D842" s="4">
        <v>44133</v>
      </c>
      <c r="E842" s="2" t="s">
        <v>50</v>
      </c>
      <c r="F842" s="2" t="s">
        <v>34</v>
      </c>
      <c r="G842" s="2" t="s">
        <v>54</v>
      </c>
      <c r="H842" s="2" t="s">
        <v>132</v>
      </c>
      <c r="I842" s="2" t="s">
        <v>27</v>
      </c>
      <c r="J842" s="2" t="s">
        <v>1001</v>
      </c>
    </row>
    <row r="843" spans="1:10" x14ac:dyDescent="0.3">
      <c r="A843" s="2" t="s">
        <v>9</v>
      </c>
      <c r="B843" s="3">
        <v>138443.23000000001</v>
      </c>
      <c r="C843" s="2">
        <v>115101.7</v>
      </c>
      <c r="D843" s="4">
        <v>43630</v>
      </c>
      <c r="E843" s="2" t="s">
        <v>23</v>
      </c>
      <c r="F843" s="2" t="s">
        <v>605</v>
      </c>
      <c r="G843" s="2" t="s">
        <v>12</v>
      </c>
      <c r="H843" s="2" t="s">
        <v>81</v>
      </c>
      <c r="I843" s="2" t="s">
        <v>14</v>
      </c>
      <c r="J843" s="2" t="s">
        <v>1002</v>
      </c>
    </row>
    <row r="844" spans="1:10" x14ac:dyDescent="0.3">
      <c r="A844" s="2" t="s">
        <v>44</v>
      </c>
      <c r="B844" s="3">
        <v>102000.57</v>
      </c>
      <c r="C844" s="2">
        <v>87261.49</v>
      </c>
      <c r="D844" s="4">
        <v>43907</v>
      </c>
      <c r="E844" s="2" t="s">
        <v>17</v>
      </c>
      <c r="F844" s="2" t="s">
        <v>91</v>
      </c>
      <c r="G844" s="2" t="s">
        <v>47</v>
      </c>
      <c r="H844" s="2" t="s">
        <v>65</v>
      </c>
      <c r="I844" s="2" t="s">
        <v>27</v>
      </c>
      <c r="J844" s="2" t="s">
        <v>1003</v>
      </c>
    </row>
    <row r="845" spans="1:10" x14ac:dyDescent="0.3">
      <c r="A845" s="2" t="s">
        <v>22</v>
      </c>
      <c r="B845" s="3">
        <v>53181.88</v>
      </c>
      <c r="C845" s="2">
        <v>42316.82</v>
      </c>
      <c r="D845" s="4">
        <v>43836</v>
      </c>
      <c r="E845" s="2" t="s">
        <v>59</v>
      </c>
      <c r="F845" s="2" t="s">
        <v>157</v>
      </c>
      <c r="G845" s="2" t="s">
        <v>25</v>
      </c>
      <c r="H845" s="2" t="s">
        <v>89</v>
      </c>
      <c r="I845" s="2" t="s">
        <v>27</v>
      </c>
      <c r="J845" s="2" t="s">
        <v>1004</v>
      </c>
    </row>
    <row r="846" spans="1:10" x14ac:dyDescent="0.3">
      <c r="A846" s="2" t="s">
        <v>22</v>
      </c>
      <c r="B846" s="3">
        <v>99518.86</v>
      </c>
      <c r="C846" s="2">
        <v>81854.259999999995</v>
      </c>
      <c r="D846" s="4">
        <v>43536</v>
      </c>
      <c r="E846" s="2" t="s">
        <v>10</v>
      </c>
      <c r="F846" s="2" t="s">
        <v>209</v>
      </c>
      <c r="G846" s="2" t="s">
        <v>25</v>
      </c>
      <c r="H846" s="2" t="s">
        <v>75</v>
      </c>
      <c r="I846" s="2" t="s">
        <v>27</v>
      </c>
      <c r="J846" s="2" t="s">
        <v>1005</v>
      </c>
    </row>
    <row r="847" spans="1:10" x14ac:dyDescent="0.3">
      <c r="A847" s="2" t="s">
        <v>22</v>
      </c>
      <c r="B847" s="3">
        <v>79288.03</v>
      </c>
      <c r="C847" s="2">
        <v>68536.570000000007</v>
      </c>
      <c r="D847" s="4">
        <v>43654</v>
      </c>
      <c r="E847" s="2" t="s">
        <v>23</v>
      </c>
      <c r="F847" s="2" t="s">
        <v>34</v>
      </c>
      <c r="G847" s="2" t="s">
        <v>25</v>
      </c>
      <c r="H847" s="2" t="s">
        <v>89</v>
      </c>
      <c r="I847" s="2" t="s">
        <v>27</v>
      </c>
      <c r="J847" s="2" t="s">
        <v>1006</v>
      </c>
    </row>
    <row r="848" spans="1:10" x14ac:dyDescent="0.3">
      <c r="A848" s="2" t="s">
        <v>52</v>
      </c>
      <c r="B848" s="3">
        <v>111557.68</v>
      </c>
      <c r="C848" s="2">
        <v>92470.16</v>
      </c>
      <c r="D848" s="4">
        <v>43876</v>
      </c>
      <c r="E848" s="2" t="s">
        <v>10</v>
      </c>
      <c r="F848" s="2" t="s">
        <v>30</v>
      </c>
      <c r="G848" s="2" t="s">
        <v>54</v>
      </c>
      <c r="H848" s="2" t="s">
        <v>127</v>
      </c>
      <c r="I848" s="2" t="s">
        <v>27</v>
      </c>
      <c r="J848" s="2" t="s">
        <v>1007</v>
      </c>
    </row>
    <row r="849" spans="1:10" x14ac:dyDescent="0.3">
      <c r="A849" s="2" t="s">
        <v>83</v>
      </c>
      <c r="B849" s="3">
        <v>43008.69</v>
      </c>
      <c r="C849" s="2">
        <v>34458.559999999998</v>
      </c>
      <c r="D849" s="4">
        <v>43665</v>
      </c>
      <c r="E849" s="2" t="s">
        <v>50</v>
      </c>
      <c r="F849" s="2" t="s">
        <v>647</v>
      </c>
      <c r="G849" s="2" t="s">
        <v>84</v>
      </c>
      <c r="H849" s="2" t="s">
        <v>85</v>
      </c>
      <c r="I849" s="2" t="s">
        <v>27</v>
      </c>
      <c r="J849" s="2" t="s">
        <v>1008</v>
      </c>
    </row>
    <row r="850" spans="1:10" x14ac:dyDescent="0.3">
      <c r="A850" s="2" t="s">
        <v>52</v>
      </c>
      <c r="B850" s="3">
        <v>154936.24</v>
      </c>
      <c r="C850" s="2">
        <v>135739.64000000001</v>
      </c>
      <c r="D850" s="4">
        <v>44011</v>
      </c>
      <c r="E850" s="2" t="s">
        <v>10</v>
      </c>
      <c r="F850" s="2" t="s">
        <v>113</v>
      </c>
      <c r="G850" s="2" t="s">
        <v>54</v>
      </c>
      <c r="H850" s="2" t="s">
        <v>132</v>
      </c>
      <c r="I850" s="2" t="s">
        <v>27</v>
      </c>
      <c r="J850" s="2" t="s">
        <v>1009</v>
      </c>
    </row>
    <row r="851" spans="1:10" x14ac:dyDescent="0.3">
      <c r="A851" s="2" t="s">
        <v>9</v>
      </c>
      <c r="B851" s="3">
        <v>115339.49</v>
      </c>
      <c r="C851" s="2">
        <v>100691.37</v>
      </c>
      <c r="D851" s="4">
        <v>43711</v>
      </c>
      <c r="E851" s="2" t="s">
        <v>61</v>
      </c>
      <c r="F851" s="2" t="s">
        <v>39</v>
      </c>
      <c r="G851" s="2" t="s">
        <v>12</v>
      </c>
      <c r="H851" s="2" t="s">
        <v>13</v>
      </c>
      <c r="I851" s="2" t="s">
        <v>14</v>
      </c>
      <c r="J851" s="2" t="s">
        <v>1010</v>
      </c>
    </row>
    <row r="852" spans="1:10" x14ac:dyDescent="0.3">
      <c r="A852" s="2" t="s">
        <v>52</v>
      </c>
      <c r="B852" s="3">
        <v>65254.5</v>
      </c>
      <c r="C852" s="2">
        <v>53919.79</v>
      </c>
      <c r="D852" s="4">
        <v>43633</v>
      </c>
      <c r="E852" s="2" t="s">
        <v>17</v>
      </c>
      <c r="F852" s="2" t="s">
        <v>70</v>
      </c>
      <c r="G852" s="2" t="s">
        <v>54</v>
      </c>
      <c r="H852" s="2" t="s">
        <v>55</v>
      </c>
      <c r="I852" s="2" t="s">
        <v>27</v>
      </c>
      <c r="J852" s="2" t="s">
        <v>1011</v>
      </c>
    </row>
    <row r="853" spans="1:10" x14ac:dyDescent="0.3">
      <c r="A853" s="2" t="s">
        <v>83</v>
      </c>
      <c r="B853" s="3">
        <v>50241.47</v>
      </c>
      <c r="C853" s="2">
        <v>43443.8</v>
      </c>
      <c r="D853" s="4">
        <v>44121</v>
      </c>
      <c r="E853" s="2" t="s">
        <v>10</v>
      </c>
      <c r="F853" s="2" t="s">
        <v>131</v>
      </c>
      <c r="G853" s="2" t="s">
        <v>84</v>
      </c>
      <c r="H853" s="2" t="s">
        <v>85</v>
      </c>
      <c r="I853" s="2" t="s">
        <v>37</v>
      </c>
      <c r="J853" s="2" t="s">
        <v>1012</v>
      </c>
    </row>
    <row r="854" spans="1:10" x14ac:dyDescent="0.3">
      <c r="A854" s="2" t="s">
        <v>44</v>
      </c>
      <c r="B854" s="3">
        <v>304337.49</v>
      </c>
      <c r="C854" s="2">
        <v>261730.24</v>
      </c>
      <c r="D854" s="4">
        <v>43803</v>
      </c>
      <c r="E854" s="2" t="s">
        <v>23</v>
      </c>
      <c r="F854" s="2" t="s">
        <v>152</v>
      </c>
      <c r="G854" s="2" t="s">
        <v>47</v>
      </c>
      <c r="H854" s="2" t="s">
        <v>65</v>
      </c>
      <c r="I854" s="2" t="s">
        <v>27</v>
      </c>
      <c r="J854" s="2" t="s">
        <v>1013</v>
      </c>
    </row>
    <row r="855" spans="1:10" x14ac:dyDescent="0.3">
      <c r="A855" s="2" t="s">
        <v>100</v>
      </c>
      <c r="B855" s="3">
        <v>95960.77</v>
      </c>
      <c r="C855" s="2">
        <v>76519.12</v>
      </c>
      <c r="D855" s="4">
        <v>44115</v>
      </c>
      <c r="E855" s="2" t="s">
        <v>10</v>
      </c>
      <c r="F855" s="2" t="s">
        <v>30</v>
      </c>
      <c r="G855" s="2" t="s">
        <v>102</v>
      </c>
      <c r="H855" s="2" t="s">
        <v>161</v>
      </c>
      <c r="I855" s="2" t="s">
        <v>27</v>
      </c>
      <c r="J855" s="2" t="s">
        <v>1014</v>
      </c>
    </row>
    <row r="856" spans="1:10" x14ac:dyDescent="0.3">
      <c r="A856" s="2" t="s">
        <v>9</v>
      </c>
      <c r="B856" s="3">
        <v>152522.94</v>
      </c>
      <c r="C856" s="2">
        <v>122399.66</v>
      </c>
      <c r="D856" s="4">
        <v>43932</v>
      </c>
      <c r="E856" s="2" t="s">
        <v>61</v>
      </c>
      <c r="F856" s="2" t="s">
        <v>230</v>
      </c>
      <c r="G856" s="2" t="s">
        <v>12</v>
      </c>
      <c r="H856" s="2" t="s">
        <v>13</v>
      </c>
      <c r="I856" s="2" t="s">
        <v>27</v>
      </c>
      <c r="J856" s="2" t="s">
        <v>1015</v>
      </c>
    </row>
    <row r="857" spans="1:10" x14ac:dyDescent="0.3">
      <c r="A857" s="2" t="s">
        <v>9</v>
      </c>
      <c r="B857" s="3">
        <v>63196.98</v>
      </c>
      <c r="C857" s="2">
        <v>54671.71</v>
      </c>
      <c r="D857" s="4">
        <v>43573</v>
      </c>
      <c r="E857" s="2" t="s">
        <v>59</v>
      </c>
      <c r="F857" s="2" t="s">
        <v>149</v>
      </c>
      <c r="G857" s="2" t="s">
        <v>12</v>
      </c>
      <c r="H857" s="2" t="s">
        <v>117</v>
      </c>
      <c r="I857" s="2" t="s">
        <v>27</v>
      </c>
      <c r="J857" s="2" t="s">
        <v>1016</v>
      </c>
    </row>
    <row r="858" spans="1:10" x14ac:dyDescent="0.3">
      <c r="A858" s="2" t="s">
        <v>9</v>
      </c>
      <c r="B858" s="3">
        <v>83119.87</v>
      </c>
      <c r="C858" s="2">
        <v>69604.58</v>
      </c>
      <c r="D858" s="4">
        <v>43494</v>
      </c>
      <c r="E858" s="2" t="s">
        <v>23</v>
      </c>
      <c r="F858" s="2" t="s">
        <v>184</v>
      </c>
      <c r="G858" s="2" t="s">
        <v>12</v>
      </c>
      <c r="H858" s="2" t="s">
        <v>81</v>
      </c>
      <c r="I858" s="2" t="s">
        <v>27</v>
      </c>
      <c r="J858" s="2" t="s">
        <v>1017</v>
      </c>
    </row>
    <row r="859" spans="1:10" x14ac:dyDescent="0.3">
      <c r="A859" s="2" t="s">
        <v>52</v>
      </c>
      <c r="B859" s="3">
        <v>75483.45</v>
      </c>
      <c r="C859" s="2">
        <v>60077.279999999999</v>
      </c>
      <c r="D859" s="4">
        <v>43802</v>
      </c>
      <c r="E859" s="2" t="s">
        <v>50</v>
      </c>
      <c r="F859" s="2" t="s">
        <v>34</v>
      </c>
      <c r="G859" s="2" t="s">
        <v>54</v>
      </c>
      <c r="H859" s="2" t="s">
        <v>132</v>
      </c>
      <c r="I859" s="2" t="s">
        <v>27</v>
      </c>
      <c r="J859" s="2" t="s">
        <v>1018</v>
      </c>
    </row>
    <row r="860" spans="1:10" x14ac:dyDescent="0.3">
      <c r="A860" s="2" t="s">
        <v>172</v>
      </c>
      <c r="B860" s="3">
        <v>65397.279999999999</v>
      </c>
      <c r="C860" s="2">
        <v>53920.06</v>
      </c>
      <c r="D860" s="4">
        <v>43910</v>
      </c>
      <c r="E860" s="2" t="s">
        <v>61</v>
      </c>
      <c r="F860" s="2" t="s">
        <v>466</v>
      </c>
      <c r="G860" s="2" t="s">
        <v>174</v>
      </c>
      <c r="H860" s="2" t="s">
        <v>175</v>
      </c>
      <c r="I860" s="2" t="s">
        <v>14</v>
      </c>
      <c r="J860" s="2" t="s">
        <v>1019</v>
      </c>
    </row>
    <row r="861" spans="1:10" x14ac:dyDescent="0.3">
      <c r="A861" s="2" t="s">
        <v>52</v>
      </c>
      <c r="B861" s="3">
        <v>48890.14</v>
      </c>
      <c r="C861" s="2">
        <v>41180.160000000003</v>
      </c>
      <c r="D861" s="4">
        <v>43605</v>
      </c>
      <c r="E861" s="2" t="s">
        <v>23</v>
      </c>
      <c r="F861" s="2" t="s">
        <v>34</v>
      </c>
      <c r="G861" s="2" t="s">
        <v>54</v>
      </c>
      <c r="H861" s="2" t="s">
        <v>132</v>
      </c>
      <c r="I861" s="2" t="s">
        <v>27</v>
      </c>
      <c r="J861" s="2" t="s">
        <v>1020</v>
      </c>
    </row>
    <row r="862" spans="1:10" x14ac:dyDescent="0.3">
      <c r="A862" s="2" t="s">
        <v>52</v>
      </c>
      <c r="B862" s="3">
        <v>80839.75</v>
      </c>
      <c r="C862" s="2">
        <v>63936.160000000003</v>
      </c>
      <c r="D862" s="4">
        <v>43972</v>
      </c>
      <c r="E862" s="2" t="s">
        <v>17</v>
      </c>
      <c r="F862" s="2" t="s">
        <v>11</v>
      </c>
      <c r="G862" s="2" t="s">
        <v>54</v>
      </c>
      <c r="H862" s="2" t="s">
        <v>127</v>
      </c>
      <c r="I862" s="2" t="s">
        <v>27</v>
      </c>
      <c r="J862" s="2" t="s">
        <v>1021</v>
      </c>
    </row>
    <row r="863" spans="1:10" x14ac:dyDescent="0.3">
      <c r="A863" s="2" t="s">
        <v>172</v>
      </c>
      <c r="B863" s="3">
        <v>79375.17</v>
      </c>
      <c r="C863" s="2">
        <v>64532.01</v>
      </c>
      <c r="D863" s="4">
        <v>43870</v>
      </c>
      <c r="E863" s="2" t="s">
        <v>29</v>
      </c>
      <c r="F863" s="2" t="s">
        <v>30</v>
      </c>
      <c r="G863" s="2" t="s">
        <v>174</v>
      </c>
      <c r="H863" s="2" t="s">
        <v>175</v>
      </c>
      <c r="I863" s="2" t="s">
        <v>14</v>
      </c>
      <c r="J863" s="2" t="s">
        <v>1022</v>
      </c>
    </row>
    <row r="864" spans="1:10" x14ac:dyDescent="0.3">
      <c r="A864" s="2" t="s">
        <v>100</v>
      </c>
      <c r="B864" s="3">
        <v>158011.29999999999</v>
      </c>
      <c r="C864" s="2">
        <v>137390.82999999999</v>
      </c>
      <c r="D864" s="4">
        <v>43796</v>
      </c>
      <c r="E864" s="2" t="s">
        <v>29</v>
      </c>
      <c r="F864" s="2" t="s">
        <v>93</v>
      </c>
      <c r="G864" s="2" t="s">
        <v>102</v>
      </c>
      <c r="H864" s="2" t="s">
        <v>161</v>
      </c>
      <c r="I864" s="2" t="s">
        <v>27</v>
      </c>
      <c r="J864" s="2" t="s">
        <v>1023</v>
      </c>
    </row>
    <row r="865" spans="1:10" x14ac:dyDescent="0.3">
      <c r="A865" s="2" t="s">
        <v>22</v>
      </c>
      <c r="B865" s="3">
        <v>155766.23000000001</v>
      </c>
      <c r="C865" s="2">
        <v>131529</v>
      </c>
      <c r="D865" s="4">
        <v>43978</v>
      </c>
      <c r="E865" s="2" t="s">
        <v>17</v>
      </c>
      <c r="F865" s="2" t="s">
        <v>301</v>
      </c>
      <c r="G865" s="2" t="s">
        <v>25</v>
      </c>
      <c r="H865" s="2" t="s">
        <v>31</v>
      </c>
      <c r="I865" s="2" t="s">
        <v>27</v>
      </c>
      <c r="J865" s="2" t="s">
        <v>1024</v>
      </c>
    </row>
    <row r="866" spans="1:10" x14ac:dyDescent="0.3">
      <c r="A866" s="2" t="s">
        <v>52</v>
      </c>
      <c r="B866" s="3">
        <v>19366.75</v>
      </c>
      <c r="C866" s="2">
        <v>15857.49</v>
      </c>
      <c r="D866" s="4">
        <v>43918</v>
      </c>
      <c r="E866" s="2" t="s">
        <v>17</v>
      </c>
      <c r="F866" s="2" t="s">
        <v>63</v>
      </c>
      <c r="G866" s="2" t="s">
        <v>54</v>
      </c>
      <c r="H866" s="2" t="s">
        <v>143</v>
      </c>
      <c r="I866" s="2" t="s">
        <v>27</v>
      </c>
      <c r="J866" s="2" t="s">
        <v>1025</v>
      </c>
    </row>
    <row r="867" spans="1:10" x14ac:dyDescent="0.3">
      <c r="A867" s="2" t="s">
        <v>52</v>
      </c>
      <c r="B867" s="3">
        <v>45481.24</v>
      </c>
      <c r="C867" s="2">
        <v>37317.360000000001</v>
      </c>
      <c r="D867" s="4">
        <v>43763</v>
      </c>
      <c r="E867" s="2" t="s">
        <v>59</v>
      </c>
      <c r="F867" s="2" t="s">
        <v>125</v>
      </c>
      <c r="G867" s="2" t="s">
        <v>54</v>
      </c>
      <c r="H867" s="2" t="s">
        <v>127</v>
      </c>
      <c r="I867" s="2" t="s">
        <v>27</v>
      </c>
      <c r="J867" s="2" t="s">
        <v>1026</v>
      </c>
    </row>
    <row r="868" spans="1:10" x14ac:dyDescent="0.3">
      <c r="A868" s="2" t="s">
        <v>9</v>
      </c>
      <c r="B868" s="3">
        <v>152747.92000000001</v>
      </c>
      <c r="C868" s="2">
        <v>130614.75</v>
      </c>
      <c r="D868" s="4">
        <v>43954</v>
      </c>
      <c r="E868" s="2" t="s">
        <v>50</v>
      </c>
      <c r="F868" s="2" t="s">
        <v>96</v>
      </c>
      <c r="G868" s="2" t="s">
        <v>12</v>
      </c>
      <c r="H868" s="2" t="s">
        <v>68</v>
      </c>
      <c r="I868" s="2" t="s">
        <v>27</v>
      </c>
      <c r="J868" s="2" t="s">
        <v>1027</v>
      </c>
    </row>
    <row r="869" spans="1:10" x14ac:dyDescent="0.3">
      <c r="A869" s="2" t="s">
        <v>9</v>
      </c>
      <c r="B869" s="3">
        <v>255216</v>
      </c>
      <c r="C869" s="2">
        <v>211446.46</v>
      </c>
      <c r="D869" s="4">
        <v>43827</v>
      </c>
      <c r="E869" s="2" t="s">
        <v>23</v>
      </c>
      <c r="F869" s="2" t="s">
        <v>93</v>
      </c>
      <c r="G869" s="2" t="s">
        <v>12</v>
      </c>
      <c r="H869" s="2" t="s">
        <v>169</v>
      </c>
      <c r="I869" s="2" t="s">
        <v>27</v>
      </c>
      <c r="J869" s="2" t="s">
        <v>1028</v>
      </c>
    </row>
    <row r="870" spans="1:10" x14ac:dyDescent="0.3">
      <c r="A870" s="2" t="s">
        <v>22</v>
      </c>
      <c r="B870" s="3">
        <v>154858</v>
      </c>
      <c r="C870" s="2">
        <v>135376.85999999999</v>
      </c>
      <c r="D870" s="4">
        <v>44034</v>
      </c>
      <c r="E870" s="2" t="s">
        <v>17</v>
      </c>
      <c r="F870" s="2" t="s">
        <v>209</v>
      </c>
      <c r="G870" s="2" t="s">
        <v>25</v>
      </c>
      <c r="H870" s="2" t="s">
        <v>26</v>
      </c>
      <c r="I870" s="2" t="s">
        <v>27</v>
      </c>
      <c r="J870" s="2" t="s">
        <v>1029</v>
      </c>
    </row>
    <row r="871" spans="1:10" x14ac:dyDescent="0.3">
      <c r="A871" s="2" t="s">
        <v>52</v>
      </c>
      <c r="B871" s="3">
        <v>250488.42</v>
      </c>
      <c r="C871" s="2">
        <v>214142.55</v>
      </c>
      <c r="D871" s="4">
        <v>43995</v>
      </c>
      <c r="E871" s="2" t="s">
        <v>50</v>
      </c>
      <c r="F871" s="2" t="s">
        <v>11</v>
      </c>
      <c r="G871" s="2" t="s">
        <v>54</v>
      </c>
      <c r="H871" s="2" t="s">
        <v>71</v>
      </c>
      <c r="I871" s="2" t="s">
        <v>27</v>
      </c>
      <c r="J871" s="2" t="s">
        <v>1030</v>
      </c>
    </row>
    <row r="872" spans="1:10" x14ac:dyDescent="0.3">
      <c r="A872" s="2" t="s">
        <v>9</v>
      </c>
      <c r="B872" s="3">
        <v>115151.22</v>
      </c>
      <c r="C872" s="2">
        <v>91430.07</v>
      </c>
      <c r="D872" s="4">
        <v>44129</v>
      </c>
      <c r="E872" s="2" t="s">
        <v>50</v>
      </c>
      <c r="F872" s="2" t="s">
        <v>39</v>
      </c>
      <c r="G872" s="2" t="s">
        <v>12</v>
      </c>
      <c r="H872" s="2" t="s">
        <v>13</v>
      </c>
      <c r="I872" s="2" t="s">
        <v>27</v>
      </c>
      <c r="J872" s="2" t="s">
        <v>1031</v>
      </c>
    </row>
    <row r="873" spans="1:10" x14ac:dyDescent="0.3">
      <c r="A873" s="2" t="s">
        <v>9</v>
      </c>
      <c r="B873" s="3">
        <v>57347.48</v>
      </c>
      <c r="C873" s="2">
        <v>50041.41</v>
      </c>
      <c r="D873" s="4">
        <v>44055</v>
      </c>
      <c r="E873" s="2" t="s">
        <v>29</v>
      </c>
      <c r="F873" s="2" t="s">
        <v>34</v>
      </c>
      <c r="G873" s="2" t="s">
        <v>12</v>
      </c>
      <c r="H873" s="2" t="s">
        <v>13</v>
      </c>
      <c r="I873" s="2" t="s">
        <v>27</v>
      </c>
      <c r="J873" s="2" t="s">
        <v>1032</v>
      </c>
    </row>
    <row r="874" spans="1:10" x14ac:dyDescent="0.3">
      <c r="A874" s="2" t="s">
        <v>22</v>
      </c>
      <c r="B874" s="3">
        <v>74790.02</v>
      </c>
      <c r="C874" s="2">
        <v>64992.53</v>
      </c>
      <c r="D874" s="4">
        <v>44001</v>
      </c>
      <c r="E874" s="2" t="s">
        <v>29</v>
      </c>
      <c r="F874" s="2" t="s">
        <v>253</v>
      </c>
      <c r="G874" s="2" t="s">
        <v>25</v>
      </c>
      <c r="H874" s="2" t="s">
        <v>75</v>
      </c>
      <c r="I874" s="2" t="s">
        <v>27</v>
      </c>
      <c r="J874" s="2" t="s">
        <v>1033</v>
      </c>
    </row>
    <row r="875" spans="1:10" x14ac:dyDescent="0.3">
      <c r="A875" s="2" t="s">
        <v>52</v>
      </c>
      <c r="B875" s="3">
        <v>72749.070000000007</v>
      </c>
      <c r="C875" s="2">
        <v>59108.62</v>
      </c>
      <c r="D875" s="4">
        <v>43485</v>
      </c>
      <c r="E875" s="2" t="s">
        <v>59</v>
      </c>
      <c r="F875" s="2" t="s">
        <v>34</v>
      </c>
      <c r="G875" s="2" t="s">
        <v>54</v>
      </c>
      <c r="H875" s="2" t="s">
        <v>71</v>
      </c>
      <c r="I875" s="2" t="s">
        <v>27</v>
      </c>
      <c r="J875" s="2" t="s">
        <v>1034</v>
      </c>
    </row>
    <row r="876" spans="1:10" x14ac:dyDescent="0.3">
      <c r="A876" s="2" t="s">
        <v>100</v>
      </c>
      <c r="B876" s="3">
        <v>128235.65</v>
      </c>
      <c r="C876" s="2">
        <v>103024.52</v>
      </c>
      <c r="D876" s="4">
        <v>44094</v>
      </c>
      <c r="E876" s="2" t="s">
        <v>10</v>
      </c>
      <c r="F876" s="2" t="s">
        <v>209</v>
      </c>
      <c r="G876" s="2" t="s">
        <v>102</v>
      </c>
      <c r="H876" s="2" t="s">
        <v>103</v>
      </c>
      <c r="I876" s="2" t="s">
        <v>27</v>
      </c>
      <c r="J876" s="2" t="s">
        <v>1035</v>
      </c>
    </row>
    <row r="877" spans="1:10" x14ac:dyDescent="0.3">
      <c r="A877" s="2" t="s">
        <v>9</v>
      </c>
      <c r="B877" s="3">
        <v>79088.7</v>
      </c>
      <c r="C877" s="2">
        <v>67415.210000000006</v>
      </c>
      <c r="D877" s="4">
        <v>43975</v>
      </c>
      <c r="E877" s="2" t="s">
        <v>29</v>
      </c>
      <c r="F877" s="2" t="s">
        <v>181</v>
      </c>
      <c r="G877" s="2" t="s">
        <v>12</v>
      </c>
      <c r="H877" s="2" t="s">
        <v>169</v>
      </c>
      <c r="I877" s="2" t="s">
        <v>27</v>
      </c>
      <c r="J877" s="2" t="s">
        <v>1036</v>
      </c>
    </row>
    <row r="878" spans="1:10" x14ac:dyDescent="0.3">
      <c r="A878" s="2" t="s">
        <v>44</v>
      </c>
      <c r="B878" s="3">
        <v>124537.47</v>
      </c>
      <c r="C878" s="2">
        <v>105881.76</v>
      </c>
      <c r="D878" s="4">
        <v>43732</v>
      </c>
      <c r="E878" s="2" t="s">
        <v>23</v>
      </c>
      <c r="F878" s="2" t="s">
        <v>18</v>
      </c>
      <c r="G878" s="2" t="s">
        <v>47</v>
      </c>
      <c r="H878" s="2" t="s">
        <v>48</v>
      </c>
      <c r="I878" s="2" t="s">
        <v>27</v>
      </c>
      <c r="J878" s="2" t="s">
        <v>1037</v>
      </c>
    </row>
    <row r="879" spans="1:10" x14ac:dyDescent="0.3">
      <c r="A879" s="2" t="s">
        <v>9</v>
      </c>
      <c r="B879" s="3">
        <v>161192.45000000001</v>
      </c>
      <c r="C879" s="2">
        <v>135965.82999999999</v>
      </c>
      <c r="D879" s="4">
        <v>43650</v>
      </c>
      <c r="E879" s="2" t="s">
        <v>23</v>
      </c>
      <c r="F879" s="2" t="s">
        <v>63</v>
      </c>
      <c r="G879" s="2" t="s">
        <v>12</v>
      </c>
      <c r="H879" s="2" t="s">
        <v>169</v>
      </c>
      <c r="I879" s="2" t="s">
        <v>27</v>
      </c>
      <c r="J879" s="2" t="s">
        <v>1038</v>
      </c>
    </row>
    <row r="880" spans="1:10" x14ac:dyDescent="0.3">
      <c r="A880" s="2" t="s">
        <v>52</v>
      </c>
      <c r="B880" s="3">
        <v>109697.86</v>
      </c>
      <c r="C880" s="2">
        <v>89853.52</v>
      </c>
      <c r="D880" s="4">
        <v>43670</v>
      </c>
      <c r="E880" s="2" t="s">
        <v>29</v>
      </c>
      <c r="F880" s="2" t="s">
        <v>109</v>
      </c>
      <c r="G880" s="2" t="s">
        <v>54</v>
      </c>
      <c r="H880" s="2" t="s">
        <v>127</v>
      </c>
      <c r="I880" s="2" t="s">
        <v>27</v>
      </c>
      <c r="J880" s="2" t="s">
        <v>1039</v>
      </c>
    </row>
    <row r="881" spans="1:10" x14ac:dyDescent="0.3">
      <c r="A881" s="2" t="s">
        <v>52</v>
      </c>
      <c r="B881" s="3">
        <v>57276.26</v>
      </c>
      <c r="C881" s="2">
        <v>49223.22</v>
      </c>
      <c r="D881" s="4">
        <v>43925</v>
      </c>
      <c r="E881" s="2" t="s">
        <v>50</v>
      </c>
      <c r="F881" s="2" t="s">
        <v>34</v>
      </c>
      <c r="G881" s="2" t="s">
        <v>54</v>
      </c>
      <c r="H881" s="2" t="s">
        <v>71</v>
      </c>
      <c r="I881" s="2" t="s">
        <v>27</v>
      </c>
      <c r="J881" s="2" t="s">
        <v>1040</v>
      </c>
    </row>
    <row r="882" spans="1:10" x14ac:dyDescent="0.3">
      <c r="A882" s="2" t="s">
        <v>83</v>
      </c>
      <c r="B882" s="3">
        <v>149956.93</v>
      </c>
      <c r="C882" s="2">
        <v>130087.64</v>
      </c>
      <c r="D882" s="4">
        <v>44112</v>
      </c>
      <c r="E882" s="2" t="s">
        <v>17</v>
      </c>
      <c r="F882" s="2" t="s">
        <v>149</v>
      </c>
      <c r="G882" s="2" t="s">
        <v>84</v>
      </c>
      <c r="H882" s="2" t="s">
        <v>85</v>
      </c>
      <c r="I882" s="2" t="s">
        <v>27</v>
      </c>
      <c r="J882" s="2" t="s">
        <v>1041</v>
      </c>
    </row>
    <row r="883" spans="1:10" x14ac:dyDescent="0.3">
      <c r="A883" s="2" t="s">
        <v>137</v>
      </c>
      <c r="B883" s="3">
        <v>127075.41</v>
      </c>
      <c r="C883" s="2">
        <v>110924.13</v>
      </c>
      <c r="D883" s="4">
        <v>43732</v>
      </c>
      <c r="E883" s="2" t="s">
        <v>23</v>
      </c>
      <c r="F883" s="2" t="s">
        <v>122</v>
      </c>
      <c r="G883" s="2" t="s">
        <v>139</v>
      </c>
      <c r="H883" s="2" t="s">
        <v>140</v>
      </c>
      <c r="I883" s="2" t="s">
        <v>27</v>
      </c>
      <c r="J883" s="2" t="s">
        <v>1042</v>
      </c>
    </row>
    <row r="884" spans="1:10" x14ac:dyDescent="0.3">
      <c r="A884" s="2" t="s">
        <v>9</v>
      </c>
      <c r="B884" s="3">
        <v>28755.32</v>
      </c>
      <c r="C884" s="2">
        <v>23938.799999999999</v>
      </c>
      <c r="D884" s="4">
        <v>43748</v>
      </c>
      <c r="E884" s="2" t="s">
        <v>10</v>
      </c>
      <c r="F884" s="2" t="s">
        <v>101</v>
      </c>
      <c r="G884" s="2" t="s">
        <v>12</v>
      </c>
      <c r="H884" s="2" t="s">
        <v>13</v>
      </c>
      <c r="I884" s="2" t="s">
        <v>27</v>
      </c>
      <c r="J884" s="2" t="s">
        <v>1043</v>
      </c>
    </row>
    <row r="885" spans="1:10" x14ac:dyDescent="0.3">
      <c r="A885" s="2" t="s">
        <v>22</v>
      </c>
      <c r="B885" s="3">
        <v>178027.46</v>
      </c>
      <c r="C885" s="2">
        <v>144985.56</v>
      </c>
      <c r="D885" s="4">
        <v>43834</v>
      </c>
      <c r="E885" s="2" t="s">
        <v>50</v>
      </c>
      <c r="F885" s="2" t="s">
        <v>63</v>
      </c>
      <c r="G885" s="2" t="s">
        <v>25</v>
      </c>
      <c r="H885" s="2" t="s">
        <v>75</v>
      </c>
      <c r="I885" s="2" t="s">
        <v>27</v>
      </c>
      <c r="J885" s="2" t="s">
        <v>1044</v>
      </c>
    </row>
    <row r="886" spans="1:10" x14ac:dyDescent="0.3">
      <c r="A886" s="2" t="s">
        <v>100</v>
      </c>
      <c r="B886" s="3">
        <v>152231.85999999999</v>
      </c>
      <c r="C886" s="2">
        <v>122303.08</v>
      </c>
      <c r="D886" s="4">
        <v>43593</v>
      </c>
      <c r="E886" s="2" t="s">
        <v>59</v>
      </c>
      <c r="F886" s="2" t="s">
        <v>173</v>
      </c>
      <c r="G886" s="2" t="s">
        <v>102</v>
      </c>
      <c r="H886" s="2" t="s">
        <v>103</v>
      </c>
      <c r="I886" s="2" t="s">
        <v>27</v>
      </c>
      <c r="J886" s="2" t="s">
        <v>1045</v>
      </c>
    </row>
    <row r="887" spans="1:10" x14ac:dyDescent="0.3">
      <c r="A887" s="2" t="s">
        <v>9</v>
      </c>
      <c r="B887" s="3">
        <v>53957.42</v>
      </c>
      <c r="C887" s="2">
        <v>46905.19</v>
      </c>
      <c r="D887" s="4">
        <v>43610</v>
      </c>
      <c r="E887" s="2" t="s">
        <v>59</v>
      </c>
      <c r="F887" s="2" t="s">
        <v>34</v>
      </c>
      <c r="G887" s="2" t="s">
        <v>12</v>
      </c>
      <c r="H887" s="2" t="s">
        <v>117</v>
      </c>
      <c r="I887" s="2" t="s">
        <v>27</v>
      </c>
      <c r="J887" s="2" t="s">
        <v>1046</v>
      </c>
    </row>
    <row r="888" spans="1:10" x14ac:dyDescent="0.3">
      <c r="A888" s="2" t="s">
        <v>22</v>
      </c>
      <c r="B888" s="3">
        <v>80474.78</v>
      </c>
      <c r="C888" s="2">
        <v>66568.740000000005</v>
      </c>
      <c r="D888" s="4">
        <v>43607</v>
      </c>
      <c r="E888" s="2" t="s">
        <v>23</v>
      </c>
      <c r="F888" s="2" t="s">
        <v>39</v>
      </c>
      <c r="G888" s="2" t="s">
        <v>25</v>
      </c>
      <c r="H888" s="2" t="s">
        <v>89</v>
      </c>
      <c r="I888" s="2" t="s">
        <v>27</v>
      </c>
      <c r="J888" s="2" t="s">
        <v>1047</v>
      </c>
    </row>
    <row r="889" spans="1:10" x14ac:dyDescent="0.3">
      <c r="A889" s="2" t="s">
        <v>100</v>
      </c>
      <c r="B889" s="3">
        <v>145439.65</v>
      </c>
      <c r="C889" s="2">
        <v>123710.97</v>
      </c>
      <c r="D889" s="4">
        <v>44107</v>
      </c>
      <c r="E889" s="2" t="s">
        <v>59</v>
      </c>
      <c r="F889" s="2" t="s">
        <v>367</v>
      </c>
      <c r="G889" s="2" t="s">
        <v>102</v>
      </c>
      <c r="H889" s="2" t="s">
        <v>161</v>
      </c>
      <c r="I889" s="2" t="s">
        <v>27</v>
      </c>
      <c r="J889" s="2" t="s">
        <v>1048</v>
      </c>
    </row>
    <row r="890" spans="1:10" x14ac:dyDescent="0.3">
      <c r="A890" s="2" t="s">
        <v>52</v>
      </c>
      <c r="B890" s="3">
        <v>84035.82</v>
      </c>
      <c r="C890" s="2">
        <v>71329.600000000006</v>
      </c>
      <c r="D890" s="4">
        <v>44131</v>
      </c>
      <c r="E890" s="2" t="s">
        <v>10</v>
      </c>
      <c r="F890" s="2" t="s">
        <v>34</v>
      </c>
      <c r="G890" s="2" t="s">
        <v>54</v>
      </c>
      <c r="H890" s="2" t="s">
        <v>55</v>
      </c>
      <c r="I890" s="2" t="s">
        <v>37</v>
      </c>
      <c r="J890" s="2" t="s">
        <v>1049</v>
      </c>
    </row>
    <row r="891" spans="1:10" x14ac:dyDescent="0.3">
      <c r="A891" s="2" t="s">
        <v>33</v>
      </c>
      <c r="B891" s="3">
        <v>68288.679999999993</v>
      </c>
      <c r="C891" s="2">
        <v>56754.720000000001</v>
      </c>
      <c r="D891" s="4">
        <v>44101</v>
      </c>
      <c r="E891" s="2" t="s">
        <v>29</v>
      </c>
      <c r="F891" s="2" t="s">
        <v>34</v>
      </c>
      <c r="G891" s="2" t="s">
        <v>35</v>
      </c>
      <c r="H891" s="2" t="s">
        <v>36</v>
      </c>
      <c r="I891" s="2" t="s">
        <v>27</v>
      </c>
      <c r="J891" s="2" t="s">
        <v>1050</v>
      </c>
    </row>
    <row r="892" spans="1:10" x14ac:dyDescent="0.3">
      <c r="A892" s="2" t="s">
        <v>9</v>
      </c>
      <c r="B892" s="3">
        <v>100578.6</v>
      </c>
      <c r="C892" s="2">
        <v>83208.679999999993</v>
      </c>
      <c r="D892" s="4">
        <v>43479</v>
      </c>
      <c r="E892" s="2" t="s">
        <v>79</v>
      </c>
      <c r="F892" s="2" t="s">
        <v>122</v>
      </c>
      <c r="G892" s="2" t="s">
        <v>12</v>
      </c>
      <c r="H892" s="2" t="s">
        <v>117</v>
      </c>
      <c r="I892" s="2" t="s">
        <v>27</v>
      </c>
      <c r="J892" s="2" t="s">
        <v>1051</v>
      </c>
    </row>
    <row r="893" spans="1:10" x14ac:dyDescent="0.3">
      <c r="A893" s="2" t="s">
        <v>52</v>
      </c>
      <c r="B893" s="3">
        <v>94925</v>
      </c>
      <c r="C893" s="2">
        <v>77572.710000000006</v>
      </c>
      <c r="D893" s="4">
        <v>43738</v>
      </c>
      <c r="E893" s="2" t="s">
        <v>45</v>
      </c>
      <c r="F893" s="2" t="s">
        <v>42</v>
      </c>
      <c r="G893" s="2" t="s">
        <v>54</v>
      </c>
      <c r="H893" s="2" t="s">
        <v>143</v>
      </c>
      <c r="I893" s="2" t="s">
        <v>14</v>
      </c>
      <c r="J893" s="2" t="s">
        <v>1052</v>
      </c>
    </row>
    <row r="894" spans="1:10" x14ac:dyDescent="0.3">
      <c r="A894" s="2" t="s">
        <v>52</v>
      </c>
      <c r="B894" s="3">
        <v>105464.41</v>
      </c>
      <c r="C894" s="2">
        <v>84761.75</v>
      </c>
      <c r="D894" s="4">
        <v>43704</v>
      </c>
      <c r="E894" s="2" t="s">
        <v>10</v>
      </c>
      <c r="F894" s="2" t="s">
        <v>131</v>
      </c>
      <c r="G894" s="2" t="s">
        <v>54</v>
      </c>
      <c r="H894" s="2" t="s">
        <v>143</v>
      </c>
      <c r="I894" s="2" t="s">
        <v>27</v>
      </c>
      <c r="J894" s="2" t="s">
        <v>1053</v>
      </c>
    </row>
    <row r="895" spans="1:10" x14ac:dyDescent="0.3">
      <c r="A895" s="2" t="s">
        <v>52</v>
      </c>
      <c r="B895" s="3">
        <v>155827.29999999999</v>
      </c>
      <c r="C895" s="2">
        <v>126360.36</v>
      </c>
      <c r="D895" s="4">
        <v>43585</v>
      </c>
      <c r="E895" s="2" t="s">
        <v>50</v>
      </c>
      <c r="F895" s="2" t="s">
        <v>18</v>
      </c>
      <c r="G895" s="2" t="s">
        <v>54</v>
      </c>
      <c r="H895" s="2" t="s">
        <v>143</v>
      </c>
      <c r="I895" s="2" t="s">
        <v>37</v>
      </c>
      <c r="J895" s="2" t="s">
        <v>1054</v>
      </c>
    </row>
    <row r="896" spans="1:10" x14ac:dyDescent="0.3">
      <c r="A896" s="2" t="s">
        <v>22</v>
      </c>
      <c r="B896" s="3">
        <v>90994.31</v>
      </c>
      <c r="C896" s="2">
        <v>72540.66</v>
      </c>
      <c r="D896" s="4">
        <v>43960</v>
      </c>
      <c r="E896" s="2" t="s">
        <v>79</v>
      </c>
      <c r="F896" s="2" t="s">
        <v>177</v>
      </c>
      <c r="G896" s="2" t="s">
        <v>25</v>
      </c>
      <c r="H896" s="2" t="s">
        <v>218</v>
      </c>
      <c r="I896" s="2" t="s">
        <v>27</v>
      </c>
      <c r="J896" s="2" t="s">
        <v>1055</v>
      </c>
    </row>
    <row r="897" spans="1:10" x14ac:dyDescent="0.3">
      <c r="A897" s="2" t="s">
        <v>22</v>
      </c>
      <c r="B897" s="3">
        <v>32779.67</v>
      </c>
      <c r="C897" s="2">
        <v>26800.66</v>
      </c>
      <c r="D897" s="4">
        <v>43912</v>
      </c>
      <c r="E897" s="2" t="s">
        <v>61</v>
      </c>
      <c r="F897" s="2" t="s">
        <v>233</v>
      </c>
      <c r="G897" s="2" t="s">
        <v>25</v>
      </c>
      <c r="H897" s="2" t="s">
        <v>31</v>
      </c>
      <c r="I897" s="2" t="s">
        <v>27</v>
      </c>
      <c r="J897" s="2" t="s">
        <v>1056</v>
      </c>
    </row>
    <row r="898" spans="1:10" x14ac:dyDescent="0.3">
      <c r="A898" s="2" t="s">
        <v>100</v>
      </c>
      <c r="B898" s="3">
        <v>40187.99</v>
      </c>
      <c r="C898" s="2">
        <v>32508.07</v>
      </c>
      <c r="D898" s="4">
        <v>43973</v>
      </c>
      <c r="E898" s="2" t="s">
        <v>17</v>
      </c>
      <c r="F898" s="2" t="s">
        <v>113</v>
      </c>
      <c r="G898" s="2" t="s">
        <v>102</v>
      </c>
      <c r="H898" s="2" t="s">
        <v>103</v>
      </c>
      <c r="I898" s="2" t="s">
        <v>27</v>
      </c>
      <c r="J898" s="2" t="s">
        <v>1057</v>
      </c>
    </row>
    <row r="899" spans="1:10" x14ac:dyDescent="0.3">
      <c r="A899" s="2" t="s">
        <v>44</v>
      </c>
      <c r="B899" s="3">
        <v>91842.59</v>
      </c>
      <c r="C899" s="2">
        <v>73979.210000000006</v>
      </c>
      <c r="D899" s="4">
        <v>43553</v>
      </c>
      <c r="E899" s="2" t="s">
        <v>17</v>
      </c>
      <c r="F899" s="2" t="s">
        <v>293</v>
      </c>
      <c r="G899" s="2" t="s">
        <v>47</v>
      </c>
      <c r="H899" s="2" t="s">
        <v>65</v>
      </c>
      <c r="I899" s="2" t="s">
        <v>27</v>
      </c>
      <c r="J899" s="2" t="s">
        <v>1058</v>
      </c>
    </row>
    <row r="900" spans="1:10" x14ac:dyDescent="0.3">
      <c r="A900" s="2" t="s">
        <v>22</v>
      </c>
      <c r="B900" s="3">
        <v>38494.71</v>
      </c>
      <c r="C900" s="2">
        <v>33113.15</v>
      </c>
      <c r="D900" s="4">
        <v>43500</v>
      </c>
      <c r="E900" s="2" t="s">
        <v>17</v>
      </c>
      <c r="F900" s="2" t="s">
        <v>63</v>
      </c>
      <c r="G900" s="2" t="s">
        <v>25</v>
      </c>
      <c r="H900" s="2" t="s">
        <v>89</v>
      </c>
      <c r="I900" s="2" t="s">
        <v>27</v>
      </c>
      <c r="J900" s="2" t="s">
        <v>1059</v>
      </c>
    </row>
    <row r="901" spans="1:10" x14ac:dyDescent="0.3">
      <c r="A901" s="2" t="s">
        <v>52</v>
      </c>
      <c r="B901" s="3">
        <v>86050.61</v>
      </c>
      <c r="C901" s="2">
        <v>75569.649999999994</v>
      </c>
      <c r="D901" s="4">
        <v>44077</v>
      </c>
      <c r="E901" s="2" t="s">
        <v>23</v>
      </c>
      <c r="F901" s="2" t="s">
        <v>223</v>
      </c>
      <c r="G901" s="2" t="s">
        <v>54</v>
      </c>
      <c r="H901" s="2" t="s">
        <v>127</v>
      </c>
      <c r="I901" s="2" t="s">
        <v>27</v>
      </c>
      <c r="J901" s="2" t="s">
        <v>1060</v>
      </c>
    </row>
    <row r="902" spans="1:10" x14ac:dyDescent="0.3">
      <c r="A902" s="2" t="s">
        <v>9</v>
      </c>
      <c r="B902" s="3">
        <v>36749.51</v>
      </c>
      <c r="C902" s="2">
        <v>30101.52</v>
      </c>
      <c r="D902" s="4">
        <v>44119</v>
      </c>
      <c r="E902" s="2" t="s">
        <v>17</v>
      </c>
      <c r="F902" s="2" t="s">
        <v>18</v>
      </c>
      <c r="G902" s="2" t="s">
        <v>12</v>
      </c>
      <c r="H902" s="2" t="s">
        <v>13</v>
      </c>
      <c r="I902" s="2" t="s">
        <v>27</v>
      </c>
      <c r="J902" s="2" t="s">
        <v>1061</v>
      </c>
    </row>
    <row r="903" spans="1:10" x14ac:dyDescent="0.3">
      <c r="A903" s="2" t="s">
        <v>16</v>
      </c>
      <c r="B903" s="3">
        <v>194531.02</v>
      </c>
      <c r="C903" s="2">
        <v>158970.75</v>
      </c>
      <c r="D903" s="4">
        <v>43655</v>
      </c>
      <c r="E903" s="2" t="s">
        <v>23</v>
      </c>
      <c r="F903" s="2" t="s">
        <v>39</v>
      </c>
      <c r="G903" s="2" t="s">
        <v>19</v>
      </c>
      <c r="H903" s="2" t="s">
        <v>352</v>
      </c>
      <c r="I903" s="2" t="s">
        <v>37</v>
      </c>
      <c r="J903" s="2" t="s">
        <v>1062</v>
      </c>
    </row>
    <row r="904" spans="1:10" x14ac:dyDescent="0.3">
      <c r="A904" s="2" t="s">
        <v>52</v>
      </c>
      <c r="B904" s="3">
        <v>106730.16</v>
      </c>
      <c r="C904" s="2">
        <v>89503.91</v>
      </c>
      <c r="D904" s="4">
        <v>44042</v>
      </c>
      <c r="E904" s="2" t="s">
        <v>29</v>
      </c>
      <c r="F904" s="2" t="s">
        <v>39</v>
      </c>
      <c r="G904" s="2" t="s">
        <v>54</v>
      </c>
      <c r="H904" s="2" t="s">
        <v>132</v>
      </c>
      <c r="I904" s="2" t="s">
        <v>27</v>
      </c>
      <c r="J904" s="2" t="s">
        <v>1063</v>
      </c>
    </row>
    <row r="905" spans="1:10" x14ac:dyDescent="0.3">
      <c r="A905" s="2" t="s">
        <v>214</v>
      </c>
      <c r="B905" s="3">
        <v>30177.8</v>
      </c>
      <c r="C905" s="2">
        <v>23924.959999999999</v>
      </c>
      <c r="D905" s="4">
        <v>44110</v>
      </c>
      <c r="E905" s="2" t="s">
        <v>79</v>
      </c>
      <c r="F905" s="2" t="s">
        <v>167</v>
      </c>
      <c r="G905" s="2" t="s">
        <v>215</v>
      </c>
      <c r="H905" s="2" t="s">
        <v>216</v>
      </c>
      <c r="I905" s="2" t="s">
        <v>14</v>
      </c>
      <c r="J905" s="2" t="s">
        <v>1064</v>
      </c>
    </row>
    <row r="906" spans="1:10" x14ac:dyDescent="0.3">
      <c r="A906" s="2" t="s">
        <v>22</v>
      </c>
      <c r="B906" s="3">
        <v>93902.04</v>
      </c>
      <c r="C906" s="2">
        <v>80793.31</v>
      </c>
      <c r="D906" s="4">
        <v>43891</v>
      </c>
      <c r="E906" s="2" t="s">
        <v>23</v>
      </c>
      <c r="F906" s="2" t="s">
        <v>67</v>
      </c>
      <c r="G906" s="2" t="s">
        <v>25</v>
      </c>
      <c r="H906" s="2" t="s">
        <v>31</v>
      </c>
      <c r="I906" s="2" t="s">
        <v>27</v>
      </c>
      <c r="J906" s="2" t="s">
        <v>1065</v>
      </c>
    </row>
    <row r="907" spans="1:10" x14ac:dyDescent="0.3">
      <c r="A907" s="2" t="s">
        <v>214</v>
      </c>
      <c r="B907" s="3">
        <v>250483.63</v>
      </c>
      <c r="C907" s="2">
        <v>217269.5</v>
      </c>
      <c r="D907" s="4">
        <v>44015</v>
      </c>
      <c r="E907" s="2" t="s">
        <v>45</v>
      </c>
      <c r="F907" s="2" t="s">
        <v>109</v>
      </c>
      <c r="G907" s="2" t="s">
        <v>215</v>
      </c>
      <c r="H907" s="2" t="s">
        <v>216</v>
      </c>
      <c r="I907" s="2" t="s">
        <v>14</v>
      </c>
      <c r="J907" s="2" t="s">
        <v>1066</v>
      </c>
    </row>
    <row r="908" spans="1:10" x14ac:dyDescent="0.3">
      <c r="A908" s="2" t="s">
        <v>9</v>
      </c>
      <c r="B908" s="3">
        <v>162142.74</v>
      </c>
      <c r="C908" s="2">
        <v>136037.76000000001</v>
      </c>
      <c r="D908" s="4">
        <v>43494</v>
      </c>
      <c r="E908" s="2" t="s">
        <v>23</v>
      </c>
      <c r="F908" s="2" t="s">
        <v>111</v>
      </c>
      <c r="G908" s="2" t="s">
        <v>12</v>
      </c>
      <c r="H908" s="2" t="s">
        <v>81</v>
      </c>
      <c r="I908" s="2" t="s">
        <v>27</v>
      </c>
      <c r="J908" s="2" t="s">
        <v>1067</v>
      </c>
    </row>
    <row r="909" spans="1:10" x14ac:dyDescent="0.3">
      <c r="A909" s="2" t="s">
        <v>345</v>
      </c>
      <c r="B909" s="3">
        <v>47516.54</v>
      </c>
      <c r="C909" s="2">
        <v>38987.32</v>
      </c>
      <c r="D909" s="4">
        <v>43839</v>
      </c>
      <c r="E909" s="2" t="s">
        <v>10</v>
      </c>
      <c r="F909" s="2" t="s">
        <v>34</v>
      </c>
      <c r="G909" s="2" t="s">
        <v>346</v>
      </c>
      <c r="H909" s="2" t="s">
        <v>700</v>
      </c>
      <c r="I909" s="2" t="s">
        <v>27</v>
      </c>
      <c r="J909" s="2" t="s">
        <v>1068</v>
      </c>
    </row>
    <row r="910" spans="1:10" x14ac:dyDescent="0.3">
      <c r="A910" s="2" t="s">
        <v>214</v>
      </c>
      <c r="B910" s="3">
        <v>163546.81</v>
      </c>
      <c r="C910" s="2">
        <v>133307</v>
      </c>
      <c r="D910" s="4">
        <v>43592</v>
      </c>
      <c r="E910" s="2" t="s">
        <v>79</v>
      </c>
      <c r="F910" s="2" t="s">
        <v>264</v>
      </c>
      <c r="G910" s="2" t="s">
        <v>215</v>
      </c>
      <c r="H910" s="2" t="s">
        <v>216</v>
      </c>
      <c r="I910" s="2" t="s">
        <v>27</v>
      </c>
      <c r="J910" s="2" t="s">
        <v>1069</v>
      </c>
    </row>
    <row r="911" spans="1:10" x14ac:dyDescent="0.3">
      <c r="A911" s="2" t="s">
        <v>52</v>
      </c>
      <c r="B911" s="3">
        <v>35437.89</v>
      </c>
      <c r="C911" s="2">
        <v>30412.799999999999</v>
      </c>
      <c r="D911" s="4">
        <v>43864</v>
      </c>
      <c r="E911" s="2" t="s">
        <v>23</v>
      </c>
      <c r="F911" s="2" t="s">
        <v>340</v>
      </c>
      <c r="G911" s="2" t="s">
        <v>54</v>
      </c>
      <c r="H911" s="2" t="s">
        <v>132</v>
      </c>
      <c r="I911" s="2" t="s">
        <v>27</v>
      </c>
      <c r="J911" s="2" t="s">
        <v>1070</v>
      </c>
    </row>
    <row r="912" spans="1:10" x14ac:dyDescent="0.3">
      <c r="A912" s="2" t="s">
        <v>95</v>
      </c>
      <c r="B912" s="3">
        <v>122889.28</v>
      </c>
      <c r="C912" s="2">
        <v>103042.66</v>
      </c>
      <c r="D912" s="4">
        <v>44162</v>
      </c>
      <c r="E912" s="2" t="s">
        <v>59</v>
      </c>
      <c r="F912" s="2" t="s">
        <v>122</v>
      </c>
      <c r="G912" s="2" t="s">
        <v>97</v>
      </c>
      <c r="H912" s="2" t="s">
        <v>98</v>
      </c>
      <c r="I912" s="2" t="s">
        <v>27</v>
      </c>
      <c r="J912" s="2" t="s">
        <v>1071</v>
      </c>
    </row>
    <row r="913" spans="1:10" x14ac:dyDescent="0.3">
      <c r="A913" s="2" t="s">
        <v>105</v>
      </c>
      <c r="B913" s="3">
        <v>26490.47</v>
      </c>
      <c r="C913" s="2">
        <v>21168.53</v>
      </c>
      <c r="D913" s="4">
        <v>43773</v>
      </c>
      <c r="E913" s="2" t="s">
        <v>50</v>
      </c>
      <c r="F913" s="2" t="s">
        <v>30</v>
      </c>
      <c r="G913" s="2" t="s">
        <v>106</v>
      </c>
      <c r="H913" s="2" t="s">
        <v>107</v>
      </c>
      <c r="I913" s="2" t="s">
        <v>27</v>
      </c>
      <c r="J913" s="2" t="s">
        <v>1072</v>
      </c>
    </row>
    <row r="914" spans="1:10" x14ac:dyDescent="0.3">
      <c r="A914" s="2" t="s">
        <v>44</v>
      </c>
      <c r="B914" s="3">
        <v>173722.59</v>
      </c>
      <c r="C914" s="2">
        <v>148063.76</v>
      </c>
      <c r="D914" s="4">
        <v>43564</v>
      </c>
      <c r="E914" s="2" t="s">
        <v>17</v>
      </c>
      <c r="F914" s="2" t="s">
        <v>236</v>
      </c>
      <c r="G914" s="2" t="s">
        <v>47</v>
      </c>
      <c r="H914" s="2" t="s">
        <v>73</v>
      </c>
      <c r="I914" s="2" t="s">
        <v>27</v>
      </c>
      <c r="J914" s="2" t="s">
        <v>1073</v>
      </c>
    </row>
    <row r="915" spans="1:10" x14ac:dyDescent="0.3">
      <c r="A915" s="2" t="s">
        <v>52</v>
      </c>
      <c r="B915" s="3">
        <v>76543.360000000001</v>
      </c>
      <c r="C915" s="2">
        <v>65819.64</v>
      </c>
      <c r="D915" s="4">
        <v>43545</v>
      </c>
      <c r="E915" s="2" t="s">
        <v>45</v>
      </c>
      <c r="F915" s="2" t="s">
        <v>46</v>
      </c>
      <c r="G915" s="2" t="s">
        <v>54</v>
      </c>
      <c r="H915" s="2" t="s">
        <v>132</v>
      </c>
      <c r="I915" s="2" t="s">
        <v>27</v>
      </c>
      <c r="J915" s="2" t="s">
        <v>1074</v>
      </c>
    </row>
    <row r="916" spans="1:10" x14ac:dyDescent="0.3">
      <c r="A916" s="2" t="s">
        <v>9</v>
      </c>
      <c r="B916" s="3">
        <v>69626.39</v>
      </c>
      <c r="C916" s="2">
        <v>57295.56</v>
      </c>
      <c r="D916" s="4">
        <v>43631</v>
      </c>
      <c r="E916" s="2" t="s">
        <v>79</v>
      </c>
      <c r="F916" s="2" t="s">
        <v>134</v>
      </c>
      <c r="G916" s="2" t="s">
        <v>12</v>
      </c>
      <c r="H916" s="2" t="s">
        <v>13</v>
      </c>
      <c r="I916" s="2" t="s">
        <v>27</v>
      </c>
      <c r="J916" s="2" t="s">
        <v>1075</v>
      </c>
    </row>
    <row r="917" spans="1:10" x14ac:dyDescent="0.3">
      <c r="A917" s="2" t="s">
        <v>52</v>
      </c>
      <c r="B917" s="3">
        <v>249915.21</v>
      </c>
      <c r="C917" s="2">
        <v>215326.95</v>
      </c>
      <c r="D917" s="4">
        <v>44180</v>
      </c>
      <c r="E917" s="2" t="s">
        <v>50</v>
      </c>
      <c r="F917" s="2" t="s">
        <v>96</v>
      </c>
      <c r="G917" s="2" t="s">
        <v>54</v>
      </c>
      <c r="H917" s="2" t="s">
        <v>127</v>
      </c>
      <c r="I917" s="2" t="s">
        <v>27</v>
      </c>
      <c r="J917" s="2" t="s">
        <v>1076</v>
      </c>
    </row>
    <row r="918" spans="1:10" x14ac:dyDescent="0.3">
      <c r="A918" s="2" t="s">
        <v>22</v>
      </c>
      <c r="B918" s="3">
        <v>55790.71</v>
      </c>
      <c r="C918" s="2">
        <v>48783.4</v>
      </c>
      <c r="D918" s="4">
        <v>44112</v>
      </c>
      <c r="E918" s="2" t="s">
        <v>50</v>
      </c>
      <c r="F918" s="2" t="s">
        <v>34</v>
      </c>
      <c r="G918" s="2" t="s">
        <v>25</v>
      </c>
      <c r="H918" s="2" t="s">
        <v>75</v>
      </c>
      <c r="I918" s="2" t="s">
        <v>27</v>
      </c>
      <c r="J918" s="2" t="s">
        <v>1077</v>
      </c>
    </row>
    <row r="919" spans="1:10" x14ac:dyDescent="0.3">
      <c r="A919" s="2" t="s">
        <v>83</v>
      </c>
      <c r="B919" s="3">
        <v>77896.83</v>
      </c>
      <c r="C919" s="2">
        <v>62714.74</v>
      </c>
      <c r="D919" s="4">
        <v>43903</v>
      </c>
      <c r="E919" s="2" t="s">
        <v>23</v>
      </c>
      <c r="F919" s="2" t="s">
        <v>120</v>
      </c>
      <c r="G919" s="2" t="s">
        <v>84</v>
      </c>
      <c r="H919" s="2" t="s">
        <v>85</v>
      </c>
      <c r="I919" s="2" t="s">
        <v>27</v>
      </c>
      <c r="J919" s="2" t="s">
        <v>1078</v>
      </c>
    </row>
    <row r="920" spans="1:10" x14ac:dyDescent="0.3">
      <c r="A920" s="2" t="s">
        <v>22</v>
      </c>
      <c r="B920" s="3">
        <v>104391.93</v>
      </c>
      <c r="C920" s="2">
        <v>86770.57</v>
      </c>
      <c r="D920" s="4">
        <v>43834</v>
      </c>
      <c r="E920" s="2" t="s">
        <v>29</v>
      </c>
      <c r="F920" s="2" t="s">
        <v>101</v>
      </c>
      <c r="G920" s="2" t="s">
        <v>25</v>
      </c>
      <c r="H920" s="2" t="s">
        <v>218</v>
      </c>
      <c r="I920" s="2" t="s">
        <v>27</v>
      </c>
      <c r="J920" s="2" t="s">
        <v>1079</v>
      </c>
    </row>
    <row r="921" spans="1:10" x14ac:dyDescent="0.3">
      <c r="A921" s="2" t="s">
        <v>22</v>
      </c>
      <c r="B921" s="3">
        <v>57115.99</v>
      </c>
      <c r="C921" s="2">
        <v>48976.959999999999</v>
      </c>
      <c r="D921" s="4">
        <v>43551</v>
      </c>
      <c r="E921" s="2" t="s">
        <v>10</v>
      </c>
      <c r="F921" s="2" t="s">
        <v>1080</v>
      </c>
      <c r="G921" s="2" t="s">
        <v>25</v>
      </c>
      <c r="H921" s="2" t="s">
        <v>31</v>
      </c>
      <c r="I921" s="2" t="s">
        <v>14</v>
      </c>
      <c r="J921" s="2" t="s">
        <v>1081</v>
      </c>
    </row>
    <row r="922" spans="1:10" x14ac:dyDescent="0.3">
      <c r="A922" s="2" t="s">
        <v>52</v>
      </c>
      <c r="B922" s="3">
        <v>74685.850000000006</v>
      </c>
      <c r="C922" s="2">
        <v>59166.13</v>
      </c>
      <c r="D922" s="4">
        <v>43974</v>
      </c>
      <c r="E922" s="2" t="s">
        <v>17</v>
      </c>
      <c r="F922" s="2" t="s">
        <v>202</v>
      </c>
      <c r="G922" s="2" t="s">
        <v>54</v>
      </c>
      <c r="H922" s="2" t="s">
        <v>143</v>
      </c>
      <c r="I922" s="2" t="s">
        <v>27</v>
      </c>
      <c r="J922" s="2" t="s">
        <v>1082</v>
      </c>
    </row>
    <row r="923" spans="1:10" x14ac:dyDescent="0.3">
      <c r="A923" s="2" t="s">
        <v>52</v>
      </c>
      <c r="B923" s="3">
        <v>74103.820000000007</v>
      </c>
      <c r="C923" s="2">
        <v>64811.199999999997</v>
      </c>
      <c r="D923" s="4">
        <v>43832</v>
      </c>
      <c r="E923" s="2" t="s">
        <v>50</v>
      </c>
      <c r="F923" s="2" t="s">
        <v>34</v>
      </c>
      <c r="G923" s="2" t="s">
        <v>54</v>
      </c>
      <c r="H923" s="2" t="s">
        <v>132</v>
      </c>
      <c r="I923" s="2" t="s">
        <v>27</v>
      </c>
      <c r="J923" s="2" t="s">
        <v>1083</v>
      </c>
    </row>
    <row r="924" spans="1:10" x14ac:dyDescent="0.3">
      <c r="A924" s="2" t="s">
        <v>52</v>
      </c>
      <c r="B924" s="3">
        <v>176190.16</v>
      </c>
      <c r="C924" s="2">
        <v>142273.54999999999</v>
      </c>
      <c r="D924" s="4">
        <v>43710</v>
      </c>
      <c r="E924" s="2" t="s">
        <v>50</v>
      </c>
      <c r="F924" s="2" t="s">
        <v>34</v>
      </c>
      <c r="G924" s="2" t="s">
        <v>54</v>
      </c>
      <c r="H924" s="2" t="s">
        <v>55</v>
      </c>
      <c r="I924" s="2" t="s">
        <v>27</v>
      </c>
      <c r="J924" s="2" t="s">
        <v>1084</v>
      </c>
    </row>
    <row r="925" spans="1:10" x14ac:dyDescent="0.3">
      <c r="A925" s="2" t="s">
        <v>9</v>
      </c>
      <c r="B925" s="3">
        <v>185778.3</v>
      </c>
      <c r="C925" s="2">
        <v>154734.75</v>
      </c>
      <c r="D925" s="4">
        <v>44007</v>
      </c>
      <c r="E925" s="2" t="s">
        <v>79</v>
      </c>
      <c r="F925" s="2" t="s">
        <v>93</v>
      </c>
      <c r="G925" s="2" t="s">
        <v>12</v>
      </c>
      <c r="H925" s="2" t="s">
        <v>169</v>
      </c>
      <c r="I925" s="2" t="s">
        <v>27</v>
      </c>
      <c r="J925" s="2" t="s">
        <v>1085</v>
      </c>
    </row>
    <row r="926" spans="1:10" x14ac:dyDescent="0.3">
      <c r="A926" s="2" t="s">
        <v>52</v>
      </c>
      <c r="B926" s="3">
        <v>212521.26</v>
      </c>
      <c r="C926" s="2">
        <v>172014.71</v>
      </c>
      <c r="D926" s="4">
        <v>43636</v>
      </c>
      <c r="E926" s="2" t="s">
        <v>10</v>
      </c>
      <c r="F926" s="2" t="s">
        <v>34</v>
      </c>
      <c r="G926" s="2" t="s">
        <v>54</v>
      </c>
      <c r="H926" s="2" t="s">
        <v>127</v>
      </c>
      <c r="I926" s="2" t="s">
        <v>27</v>
      </c>
      <c r="J926" s="2" t="s">
        <v>1086</v>
      </c>
    </row>
    <row r="927" spans="1:10" x14ac:dyDescent="0.3">
      <c r="A927" s="2" t="s">
        <v>52</v>
      </c>
      <c r="B927" s="3">
        <v>40148.49</v>
      </c>
      <c r="C927" s="2">
        <v>31954.18</v>
      </c>
      <c r="D927" s="4">
        <v>43498</v>
      </c>
      <c r="E927" s="2" t="s">
        <v>79</v>
      </c>
      <c r="F927" s="2" t="s">
        <v>230</v>
      </c>
      <c r="G927" s="2" t="s">
        <v>54</v>
      </c>
      <c r="H927" s="2" t="s">
        <v>71</v>
      </c>
      <c r="I927" s="2" t="s">
        <v>27</v>
      </c>
      <c r="J927" s="2" t="s">
        <v>1087</v>
      </c>
    </row>
    <row r="928" spans="1:10" x14ac:dyDescent="0.3">
      <c r="A928" s="2" t="s">
        <v>22</v>
      </c>
      <c r="B928" s="3">
        <v>157942.65</v>
      </c>
      <c r="C928" s="2">
        <v>136620.39000000001</v>
      </c>
      <c r="D928" s="4">
        <v>44005</v>
      </c>
      <c r="E928" s="2" t="s">
        <v>79</v>
      </c>
      <c r="F928" s="2" t="s">
        <v>30</v>
      </c>
      <c r="G928" s="2" t="s">
        <v>25</v>
      </c>
      <c r="H928" s="2" t="s">
        <v>218</v>
      </c>
      <c r="I928" s="2" t="s">
        <v>27</v>
      </c>
      <c r="J928" s="2" t="s">
        <v>1088</v>
      </c>
    </row>
    <row r="929" spans="1:10" x14ac:dyDescent="0.3">
      <c r="A929" s="2" t="s">
        <v>83</v>
      </c>
      <c r="B929" s="3">
        <v>172453.1</v>
      </c>
      <c r="C929" s="2">
        <v>145688.38</v>
      </c>
      <c r="D929" s="4">
        <v>44006</v>
      </c>
      <c r="E929" s="2" t="s">
        <v>61</v>
      </c>
      <c r="F929" s="2" t="s">
        <v>111</v>
      </c>
      <c r="G929" s="2" t="s">
        <v>84</v>
      </c>
      <c r="H929" s="2" t="s">
        <v>85</v>
      </c>
      <c r="I929" s="2" t="s">
        <v>27</v>
      </c>
      <c r="J929" s="2" t="s">
        <v>1089</v>
      </c>
    </row>
    <row r="930" spans="1:10" x14ac:dyDescent="0.3">
      <c r="A930" s="2" t="s">
        <v>52</v>
      </c>
      <c r="B930" s="3">
        <v>203604.46</v>
      </c>
      <c r="C930" s="2">
        <v>175344.16</v>
      </c>
      <c r="D930" s="4">
        <v>43642</v>
      </c>
      <c r="E930" s="2" t="s">
        <v>79</v>
      </c>
      <c r="F930" s="2" t="s">
        <v>111</v>
      </c>
      <c r="G930" s="2" t="s">
        <v>54</v>
      </c>
      <c r="H930" s="2" t="s">
        <v>127</v>
      </c>
      <c r="I930" s="2" t="s">
        <v>14</v>
      </c>
      <c r="J930" s="2" t="s">
        <v>1090</v>
      </c>
    </row>
    <row r="931" spans="1:10" x14ac:dyDescent="0.3">
      <c r="A931" s="2" t="s">
        <v>9</v>
      </c>
      <c r="B931" s="3">
        <v>251587.20000000001</v>
      </c>
      <c r="C931" s="2">
        <v>201848.41</v>
      </c>
      <c r="D931" s="4">
        <v>43630</v>
      </c>
      <c r="E931" s="2" t="s">
        <v>59</v>
      </c>
      <c r="F931" s="2" t="s">
        <v>236</v>
      </c>
      <c r="G931" s="2" t="s">
        <v>12</v>
      </c>
      <c r="H931" s="2" t="s">
        <v>81</v>
      </c>
      <c r="I931" s="2" t="s">
        <v>14</v>
      </c>
      <c r="J931" s="2" t="s">
        <v>1091</v>
      </c>
    </row>
    <row r="932" spans="1:10" x14ac:dyDescent="0.3">
      <c r="A932" s="2" t="s">
        <v>9</v>
      </c>
      <c r="B932" s="3">
        <v>19930.04</v>
      </c>
      <c r="C932" s="2">
        <v>16543.93</v>
      </c>
      <c r="D932" s="4">
        <v>43533</v>
      </c>
      <c r="E932" s="2" t="s">
        <v>59</v>
      </c>
      <c r="F932" s="2" t="s">
        <v>34</v>
      </c>
      <c r="G932" s="2" t="s">
        <v>12</v>
      </c>
      <c r="H932" s="2" t="s">
        <v>68</v>
      </c>
      <c r="I932" s="2" t="s">
        <v>37</v>
      </c>
      <c r="J932" s="2" t="s">
        <v>1092</v>
      </c>
    </row>
    <row r="933" spans="1:10" x14ac:dyDescent="0.3">
      <c r="A933" s="2" t="s">
        <v>100</v>
      </c>
      <c r="B933" s="3">
        <v>149372.32</v>
      </c>
      <c r="C933" s="2">
        <v>130611.16</v>
      </c>
      <c r="D933" s="4">
        <v>44185</v>
      </c>
      <c r="E933" s="2" t="s">
        <v>79</v>
      </c>
      <c r="F933" s="2" t="s">
        <v>998</v>
      </c>
      <c r="G933" s="2" t="s">
        <v>102</v>
      </c>
      <c r="H933" s="2" t="s">
        <v>103</v>
      </c>
      <c r="I933" s="2" t="s">
        <v>14</v>
      </c>
      <c r="J933" s="2" t="s">
        <v>1093</v>
      </c>
    </row>
    <row r="934" spans="1:10" x14ac:dyDescent="0.3">
      <c r="A934" s="2" t="s">
        <v>9</v>
      </c>
      <c r="B934" s="3">
        <v>25907.52</v>
      </c>
      <c r="C934" s="2">
        <v>22454.05</v>
      </c>
      <c r="D934" s="4">
        <v>43515</v>
      </c>
      <c r="E934" s="2" t="s">
        <v>10</v>
      </c>
      <c r="F934" s="2" t="s">
        <v>39</v>
      </c>
      <c r="G934" s="2" t="s">
        <v>12</v>
      </c>
      <c r="H934" s="2" t="s">
        <v>81</v>
      </c>
      <c r="I934" s="2" t="s">
        <v>27</v>
      </c>
      <c r="J934" s="2" t="s">
        <v>1094</v>
      </c>
    </row>
    <row r="935" spans="1:10" x14ac:dyDescent="0.3">
      <c r="A935" s="2" t="s">
        <v>22</v>
      </c>
      <c r="B935" s="3">
        <v>64762.89</v>
      </c>
      <c r="C935" s="2">
        <v>54238.92</v>
      </c>
      <c r="D935" s="4">
        <v>43502</v>
      </c>
      <c r="E935" s="2" t="s">
        <v>79</v>
      </c>
      <c r="F935" s="2" t="s">
        <v>42</v>
      </c>
      <c r="G935" s="2" t="s">
        <v>25</v>
      </c>
      <c r="H935" s="2" t="s">
        <v>89</v>
      </c>
      <c r="I935" s="2" t="s">
        <v>27</v>
      </c>
      <c r="J935" s="2" t="s">
        <v>1095</v>
      </c>
    </row>
    <row r="936" spans="1:10" x14ac:dyDescent="0.3">
      <c r="A936" s="2" t="s">
        <v>16</v>
      </c>
      <c r="B936" s="3">
        <v>65211.07</v>
      </c>
      <c r="C936" s="2">
        <v>56883.62</v>
      </c>
      <c r="D936" s="4">
        <v>44132</v>
      </c>
      <c r="E936" s="2" t="s">
        <v>17</v>
      </c>
      <c r="F936" s="2" t="s">
        <v>18</v>
      </c>
      <c r="G936" s="2" t="s">
        <v>19</v>
      </c>
      <c r="H936" s="2" t="s">
        <v>352</v>
      </c>
      <c r="I936" s="2" t="s">
        <v>27</v>
      </c>
      <c r="J936" s="2" t="s">
        <v>1096</v>
      </c>
    </row>
    <row r="937" spans="1:10" x14ac:dyDescent="0.3">
      <c r="A937" s="2" t="s">
        <v>33</v>
      </c>
      <c r="B937" s="3">
        <v>42475.6</v>
      </c>
      <c r="C937" s="2">
        <v>35802.68</v>
      </c>
      <c r="D937" s="4">
        <v>43509</v>
      </c>
      <c r="E937" s="2" t="s">
        <v>10</v>
      </c>
      <c r="F937" s="2" t="s">
        <v>34</v>
      </c>
      <c r="G937" s="2" t="s">
        <v>35</v>
      </c>
      <c r="H937" s="2" t="s">
        <v>40</v>
      </c>
      <c r="I937" s="2" t="s">
        <v>27</v>
      </c>
      <c r="J937" s="2" t="s">
        <v>1097</v>
      </c>
    </row>
    <row r="938" spans="1:10" x14ac:dyDescent="0.3">
      <c r="A938" s="2" t="s">
        <v>22</v>
      </c>
      <c r="B938" s="3">
        <v>172340.86</v>
      </c>
      <c r="C938" s="2">
        <v>136562.9</v>
      </c>
      <c r="D938" s="4">
        <v>43930</v>
      </c>
      <c r="E938" s="2" t="s">
        <v>29</v>
      </c>
      <c r="F938" s="2" t="s">
        <v>290</v>
      </c>
      <c r="G938" s="2" t="s">
        <v>25</v>
      </c>
      <c r="H938" s="2" t="s">
        <v>89</v>
      </c>
      <c r="I938" s="2" t="s">
        <v>27</v>
      </c>
      <c r="J938" s="2" t="s">
        <v>1098</v>
      </c>
    </row>
    <row r="939" spans="1:10" x14ac:dyDescent="0.3">
      <c r="A939" s="2" t="s">
        <v>172</v>
      </c>
      <c r="B939" s="3">
        <v>165709.19</v>
      </c>
      <c r="C939" s="2">
        <v>138102.04</v>
      </c>
      <c r="D939" s="4">
        <v>44113</v>
      </c>
      <c r="E939" s="2" t="s">
        <v>59</v>
      </c>
      <c r="F939" s="2" t="s">
        <v>109</v>
      </c>
      <c r="G939" s="2" t="s">
        <v>174</v>
      </c>
      <c r="H939" s="2" t="s">
        <v>175</v>
      </c>
      <c r="I939" s="2" t="s">
        <v>27</v>
      </c>
      <c r="J939" s="2" t="s">
        <v>1099</v>
      </c>
    </row>
    <row r="940" spans="1:10" x14ac:dyDescent="0.3">
      <c r="A940" s="2" t="s">
        <v>137</v>
      </c>
      <c r="B940" s="3">
        <v>118409.59</v>
      </c>
      <c r="C940" s="2">
        <v>96030.18</v>
      </c>
      <c r="D940" s="4">
        <v>44110</v>
      </c>
      <c r="E940" s="2" t="s">
        <v>17</v>
      </c>
      <c r="F940" s="2" t="s">
        <v>179</v>
      </c>
      <c r="G940" s="2" t="s">
        <v>139</v>
      </c>
      <c r="H940" s="2" t="s">
        <v>140</v>
      </c>
      <c r="I940" s="2" t="s">
        <v>27</v>
      </c>
      <c r="J940" s="2" t="s">
        <v>1100</v>
      </c>
    </row>
    <row r="941" spans="1:10" x14ac:dyDescent="0.3">
      <c r="A941" s="2" t="s">
        <v>52</v>
      </c>
      <c r="B941" s="3">
        <v>58416.11</v>
      </c>
      <c r="C941" s="2">
        <v>48076.46</v>
      </c>
      <c r="D941" s="4">
        <v>43967</v>
      </c>
      <c r="E941" s="2" t="s">
        <v>50</v>
      </c>
      <c r="F941" s="2" t="s">
        <v>326</v>
      </c>
      <c r="G941" s="2" t="s">
        <v>54</v>
      </c>
      <c r="H941" s="2" t="s">
        <v>55</v>
      </c>
      <c r="I941" s="2" t="s">
        <v>27</v>
      </c>
      <c r="J941" s="2" t="s">
        <v>1101</v>
      </c>
    </row>
    <row r="942" spans="1:10" x14ac:dyDescent="0.3">
      <c r="A942" s="2" t="s">
        <v>52</v>
      </c>
      <c r="B942" s="3">
        <v>78629.19</v>
      </c>
      <c r="C942" s="2">
        <v>63359.4</v>
      </c>
      <c r="D942" s="4">
        <v>43517</v>
      </c>
      <c r="E942" s="2" t="s">
        <v>50</v>
      </c>
      <c r="F942" s="2" t="s">
        <v>34</v>
      </c>
      <c r="G942" s="2" t="s">
        <v>54</v>
      </c>
      <c r="H942" s="2" t="s">
        <v>71</v>
      </c>
      <c r="I942" s="2" t="s">
        <v>14</v>
      </c>
      <c r="J942" s="2" t="s">
        <v>1102</v>
      </c>
    </row>
    <row r="943" spans="1:10" x14ac:dyDescent="0.3">
      <c r="A943" s="2" t="s">
        <v>9</v>
      </c>
      <c r="B943" s="3">
        <v>64842.92</v>
      </c>
      <c r="C943" s="2">
        <v>56439.28</v>
      </c>
      <c r="D943" s="4">
        <v>43737</v>
      </c>
      <c r="E943" s="2" t="s">
        <v>50</v>
      </c>
      <c r="F943" s="2" t="s">
        <v>24</v>
      </c>
      <c r="G943" s="2" t="s">
        <v>12</v>
      </c>
      <c r="H943" s="2" t="s">
        <v>81</v>
      </c>
      <c r="I943" s="2" t="s">
        <v>14</v>
      </c>
      <c r="J943" s="2" t="s">
        <v>1103</v>
      </c>
    </row>
    <row r="944" spans="1:10" x14ac:dyDescent="0.3">
      <c r="A944" s="2" t="s">
        <v>95</v>
      </c>
      <c r="B944" s="3">
        <v>76183.740000000005</v>
      </c>
      <c r="C944" s="2">
        <v>61617.41</v>
      </c>
      <c r="D944" s="4">
        <v>43619</v>
      </c>
      <c r="E944" s="2" t="s">
        <v>23</v>
      </c>
      <c r="F944" s="2" t="s">
        <v>46</v>
      </c>
      <c r="G944" s="2" t="s">
        <v>97</v>
      </c>
      <c r="H944" s="2" t="s">
        <v>98</v>
      </c>
      <c r="I944" s="2" t="s">
        <v>14</v>
      </c>
      <c r="J944" s="2" t="s">
        <v>1104</v>
      </c>
    </row>
    <row r="945" spans="1:10" x14ac:dyDescent="0.3">
      <c r="A945" s="2" t="s">
        <v>9</v>
      </c>
      <c r="B945" s="3">
        <v>131839.16</v>
      </c>
      <c r="C945" s="2">
        <v>115372.45</v>
      </c>
      <c r="D945" s="4">
        <v>43948</v>
      </c>
      <c r="E945" s="2" t="s">
        <v>10</v>
      </c>
      <c r="F945" s="2" t="s">
        <v>181</v>
      </c>
      <c r="G945" s="2" t="s">
        <v>12</v>
      </c>
      <c r="H945" s="2" t="s">
        <v>13</v>
      </c>
      <c r="I945" s="2" t="s">
        <v>27</v>
      </c>
      <c r="J945" s="2" t="s">
        <v>1105</v>
      </c>
    </row>
    <row r="946" spans="1:10" x14ac:dyDescent="0.3">
      <c r="A946" s="2" t="s">
        <v>22</v>
      </c>
      <c r="B946" s="3">
        <v>147092.62</v>
      </c>
      <c r="C946" s="2">
        <v>117806.48</v>
      </c>
      <c r="D946" s="4">
        <v>44135</v>
      </c>
      <c r="E946" s="2" t="s">
        <v>23</v>
      </c>
      <c r="F946" s="2" t="s">
        <v>145</v>
      </c>
      <c r="G946" s="2" t="s">
        <v>25</v>
      </c>
      <c r="H946" s="2" t="s">
        <v>89</v>
      </c>
      <c r="I946" s="2" t="s">
        <v>27</v>
      </c>
      <c r="J946" s="2" t="s">
        <v>1106</v>
      </c>
    </row>
    <row r="947" spans="1:10" x14ac:dyDescent="0.3">
      <c r="A947" s="2" t="s">
        <v>16</v>
      </c>
      <c r="B947" s="3">
        <v>62011.86</v>
      </c>
      <c r="C947" s="2">
        <v>49324.23</v>
      </c>
      <c r="D947" s="4">
        <v>43482</v>
      </c>
      <c r="E947" s="2" t="s">
        <v>29</v>
      </c>
      <c r="F947" s="2" t="s">
        <v>34</v>
      </c>
      <c r="G947" s="2" t="s">
        <v>19</v>
      </c>
      <c r="H947" s="2" t="s">
        <v>352</v>
      </c>
      <c r="I947" s="2" t="s">
        <v>37</v>
      </c>
      <c r="J947" s="2" t="s">
        <v>1107</v>
      </c>
    </row>
    <row r="948" spans="1:10" x14ac:dyDescent="0.3">
      <c r="A948" s="2" t="s">
        <v>22</v>
      </c>
      <c r="B948" s="3">
        <v>56763.040000000001</v>
      </c>
      <c r="C948" s="2">
        <v>47663.92</v>
      </c>
      <c r="D948" s="4">
        <v>43688</v>
      </c>
      <c r="E948" s="2" t="s">
        <v>59</v>
      </c>
      <c r="F948" s="2" t="s">
        <v>111</v>
      </c>
      <c r="G948" s="2" t="s">
        <v>25</v>
      </c>
      <c r="H948" s="2" t="s">
        <v>31</v>
      </c>
      <c r="I948" s="2" t="s">
        <v>14</v>
      </c>
      <c r="J948" s="2" t="s">
        <v>1108</v>
      </c>
    </row>
    <row r="949" spans="1:10" x14ac:dyDescent="0.3">
      <c r="A949" s="2" t="s">
        <v>22</v>
      </c>
      <c r="B949" s="3">
        <v>78057.960000000006</v>
      </c>
      <c r="C949" s="2">
        <v>67161.070000000007</v>
      </c>
      <c r="D949" s="4">
        <v>44164</v>
      </c>
      <c r="E949" s="2" t="s">
        <v>29</v>
      </c>
      <c r="F949" s="2" t="s">
        <v>57</v>
      </c>
      <c r="G949" s="2" t="s">
        <v>25</v>
      </c>
      <c r="H949" s="2" t="s">
        <v>89</v>
      </c>
      <c r="I949" s="2" t="s">
        <v>37</v>
      </c>
      <c r="J949" s="2" t="s">
        <v>1109</v>
      </c>
    </row>
    <row r="950" spans="1:10" x14ac:dyDescent="0.3">
      <c r="A950" s="2" t="s">
        <v>44</v>
      </c>
      <c r="B950" s="3">
        <v>96358.45</v>
      </c>
      <c r="C950" s="2">
        <v>80700.2</v>
      </c>
      <c r="D950" s="4">
        <v>43628</v>
      </c>
      <c r="E950" s="2" t="s">
        <v>61</v>
      </c>
      <c r="F950" s="2" t="s">
        <v>647</v>
      </c>
      <c r="G950" s="2" t="s">
        <v>47</v>
      </c>
      <c r="H950" s="2" t="s">
        <v>65</v>
      </c>
      <c r="I950" s="2" t="s">
        <v>27</v>
      </c>
      <c r="J950" s="2" t="s">
        <v>1110</v>
      </c>
    </row>
    <row r="951" spans="1:10" x14ac:dyDescent="0.3">
      <c r="A951" s="2" t="s">
        <v>52</v>
      </c>
      <c r="B951" s="3">
        <v>40535.64</v>
      </c>
      <c r="C951" s="2">
        <v>35480.85</v>
      </c>
      <c r="D951" s="4">
        <v>43478</v>
      </c>
      <c r="E951" s="2" t="s">
        <v>79</v>
      </c>
      <c r="F951" s="2" t="s">
        <v>233</v>
      </c>
      <c r="G951" s="2" t="s">
        <v>54</v>
      </c>
      <c r="H951" s="2" t="s">
        <v>127</v>
      </c>
      <c r="I951" s="2" t="s">
        <v>27</v>
      </c>
      <c r="J951" s="2" t="s">
        <v>1111</v>
      </c>
    </row>
    <row r="952" spans="1:10" x14ac:dyDescent="0.3">
      <c r="A952" s="2" t="s">
        <v>52</v>
      </c>
      <c r="B952" s="3">
        <v>96795.99</v>
      </c>
      <c r="C952" s="2">
        <v>81395.75</v>
      </c>
      <c r="D952" s="4">
        <v>43637</v>
      </c>
      <c r="E952" s="2" t="s">
        <v>50</v>
      </c>
      <c r="F952" s="2" t="s">
        <v>394</v>
      </c>
      <c r="G952" s="2" t="s">
        <v>54</v>
      </c>
      <c r="H952" s="2" t="s">
        <v>143</v>
      </c>
      <c r="I952" s="2" t="s">
        <v>27</v>
      </c>
      <c r="J952" s="2" t="s">
        <v>1112</v>
      </c>
    </row>
    <row r="953" spans="1:10" x14ac:dyDescent="0.3">
      <c r="A953" s="2" t="s">
        <v>22</v>
      </c>
      <c r="B953" s="3">
        <v>122035.93</v>
      </c>
      <c r="C953" s="2">
        <v>97897.22</v>
      </c>
      <c r="D953" s="4">
        <v>44003</v>
      </c>
      <c r="E953" s="2" t="s">
        <v>45</v>
      </c>
      <c r="F953" s="2" t="s">
        <v>24</v>
      </c>
      <c r="G953" s="2" t="s">
        <v>25</v>
      </c>
      <c r="H953" s="2" t="s">
        <v>31</v>
      </c>
      <c r="I953" s="2" t="s">
        <v>27</v>
      </c>
      <c r="J953" s="2" t="s">
        <v>1113</v>
      </c>
    </row>
    <row r="954" spans="1:10" x14ac:dyDescent="0.3">
      <c r="A954" s="2" t="s">
        <v>9</v>
      </c>
      <c r="B954" s="3">
        <v>89502.53</v>
      </c>
      <c r="C954" s="2">
        <v>72488.100000000006</v>
      </c>
      <c r="D954" s="4">
        <v>44135</v>
      </c>
      <c r="E954" s="2" t="s">
        <v>23</v>
      </c>
      <c r="F954" s="2" t="s">
        <v>445</v>
      </c>
      <c r="G954" s="2" t="s">
        <v>12</v>
      </c>
      <c r="H954" s="2" t="s">
        <v>169</v>
      </c>
      <c r="I954" s="2" t="s">
        <v>27</v>
      </c>
      <c r="J954" s="2" t="s">
        <v>1114</v>
      </c>
    </row>
    <row r="955" spans="1:10" x14ac:dyDescent="0.3">
      <c r="A955" s="2" t="s">
        <v>22</v>
      </c>
      <c r="B955" s="3">
        <v>223233.32</v>
      </c>
      <c r="C955" s="2">
        <v>179100.09</v>
      </c>
      <c r="D955" s="4">
        <v>43644</v>
      </c>
      <c r="E955" s="2" t="s">
        <v>17</v>
      </c>
      <c r="F955" s="2" t="s">
        <v>88</v>
      </c>
      <c r="G955" s="2" t="s">
        <v>25</v>
      </c>
      <c r="H955" s="2" t="s">
        <v>75</v>
      </c>
      <c r="I955" s="2" t="s">
        <v>27</v>
      </c>
      <c r="J955" s="2" t="s">
        <v>1115</v>
      </c>
    </row>
    <row r="956" spans="1:10" x14ac:dyDescent="0.3">
      <c r="A956" s="2" t="s">
        <v>16</v>
      </c>
      <c r="B956" s="3">
        <v>33190.03</v>
      </c>
      <c r="C956" s="2">
        <v>28397.39</v>
      </c>
      <c r="D956" s="4">
        <v>44061</v>
      </c>
      <c r="E956" s="2" t="s">
        <v>79</v>
      </c>
      <c r="F956" s="2" t="s">
        <v>340</v>
      </c>
      <c r="G956" s="2" t="s">
        <v>19</v>
      </c>
      <c r="H956" s="2" t="s">
        <v>20</v>
      </c>
      <c r="I956" s="2" t="s">
        <v>37</v>
      </c>
      <c r="J956" s="2" t="s">
        <v>1116</v>
      </c>
    </row>
    <row r="957" spans="1:10" x14ac:dyDescent="0.3">
      <c r="A957" s="2" t="s">
        <v>22</v>
      </c>
      <c r="B957" s="3">
        <v>82357.570000000007</v>
      </c>
      <c r="C957" s="2">
        <v>65474.27</v>
      </c>
      <c r="D957" s="4">
        <v>43515</v>
      </c>
      <c r="E957" s="2" t="s">
        <v>10</v>
      </c>
      <c r="F957" s="2" t="s">
        <v>233</v>
      </c>
      <c r="G957" s="2" t="s">
        <v>25</v>
      </c>
      <c r="H957" s="2" t="s">
        <v>31</v>
      </c>
      <c r="I957" s="2" t="s">
        <v>27</v>
      </c>
      <c r="J957" s="2" t="s">
        <v>1117</v>
      </c>
    </row>
    <row r="958" spans="1:10" x14ac:dyDescent="0.3">
      <c r="A958" s="2" t="s">
        <v>172</v>
      </c>
      <c r="B958" s="3">
        <v>46857.77</v>
      </c>
      <c r="C958" s="2">
        <v>39116.870000000003</v>
      </c>
      <c r="D958" s="4">
        <v>44001</v>
      </c>
      <c r="E958" s="2" t="s">
        <v>17</v>
      </c>
      <c r="F958" s="2" t="s">
        <v>34</v>
      </c>
      <c r="G958" s="2" t="s">
        <v>174</v>
      </c>
      <c r="H958" s="2" t="s">
        <v>211</v>
      </c>
      <c r="I958" s="2" t="s">
        <v>14</v>
      </c>
      <c r="J958" s="2" t="s">
        <v>1118</v>
      </c>
    </row>
    <row r="959" spans="1:10" x14ac:dyDescent="0.3">
      <c r="A959" s="2" t="s">
        <v>44</v>
      </c>
      <c r="B959" s="3">
        <v>178560.1</v>
      </c>
      <c r="C959" s="2">
        <v>150383.32</v>
      </c>
      <c r="D959" s="4">
        <v>44014</v>
      </c>
      <c r="E959" s="2" t="s">
        <v>10</v>
      </c>
      <c r="F959" s="2" t="s">
        <v>184</v>
      </c>
      <c r="G959" s="2" t="s">
        <v>47</v>
      </c>
      <c r="H959" s="2" t="s">
        <v>48</v>
      </c>
      <c r="I959" s="2" t="s">
        <v>14</v>
      </c>
      <c r="J959" s="2" t="s">
        <v>1119</v>
      </c>
    </row>
    <row r="960" spans="1:10" x14ac:dyDescent="0.3">
      <c r="A960" s="2" t="s">
        <v>9</v>
      </c>
      <c r="B960" s="3">
        <v>173944.47</v>
      </c>
      <c r="C960" s="2">
        <v>139729.59</v>
      </c>
      <c r="D960" s="4">
        <v>44085</v>
      </c>
      <c r="E960" s="2" t="s">
        <v>10</v>
      </c>
      <c r="F960" s="2" t="s">
        <v>34</v>
      </c>
      <c r="G960" s="2" t="s">
        <v>12</v>
      </c>
      <c r="H960" s="2" t="s">
        <v>13</v>
      </c>
      <c r="I960" s="2" t="s">
        <v>27</v>
      </c>
      <c r="J960" s="2" t="s">
        <v>1120</v>
      </c>
    </row>
    <row r="961" spans="1:10" x14ac:dyDescent="0.3">
      <c r="A961" s="2" t="s">
        <v>44</v>
      </c>
      <c r="B961" s="3">
        <v>176662.26</v>
      </c>
      <c r="C961" s="2">
        <v>146859.34</v>
      </c>
      <c r="D961" s="4">
        <v>44010</v>
      </c>
      <c r="E961" s="2" t="s">
        <v>79</v>
      </c>
      <c r="F961" s="2" t="s">
        <v>113</v>
      </c>
      <c r="G961" s="2" t="s">
        <v>47</v>
      </c>
      <c r="H961" s="2" t="s">
        <v>65</v>
      </c>
      <c r="I961" s="2" t="s">
        <v>27</v>
      </c>
      <c r="J961" s="2" t="s">
        <v>1121</v>
      </c>
    </row>
    <row r="962" spans="1:10" x14ac:dyDescent="0.3">
      <c r="A962" s="2" t="s">
        <v>52</v>
      </c>
      <c r="B962" s="3">
        <v>133754.65</v>
      </c>
      <c r="C962" s="2">
        <v>106147.69</v>
      </c>
      <c r="D962" s="4">
        <v>44092</v>
      </c>
      <c r="E962" s="2" t="s">
        <v>17</v>
      </c>
      <c r="F962" s="2" t="s">
        <v>96</v>
      </c>
      <c r="G962" s="2" t="s">
        <v>54</v>
      </c>
      <c r="H962" s="2" t="s">
        <v>132</v>
      </c>
      <c r="I962" s="2" t="s">
        <v>27</v>
      </c>
      <c r="J962" s="2" t="s">
        <v>1122</v>
      </c>
    </row>
    <row r="963" spans="1:10" x14ac:dyDescent="0.3">
      <c r="A963" s="2" t="s">
        <v>100</v>
      </c>
      <c r="B963" s="3">
        <v>159294.28</v>
      </c>
      <c r="C963" s="2">
        <v>130605.38</v>
      </c>
      <c r="D963" s="4">
        <v>44052</v>
      </c>
      <c r="E963" s="2" t="s">
        <v>23</v>
      </c>
      <c r="F963" s="2" t="s">
        <v>134</v>
      </c>
      <c r="G963" s="2" t="s">
        <v>102</v>
      </c>
      <c r="H963" s="2" t="s">
        <v>103</v>
      </c>
      <c r="I963" s="2" t="s">
        <v>27</v>
      </c>
      <c r="J963" s="2" t="s">
        <v>1123</v>
      </c>
    </row>
    <row r="964" spans="1:10" x14ac:dyDescent="0.3">
      <c r="A964" s="2" t="s">
        <v>52</v>
      </c>
      <c r="B964" s="3">
        <v>123562.02</v>
      </c>
      <c r="C964" s="2">
        <v>102927.16</v>
      </c>
      <c r="D964" s="4">
        <v>43943</v>
      </c>
      <c r="E964" s="2" t="s">
        <v>23</v>
      </c>
      <c r="F964" s="2" t="s">
        <v>147</v>
      </c>
      <c r="G964" s="2" t="s">
        <v>54</v>
      </c>
      <c r="H964" s="2" t="s">
        <v>71</v>
      </c>
      <c r="I964" s="2" t="s">
        <v>27</v>
      </c>
      <c r="J964" s="2" t="s">
        <v>1124</v>
      </c>
    </row>
    <row r="965" spans="1:10" x14ac:dyDescent="0.3">
      <c r="A965" s="2" t="s">
        <v>52</v>
      </c>
      <c r="B965" s="3">
        <v>33013.08</v>
      </c>
      <c r="C965" s="2">
        <v>26743.9</v>
      </c>
      <c r="D965" s="4">
        <v>44163</v>
      </c>
      <c r="E965" s="2" t="s">
        <v>79</v>
      </c>
      <c r="F965" s="2" t="s">
        <v>88</v>
      </c>
      <c r="G965" s="2" t="s">
        <v>54</v>
      </c>
      <c r="H965" s="2" t="s">
        <v>71</v>
      </c>
      <c r="I965" s="2" t="s">
        <v>27</v>
      </c>
      <c r="J965" s="2" t="s">
        <v>1125</v>
      </c>
    </row>
    <row r="966" spans="1:10" x14ac:dyDescent="0.3">
      <c r="A966" s="2" t="s">
        <v>22</v>
      </c>
      <c r="B966" s="3">
        <v>105340.85</v>
      </c>
      <c r="C966" s="2">
        <v>87285.43</v>
      </c>
      <c r="D966" s="4">
        <v>44061</v>
      </c>
      <c r="E966" s="2" t="s">
        <v>10</v>
      </c>
      <c r="F966" s="2" t="s">
        <v>39</v>
      </c>
      <c r="G966" s="2" t="s">
        <v>25</v>
      </c>
      <c r="H966" s="2" t="s">
        <v>218</v>
      </c>
      <c r="I966" s="2" t="s">
        <v>27</v>
      </c>
      <c r="J966" s="2" t="s">
        <v>1126</v>
      </c>
    </row>
    <row r="967" spans="1:10" x14ac:dyDescent="0.3">
      <c r="A967" s="2" t="s">
        <v>33</v>
      </c>
      <c r="B967" s="3">
        <v>127143.54</v>
      </c>
      <c r="C967" s="2">
        <v>105033.28</v>
      </c>
      <c r="D967" s="4">
        <v>43741</v>
      </c>
      <c r="E967" s="2" t="s">
        <v>79</v>
      </c>
      <c r="F967" s="2" t="s">
        <v>101</v>
      </c>
      <c r="G967" s="2" t="s">
        <v>35</v>
      </c>
      <c r="H967" s="2" t="s">
        <v>36</v>
      </c>
      <c r="I967" s="2" t="s">
        <v>27</v>
      </c>
      <c r="J967" s="2" t="s">
        <v>1127</v>
      </c>
    </row>
    <row r="968" spans="1:10" x14ac:dyDescent="0.3">
      <c r="A968" s="2" t="s">
        <v>22</v>
      </c>
      <c r="B968" s="3">
        <v>56570.64</v>
      </c>
      <c r="C968" s="2">
        <v>46993.23</v>
      </c>
      <c r="D968" s="4">
        <v>44109</v>
      </c>
      <c r="E968" s="2" t="s">
        <v>10</v>
      </c>
      <c r="F968" s="2" t="s">
        <v>77</v>
      </c>
      <c r="G968" s="2" t="s">
        <v>25</v>
      </c>
      <c r="H968" s="2" t="s">
        <v>26</v>
      </c>
      <c r="I968" s="2" t="s">
        <v>27</v>
      </c>
      <c r="J968" s="2" t="s">
        <v>1128</v>
      </c>
    </row>
    <row r="969" spans="1:10" x14ac:dyDescent="0.3">
      <c r="A969" s="2" t="s">
        <v>52</v>
      </c>
      <c r="B969" s="3">
        <v>75522.66</v>
      </c>
      <c r="C969" s="2">
        <v>60448.34</v>
      </c>
      <c r="D969" s="4">
        <v>43537</v>
      </c>
      <c r="E969" s="2" t="s">
        <v>59</v>
      </c>
      <c r="F969" s="2" t="s">
        <v>253</v>
      </c>
      <c r="G969" s="2" t="s">
        <v>54</v>
      </c>
      <c r="H969" s="2" t="s">
        <v>127</v>
      </c>
      <c r="I969" s="2" t="s">
        <v>27</v>
      </c>
      <c r="J969" s="2" t="s">
        <v>1129</v>
      </c>
    </row>
    <row r="970" spans="1:10" x14ac:dyDescent="0.3">
      <c r="A970" s="2" t="s">
        <v>22</v>
      </c>
      <c r="B970" s="3">
        <v>87085.71</v>
      </c>
      <c r="C970" s="2">
        <v>76548.34</v>
      </c>
      <c r="D970" s="4">
        <v>44070</v>
      </c>
      <c r="E970" s="2" t="s">
        <v>61</v>
      </c>
      <c r="F970" s="2" t="s">
        <v>187</v>
      </c>
      <c r="G970" s="2" t="s">
        <v>25</v>
      </c>
      <c r="H970" s="2" t="s">
        <v>26</v>
      </c>
      <c r="I970" s="2" t="s">
        <v>27</v>
      </c>
      <c r="J970" s="2" t="s">
        <v>1130</v>
      </c>
    </row>
    <row r="971" spans="1:10" x14ac:dyDescent="0.3">
      <c r="A971" s="2" t="s">
        <v>44</v>
      </c>
      <c r="B971" s="3">
        <v>290010.78999999998</v>
      </c>
      <c r="C971" s="2">
        <v>234444.72</v>
      </c>
      <c r="D971" s="4">
        <v>43824</v>
      </c>
      <c r="E971" s="2" t="s">
        <v>59</v>
      </c>
      <c r="F971" s="2" t="s">
        <v>173</v>
      </c>
      <c r="G971" s="2" t="s">
        <v>47</v>
      </c>
      <c r="H971" s="2" t="s">
        <v>65</v>
      </c>
      <c r="I971" s="2" t="s">
        <v>27</v>
      </c>
      <c r="J971" s="2" t="s">
        <v>1131</v>
      </c>
    </row>
    <row r="972" spans="1:10" x14ac:dyDescent="0.3">
      <c r="A972" s="2" t="s">
        <v>105</v>
      </c>
      <c r="B972" s="3">
        <v>256603.66</v>
      </c>
      <c r="C972" s="2">
        <v>209799.15</v>
      </c>
      <c r="D972" s="4">
        <v>43673</v>
      </c>
      <c r="E972" s="2" t="s">
        <v>59</v>
      </c>
      <c r="F972" s="2" t="s">
        <v>184</v>
      </c>
      <c r="G972" s="2" t="s">
        <v>106</v>
      </c>
      <c r="H972" s="2" t="s">
        <v>107</v>
      </c>
      <c r="I972" s="2" t="s">
        <v>37</v>
      </c>
      <c r="J972" s="2" t="s">
        <v>1132</v>
      </c>
    </row>
    <row r="973" spans="1:10" x14ac:dyDescent="0.3">
      <c r="A973" s="2" t="s">
        <v>44</v>
      </c>
      <c r="B973" s="3">
        <v>126074.62</v>
      </c>
      <c r="C973" s="2">
        <v>100027.6</v>
      </c>
      <c r="D973" s="4">
        <v>44142</v>
      </c>
      <c r="E973" s="2" t="s">
        <v>10</v>
      </c>
      <c r="F973" s="2" t="s">
        <v>53</v>
      </c>
      <c r="G973" s="2" t="s">
        <v>47</v>
      </c>
      <c r="H973" s="2" t="s">
        <v>48</v>
      </c>
      <c r="I973" s="2" t="s">
        <v>27</v>
      </c>
      <c r="J973" s="2" t="s">
        <v>1133</v>
      </c>
    </row>
    <row r="974" spans="1:10" x14ac:dyDescent="0.3">
      <c r="A974" s="2" t="s">
        <v>9</v>
      </c>
      <c r="B974" s="3">
        <v>94085.5</v>
      </c>
      <c r="C974" s="2">
        <v>77498.23</v>
      </c>
      <c r="D974" s="4">
        <v>43849</v>
      </c>
      <c r="E974" s="2" t="s">
        <v>79</v>
      </c>
      <c r="F974" s="2" t="s">
        <v>177</v>
      </c>
      <c r="G974" s="2" t="s">
        <v>12</v>
      </c>
      <c r="H974" s="2" t="s">
        <v>117</v>
      </c>
      <c r="I974" s="2" t="s">
        <v>27</v>
      </c>
      <c r="J974" s="2" t="s">
        <v>1134</v>
      </c>
    </row>
    <row r="975" spans="1:10" x14ac:dyDescent="0.3">
      <c r="A975" s="2" t="s">
        <v>22</v>
      </c>
      <c r="B975" s="3">
        <v>159216.47</v>
      </c>
      <c r="C975" s="2">
        <v>137419.74</v>
      </c>
      <c r="D975" s="4">
        <v>44008</v>
      </c>
      <c r="E975" s="2" t="s">
        <v>17</v>
      </c>
      <c r="F975" s="2" t="s">
        <v>34</v>
      </c>
      <c r="G975" s="2" t="s">
        <v>25</v>
      </c>
      <c r="H975" s="2" t="s">
        <v>26</v>
      </c>
      <c r="I975" s="2" t="s">
        <v>27</v>
      </c>
      <c r="J975" s="2" t="s">
        <v>1135</v>
      </c>
    </row>
    <row r="976" spans="1:10" x14ac:dyDescent="0.3">
      <c r="A976" s="2" t="s">
        <v>22</v>
      </c>
      <c r="B976" s="3">
        <v>74958.460000000006</v>
      </c>
      <c r="C976" s="2">
        <v>65806.03</v>
      </c>
      <c r="D976" s="4">
        <v>44048</v>
      </c>
      <c r="E976" s="2" t="s">
        <v>79</v>
      </c>
      <c r="F976" s="2" t="s">
        <v>30</v>
      </c>
      <c r="G976" s="2" t="s">
        <v>25</v>
      </c>
      <c r="H976" s="2" t="s">
        <v>26</v>
      </c>
      <c r="I976" s="2" t="s">
        <v>27</v>
      </c>
      <c r="J976" s="2" t="s">
        <v>1136</v>
      </c>
    </row>
    <row r="977" spans="1:10" x14ac:dyDescent="0.3">
      <c r="A977" s="2" t="s">
        <v>9</v>
      </c>
      <c r="B977" s="3">
        <v>83897.88</v>
      </c>
      <c r="C977" s="2">
        <v>69559.73</v>
      </c>
      <c r="D977" s="4">
        <v>43542</v>
      </c>
      <c r="E977" s="2" t="s">
        <v>50</v>
      </c>
      <c r="F977" s="2" t="s">
        <v>91</v>
      </c>
      <c r="G977" s="2" t="s">
        <v>12</v>
      </c>
      <c r="H977" s="2" t="s">
        <v>68</v>
      </c>
      <c r="I977" s="2" t="s">
        <v>14</v>
      </c>
      <c r="J977" s="2" t="s">
        <v>1137</v>
      </c>
    </row>
    <row r="978" spans="1:10" x14ac:dyDescent="0.3">
      <c r="A978" s="2" t="s">
        <v>9</v>
      </c>
      <c r="B978" s="3">
        <v>133055.04000000001</v>
      </c>
      <c r="C978" s="2">
        <v>105366.29</v>
      </c>
      <c r="D978" s="4">
        <v>43779</v>
      </c>
      <c r="E978" s="2" t="s">
        <v>10</v>
      </c>
      <c r="F978" s="2" t="s">
        <v>165</v>
      </c>
      <c r="G978" s="2" t="s">
        <v>12</v>
      </c>
      <c r="H978" s="2" t="s">
        <v>169</v>
      </c>
      <c r="I978" s="2" t="s">
        <v>27</v>
      </c>
      <c r="J978" s="2" t="s">
        <v>1138</v>
      </c>
    </row>
    <row r="979" spans="1:10" x14ac:dyDescent="0.3">
      <c r="A979" s="2" t="s">
        <v>9</v>
      </c>
      <c r="B979" s="3">
        <v>94115.99</v>
      </c>
      <c r="C979" s="2">
        <v>75669.259999999995</v>
      </c>
      <c r="D979" s="4">
        <v>43724</v>
      </c>
      <c r="E979" s="2" t="s">
        <v>50</v>
      </c>
      <c r="F979" s="2" t="s">
        <v>57</v>
      </c>
      <c r="G979" s="2" t="s">
        <v>12</v>
      </c>
      <c r="H979" s="2" t="s">
        <v>169</v>
      </c>
      <c r="I979" s="2" t="s">
        <v>27</v>
      </c>
      <c r="J979" s="2" t="s">
        <v>1139</v>
      </c>
    </row>
    <row r="980" spans="1:10" x14ac:dyDescent="0.3">
      <c r="A980" s="2" t="s">
        <v>16</v>
      </c>
      <c r="B980" s="3">
        <v>125851.79</v>
      </c>
      <c r="C980" s="2">
        <v>103777.39</v>
      </c>
      <c r="D980" s="4">
        <v>44150</v>
      </c>
      <c r="E980" s="2" t="s">
        <v>17</v>
      </c>
      <c r="F980" s="2" t="s">
        <v>152</v>
      </c>
      <c r="G980" s="2" t="s">
        <v>19</v>
      </c>
      <c r="H980" s="2" t="s">
        <v>352</v>
      </c>
      <c r="I980" s="2" t="s">
        <v>27</v>
      </c>
      <c r="J980" s="2" t="s">
        <v>1140</v>
      </c>
    </row>
    <row r="981" spans="1:10" x14ac:dyDescent="0.3">
      <c r="A981" s="2" t="s">
        <v>83</v>
      </c>
      <c r="B981" s="3">
        <v>60917.85</v>
      </c>
      <c r="C981" s="2">
        <v>52736.58</v>
      </c>
      <c r="D981" s="4">
        <v>43513</v>
      </c>
      <c r="E981" s="2" t="s">
        <v>59</v>
      </c>
      <c r="F981" s="2" t="s">
        <v>173</v>
      </c>
      <c r="G981" s="2" t="s">
        <v>84</v>
      </c>
      <c r="H981" s="2" t="s">
        <v>85</v>
      </c>
      <c r="I981" s="2" t="s">
        <v>27</v>
      </c>
      <c r="J981" s="2" t="s">
        <v>1141</v>
      </c>
    </row>
    <row r="982" spans="1:10" x14ac:dyDescent="0.3">
      <c r="A982" s="2" t="s">
        <v>52</v>
      </c>
      <c r="B982" s="3">
        <v>101318.72</v>
      </c>
      <c r="C982" s="2">
        <v>86657.9</v>
      </c>
      <c r="D982" s="4">
        <v>43568</v>
      </c>
      <c r="E982" s="2" t="s">
        <v>17</v>
      </c>
      <c r="F982" s="2" t="s">
        <v>18</v>
      </c>
      <c r="G982" s="2" t="s">
        <v>54</v>
      </c>
      <c r="H982" s="2" t="s">
        <v>55</v>
      </c>
      <c r="I982" s="2" t="s">
        <v>27</v>
      </c>
      <c r="J982" s="2" t="s">
        <v>1142</v>
      </c>
    </row>
    <row r="983" spans="1:10" x14ac:dyDescent="0.3">
      <c r="A983" s="2" t="s">
        <v>22</v>
      </c>
      <c r="B983" s="3">
        <v>131610.37</v>
      </c>
      <c r="C983" s="2">
        <v>106406.98</v>
      </c>
      <c r="D983" s="4">
        <v>43951</v>
      </c>
      <c r="E983" s="2" t="s">
        <v>29</v>
      </c>
      <c r="F983" s="2" t="s">
        <v>184</v>
      </c>
      <c r="G983" s="2" t="s">
        <v>25</v>
      </c>
      <c r="H983" s="2" t="s">
        <v>75</v>
      </c>
      <c r="I983" s="2" t="s">
        <v>27</v>
      </c>
      <c r="J983" s="2" t="s">
        <v>1143</v>
      </c>
    </row>
    <row r="984" spans="1:10" x14ac:dyDescent="0.3">
      <c r="A984" s="2" t="s">
        <v>52</v>
      </c>
      <c r="B984" s="3">
        <v>235042.75</v>
      </c>
      <c r="C984" s="2">
        <v>187446.59</v>
      </c>
      <c r="D984" s="4">
        <v>43824</v>
      </c>
      <c r="E984" s="2" t="s">
        <v>10</v>
      </c>
      <c r="F984" s="2" t="s">
        <v>157</v>
      </c>
      <c r="G984" s="2" t="s">
        <v>54</v>
      </c>
      <c r="H984" s="2" t="s">
        <v>55</v>
      </c>
      <c r="I984" s="2" t="s">
        <v>27</v>
      </c>
      <c r="J984" s="2" t="s">
        <v>1144</v>
      </c>
    </row>
    <row r="985" spans="1:10" x14ac:dyDescent="0.3">
      <c r="A985" s="2" t="s">
        <v>172</v>
      </c>
      <c r="B985" s="3">
        <v>58921.31</v>
      </c>
      <c r="C985" s="2">
        <v>51715.23</v>
      </c>
      <c r="D985" s="4">
        <v>44178</v>
      </c>
      <c r="E985" s="2" t="s">
        <v>17</v>
      </c>
      <c r="F985" s="2" t="s">
        <v>34</v>
      </c>
      <c r="G985" s="2" t="s">
        <v>174</v>
      </c>
      <c r="H985" s="2" t="s">
        <v>175</v>
      </c>
      <c r="I985" s="2" t="s">
        <v>27</v>
      </c>
      <c r="J985" s="2" t="s">
        <v>1145</v>
      </c>
    </row>
    <row r="986" spans="1:10" x14ac:dyDescent="0.3">
      <c r="A986" s="2" t="s">
        <v>22</v>
      </c>
      <c r="B986" s="3">
        <v>101846.87</v>
      </c>
      <c r="C986" s="2">
        <v>88066.99</v>
      </c>
      <c r="D986" s="4">
        <v>43472</v>
      </c>
      <c r="E986" s="2" t="s">
        <v>23</v>
      </c>
      <c r="F986" s="2" t="s">
        <v>253</v>
      </c>
      <c r="G986" s="2" t="s">
        <v>25</v>
      </c>
      <c r="H986" s="2" t="s">
        <v>31</v>
      </c>
      <c r="I986" s="2" t="s">
        <v>27</v>
      </c>
      <c r="J986" s="2" t="s">
        <v>1146</v>
      </c>
    </row>
    <row r="987" spans="1:10" x14ac:dyDescent="0.3">
      <c r="A987" s="2" t="s">
        <v>52</v>
      </c>
      <c r="B987" s="3">
        <v>95307.21</v>
      </c>
      <c r="C987" s="2">
        <v>78533.14</v>
      </c>
      <c r="D987" s="4">
        <v>43916</v>
      </c>
      <c r="E987" s="2" t="s">
        <v>10</v>
      </c>
      <c r="F987" s="2" t="s">
        <v>96</v>
      </c>
      <c r="G987" s="2" t="s">
        <v>54</v>
      </c>
      <c r="H987" s="2" t="s">
        <v>71</v>
      </c>
      <c r="I987" s="2" t="s">
        <v>27</v>
      </c>
      <c r="J987" s="2" t="s">
        <v>1147</v>
      </c>
    </row>
    <row r="988" spans="1:10" x14ac:dyDescent="0.3">
      <c r="A988" s="2" t="s">
        <v>52</v>
      </c>
      <c r="B988" s="3">
        <v>232217.05</v>
      </c>
      <c r="C988" s="2">
        <v>191439.74</v>
      </c>
      <c r="D988" s="4">
        <v>43636</v>
      </c>
      <c r="E988" s="2" t="s">
        <v>29</v>
      </c>
      <c r="F988" s="2" t="s">
        <v>30</v>
      </c>
      <c r="G988" s="2" t="s">
        <v>54</v>
      </c>
      <c r="H988" s="2" t="s">
        <v>55</v>
      </c>
      <c r="I988" s="2" t="s">
        <v>14</v>
      </c>
      <c r="J988" s="2" t="s">
        <v>1148</v>
      </c>
    </row>
    <row r="989" spans="1:10" x14ac:dyDescent="0.3">
      <c r="A989" s="2" t="s">
        <v>22</v>
      </c>
      <c r="B989" s="3">
        <v>75912.59</v>
      </c>
      <c r="C989" s="2">
        <v>60145.55</v>
      </c>
      <c r="D989" s="4">
        <v>43752</v>
      </c>
      <c r="E989" s="2" t="s">
        <v>61</v>
      </c>
      <c r="F989" s="2" t="s">
        <v>63</v>
      </c>
      <c r="G989" s="2" t="s">
        <v>25</v>
      </c>
      <c r="H989" s="2" t="s">
        <v>75</v>
      </c>
      <c r="I989" s="2" t="s">
        <v>14</v>
      </c>
      <c r="J989" s="2" t="s">
        <v>1149</v>
      </c>
    </row>
    <row r="990" spans="1:10" x14ac:dyDescent="0.3">
      <c r="A990" s="2" t="s">
        <v>22</v>
      </c>
      <c r="B990" s="3">
        <v>57367.93</v>
      </c>
      <c r="C990" s="2">
        <v>46255.76</v>
      </c>
      <c r="D990" s="4">
        <v>43766</v>
      </c>
      <c r="E990" s="2" t="s">
        <v>23</v>
      </c>
      <c r="F990" s="2" t="s">
        <v>113</v>
      </c>
      <c r="G990" s="2" t="s">
        <v>25</v>
      </c>
      <c r="H990" s="2" t="s">
        <v>31</v>
      </c>
      <c r="I990" s="2" t="s">
        <v>14</v>
      </c>
      <c r="J990" s="2" t="s">
        <v>1150</v>
      </c>
    </row>
    <row r="991" spans="1:10" x14ac:dyDescent="0.3">
      <c r="A991" s="2" t="s">
        <v>22</v>
      </c>
      <c r="B991" s="3">
        <v>158240.24</v>
      </c>
      <c r="C991" s="2">
        <v>136561.32999999999</v>
      </c>
      <c r="D991" s="4">
        <v>44158</v>
      </c>
      <c r="E991" s="2" t="s">
        <v>10</v>
      </c>
      <c r="F991" s="2" t="s">
        <v>30</v>
      </c>
      <c r="G991" s="2" t="s">
        <v>25</v>
      </c>
      <c r="H991" s="2" t="s">
        <v>218</v>
      </c>
      <c r="I991" s="2" t="s">
        <v>27</v>
      </c>
      <c r="J991" s="2" t="s">
        <v>1151</v>
      </c>
    </row>
    <row r="992" spans="1:10" x14ac:dyDescent="0.3">
      <c r="A992" s="2" t="s">
        <v>22</v>
      </c>
      <c r="B992" s="3">
        <v>97291.62</v>
      </c>
      <c r="C992" s="2">
        <v>76899.3</v>
      </c>
      <c r="D992" s="4">
        <v>43832</v>
      </c>
      <c r="E992" s="2" t="s">
        <v>23</v>
      </c>
      <c r="F992" s="2" t="s">
        <v>34</v>
      </c>
      <c r="G992" s="2" t="s">
        <v>25</v>
      </c>
      <c r="H992" s="2" t="s">
        <v>89</v>
      </c>
      <c r="I992" s="2" t="s">
        <v>27</v>
      </c>
      <c r="J992" s="2" t="s">
        <v>1152</v>
      </c>
    </row>
    <row r="993" spans="1:10" x14ac:dyDescent="0.3">
      <c r="A993" s="2" t="s">
        <v>22</v>
      </c>
      <c r="B993" s="3">
        <v>83904.320000000007</v>
      </c>
      <c r="C993" s="2">
        <v>69011.3</v>
      </c>
      <c r="D993" s="4">
        <v>43989</v>
      </c>
      <c r="E993" s="2" t="s">
        <v>17</v>
      </c>
      <c r="F993" s="2" t="s">
        <v>433</v>
      </c>
      <c r="G993" s="2" t="s">
        <v>25</v>
      </c>
      <c r="H993" s="2" t="s">
        <v>75</v>
      </c>
      <c r="I993" s="2" t="s">
        <v>27</v>
      </c>
      <c r="J993" s="2" t="s">
        <v>1153</v>
      </c>
    </row>
    <row r="994" spans="1:10" x14ac:dyDescent="0.3">
      <c r="A994" s="2" t="s">
        <v>44</v>
      </c>
      <c r="B994" s="3">
        <v>133696.85999999999</v>
      </c>
      <c r="C994" s="2">
        <v>109310.55</v>
      </c>
      <c r="D994" s="4">
        <v>43857</v>
      </c>
      <c r="E994" s="2" t="s">
        <v>10</v>
      </c>
      <c r="F994" s="2" t="s">
        <v>18</v>
      </c>
      <c r="G994" s="2" t="s">
        <v>47</v>
      </c>
      <c r="H994" s="2" t="s">
        <v>48</v>
      </c>
      <c r="I994" s="2" t="s">
        <v>27</v>
      </c>
      <c r="J994" s="2" t="s">
        <v>1154</v>
      </c>
    </row>
    <row r="995" spans="1:10" x14ac:dyDescent="0.3">
      <c r="A995" s="2" t="s">
        <v>44</v>
      </c>
      <c r="B995" s="3">
        <v>146076.81</v>
      </c>
      <c r="C995" s="2">
        <v>123230.39999999999</v>
      </c>
      <c r="D995" s="4">
        <v>43673</v>
      </c>
      <c r="E995" s="2" t="s">
        <v>50</v>
      </c>
      <c r="F995" s="2" t="s">
        <v>34</v>
      </c>
      <c r="G995" s="2" t="s">
        <v>47</v>
      </c>
      <c r="H995" s="2" t="s">
        <v>65</v>
      </c>
      <c r="I995" s="2" t="s">
        <v>27</v>
      </c>
      <c r="J995" s="2" t="s">
        <v>1155</v>
      </c>
    </row>
    <row r="996" spans="1:10" x14ac:dyDescent="0.3">
      <c r="A996" s="2" t="s">
        <v>52</v>
      </c>
      <c r="B996" s="3">
        <v>56118.05</v>
      </c>
      <c r="C996" s="2">
        <v>47711.57</v>
      </c>
      <c r="D996" s="4">
        <v>43892</v>
      </c>
      <c r="E996" s="2" t="s">
        <v>29</v>
      </c>
      <c r="F996" s="2" t="s">
        <v>159</v>
      </c>
      <c r="G996" s="2" t="s">
        <v>54</v>
      </c>
      <c r="H996" s="2" t="s">
        <v>71</v>
      </c>
      <c r="I996" s="2" t="s">
        <v>27</v>
      </c>
      <c r="J996" s="2" t="s">
        <v>1156</v>
      </c>
    </row>
    <row r="997" spans="1:10" x14ac:dyDescent="0.3">
      <c r="A997" s="2" t="s">
        <v>52</v>
      </c>
      <c r="B997" s="3">
        <v>46296.26</v>
      </c>
      <c r="C997" s="2">
        <v>40319.410000000003</v>
      </c>
      <c r="D997" s="4">
        <v>43966</v>
      </c>
      <c r="E997" s="2" t="s">
        <v>17</v>
      </c>
      <c r="F997" s="2" t="s">
        <v>63</v>
      </c>
      <c r="G997" s="2" t="s">
        <v>54</v>
      </c>
      <c r="H997" s="2" t="s">
        <v>71</v>
      </c>
      <c r="I997" s="2" t="s">
        <v>37</v>
      </c>
      <c r="J997" s="2" t="s">
        <v>1157</v>
      </c>
    </row>
    <row r="998" spans="1:10" x14ac:dyDescent="0.3">
      <c r="A998" s="2" t="s">
        <v>95</v>
      </c>
      <c r="B998" s="3">
        <v>118061.05</v>
      </c>
      <c r="C998" s="2">
        <v>101131.1</v>
      </c>
      <c r="D998" s="4">
        <v>44014</v>
      </c>
      <c r="E998" s="2" t="s">
        <v>50</v>
      </c>
      <c r="F998" s="2" t="s">
        <v>34</v>
      </c>
      <c r="G998" s="2" t="s">
        <v>97</v>
      </c>
      <c r="H998" s="2" t="s">
        <v>98</v>
      </c>
      <c r="I998" s="2" t="s">
        <v>14</v>
      </c>
      <c r="J998" s="2" t="s">
        <v>1158</v>
      </c>
    </row>
    <row r="999" spans="1:10" x14ac:dyDescent="0.3">
      <c r="A999" s="2" t="s">
        <v>16</v>
      </c>
      <c r="B999" s="3">
        <v>74480.56</v>
      </c>
      <c r="C999" s="2">
        <v>60023.88</v>
      </c>
      <c r="D999" s="4">
        <v>43896</v>
      </c>
      <c r="E999" s="2" t="s">
        <v>23</v>
      </c>
      <c r="F999" s="2" t="s">
        <v>340</v>
      </c>
      <c r="G999" s="2" t="s">
        <v>19</v>
      </c>
      <c r="H999" s="2" t="s">
        <v>20</v>
      </c>
      <c r="I999" s="2" t="s">
        <v>27</v>
      </c>
      <c r="J999" s="2" t="s">
        <v>1159</v>
      </c>
    </row>
    <row r="1000" spans="1:10" x14ac:dyDescent="0.3">
      <c r="A1000" s="2" t="s">
        <v>33</v>
      </c>
      <c r="B1000" s="3">
        <v>87205.01</v>
      </c>
      <c r="C1000" s="2">
        <v>69171.009999999995</v>
      </c>
      <c r="D1000" s="4">
        <v>44000</v>
      </c>
      <c r="E1000" s="2" t="s">
        <v>17</v>
      </c>
      <c r="F1000" s="2" t="s">
        <v>34</v>
      </c>
      <c r="G1000" s="2" t="s">
        <v>35</v>
      </c>
      <c r="H1000" s="2" t="s">
        <v>424</v>
      </c>
      <c r="I1000" s="2" t="s">
        <v>37</v>
      </c>
      <c r="J1000" s="2" t="s">
        <v>1160</v>
      </c>
    </row>
    <row r="1001" spans="1:10" x14ac:dyDescent="0.3">
      <c r="A1001" s="2" t="s">
        <v>22</v>
      </c>
      <c r="B1001" s="3">
        <v>107716.72</v>
      </c>
      <c r="C1001" s="2">
        <v>86679.64</v>
      </c>
      <c r="D1001" s="4">
        <v>43848</v>
      </c>
      <c r="E1001" s="2" t="s">
        <v>45</v>
      </c>
      <c r="F1001" s="2" t="s">
        <v>93</v>
      </c>
      <c r="G1001" s="2" t="s">
        <v>25</v>
      </c>
      <c r="H1001" s="2" t="s">
        <v>218</v>
      </c>
      <c r="I1001" s="2" t="s">
        <v>14</v>
      </c>
      <c r="J1001" s="2" t="s">
        <v>1161</v>
      </c>
    </row>
  </sheetData>
  <conditionalFormatting sqref="A1:J1001">
    <cfRule type="expression" dxfId="1" priority="1">
      <formula>$M$14="Italic"</formula>
    </cfRule>
    <cfRule type="expression" dxfId="0" priority="2">
      <formula>$M$14="Bold"</formula>
    </cfRule>
  </conditionalFormatting>
  <dataValidations count="1">
    <dataValidation type="list" allowBlank="1" showInputMessage="1" showErrorMessage="1" sqref="M14" xr:uid="{EE589CD6-CD28-4B4A-BCFA-74AEE0637985}">
      <formula1>$N$14:$N$15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3DC83-3C7B-406A-8C72-2484A229E7B4}">
  <dimension ref="A1:J1001"/>
  <sheetViews>
    <sheetView workbookViewId="0">
      <selection activeCell="J1" sqref="J1:J1048576"/>
    </sheetView>
  </sheetViews>
  <sheetFormatPr defaultRowHeight="14.4" x14ac:dyDescent="0.3"/>
  <cols>
    <col min="1" max="1" width="11" customWidth="1"/>
    <col min="2" max="2" width="16.21875" customWidth="1"/>
    <col min="3" max="3" width="10" customWidth="1"/>
    <col min="4" max="4" width="10.33203125" customWidth="1"/>
    <col min="5" max="5" width="11.6640625" customWidth="1"/>
    <col min="6" max="6" width="31.109375" customWidth="1"/>
    <col min="7" max="7" width="15.33203125" customWidth="1"/>
    <col min="8" max="8" width="16.88671875" customWidth="1"/>
    <col min="9" max="9" width="11.44140625" customWidth="1"/>
    <col min="10" max="10" width="10.6640625" customWidth="1"/>
  </cols>
  <sheetData>
    <row r="1" spans="1:10" x14ac:dyDescent="0.3">
      <c r="A1" s="2" t="s">
        <v>0</v>
      </c>
      <c r="B1" s="2" t="s">
        <v>1</v>
      </c>
      <c r="C1" s="2" t="s">
        <v>2</v>
      </c>
      <c r="D1" s="4" t="s">
        <v>3</v>
      </c>
      <c r="E1" s="2" t="s">
        <v>4</v>
      </c>
      <c r="F1" s="2" t="s">
        <v>5</v>
      </c>
      <c r="G1" s="2" t="s">
        <v>6</v>
      </c>
      <c r="H1" s="2" t="s">
        <v>7</v>
      </c>
      <c r="I1" s="2" t="s">
        <v>1164</v>
      </c>
      <c r="J1" s="2" t="s">
        <v>8</v>
      </c>
    </row>
    <row r="2" spans="1:10" x14ac:dyDescent="0.3">
      <c r="A2" s="2" t="s">
        <v>9</v>
      </c>
      <c r="B2" s="3">
        <v>17524.02</v>
      </c>
      <c r="C2" s="2">
        <v>14122.61</v>
      </c>
      <c r="D2" s="4">
        <v>43873</v>
      </c>
      <c r="E2" s="2" t="s">
        <v>10</v>
      </c>
      <c r="F2" s="2" t="s">
        <v>11</v>
      </c>
      <c r="G2" s="2" t="s">
        <v>12</v>
      </c>
      <c r="H2" s="2" t="s">
        <v>13</v>
      </c>
      <c r="I2" s="2" t="s">
        <v>14</v>
      </c>
      <c r="J2" s="2" t="s">
        <v>15</v>
      </c>
    </row>
    <row r="3" spans="1:10" x14ac:dyDescent="0.3">
      <c r="A3" s="2" t="s">
        <v>16</v>
      </c>
      <c r="B3" s="3">
        <v>116563.4</v>
      </c>
      <c r="C3" s="2">
        <v>92807.78</v>
      </c>
      <c r="D3" s="4">
        <v>43734</v>
      </c>
      <c r="E3" s="2" t="s">
        <v>17</v>
      </c>
      <c r="F3" s="2" t="s">
        <v>18</v>
      </c>
      <c r="G3" s="2" t="s">
        <v>19</v>
      </c>
      <c r="H3" s="2" t="s">
        <v>20</v>
      </c>
      <c r="I3" s="2" t="s">
        <v>14</v>
      </c>
      <c r="J3" s="2" t="s">
        <v>21</v>
      </c>
    </row>
    <row r="4" spans="1:10" x14ac:dyDescent="0.3">
      <c r="A4" s="2" t="s">
        <v>22</v>
      </c>
      <c r="B4" s="3">
        <v>296465.56</v>
      </c>
      <c r="C4" s="2">
        <v>257480.34</v>
      </c>
      <c r="D4" s="4">
        <v>43657</v>
      </c>
      <c r="E4" s="2" t="s">
        <v>23</v>
      </c>
      <c r="F4" s="2" t="s">
        <v>24</v>
      </c>
      <c r="G4" s="2" t="s">
        <v>25</v>
      </c>
      <c r="H4" s="2" t="s">
        <v>26</v>
      </c>
      <c r="I4" s="2" t="s">
        <v>27</v>
      </c>
      <c r="J4" s="2" t="s">
        <v>28</v>
      </c>
    </row>
    <row r="5" spans="1:10" x14ac:dyDescent="0.3">
      <c r="A5" s="2" t="s">
        <v>22</v>
      </c>
      <c r="B5" s="3">
        <v>74532.02</v>
      </c>
      <c r="C5" s="2">
        <v>59752.32</v>
      </c>
      <c r="D5" s="4">
        <v>43923</v>
      </c>
      <c r="E5" s="2" t="s">
        <v>29</v>
      </c>
      <c r="F5" s="2" t="s">
        <v>30</v>
      </c>
      <c r="G5" s="2" t="s">
        <v>25</v>
      </c>
      <c r="H5" s="2" t="s">
        <v>31</v>
      </c>
      <c r="I5" s="2" t="s">
        <v>27</v>
      </c>
      <c r="J5" s="2" t="s">
        <v>32</v>
      </c>
    </row>
    <row r="6" spans="1:10" x14ac:dyDescent="0.3">
      <c r="A6" s="2" t="s">
        <v>33</v>
      </c>
      <c r="B6" s="3">
        <v>178763.42</v>
      </c>
      <c r="C6" s="2">
        <v>146621.76000000001</v>
      </c>
      <c r="D6" s="4">
        <v>43821</v>
      </c>
      <c r="E6" s="2" t="s">
        <v>17</v>
      </c>
      <c r="F6" s="2" t="s">
        <v>34</v>
      </c>
      <c r="G6" s="2" t="s">
        <v>35</v>
      </c>
      <c r="H6" s="2" t="s">
        <v>36</v>
      </c>
      <c r="I6" s="2" t="s">
        <v>37</v>
      </c>
      <c r="J6" s="2" t="s">
        <v>38</v>
      </c>
    </row>
    <row r="7" spans="1:10" x14ac:dyDescent="0.3">
      <c r="A7" s="2" t="s">
        <v>33</v>
      </c>
      <c r="B7" s="3">
        <v>84900.24</v>
      </c>
      <c r="C7" s="2">
        <v>73701.899999999994</v>
      </c>
      <c r="D7" s="4">
        <v>44026</v>
      </c>
      <c r="E7" s="2" t="s">
        <v>23</v>
      </c>
      <c r="F7" s="2" t="s">
        <v>39</v>
      </c>
      <c r="G7" s="2" t="s">
        <v>35</v>
      </c>
      <c r="H7" s="2" t="s">
        <v>40</v>
      </c>
      <c r="I7" s="2" t="s">
        <v>27</v>
      </c>
      <c r="J7" s="2" t="s">
        <v>41</v>
      </c>
    </row>
    <row r="8" spans="1:10" x14ac:dyDescent="0.3">
      <c r="A8" s="2" t="s">
        <v>22</v>
      </c>
      <c r="B8" s="3">
        <v>71620.08</v>
      </c>
      <c r="C8" s="2">
        <v>62245.01</v>
      </c>
      <c r="D8" s="4">
        <v>43501</v>
      </c>
      <c r="E8" s="2" t="s">
        <v>10</v>
      </c>
      <c r="F8" s="2" t="s">
        <v>42</v>
      </c>
      <c r="G8" s="2" t="s">
        <v>25</v>
      </c>
      <c r="H8" s="2" t="s">
        <v>26</v>
      </c>
      <c r="I8" s="2" t="s">
        <v>27</v>
      </c>
      <c r="J8" s="2" t="s">
        <v>43</v>
      </c>
    </row>
    <row r="9" spans="1:10" x14ac:dyDescent="0.3">
      <c r="A9" s="2" t="s">
        <v>44</v>
      </c>
      <c r="B9" s="3">
        <v>156585.22</v>
      </c>
      <c r="C9" s="2">
        <v>126599.15</v>
      </c>
      <c r="D9" s="4">
        <v>44073</v>
      </c>
      <c r="E9" s="2" t="s">
        <v>45</v>
      </c>
      <c r="F9" s="2" t="s">
        <v>46</v>
      </c>
      <c r="G9" s="2" t="s">
        <v>47</v>
      </c>
      <c r="H9" s="2" t="s">
        <v>48</v>
      </c>
      <c r="I9" s="2" t="s">
        <v>27</v>
      </c>
      <c r="J9" s="2" t="s">
        <v>49</v>
      </c>
    </row>
    <row r="10" spans="1:10" x14ac:dyDescent="0.3">
      <c r="A10" s="2" t="s">
        <v>22</v>
      </c>
      <c r="B10" s="3">
        <v>78461.13</v>
      </c>
      <c r="C10" s="2">
        <v>63537.82</v>
      </c>
      <c r="D10" s="4">
        <v>43961</v>
      </c>
      <c r="E10" s="2" t="s">
        <v>50</v>
      </c>
      <c r="F10" s="2" t="s">
        <v>30</v>
      </c>
      <c r="G10" s="2" t="s">
        <v>25</v>
      </c>
      <c r="H10" s="2" t="s">
        <v>26</v>
      </c>
      <c r="I10" s="2" t="s">
        <v>14</v>
      </c>
      <c r="J10" s="2" t="s">
        <v>51</v>
      </c>
    </row>
    <row r="11" spans="1:10" x14ac:dyDescent="0.3">
      <c r="A11" s="2" t="s">
        <v>52</v>
      </c>
      <c r="B11" s="3">
        <v>64827.8</v>
      </c>
      <c r="C11" s="2">
        <v>56043.63</v>
      </c>
      <c r="D11" s="4">
        <v>43485</v>
      </c>
      <c r="E11" s="2" t="s">
        <v>50</v>
      </c>
      <c r="F11" s="2" t="s">
        <v>53</v>
      </c>
      <c r="G11" s="2" t="s">
        <v>54</v>
      </c>
      <c r="H11" s="2" t="s">
        <v>55</v>
      </c>
      <c r="I11" s="2" t="s">
        <v>27</v>
      </c>
      <c r="J11" s="2" t="s">
        <v>56</v>
      </c>
    </row>
    <row r="12" spans="1:10" x14ac:dyDescent="0.3">
      <c r="A12" s="2" t="s">
        <v>9</v>
      </c>
      <c r="B12" s="3">
        <v>142664.34</v>
      </c>
      <c r="C12" s="2">
        <v>120808.16</v>
      </c>
      <c r="D12" s="4">
        <v>43589</v>
      </c>
      <c r="E12" s="2" t="s">
        <v>50</v>
      </c>
      <c r="F12" s="2" t="s">
        <v>57</v>
      </c>
      <c r="G12" s="2" t="s">
        <v>12</v>
      </c>
      <c r="H12" s="2" t="s">
        <v>13</v>
      </c>
      <c r="I12" s="2" t="s">
        <v>27</v>
      </c>
      <c r="J12" s="2" t="s">
        <v>58</v>
      </c>
    </row>
    <row r="13" spans="1:10" x14ac:dyDescent="0.3">
      <c r="A13" s="2" t="s">
        <v>44</v>
      </c>
      <c r="B13" s="3">
        <v>66673.19</v>
      </c>
      <c r="C13" s="2">
        <v>52811.83</v>
      </c>
      <c r="D13" s="4">
        <v>43519</v>
      </c>
      <c r="E13" s="2" t="s">
        <v>59</v>
      </c>
      <c r="F13" s="2" t="s">
        <v>53</v>
      </c>
      <c r="G13" s="2" t="s">
        <v>47</v>
      </c>
      <c r="H13" s="2" t="s">
        <v>48</v>
      </c>
      <c r="I13" s="2" t="s">
        <v>27</v>
      </c>
      <c r="J13" s="2" t="s">
        <v>60</v>
      </c>
    </row>
    <row r="14" spans="1:10" x14ac:dyDescent="0.3">
      <c r="A14" s="2" t="s">
        <v>22</v>
      </c>
      <c r="B14" s="3">
        <v>136915.60999999999</v>
      </c>
      <c r="C14" s="2">
        <v>114790.05</v>
      </c>
      <c r="D14" s="4">
        <v>43834</v>
      </c>
      <c r="E14" s="2" t="s">
        <v>61</v>
      </c>
      <c r="F14" s="2" t="s">
        <v>30</v>
      </c>
      <c r="G14" s="2" t="s">
        <v>25</v>
      </c>
      <c r="H14" s="2" t="s">
        <v>31</v>
      </c>
      <c r="I14" s="2" t="s">
        <v>37</v>
      </c>
      <c r="J14" s="2" t="s">
        <v>62</v>
      </c>
    </row>
    <row r="15" spans="1:10" x14ac:dyDescent="0.3">
      <c r="A15" s="2" t="s">
        <v>44</v>
      </c>
      <c r="B15" s="3">
        <v>164971.70000000001</v>
      </c>
      <c r="C15" s="2">
        <v>132686.74</v>
      </c>
      <c r="D15" s="4">
        <v>43666</v>
      </c>
      <c r="E15" s="2" t="s">
        <v>45</v>
      </c>
      <c r="F15" s="2" t="s">
        <v>63</v>
      </c>
      <c r="G15" s="2" t="s">
        <v>47</v>
      </c>
      <c r="H15" s="2" t="s">
        <v>48</v>
      </c>
      <c r="I15" s="2" t="s">
        <v>27</v>
      </c>
      <c r="J15" s="2" t="s">
        <v>64</v>
      </c>
    </row>
    <row r="16" spans="1:10" x14ac:dyDescent="0.3">
      <c r="A16" s="2" t="s">
        <v>44</v>
      </c>
      <c r="B16" s="3">
        <v>149486.26999999999</v>
      </c>
      <c r="C16" s="2">
        <v>118662.2</v>
      </c>
      <c r="D16" s="4">
        <v>43683</v>
      </c>
      <c r="E16" s="2" t="s">
        <v>29</v>
      </c>
      <c r="F16" s="2" t="s">
        <v>34</v>
      </c>
      <c r="G16" s="2" t="s">
        <v>47</v>
      </c>
      <c r="H16" s="2" t="s">
        <v>65</v>
      </c>
      <c r="I16" s="2" t="s">
        <v>27</v>
      </c>
      <c r="J16" s="2" t="s">
        <v>66</v>
      </c>
    </row>
    <row r="17" spans="1:10" x14ac:dyDescent="0.3">
      <c r="A17" s="2" t="s">
        <v>9</v>
      </c>
      <c r="B17" s="3">
        <v>54078.92</v>
      </c>
      <c r="C17" s="2">
        <v>46102.28</v>
      </c>
      <c r="D17" s="4">
        <v>44143</v>
      </c>
      <c r="E17" s="2" t="s">
        <v>10</v>
      </c>
      <c r="F17" s="2" t="s">
        <v>67</v>
      </c>
      <c r="G17" s="2" t="s">
        <v>12</v>
      </c>
      <c r="H17" s="2" t="s">
        <v>68</v>
      </c>
      <c r="I17" s="2" t="s">
        <v>27</v>
      </c>
      <c r="J17" s="2" t="s">
        <v>69</v>
      </c>
    </row>
    <row r="18" spans="1:10" x14ac:dyDescent="0.3">
      <c r="A18" s="2" t="s">
        <v>52</v>
      </c>
      <c r="B18" s="3">
        <v>107499.78</v>
      </c>
      <c r="C18" s="2">
        <v>91364.06</v>
      </c>
      <c r="D18" s="4">
        <v>43522</v>
      </c>
      <c r="E18" s="2" t="s">
        <v>59</v>
      </c>
      <c r="F18" s="2" t="s">
        <v>70</v>
      </c>
      <c r="G18" s="2" t="s">
        <v>54</v>
      </c>
      <c r="H18" s="2" t="s">
        <v>71</v>
      </c>
      <c r="I18" s="2" t="s">
        <v>27</v>
      </c>
      <c r="J18" s="2" t="s">
        <v>72</v>
      </c>
    </row>
    <row r="19" spans="1:10" x14ac:dyDescent="0.3">
      <c r="A19" s="2" t="s">
        <v>44</v>
      </c>
      <c r="B19" s="3">
        <v>29493.79</v>
      </c>
      <c r="C19" s="2">
        <v>24285.19</v>
      </c>
      <c r="D19" s="4">
        <v>43791</v>
      </c>
      <c r="E19" s="2" t="s">
        <v>17</v>
      </c>
      <c r="F19" s="2" t="s">
        <v>67</v>
      </c>
      <c r="G19" s="2" t="s">
        <v>47</v>
      </c>
      <c r="H19" s="2" t="s">
        <v>73</v>
      </c>
      <c r="I19" s="2" t="s">
        <v>27</v>
      </c>
      <c r="J19" s="2" t="s">
        <v>74</v>
      </c>
    </row>
    <row r="20" spans="1:10" x14ac:dyDescent="0.3">
      <c r="A20" s="2" t="s">
        <v>22</v>
      </c>
      <c r="B20" s="3">
        <v>147656.51999999999</v>
      </c>
      <c r="C20" s="2">
        <v>124193.9</v>
      </c>
      <c r="D20" s="4">
        <v>43621</v>
      </c>
      <c r="E20" s="2" t="s">
        <v>59</v>
      </c>
      <c r="F20" s="2" t="s">
        <v>11</v>
      </c>
      <c r="G20" s="2" t="s">
        <v>25</v>
      </c>
      <c r="H20" s="2" t="s">
        <v>75</v>
      </c>
      <c r="I20" s="2" t="s">
        <v>27</v>
      </c>
      <c r="J20" s="2" t="s">
        <v>76</v>
      </c>
    </row>
    <row r="21" spans="1:10" x14ac:dyDescent="0.3">
      <c r="A21" s="2" t="s">
        <v>22</v>
      </c>
      <c r="B21" s="3">
        <v>156839.31</v>
      </c>
      <c r="C21" s="2">
        <v>134709.28</v>
      </c>
      <c r="D21" s="4">
        <v>43962</v>
      </c>
      <c r="E21" s="2" t="s">
        <v>59</v>
      </c>
      <c r="F21" s="2" t="s">
        <v>77</v>
      </c>
      <c r="G21" s="2" t="s">
        <v>25</v>
      </c>
      <c r="H21" s="2" t="s">
        <v>75</v>
      </c>
      <c r="I21" s="2" t="s">
        <v>27</v>
      </c>
      <c r="J21" s="2" t="s">
        <v>78</v>
      </c>
    </row>
    <row r="22" spans="1:10" x14ac:dyDescent="0.3">
      <c r="A22" s="2" t="s">
        <v>33</v>
      </c>
      <c r="B22" s="3">
        <v>81412.100000000006</v>
      </c>
      <c r="C22" s="2">
        <v>64747.040000000001</v>
      </c>
      <c r="D22" s="4">
        <v>43775</v>
      </c>
      <c r="E22" s="2" t="s">
        <v>79</v>
      </c>
      <c r="F22" s="2" t="s">
        <v>34</v>
      </c>
      <c r="G22" s="2" t="s">
        <v>35</v>
      </c>
      <c r="H22" s="2" t="s">
        <v>36</v>
      </c>
      <c r="I22" s="2" t="s">
        <v>27</v>
      </c>
      <c r="J22" s="2" t="s">
        <v>80</v>
      </c>
    </row>
    <row r="23" spans="1:10" x14ac:dyDescent="0.3">
      <c r="A23" s="2" t="s">
        <v>9</v>
      </c>
      <c r="B23" s="3">
        <v>56717.53</v>
      </c>
      <c r="C23" s="2">
        <v>45101.78</v>
      </c>
      <c r="D23" s="4">
        <v>43534</v>
      </c>
      <c r="E23" s="2" t="s">
        <v>23</v>
      </c>
      <c r="F23" s="2" t="s">
        <v>34</v>
      </c>
      <c r="G23" s="2" t="s">
        <v>12</v>
      </c>
      <c r="H23" s="2" t="s">
        <v>81</v>
      </c>
      <c r="I23" s="2" t="s">
        <v>27</v>
      </c>
      <c r="J23" s="2" t="s">
        <v>82</v>
      </c>
    </row>
    <row r="24" spans="1:10" x14ac:dyDescent="0.3">
      <c r="A24" s="2" t="s">
        <v>83</v>
      </c>
      <c r="B24" s="3">
        <v>17028.189999999999</v>
      </c>
      <c r="C24" s="2">
        <v>14102.75</v>
      </c>
      <c r="D24" s="4">
        <v>43868</v>
      </c>
      <c r="E24" s="2" t="s">
        <v>23</v>
      </c>
      <c r="F24" s="2" t="s">
        <v>34</v>
      </c>
      <c r="G24" s="2" t="s">
        <v>84</v>
      </c>
      <c r="H24" s="2" t="s">
        <v>85</v>
      </c>
      <c r="I24" s="2" t="s">
        <v>27</v>
      </c>
      <c r="J24" s="2" t="s">
        <v>86</v>
      </c>
    </row>
    <row r="25" spans="1:10" x14ac:dyDescent="0.3">
      <c r="A25" s="2" t="s">
        <v>16</v>
      </c>
      <c r="B25" s="3">
        <v>236462.3</v>
      </c>
      <c r="C25" s="2">
        <v>205674.91</v>
      </c>
      <c r="D25" s="4">
        <v>44188</v>
      </c>
      <c r="E25" s="2" t="s">
        <v>23</v>
      </c>
      <c r="F25" s="2" t="s">
        <v>30</v>
      </c>
      <c r="G25" s="2" t="s">
        <v>19</v>
      </c>
      <c r="H25" s="2" t="s">
        <v>20</v>
      </c>
      <c r="I25" s="2" t="s">
        <v>27</v>
      </c>
      <c r="J25" s="2" t="s">
        <v>87</v>
      </c>
    </row>
    <row r="26" spans="1:10" x14ac:dyDescent="0.3">
      <c r="A26" s="2" t="s">
        <v>22</v>
      </c>
      <c r="B26" s="3">
        <v>172989.17</v>
      </c>
      <c r="C26" s="2">
        <v>142975.54999999999</v>
      </c>
      <c r="D26" s="4">
        <v>43992</v>
      </c>
      <c r="E26" s="2" t="s">
        <v>29</v>
      </c>
      <c r="F26" s="2" t="s">
        <v>88</v>
      </c>
      <c r="G26" s="2" t="s">
        <v>25</v>
      </c>
      <c r="H26" s="2" t="s">
        <v>89</v>
      </c>
      <c r="I26" s="2" t="s">
        <v>27</v>
      </c>
      <c r="J26" s="2" t="s">
        <v>90</v>
      </c>
    </row>
    <row r="27" spans="1:10" x14ac:dyDescent="0.3">
      <c r="A27" s="2" t="s">
        <v>9</v>
      </c>
      <c r="B27" s="3">
        <v>48179.57</v>
      </c>
      <c r="C27" s="2">
        <v>41405.519999999997</v>
      </c>
      <c r="D27" s="4">
        <v>44057</v>
      </c>
      <c r="E27" s="2" t="s">
        <v>10</v>
      </c>
      <c r="F27" s="2" t="s">
        <v>91</v>
      </c>
      <c r="G27" s="2" t="s">
        <v>12</v>
      </c>
      <c r="H27" s="2" t="s">
        <v>68</v>
      </c>
      <c r="I27" s="2" t="s">
        <v>27</v>
      </c>
      <c r="J27" s="2" t="s">
        <v>92</v>
      </c>
    </row>
    <row r="28" spans="1:10" x14ac:dyDescent="0.3">
      <c r="A28" s="2" t="s">
        <v>22</v>
      </c>
      <c r="B28" s="3">
        <v>121318.55</v>
      </c>
      <c r="C28" s="2">
        <v>102890.26</v>
      </c>
      <c r="D28" s="4">
        <v>43900</v>
      </c>
      <c r="E28" s="2" t="s">
        <v>79</v>
      </c>
      <c r="F28" s="2" t="s">
        <v>93</v>
      </c>
      <c r="G28" s="2" t="s">
        <v>25</v>
      </c>
      <c r="H28" s="2" t="s">
        <v>31</v>
      </c>
      <c r="I28" s="2" t="s">
        <v>37</v>
      </c>
      <c r="J28" s="2" t="s">
        <v>94</v>
      </c>
    </row>
    <row r="29" spans="1:10" x14ac:dyDescent="0.3">
      <c r="A29" s="2" t="s">
        <v>95</v>
      </c>
      <c r="B29" s="3">
        <v>93153.98</v>
      </c>
      <c r="C29" s="2">
        <v>79702.55</v>
      </c>
      <c r="D29" s="4">
        <v>43924</v>
      </c>
      <c r="E29" s="2" t="s">
        <v>50</v>
      </c>
      <c r="F29" s="2" t="s">
        <v>96</v>
      </c>
      <c r="G29" s="2" t="s">
        <v>97</v>
      </c>
      <c r="H29" s="2" t="s">
        <v>98</v>
      </c>
      <c r="I29" s="2" t="s">
        <v>14</v>
      </c>
      <c r="J29" s="2" t="s">
        <v>99</v>
      </c>
    </row>
    <row r="30" spans="1:10" x14ac:dyDescent="0.3">
      <c r="A30" s="2" t="s">
        <v>100</v>
      </c>
      <c r="B30" s="3">
        <v>98289.32</v>
      </c>
      <c r="C30" s="2">
        <v>84116</v>
      </c>
      <c r="D30" s="4">
        <v>43511</v>
      </c>
      <c r="E30" s="2" t="s">
        <v>50</v>
      </c>
      <c r="F30" s="2" t="s">
        <v>101</v>
      </c>
      <c r="G30" s="2" t="s">
        <v>102</v>
      </c>
      <c r="H30" s="2" t="s">
        <v>103</v>
      </c>
      <c r="I30" s="2" t="s">
        <v>27</v>
      </c>
      <c r="J30" s="2" t="s">
        <v>104</v>
      </c>
    </row>
    <row r="31" spans="1:10" x14ac:dyDescent="0.3">
      <c r="A31" s="2" t="s">
        <v>105</v>
      </c>
      <c r="B31" s="3">
        <v>108920.56</v>
      </c>
      <c r="C31" s="2">
        <v>94270.74</v>
      </c>
      <c r="D31" s="4">
        <v>43654</v>
      </c>
      <c r="E31" s="2" t="s">
        <v>10</v>
      </c>
      <c r="F31" s="2" t="s">
        <v>57</v>
      </c>
      <c r="G31" s="2" t="s">
        <v>106</v>
      </c>
      <c r="H31" s="2" t="s">
        <v>107</v>
      </c>
      <c r="I31" s="2" t="s">
        <v>27</v>
      </c>
      <c r="J31" s="2" t="s">
        <v>108</v>
      </c>
    </row>
    <row r="32" spans="1:10" x14ac:dyDescent="0.3">
      <c r="A32" s="2" t="s">
        <v>22</v>
      </c>
      <c r="B32" s="3">
        <v>37273.839999999997</v>
      </c>
      <c r="C32" s="2">
        <v>31559.759999999998</v>
      </c>
      <c r="D32" s="4">
        <v>43850</v>
      </c>
      <c r="E32" s="2" t="s">
        <v>17</v>
      </c>
      <c r="F32" s="2" t="s">
        <v>109</v>
      </c>
      <c r="G32" s="2" t="s">
        <v>25</v>
      </c>
      <c r="H32" s="2" t="s">
        <v>31</v>
      </c>
      <c r="I32" s="2" t="s">
        <v>37</v>
      </c>
      <c r="J32" s="2" t="s">
        <v>110</v>
      </c>
    </row>
    <row r="33" spans="1:10" x14ac:dyDescent="0.3">
      <c r="A33" s="2" t="s">
        <v>33</v>
      </c>
      <c r="B33" s="3">
        <v>221745.05</v>
      </c>
      <c r="C33" s="2">
        <v>190767.27</v>
      </c>
      <c r="D33" s="4">
        <v>43641</v>
      </c>
      <c r="E33" s="2" t="s">
        <v>50</v>
      </c>
      <c r="F33" s="2" t="s">
        <v>111</v>
      </c>
      <c r="G33" s="2" t="s">
        <v>35</v>
      </c>
      <c r="H33" s="2" t="s">
        <v>36</v>
      </c>
      <c r="I33" s="2" t="s">
        <v>14</v>
      </c>
      <c r="J33" s="2" t="s">
        <v>112</v>
      </c>
    </row>
    <row r="34" spans="1:10" x14ac:dyDescent="0.3">
      <c r="A34" s="2" t="s">
        <v>83</v>
      </c>
      <c r="B34" s="3">
        <v>54566.99</v>
      </c>
      <c r="C34" s="2">
        <v>43757.27</v>
      </c>
      <c r="D34" s="4">
        <v>43913</v>
      </c>
      <c r="E34" s="2" t="s">
        <v>59</v>
      </c>
      <c r="F34" s="2" t="s">
        <v>113</v>
      </c>
      <c r="G34" s="2" t="s">
        <v>84</v>
      </c>
      <c r="H34" s="2" t="s">
        <v>85</v>
      </c>
      <c r="I34" s="2" t="s">
        <v>27</v>
      </c>
      <c r="J34" s="2" t="s">
        <v>114</v>
      </c>
    </row>
    <row r="35" spans="1:10" x14ac:dyDescent="0.3">
      <c r="A35" s="2" t="s">
        <v>22</v>
      </c>
      <c r="B35" s="3">
        <v>111639.29</v>
      </c>
      <c r="C35" s="2">
        <v>97204.33</v>
      </c>
      <c r="D35" s="4">
        <v>43766</v>
      </c>
      <c r="E35" s="2" t="s">
        <v>59</v>
      </c>
      <c r="F35" s="2" t="s">
        <v>115</v>
      </c>
      <c r="G35" s="2" t="s">
        <v>25</v>
      </c>
      <c r="H35" s="2" t="s">
        <v>89</v>
      </c>
      <c r="I35" s="2" t="s">
        <v>27</v>
      </c>
      <c r="J35" s="2" t="s">
        <v>116</v>
      </c>
    </row>
    <row r="36" spans="1:10" x14ac:dyDescent="0.3">
      <c r="A36" s="2" t="s">
        <v>9</v>
      </c>
      <c r="B36" s="3">
        <v>74273.539999999994</v>
      </c>
      <c r="C36" s="2">
        <v>61981.27</v>
      </c>
      <c r="D36" s="4">
        <v>43918</v>
      </c>
      <c r="E36" s="2" t="s">
        <v>29</v>
      </c>
      <c r="F36" s="2" t="s">
        <v>57</v>
      </c>
      <c r="G36" s="2" t="s">
        <v>12</v>
      </c>
      <c r="H36" s="2" t="s">
        <v>117</v>
      </c>
      <c r="I36" s="2" t="s">
        <v>27</v>
      </c>
      <c r="J36" s="2" t="s">
        <v>118</v>
      </c>
    </row>
    <row r="37" spans="1:10" x14ac:dyDescent="0.3">
      <c r="A37" s="2" t="s">
        <v>22</v>
      </c>
      <c r="B37" s="3">
        <v>95566.43</v>
      </c>
      <c r="C37" s="2">
        <v>80342.7</v>
      </c>
      <c r="D37" s="4">
        <v>43592</v>
      </c>
      <c r="E37" s="2" t="s">
        <v>23</v>
      </c>
      <c r="F37" s="2" t="s">
        <v>30</v>
      </c>
      <c r="G37" s="2" t="s">
        <v>25</v>
      </c>
      <c r="H37" s="2" t="s">
        <v>89</v>
      </c>
      <c r="I37" s="2" t="s">
        <v>27</v>
      </c>
      <c r="J37" s="2" t="s">
        <v>119</v>
      </c>
    </row>
    <row r="38" spans="1:10" x14ac:dyDescent="0.3">
      <c r="A38" s="2" t="s">
        <v>52</v>
      </c>
      <c r="B38" s="3">
        <v>28783.05</v>
      </c>
      <c r="C38" s="2">
        <v>24776.45</v>
      </c>
      <c r="D38" s="4">
        <v>43553</v>
      </c>
      <c r="E38" s="2" t="s">
        <v>23</v>
      </c>
      <c r="F38" s="2" t="s">
        <v>120</v>
      </c>
      <c r="G38" s="2" t="s">
        <v>54</v>
      </c>
      <c r="H38" s="2" t="s">
        <v>55</v>
      </c>
      <c r="I38" s="2" t="s">
        <v>27</v>
      </c>
      <c r="J38" s="2" t="s">
        <v>121</v>
      </c>
    </row>
    <row r="39" spans="1:10" x14ac:dyDescent="0.3">
      <c r="A39" s="2" t="s">
        <v>44</v>
      </c>
      <c r="B39" s="3">
        <v>124414.74</v>
      </c>
      <c r="C39" s="2">
        <v>98959.48</v>
      </c>
      <c r="D39" s="4">
        <v>43629</v>
      </c>
      <c r="E39" s="2" t="s">
        <v>61</v>
      </c>
      <c r="F39" s="2" t="s">
        <v>122</v>
      </c>
      <c r="G39" s="2" t="s">
        <v>47</v>
      </c>
      <c r="H39" s="2" t="s">
        <v>48</v>
      </c>
      <c r="I39" s="2" t="s">
        <v>27</v>
      </c>
      <c r="J39" s="2" t="s">
        <v>123</v>
      </c>
    </row>
    <row r="40" spans="1:10" x14ac:dyDescent="0.3">
      <c r="A40" s="2" t="s">
        <v>22</v>
      </c>
      <c r="B40" s="3">
        <v>153029.72</v>
      </c>
      <c r="C40" s="2">
        <v>125117.1</v>
      </c>
      <c r="D40" s="4">
        <v>43858</v>
      </c>
      <c r="E40" s="2" t="s">
        <v>17</v>
      </c>
      <c r="F40" s="2" t="s">
        <v>113</v>
      </c>
      <c r="G40" s="2" t="s">
        <v>25</v>
      </c>
      <c r="H40" s="2" t="s">
        <v>75</v>
      </c>
      <c r="I40" s="2" t="s">
        <v>27</v>
      </c>
      <c r="J40" s="2" t="s">
        <v>124</v>
      </c>
    </row>
    <row r="41" spans="1:10" x14ac:dyDescent="0.3">
      <c r="A41" s="2" t="s">
        <v>9</v>
      </c>
      <c r="B41" s="3">
        <v>174919.64</v>
      </c>
      <c r="C41" s="2">
        <v>146845.04</v>
      </c>
      <c r="D41" s="4">
        <v>44138</v>
      </c>
      <c r="E41" s="2" t="s">
        <v>23</v>
      </c>
      <c r="F41" s="2" t="s">
        <v>125</v>
      </c>
      <c r="G41" s="2" t="s">
        <v>12</v>
      </c>
      <c r="H41" s="2" t="s">
        <v>117</v>
      </c>
      <c r="I41" s="2" t="s">
        <v>14</v>
      </c>
      <c r="J41" s="2" t="s">
        <v>126</v>
      </c>
    </row>
    <row r="42" spans="1:10" x14ac:dyDescent="0.3">
      <c r="A42" s="2" t="s">
        <v>52</v>
      </c>
      <c r="B42" s="3">
        <v>55804.05</v>
      </c>
      <c r="C42" s="2">
        <v>46401.07</v>
      </c>
      <c r="D42" s="4">
        <v>43529</v>
      </c>
      <c r="E42" s="2" t="s">
        <v>79</v>
      </c>
      <c r="F42" s="2" t="s">
        <v>70</v>
      </c>
      <c r="G42" s="2" t="s">
        <v>54</v>
      </c>
      <c r="H42" s="2" t="s">
        <v>127</v>
      </c>
      <c r="I42" s="2" t="s">
        <v>27</v>
      </c>
      <c r="J42" s="2" t="s">
        <v>128</v>
      </c>
    </row>
    <row r="43" spans="1:10" x14ac:dyDescent="0.3">
      <c r="A43" s="2" t="s">
        <v>52</v>
      </c>
      <c r="B43" s="3">
        <v>89160.66</v>
      </c>
      <c r="C43" s="2">
        <v>75367.509999999995</v>
      </c>
      <c r="D43" s="4">
        <v>43787</v>
      </c>
      <c r="E43" s="2" t="s">
        <v>29</v>
      </c>
      <c r="F43" s="2" t="s">
        <v>125</v>
      </c>
      <c r="G43" s="2" t="s">
        <v>54</v>
      </c>
      <c r="H43" s="2" t="s">
        <v>127</v>
      </c>
      <c r="I43" s="2" t="s">
        <v>27</v>
      </c>
      <c r="J43" s="2" t="s">
        <v>129</v>
      </c>
    </row>
    <row r="44" spans="1:10" x14ac:dyDescent="0.3">
      <c r="A44" s="2" t="s">
        <v>44</v>
      </c>
      <c r="B44" s="3">
        <v>27987.13</v>
      </c>
      <c r="C44" s="2">
        <v>24001.759999999998</v>
      </c>
      <c r="D44" s="4">
        <v>43550</v>
      </c>
      <c r="E44" s="2" t="s">
        <v>17</v>
      </c>
      <c r="F44" s="2" t="s">
        <v>122</v>
      </c>
      <c r="G44" s="2" t="s">
        <v>47</v>
      </c>
      <c r="H44" s="2" t="s">
        <v>65</v>
      </c>
      <c r="I44" s="2" t="s">
        <v>27</v>
      </c>
      <c r="J44" s="2" t="s">
        <v>130</v>
      </c>
    </row>
    <row r="45" spans="1:10" x14ac:dyDescent="0.3">
      <c r="A45" s="2" t="s">
        <v>52</v>
      </c>
      <c r="B45" s="3">
        <v>18326.41</v>
      </c>
      <c r="C45" s="2">
        <v>15067.97</v>
      </c>
      <c r="D45" s="4">
        <v>43499</v>
      </c>
      <c r="E45" s="2" t="s">
        <v>17</v>
      </c>
      <c r="F45" s="2" t="s">
        <v>131</v>
      </c>
      <c r="G45" s="2" t="s">
        <v>54</v>
      </c>
      <c r="H45" s="2" t="s">
        <v>132</v>
      </c>
      <c r="I45" s="2" t="s">
        <v>27</v>
      </c>
      <c r="J45" s="2" t="s">
        <v>133</v>
      </c>
    </row>
    <row r="46" spans="1:10" x14ac:dyDescent="0.3">
      <c r="A46" s="2" t="s">
        <v>83</v>
      </c>
      <c r="B46" s="3">
        <v>62708.6</v>
      </c>
      <c r="C46" s="2">
        <v>51414.78</v>
      </c>
      <c r="D46" s="4">
        <v>43706</v>
      </c>
      <c r="E46" s="2" t="s">
        <v>59</v>
      </c>
      <c r="F46" s="2" t="s">
        <v>134</v>
      </c>
      <c r="G46" s="2" t="s">
        <v>84</v>
      </c>
      <c r="H46" s="2" t="s">
        <v>85</v>
      </c>
      <c r="I46" s="2" t="s">
        <v>27</v>
      </c>
      <c r="J46" s="2" t="s">
        <v>135</v>
      </c>
    </row>
    <row r="47" spans="1:10" x14ac:dyDescent="0.3">
      <c r="A47" s="2" t="s">
        <v>44</v>
      </c>
      <c r="B47" s="3">
        <v>124668.36</v>
      </c>
      <c r="C47" s="2">
        <v>103998.35</v>
      </c>
      <c r="D47" s="4">
        <v>44140</v>
      </c>
      <c r="E47" s="2" t="s">
        <v>17</v>
      </c>
      <c r="F47" s="2" t="s">
        <v>30</v>
      </c>
      <c r="G47" s="2" t="s">
        <v>47</v>
      </c>
      <c r="H47" s="2" t="s">
        <v>48</v>
      </c>
      <c r="I47" s="2" t="s">
        <v>27</v>
      </c>
      <c r="J47" s="2" t="s">
        <v>136</v>
      </c>
    </row>
    <row r="48" spans="1:10" x14ac:dyDescent="0.3">
      <c r="A48" s="2" t="s">
        <v>137</v>
      </c>
      <c r="B48" s="3">
        <v>109390.57</v>
      </c>
      <c r="C48" s="2">
        <v>87414</v>
      </c>
      <c r="D48" s="4">
        <v>44147</v>
      </c>
      <c r="E48" s="2" t="s">
        <v>138</v>
      </c>
      <c r="F48" s="2" t="s">
        <v>42</v>
      </c>
      <c r="G48" s="2" t="s">
        <v>139</v>
      </c>
      <c r="H48" s="2" t="s">
        <v>140</v>
      </c>
      <c r="I48" s="2" t="s">
        <v>14</v>
      </c>
      <c r="J48" s="2" t="s">
        <v>141</v>
      </c>
    </row>
    <row r="49" spans="1:10" x14ac:dyDescent="0.3">
      <c r="A49" s="2" t="s">
        <v>22</v>
      </c>
      <c r="B49" s="3">
        <v>103279.79</v>
      </c>
      <c r="C49" s="2">
        <v>82334.649999999994</v>
      </c>
      <c r="D49" s="4">
        <v>43902</v>
      </c>
      <c r="E49" s="2" t="s">
        <v>50</v>
      </c>
      <c r="F49" s="2" t="s">
        <v>34</v>
      </c>
      <c r="G49" s="2" t="s">
        <v>25</v>
      </c>
      <c r="H49" s="2" t="s">
        <v>31</v>
      </c>
      <c r="I49" s="2" t="s">
        <v>27</v>
      </c>
      <c r="J49" s="2" t="s">
        <v>142</v>
      </c>
    </row>
    <row r="50" spans="1:10" x14ac:dyDescent="0.3">
      <c r="A50" s="2" t="s">
        <v>52</v>
      </c>
      <c r="B50" s="3">
        <v>173478.65</v>
      </c>
      <c r="C50" s="2">
        <v>139650.31</v>
      </c>
      <c r="D50" s="4">
        <v>43494</v>
      </c>
      <c r="E50" s="2" t="s">
        <v>10</v>
      </c>
      <c r="F50" s="2" t="s">
        <v>34</v>
      </c>
      <c r="G50" s="2" t="s">
        <v>54</v>
      </c>
      <c r="H50" s="2" t="s">
        <v>143</v>
      </c>
      <c r="I50" s="2" t="s">
        <v>27</v>
      </c>
      <c r="J50" s="2" t="s">
        <v>144</v>
      </c>
    </row>
    <row r="51" spans="1:10" x14ac:dyDescent="0.3">
      <c r="A51" s="2" t="s">
        <v>9</v>
      </c>
      <c r="B51" s="3">
        <v>57927.54</v>
      </c>
      <c r="C51" s="2">
        <v>48914.01</v>
      </c>
      <c r="D51" s="4">
        <v>43483</v>
      </c>
      <c r="E51" s="2" t="s">
        <v>17</v>
      </c>
      <c r="F51" s="2" t="s">
        <v>145</v>
      </c>
      <c r="G51" s="2" t="s">
        <v>12</v>
      </c>
      <c r="H51" s="2" t="s">
        <v>81</v>
      </c>
      <c r="I51" s="2" t="s">
        <v>14</v>
      </c>
      <c r="J51" s="2" t="s">
        <v>146</v>
      </c>
    </row>
    <row r="52" spans="1:10" x14ac:dyDescent="0.3">
      <c r="A52" s="2" t="s">
        <v>22</v>
      </c>
      <c r="B52" s="3">
        <v>84767.77</v>
      </c>
      <c r="C52" s="2">
        <v>68950.100000000006</v>
      </c>
      <c r="D52" s="4">
        <v>43848</v>
      </c>
      <c r="E52" s="2" t="s">
        <v>79</v>
      </c>
      <c r="F52" s="2" t="s">
        <v>147</v>
      </c>
      <c r="G52" s="2" t="s">
        <v>25</v>
      </c>
      <c r="H52" s="2" t="s">
        <v>26</v>
      </c>
      <c r="I52" s="2" t="s">
        <v>14</v>
      </c>
      <c r="J52" s="2" t="s">
        <v>148</v>
      </c>
    </row>
    <row r="53" spans="1:10" x14ac:dyDescent="0.3">
      <c r="A53" s="2" t="s">
        <v>52</v>
      </c>
      <c r="B53" s="3">
        <v>138175.53</v>
      </c>
      <c r="C53" s="2">
        <v>116744.51</v>
      </c>
      <c r="D53" s="4">
        <v>44138</v>
      </c>
      <c r="E53" s="2" t="s">
        <v>138</v>
      </c>
      <c r="F53" s="2" t="s">
        <v>149</v>
      </c>
      <c r="G53" s="2" t="s">
        <v>54</v>
      </c>
      <c r="H53" s="2" t="s">
        <v>132</v>
      </c>
      <c r="I53" s="2" t="s">
        <v>27</v>
      </c>
      <c r="J53" s="2" t="s">
        <v>150</v>
      </c>
    </row>
    <row r="54" spans="1:10" x14ac:dyDescent="0.3">
      <c r="A54" s="2" t="s">
        <v>22</v>
      </c>
      <c r="B54" s="3">
        <v>143107.89000000001</v>
      </c>
      <c r="C54" s="2">
        <v>121241</v>
      </c>
      <c r="D54" s="4">
        <v>44137</v>
      </c>
      <c r="E54" s="2" t="s">
        <v>79</v>
      </c>
      <c r="F54" s="2" t="s">
        <v>111</v>
      </c>
      <c r="G54" s="2" t="s">
        <v>25</v>
      </c>
      <c r="H54" s="2" t="s">
        <v>89</v>
      </c>
      <c r="I54" s="2" t="s">
        <v>14</v>
      </c>
      <c r="J54" s="2" t="s">
        <v>151</v>
      </c>
    </row>
    <row r="55" spans="1:10" x14ac:dyDescent="0.3">
      <c r="A55" s="2" t="s">
        <v>9</v>
      </c>
      <c r="B55" s="3">
        <v>54446.5</v>
      </c>
      <c r="C55" s="2">
        <v>44989.14</v>
      </c>
      <c r="D55" s="4">
        <v>43899</v>
      </c>
      <c r="E55" s="2" t="s">
        <v>50</v>
      </c>
      <c r="F55" s="2" t="s">
        <v>152</v>
      </c>
      <c r="G55" s="2" t="s">
        <v>12</v>
      </c>
      <c r="H55" s="2" t="s">
        <v>81</v>
      </c>
      <c r="I55" s="2" t="s">
        <v>37</v>
      </c>
      <c r="J55" s="2" t="s">
        <v>153</v>
      </c>
    </row>
    <row r="56" spans="1:10" x14ac:dyDescent="0.3">
      <c r="A56" s="2" t="s">
        <v>22</v>
      </c>
      <c r="B56" s="3">
        <v>136324.9</v>
      </c>
      <c r="C56" s="2">
        <v>110436.8</v>
      </c>
      <c r="D56" s="4">
        <v>43767</v>
      </c>
      <c r="E56" s="2" t="s">
        <v>79</v>
      </c>
      <c r="F56" s="2" t="s">
        <v>154</v>
      </c>
      <c r="G56" s="2" t="s">
        <v>25</v>
      </c>
      <c r="H56" s="2" t="s">
        <v>89</v>
      </c>
      <c r="I56" s="2" t="s">
        <v>37</v>
      </c>
      <c r="J56" s="2" t="s">
        <v>155</v>
      </c>
    </row>
    <row r="57" spans="1:10" x14ac:dyDescent="0.3">
      <c r="A57" s="2" t="s">
        <v>22</v>
      </c>
      <c r="B57" s="3">
        <v>43066.58</v>
      </c>
      <c r="C57" s="2">
        <v>36154.39</v>
      </c>
      <c r="D57" s="4">
        <v>43504</v>
      </c>
      <c r="E57" s="2" t="s">
        <v>17</v>
      </c>
      <c r="F57" s="2" t="s">
        <v>134</v>
      </c>
      <c r="G57" s="2" t="s">
        <v>25</v>
      </c>
      <c r="H57" s="2" t="s">
        <v>89</v>
      </c>
      <c r="I57" s="2" t="s">
        <v>14</v>
      </c>
      <c r="J57" s="2" t="s">
        <v>156</v>
      </c>
    </row>
    <row r="58" spans="1:10" x14ac:dyDescent="0.3">
      <c r="A58" s="2" t="s">
        <v>52</v>
      </c>
      <c r="B58" s="3">
        <v>224626.25</v>
      </c>
      <c r="C58" s="2">
        <v>189988.88</v>
      </c>
      <c r="D58" s="4">
        <v>44033</v>
      </c>
      <c r="E58" s="2" t="s">
        <v>79</v>
      </c>
      <c r="F58" s="2" t="s">
        <v>157</v>
      </c>
      <c r="G58" s="2" t="s">
        <v>54</v>
      </c>
      <c r="H58" s="2" t="s">
        <v>132</v>
      </c>
      <c r="I58" s="2" t="s">
        <v>27</v>
      </c>
      <c r="J58" s="2" t="s">
        <v>158</v>
      </c>
    </row>
    <row r="59" spans="1:10" x14ac:dyDescent="0.3">
      <c r="A59" s="2" t="s">
        <v>52</v>
      </c>
      <c r="B59" s="3">
        <v>115689.22</v>
      </c>
      <c r="C59" s="2">
        <v>98127.6</v>
      </c>
      <c r="D59" s="4">
        <v>43661</v>
      </c>
      <c r="E59" s="2" t="s">
        <v>23</v>
      </c>
      <c r="F59" s="2" t="s">
        <v>159</v>
      </c>
      <c r="G59" s="2" t="s">
        <v>54</v>
      </c>
      <c r="H59" s="2" t="s">
        <v>143</v>
      </c>
      <c r="I59" s="2" t="s">
        <v>27</v>
      </c>
      <c r="J59" s="2" t="s">
        <v>160</v>
      </c>
    </row>
    <row r="60" spans="1:10" x14ac:dyDescent="0.3">
      <c r="A60" s="2" t="s">
        <v>100</v>
      </c>
      <c r="B60" s="3">
        <v>78293.94</v>
      </c>
      <c r="C60" s="2">
        <v>66236.67</v>
      </c>
      <c r="D60" s="4">
        <v>43751</v>
      </c>
      <c r="E60" s="2" t="s">
        <v>50</v>
      </c>
      <c r="F60" s="2" t="s">
        <v>70</v>
      </c>
      <c r="G60" s="2" t="s">
        <v>102</v>
      </c>
      <c r="H60" s="2" t="s">
        <v>161</v>
      </c>
      <c r="I60" s="2" t="s">
        <v>14</v>
      </c>
      <c r="J60" s="2" t="s">
        <v>162</v>
      </c>
    </row>
    <row r="61" spans="1:10" x14ac:dyDescent="0.3">
      <c r="A61" s="2" t="s">
        <v>22</v>
      </c>
      <c r="B61" s="3">
        <v>92698.45</v>
      </c>
      <c r="C61" s="2">
        <v>73454.25</v>
      </c>
      <c r="D61" s="4">
        <v>43843</v>
      </c>
      <c r="E61" s="2" t="s">
        <v>23</v>
      </c>
      <c r="F61" s="2" t="s">
        <v>30</v>
      </c>
      <c r="G61" s="2" t="s">
        <v>25</v>
      </c>
      <c r="H61" s="2" t="s">
        <v>75</v>
      </c>
      <c r="I61" s="2" t="s">
        <v>27</v>
      </c>
      <c r="J61" s="2" t="s">
        <v>163</v>
      </c>
    </row>
    <row r="62" spans="1:10" x14ac:dyDescent="0.3">
      <c r="A62" s="2" t="s">
        <v>100</v>
      </c>
      <c r="B62" s="3">
        <v>83141.47</v>
      </c>
      <c r="C62" s="2">
        <v>72000.509999999995</v>
      </c>
      <c r="D62" s="4">
        <v>43539</v>
      </c>
      <c r="E62" s="2" t="s">
        <v>61</v>
      </c>
      <c r="F62" s="2" t="s">
        <v>63</v>
      </c>
      <c r="G62" s="2" t="s">
        <v>102</v>
      </c>
      <c r="H62" s="2" t="s">
        <v>103</v>
      </c>
      <c r="I62" s="2" t="s">
        <v>14</v>
      </c>
      <c r="J62" s="2" t="s">
        <v>164</v>
      </c>
    </row>
    <row r="63" spans="1:10" x14ac:dyDescent="0.3">
      <c r="A63" s="2" t="s">
        <v>22</v>
      </c>
      <c r="B63" s="3">
        <v>38982.26</v>
      </c>
      <c r="C63" s="2">
        <v>32854.25</v>
      </c>
      <c r="D63" s="4">
        <v>43750</v>
      </c>
      <c r="E63" s="2" t="s">
        <v>23</v>
      </c>
      <c r="F63" s="2" t="s">
        <v>165</v>
      </c>
      <c r="G63" s="2" t="s">
        <v>25</v>
      </c>
      <c r="H63" s="2" t="s">
        <v>26</v>
      </c>
      <c r="I63" s="2" t="s">
        <v>14</v>
      </c>
      <c r="J63" s="2" t="s">
        <v>166</v>
      </c>
    </row>
    <row r="64" spans="1:10" x14ac:dyDescent="0.3">
      <c r="A64" s="2" t="s">
        <v>22</v>
      </c>
      <c r="B64" s="3">
        <v>57120.58</v>
      </c>
      <c r="C64" s="2">
        <v>49654.92</v>
      </c>
      <c r="D64" s="4">
        <v>43794</v>
      </c>
      <c r="E64" s="2" t="s">
        <v>17</v>
      </c>
      <c r="F64" s="2" t="s">
        <v>167</v>
      </c>
      <c r="G64" s="2" t="s">
        <v>25</v>
      </c>
      <c r="H64" s="2" t="s">
        <v>31</v>
      </c>
      <c r="I64" s="2" t="s">
        <v>27</v>
      </c>
      <c r="J64" s="2" t="s">
        <v>168</v>
      </c>
    </row>
    <row r="65" spans="1:10" x14ac:dyDescent="0.3">
      <c r="A65" s="2" t="s">
        <v>9</v>
      </c>
      <c r="B65" s="3">
        <v>240759.07</v>
      </c>
      <c r="C65" s="2">
        <v>205415.64</v>
      </c>
      <c r="D65" s="4">
        <v>43996</v>
      </c>
      <c r="E65" s="2" t="s">
        <v>50</v>
      </c>
      <c r="F65" s="2" t="s">
        <v>131</v>
      </c>
      <c r="G65" s="2" t="s">
        <v>12</v>
      </c>
      <c r="H65" s="2" t="s">
        <v>169</v>
      </c>
      <c r="I65" s="2" t="s">
        <v>27</v>
      </c>
      <c r="J65" s="2" t="s">
        <v>170</v>
      </c>
    </row>
    <row r="66" spans="1:10" x14ac:dyDescent="0.3">
      <c r="A66" s="2" t="s">
        <v>9</v>
      </c>
      <c r="B66" s="3">
        <v>53849.120000000003</v>
      </c>
      <c r="C66" s="2">
        <v>47354.92</v>
      </c>
      <c r="D66" s="4">
        <v>43936</v>
      </c>
      <c r="E66" s="2" t="s">
        <v>17</v>
      </c>
      <c r="F66" s="2" t="s">
        <v>70</v>
      </c>
      <c r="G66" s="2" t="s">
        <v>12</v>
      </c>
      <c r="H66" s="2" t="s">
        <v>81</v>
      </c>
      <c r="I66" s="2" t="s">
        <v>27</v>
      </c>
      <c r="J66" s="2" t="s">
        <v>171</v>
      </c>
    </row>
    <row r="67" spans="1:10" x14ac:dyDescent="0.3">
      <c r="A67" s="2" t="s">
        <v>172</v>
      </c>
      <c r="B67" s="3">
        <v>361182.87</v>
      </c>
      <c r="C67" s="2">
        <v>288368.40000000002</v>
      </c>
      <c r="D67" s="4">
        <v>43801</v>
      </c>
      <c r="E67" s="2" t="s">
        <v>10</v>
      </c>
      <c r="F67" s="2" t="s">
        <v>173</v>
      </c>
      <c r="G67" s="2" t="s">
        <v>174</v>
      </c>
      <c r="H67" s="2" t="s">
        <v>175</v>
      </c>
      <c r="I67" s="2" t="s">
        <v>27</v>
      </c>
      <c r="J67" s="2" t="s">
        <v>176</v>
      </c>
    </row>
    <row r="68" spans="1:10" x14ac:dyDescent="0.3">
      <c r="A68" s="2" t="s">
        <v>9</v>
      </c>
      <c r="B68" s="3">
        <v>97063.22</v>
      </c>
      <c r="C68" s="2">
        <v>78067.95</v>
      </c>
      <c r="D68" s="4">
        <v>43757</v>
      </c>
      <c r="E68" s="2" t="s">
        <v>50</v>
      </c>
      <c r="F68" s="2" t="s">
        <v>177</v>
      </c>
      <c r="G68" s="2" t="s">
        <v>12</v>
      </c>
      <c r="H68" s="2" t="s">
        <v>13</v>
      </c>
      <c r="I68" s="2" t="s">
        <v>37</v>
      </c>
      <c r="J68" s="2" t="s">
        <v>178</v>
      </c>
    </row>
    <row r="69" spans="1:10" x14ac:dyDescent="0.3">
      <c r="A69" s="2" t="s">
        <v>33</v>
      </c>
      <c r="B69" s="3">
        <v>39110.97</v>
      </c>
      <c r="C69" s="2">
        <v>34315.97</v>
      </c>
      <c r="D69" s="4">
        <v>43765</v>
      </c>
      <c r="E69" s="2" t="s">
        <v>23</v>
      </c>
      <c r="F69" s="2" t="s">
        <v>179</v>
      </c>
      <c r="G69" s="2" t="s">
        <v>35</v>
      </c>
      <c r="H69" s="2" t="s">
        <v>40</v>
      </c>
      <c r="I69" s="2" t="s">
        <v>27</v>
      </c>
      <c r="J69" s="2" t="s">
        <v>180</v>
      </c>
    </row>
    <row r="70" spans="1:10" x14ac:dyDescent="0.3">
      <c r="A70" s="2" t="s">
        <v>52</v>
      </c>
      <c r="B70" s="3">
        <v>123672.7</v>
      </c>
      <c r="C70" s="2">
        <v>106036.97</v>
      </c>
      <c r="D70" s="4">
        <v>44148</v>
      </c>
      <c r="E70" s="2" t="s">
        <v>59</v>
      </c>
      <c r="F70" s="2" t="s">
        <v>181</v>
      </c>
      <c r="G70" s="2" t="s">
        <v>54</v>
      </c>
      <c r="H70" s="2" t="s">
        <v>127</v>
      </c>
      <c r="I70" s="2" t="s">
        <v>27</v>
      </c>
      <c r="J70" s="2" t="s">
        <v>182</v>
      </c>
    </row>
    <row r="71" spans="1:10" x14ac:dyDescent="0.3">
      <c r="A71" s="2" t="s">
        <v>52</v>
      </c>
      <c r="B71" s="3">
        <v>144640.79999999999</v>
      </c>
      <c r="C71" s="2">
        <v>118345.1</v>
      </c>
      <c r="D71" s="4">
        <v>43566</v>
      </c>
      <c r="E71" s="2" t="s">
        <v>79</v>
      </c>
      <c r="F71" s="2" t="s">
        <v>101</v>
      </c>
      <c r="G71" s="2" t="s">
        <v>54</v>
      </c>
      <c r="H71" s="2" t="s">
        <v>143</v>
      </c>
      <c r="I71" s="2" t="s">
        <v>27</v>
      </c>
      <c r="J71" s="2" t="s">
        <v>183</v>
      </c>
    </row>
    <row r="72" spans="1:10" x14ac:dyDescent="0.3">
      <c r="A72" s="2" t="s">
        <v>52</v>
      </c>
      <c r="B72" s="3">
        <v>268779.03000000003</v>
      </c>
      <c r="C72" s="2">
        <v>233676.49</v>
      </c>
      <c r="D72" s="4">
        <v>43826</v>
      </c>
      <c r="E72" s="2" t="s">
        <v>59</v>
      </c>
      <c r="F72" s="2" t="s">
        <v>184</v>
      </c>
      <c r="G72" s="2" t="s">
        <v>54</v>
      </c>
      <c r="H72" s="2" t="s">
        <v>132</v>
      </c>
      <c r="I72" s="2" t="s">
        <v>14</v>
      </c>
      <c r="J72" s="2" t="s">
        <v>185</v>
      </c>
    </row>
    <row r="73" spans="1:10" x14ac:dyDescent="0.3">
      <c r="A73" s="2" t="s">
        <v>9</v>
      </c>
      <c r="B73" s="3">
        <v>53593.86</v>
      </c>
      <c r="C73" s="2">
        <v>45629.81</v>
      </c>
      <c r="D73" s="4">
        <v>44024</v>
      </c>
      <c r="E73" s="2" t="s">
        <v>79</v>
      </c>
      <c r="F73" s="2" t="s">
        <v>113</v>
      </c>
      <c r="G73" s="2" t="s">
        <v>12</v>
      </c>
      <c r="H73" s="2" t="s">
        <v>117</v>
      </c>
      <c r="I73" s="2" t="s">
        <v>27</v>
      </c>
      <c r="J73" s="2" t="s">
        <v>186</v>
      </c>
    </row>
    <row r="74" spans="1:10" x14ac:dyDescent="0.3">
      <c r="A74" s="2" t="s">
        <v>52</v>
      </c>
      <c r="B74" s="3">
        <v>155044.01999999999</v>
      </c>
      <c r="C74" s="2">
        <v>134268.12</v>
      </c>
      <c r="D74" s="4">
        <v>43763</v>
      </c>
      <c r="E74" s="2" t="s">
        <v>29</v>
      </c>
      <c r="F74" s="2" t="s">
        <v>187</v>
      </c>
      <c r="G74" s="2" t="s">
        <v>54</v>
      </c>
      <c r="H74" s="2" t="s">
        <v>71</v>
      </c>
      <c r="I74" s="2" t="s">
        <v>27</v>
      </c>
      <c r="J74" s="2" t="s">
        <v>188</v>
      </c>
    </row>
    <row r="75" spans="1:10" x14ac:dyDescent="0.3">
      <c r="A75" s="2" t="s">
        <v>22</v>
      </c>
      <c r="B75" s="3">
        <v>102495.13</v>
      </c>
      <c r="C75" s="2">
        <v>85009.46</v>
      </c>
      <c r="D75" s="4">
        <v>44051</v>
      </c>
      <c r="E75" s="2" t="s">
        <v>59</v>
      </c>
      <c r="F75" s="2" t="s">
        <v>46</v>
      </c>
      <c r="G75" s="2" t="s">
        <v>25</v>
      </c>
      <c r="H75" s="2" t="s">
        <v>89</v>
      </c>
      <c r="I75" s="2" t="s">
        <v>37</v>
      </c>
      <c r="J75" s="2" t="s">
        <v>189</v>
      </c>
    </row>
    <row r="76" spans="1:10" x14ac:dyDescent="0.3">
      <c r="A76" s="2" t="s">
        <v>22</v>
      </c>
      <c r="B76" s="3">
        <v>294472.77</v>
      </c>
      <c r="C76" s="2">
        <v>255572.92</v>
      </c>
      <c r="D76" s="4">
        <v>43627</v>
      </c>
      <c r="E76" s="2" t="s">
        <v>59</v>
      </c>
      <c r="F76" s="2" t="s">
        <v>53</v>
      </c>
      <c r="G76" s="2" t="s">
        <v>25</v>
      </c>
      <c r="H76" s="2" t="s">
        <v>26</v>
      </c>
      <c r="I76" s="2" t="s">
        <v>37</v>
      </c>
      <c r="J76" s="2" t="s">
        <v>190</v>
      </c>
    </row>
    <row r="77" spans="1:10" x14ac:dyDescent="0.3">
      <c r="A77" s="2" t="s">
        <v>9</v>
      </c>
      <c r="B77" s="3">
        <v>64053.77</v>
      </c>
      <c r="C77" s="2">
        <v>54733.95</v>
      </c>
      <c r="D77" s="4">
        <v>44075</v>
      </c>
      <c r="E77" s="2" t="s">
        <v>29</v>
      </c>
      <c r="F77" s="2" t="s">
        <v>96</v>
      </c>
      <c r="G77" s="2" t="s">
        <v>12</v>
      </c>
      <c r="H77" s="2" t="s">
        <v>68</v>
      </c>
      <c r="I77" s="2" t="s">
        <v>27</v>
      </c>
      <c r="J77" s="2" t="s">
        <v>191</v>
      </c>
    </row>
    <row r="78" spans="1:10" x14ac:dyDescent="0.3">
      <c r="A78" s="2" t="s">
        <v>44</v>
      </c>
      <c r="B78" s="3">
        <v>24543.72</v>
      </c>
      <c r="C78" s="2">
        <v>19492.62</v>
      </c>
      <c r="D78" s="4">
        <v>43546</v>
      </c>
      <c r="E78" s="2" t="s">
        <v>23</v>
      </c>
      <c r="F78" s="2" t="s">
        <v>30</v>
      </c>
      <c r="G78" s="2" t="s">
        <v>47</v>
      </c>
      <c r="H78" s="2" t="s">
        <v>73</v>
      </c>
      <c r="I78" s="2" t="s">
        <v>27</v>
      </c>
      <c r="J78" s="2" t="s">
        <v>192</v>
      </c>
    </row>
    <row r="79" spans="1:10" x14ac:dyDescent="0.3">
      <c r="A79" s="2" t="s">
        <v>22</v>
      </c>
      <c r="B79" s="3">
        <v>161544.06</v>
      </c>
      <c r="C79" s="2">
        <v>132579.21</v>
      </c>
      <c r="D79" s="4">
        <v>43720</v>
      </c>
      <c r="E79" s="2" t="s">
        <v>23</v>
      </c>
      <c r="F79" s="2" t="s">
        <v>34</v>
      </c>
      <c r="G79" s="2" t="s">
        <v>25</v>
      </c>
      <c r="H79" s="2" t="s">
        <v>26</v>
      </c>
      <c r="I79" s="2" t="s">
        <v>27</v>
      </c>
      <c r="J79" s="2" t="s">
        <v>193</v>
      </c>
    </row>
    <row r="80" spans="1:10" x14ac:dyDescent="0.3">
      <c r="A80" s="2" t="s">
        <v>22</v>
      </c>
      <c r="B80" s="3">
        <v>50303.66</v>
      </c>
      <c r="C80" s="2">
        <v>41103.120000000003</v>
      </c>
      <c r="D80" s="4">
        <v>43836</v>
      </c>
      <c r="E80" s="2" t="s">
        <v>50</v>
      </c>
      <c r="F80" s="2" t="s">
        <v>157</v>
      </c>
      <c r="G80" s="2" t="s">
        <v>25</v>
      </c>
      <c r="H80" s="2" t="s">
        <v>26</v>
      </c>
      <c r="I80" s="2" t="s">
        <v>27</v>
      </c>
      <c r="J80" s="2" t="s">
        <v>194</v>
      </c>
    </row>
    <row r="81" spans="1:10" x14ac:dyDescent="0.3">
      <c r="A81" s="2" t="s">
        <v>9</v>
      </c>
      <c r="B81" s="3">
        <v>124593.04</v>
      </c>
      <c r="C81" s="2">
        <v>109106.13</v>
      </c>
      <c r="D81" s="4">
        <v>43841</v>
      </c>
      <c r="E81" s="2" t="s">
        <v>50</v>
      </c>
      <c r="F81" s="2" t="s">
        <v>34</v>
      </c>
      <c r="G81" s="2" t="s">
        <v>12</v>
      </c>
      <c r="H81" s="2" t="s">
        <v>13</v>
      </c>
      <c r="I81" s="2" t="s">
        <v>14</v>
      </c>
      <c r="J81" s="2" t="s">
        <v>195</v>
      </c>
    </row>
    <row r="82" spans="1:10" x14ac:dyDescent="0.3">
      <c r="A82" s="2" t="s">
        <v>9</v>
      </c>
      <c r="B82" s="3">
        <v>44147.92</v>
      </c>
      <c r="C82" s="2">
        <v>37163.72</v>
      </c>
      <c r="D82" s="4">
        <v>43969</v>
      </c>
      <c r="E82" s="2" t="s">
        <v>29</v>
      </c>
      <c r="F82" s="2" t="s">
        <v>101</v>
      </c>
      <c r="G82" s="2" t="s">
        <v>12</v>
      </c>
      <c r="H82" s="2" t="s">
        <v>13</v>
      </c>
      <c r="I82" s="2" t="s">
        <v>27</v>
      </c>
      <c r="J82" s="2" t="s">
        <v>196</v>
      </c>
    </row>
    <row r="83" spans="1:10" x14ac:dyDescent="0.3">
      <c r="A83" s="2" t="s">
        <v>100</v>
      </c>
      <c r="B83" s="3">
        <v>42239.66</v>
      </c>
      <c r="C83" s="2">
        <v>37039.96</v>
      </c>
      <c r="D83" s="4">
        <v>43602</v>
      </c>
      <c r="E83" s="2" t="s">
        <v>59</v>
      </c>
      <c r="F83" s="2" t="s">
        <v>34</v>
      </c>
      <c r="G83" s="2" t="s">
        <v>102</v>
      </c>
      <c r="H83" s="2" t="s">
        <v>103</v>
      </c>
      <c r="I83" s="2" t="s">
        <v>27</v>
      </c>
      <c r="J83" s="2" t="s">
        <v>197</v>
      </c>
    </row>
    <row r="84" spans="1:10" x14ac:dyDescent="0.3">
      <c r="A84" s="2" t="s">
        <v>9</v>
      </c>
      <c r="B84" s="3">
        <v>113763.38</v>
      </c>
      <c r="C84" s="2">
        <v>91158.6</v>
      </c>
      <c r="D84" s="4">
        <v>43922</v>
      </c>
      <c r="E84" s="2" t="s">
        <v>10</v>
      </c>
      <c r="F84" s="2" t="s">
        <v>157</v>
      </c>
      <c r="G84" s="2" t="s">
        <v>12</v>
      </c>
      <c r="H84" s="2" t="s">
        <v>13</v>
      </c>
      <c r="I84" s="2" t="s">
        <v>27</v>
      </c>
      <c r="J84" s="2" t="s">
        <v>198</v>
      </c>
    </row>
    <row r="85" spans="1:10" x14ac:dyDescent="0.3">
      <c r="A85" s="2" t="s">
        <v>22</v>
      </c>
      <c r="B85" s="3">
        <v>183363.6</v>
      </c>
      <c r="C85" s="2">
        <v>155033.92000000001</v>
      </c>
      <c r="D85" s="4">
        <v>43640</v>
      </c>
      <c r="E85" s="2" t="s">
        <v>59</v>
      </c>
      <c r="F85" s="2" t="s">
        <v>34</v>
      </c>
      <c r="G85" s="2" t="s">
        <v>25</v>
      </c>
      <c r="H85" s="2" t="s">
        <v>89</v>
      </c>
      <c r="I85" s="2" t="s">
        <v>27</v>
      </c>
      <c r="J85" s="2" t="s">
        <v>199</v>
      </c>
    </row>
    <row r="86" spans="1:10" x14ac:dyDescent="0.3">
      <c r="A86" s="2" t="s">
        <v>52</v>
      </c>
      <c r="B86" s="3">
        <v>85220.83</v>
      </c>
      <c r="C86" s="2">
        <v>73767.149999999994</v>
      </c>
      <c r="D86" s="4">
        <v>43723</v>
      </c>
      <c r="E86" s="2" t="s">
        <v>29</v>
      </c>
      <c r="F86" s="2" t="s">
        <v>200</v>
      </c>
      <c r="G86" s="2" t="s">
        <v>54</v>
      </c>
      <c r="H86" s="2" t="s">
        <v>127</v>
      </c>
      <c r="I86" s="2" t="s">
        <v>37</v>
      </c>
      <c r="J86" s="2" t="s">
        <v>201</v>
      </c>
    </row>
    <row r="87" spans="1:10" x14ac:dyDescent="0.3">
      <c r="A87" s="2" t="s">
        <v>22</v>
      </c>
      <c r="B87" s="3">
        <v>87513.27</v>
      </c>
      <c r="C87" s="2">
        <v>72469.740000000005</v>
      </c>
      <c r="D87" s="4">
        <v>43895</v>
      </c>
      <c r="E87" s="2" t="s">
        <v>10</v>
      </c>
      <c r="F87" s="2" t="s">
        <v>202</v>
      </c>
      <c r="G87" s="2" t="s">
        <v>25</v>
      </c>
      <c r="H87" s="2" t="s">
        <v>75</v>
      </c>
      <c r="I87" s="2" t="s">
        <v>14</v>
      </c>
      <c r="J87" s="2" t="s">
        <v>203</v>
      </c>
    </row>
    <row r="88" spans="1:10" x14ac:dyDescent="0.3">
      <c r="A88" s="2" t="s">
        <v>100</v>
      </c>
      <c r="B88" s="3">
        <v>37073.910000000003</v>
      </c>
      <c r="C88" s="2">
        <v>30274.55</v>
      </c>
      <c r="D88" s="4">
        <v>43581</v>
      </c>
      <c r="E88" s="2" t="s">
        <v>10</v>
      </c>
      <c r="F88" s="2" t="s">
        <v>204</v>
      </c>
      <c r="G88" s="2" t="s">
        <v>102</v>
      </c>
      <c r="H88" s="2" t="s">
        <v>161</v>
      </c>
      <c r="I88" s="2" t="s">
        <v>37</v>
      </c>
      <c r="J88" s="2" t="s">
        <v>205</v>
      </c>
    </row>
    <row r="89" spans="1:10" x14ac:dyDescent="0.3">
      <c r="A89" s="2" t="s">
        <v>52</v>
      </c>
      <c r="B89" s="3">
        <v>122139.94</v>
      </c>
      <c r="C89" s="2">
        <v>103684.6</v>
      </c>
      <c r="D89" s="4">
        <v>43771</v>
      </c>
      <c r="E89" s="2" t="s">
        <v>59</v>
      </c>
      <c r="F89" s="2" t="s">
        <v>173</v>
      </c>
      <c r="G89" s="2" t="s">
        <v>54</v>
      </c>
      <c r="H89" s="2" t="s">
        <v>132</v>
      </c>
      <c r="I89" s="2" t="s">
        <v>27</v>
      </c>
      <c r="J89" s="2" t="s">
        <v>206</v>
      </c>
    </row>
    <row r="90" spans="1:10" x14ac:dyDescent="0.3">
      <c r="A90" s="2" t="s">
        <v>52</v>
      </c>
      <c r="B90" s="3">
        <v>107586.21</v>
      </c>
      <c r="C90" s="2">
        <v>94525.24</v>
      </c>
      <c r="D90" s="4">
        <v>43989</v>
      </c>
      <c r="E90" s="2" t="s">
        <v>79</v>
      </c>
      <c r="F90" s="2" t="s">
        <v>149</v>
      </c>
      <c r="G90" s="2" t="s">
        <v>54</v>
      </c>
      <c r="H90" s="2" t="s">
        <v>71</v>
      </c>
      <c r="I90" s="2" t="s">
        <v>27</v>
      </c>
      <c r="J90" s="2" t="s">
        <v>207</v>
      </c>
    </row>
    <row r="91" spans="1:10" x14ac:dyDescent="0.3">
      <c r="A91" s="2" t="s">
        <v>44</v>
      </c>
      <c r="B91" s="3">
        <v>203958.16</v>
      </c>
      <c r="C91" s="2">
        <v>176444.2</v>
      </c>
      <c r="D91" s="4">
        <v>44167</v>
      </c>
      <c r="E91" s="2" t="s">
        <v>50</v>
      </c>
      <c r="F91" s="2" t="s">
        <v>24</v>
      </c>
      <c r="G91" s="2" t="s">
        <v>47</v>
      </c>
      <c r="H91" s="2" t="s">
        <v>65</v>
      </c>
      <c r="I91" s="2" t="s">
        <v>27</v>
      </c>
      <c r="J91" s="2" t="s">
        <v>208</v>
      </c>
    </row>
    <row r="92" spans="1:10" x14ac:dyDescent="0.3">
      <c r="A92" s="2" t="s">
        <v>22</v>
      </c>
      <c r="B92" s="3">
        <v>55132.39</v>
      </c>
      <c r="C92" s="2">
        <v>47121.65</v>
      </c>
      <c r="D92" s="4">
        <v>43627</v>
      </c>
      <c r="E92" s="2" t="s">
        <v>23</v>
      </c>
      <c r="F92" s="2" t="s">
        <v>209</v>
      </c>
      <c r="G92" s="2" t="s">
        <v>25</v>
      </c>
      <c r="H92" s="2" t="s">
        <v>89</v>
      </c>
      <c r="I92" s="2" t="s">
        <v>27</v>
      </c>
      <c r="J92" s="2" t="s">
        <v>210</v>
      </c>
    </row>
    <row r="93" spans="1:10" x14ac:dyDescent="0.3">
      <c r="A93" s="2" t="s">
        <v>172</v>
      </c>
      <c r="B93" s="3">
        <v>135424.06</v>
      </c>
      <c r="C93" s="2">
        <v>116275.1</v>
      </c>
      <c r="D93" s="4">
        <v>43845</v>
      </c>
      <c r="E93" s="2" t="s">
        <v>79</v>
      </c>
      <c r="F93" s="2" t="s">
        <v>134</v>
      </c>
      <c r="G93" s="2" t="s">
        <v>174</v>
      </c>
      <c r="H93" s="2" t="s">
        <v>211</v>
      </c>
      <c r="I93" s="2" t="s">
        <v>27</v>
      </c>
      <c r="J93" s="2" t="s">
        <v>212</v>
      </c>
    </row>
    <row r="94" spans="1:10" x14ac:dyDescent="0.3">
      <c r="A94" s="2" t="s">
        <v>9</v>
      </c>
      <c r="B94" s="3">
        <v>167123.72</v>
      </c>
      <c r="C94" s="2">
        <v>132946.92000000001</v>
      </c>
      <c r="D94" s="4">
        <v>43678</v>
      </c>
      <c r="E94" s="2" t="s">
        <v>59</v>
      </c>
      <c r="F94" s="2" t="s">
        <v>165</v>
      </c>
      <c r="G94" s="2" t="s">
        <v>12</v>
      </c>
      <c r="H94" s="2" t="s">
        <v>81</v>
      </c>
      <c r="I94" s="2" t="s">
        <v>27</v>
      </c>
      <c r="J94" s="2" t="s">
        <v>213</v>
      </c>
    </row>
    <row r="95" spans="1:10" x14ac:dyDescent="0.3">
      <c r="A95" s="2" t="s">
        <v>214</v>
      </c>
      <c r="B95" s="3">
        <v>92868.37</v>
      </c>
      <c r="C95" s="2">
        <v>79068.13</v>
      </c>
      <c r="D95" s="4">
        <v>43920</v>
      </c>
      <c r="E95" s="2" t="s">
        <v>79</v>
      </c>
      <c r="F95" s="2" t="s">
        <v>145</v>
      </c>
      <c r="G95" s="2" t="s">
        <v>215</v>
      </c>
      <c r="H95" s="2" t="s">
        <v>216</v>
      </c>
      <c r="I95" s="2" t="s">
        <v>27</v>
      </c>
      <c r="J95" s="2" t="s">
        <v>217</v>
      </c>
    </row>
    <row r="96" spans="1:10" x14ac:dyDescent="0.3">
      <c r="A96" s="2" t="s">
        <v>22</v>
      </c>
      <c r="B96" s="3">
        <v>108689.45</v>
      </c>
      <c r="C96" s="2">
        <v>91223.06</v>
      </c>
      <c r="D96" s="4">
        <v>43778</v>
      </c>
      <c r="E96" s="2" t="s">
        <v>50</v>
      </c>
      <c r="F96" s="2" t="s">
        <v>154</v>
      </c>
      <c r="G96" s="2" t="s">
        <v>25</v>
      </c>
      <c r="H96" s="2" t="s">
        <v>218</v>
      </c>
      <c r="I96" s="2" t="s">
        <v>14</v>
      </c>
      <c r="J96" s="2" t="s">
        <v>219</v>
      </c>
    </row>
    <row r="97" spans="1:10" x14ac:dyDescent="0.3">
      <c r="A97" s="2" t="s">
        <v>22</v>
      </c>
      <c r="B97" s="3">
        <v>79874.42</v>
      </c>
      <c r="C97" s="2">
        <v>68132.88</v>
      </c>
      <c r="D97" s="4">
        <v>44149</v>
      </c>
      <c r="E97" s="2" t="s">
        <v>61</v>
      </c>
      <c r="F97" s="2" t="s">
        <v>39</v>
      </c>
      <c r="G97" s="2" t="s">
        <v>25</v>
      </c>
      <c r="H97" s="2" t="s">
        <v>26</v>
      </c>
      <c r="I97" s="2" t="s">
        <v>27</v>
      </c>
      <c r="J97" s="2" t="s">
        <v>220</v>
      </c>
    </row>
    <row r="98" spans="1:10" x14ac:dyDescent="0.3">
      <c r="A98" s="2" t="s">
        <v>214</v>
      </c>
      <c r="B98" s="3">
        <v>153011.39000000001</v>
      </c>
      <c r="C98" s="2">
        <v>131543.89000000001</v>
      </c>
      <c r="D98" s="4">
        <v>43721</v>
      </c>
      <c r="E98" s="2" t="s">
        <v>50</v>
      </c>
      <c r="F98" s="2" t="s">
        <v>34</v>
      </c>
      <c r="G98" s="2" t="s">
        <v>215</v>
      </c>
      <c r="H98" s="2" t="s">
        <v>216</v>
      </c>
      <c r="I98" s="2" t="s">
        <v>27</v>
      </c>
      <c r="J98" s="2" t="s">
        <v>221</v>
      </c>
    </row>
    <row r="99" spans="1:10" x14ac:dyDescent="0.3">
      <c r="A99" s="2" t="s">
        <v>22</v>
      </c>
      <c r="B99" s="3">
        <v>72857.41</v>
      </c>
      <c r="C99" s="2">
        <v>60442.51</v>
      </c>
      <c r="D99" s="4">
        <v>43961</v>
      </c>
      <c r="E99" s="2" t="s">
        <v>23</v>
      </c>
      <c r="F99" s="2" t="s">
        <v>96</v>
      </c>
      <c r="G99" s="2" t="s">
        <v>25</v>
      </c>
      <c r="H99" s="2" t="s">
        <v>218</v>
      </c>
      <c r="I99" s="2" t="s">
        <v>27</v>
      </c>
      <c r="J99" s="2" t="s">
        <v>222</v>
      </c>
    </row>
    <row r="100" spans="1:10" x14ac:dyDescent="0.3">
      <c r="A100" s="2" t="s">
        <v>52</v>
      </c>
      <c r="B100" s="3">
        <v>102771.44</v>
      </c>
      <c r="C100" s="2">
        <v>83584.009999999995</v>
      </c>
      <c r="D100" s="4">
        <v>43793</v>
      </c>
      <c r="E100" s="2" t="s">
        <v>45</v>
      </c>
      <c r="F100" s="2" t="s">
        <v>223</v>
      </c>
      <c r="G100" s="2" t="s">
        <v>54</v>
      </c>
      <c r="H100" s="2" t="s">
        <v>55</v>
      </c>
      <c r="I100" s="2" t="s">
        <v>27</v>
      </c>
      <c r="J100" s="2" t="s">
        <v>224</v>
      </c>
    </row>
    <row r="101" spans="1:10" x14ac:dyDescent="0.3">
      <c r="A101" s="2" t="s">
        <v>44</v>
      </c>
      <c r="B101" s="3">
        <v>90559.16</v>
      </c>
      <c r="C101" s="2">
        <v>75318.05</v>
      </c>
      <c r="D101" s="4">
        <v>43703</v>
      </c>
      <c r="E101" s="2" t="s">
        <v>61</v>
      </c>
      <c r="F101" s="2" t="s">
        <v>209</v>
      </c>
      <c r="G101" s="2" t="s">
        <v>47</v>
      </c>
      <c r="H101" s="2" t="s">
        <v>65</v>
      </c>
      <c r="I101" s="2" t="s">
        <v>27</v>
      </c>
      <c r="J101" s="2" t="s">
        <v>225</v>
      </c>
    </row>
    <row r="102" spans="1:10" x14ac:dyDescent="0.3">
      <c r="A102" s="2" t="s">
        <v>22</v>
      </c>
      <c r="B102" s="3">
        <v>141796.75</v>
      </c>
      <c r="C102" s="2">
        <v>112317.21</v>
      </c>
      <c r="D102" s="4">
        <v>44090</v>
      </c>
      <c r="E102" s="2" t="s">
        <v>17</v>
      </c>
      <c r="F102" s="2" t="s">
        <v>34</v>
      </c>
      <c r="G102" s="2" t="s">
        <v>25</v>
      </c>
      <c r="H102" s="2" t="s">
        <v>75</v>
      </c>
      <c r="I102" s="2" t="s">
        <v>27</v>
      </c>
      <c r="J102" s="2" t="s">
        <v>226</v>
      </c>
    </row>
    <row r="103" spans="1:10" x14ac:dyDescent="0.3">
      <c r="A103" s="2" t="s">
        <v>100</v>
      </c>
      <c r="B103" s="3">
        <v>103874.1</v>
      </c>
      <c r="C103" s="2">
        <v>82112.479999999996</v>
      </c>
      <c r="D103" s="4">
        <v>43479</v>
      </c>
      <c r="E103" s="2" t="s">
        <v>61</v>
      </c>
      <c r="F103" s="2" t="s">
        <v>34</v>
      </c>
      <c r="G103" s="2" t="s">
        <v>102</v>
      </c>
      <c r="H103" s="2" t="s">
        <v>103</v>
      </c>
      <c r="I103" s="2" t="s">
        <v>27</v>
      </c>
      <c r="J103" s="2" t="s">
        <v>227</v>
      </c>
    </row>
    <row r="104" spans="1:10" x14ac:dyDescent="0.3">
      <c r="A104" s="2" t="s">
        <v>33</v>
      </c>
      <c r="B104" s="3">
        <v>134908.19</v>
      </c>
      <c r="C104" s="2">
        <v>114388.65</v>
      </c>
      <c r="D104" s="4">
        <v>44061</v>
      </c>
      <c r="E104" s="2" t="s">
        <v>23</v>
      </c>
      <c r="F104" s="2" t="s">
        <v>88</v>
      </c>
      <c r="G104" s="2" t="s">
        <v>35</v>
      </c>
      <c r="H104" s="2" t="s">
        <v>40</v>
      </c>
      <c r="I104" s="2" t="s">
        <v>27</v>
      </c>
      <c r="J104" s="2" t="s">
        <v>228</v>
      </c>
    </row>
    <row r="105" spans="1:10" x14ac:dyDescent="0.3">
      <c r="A105" s="2" t="s">
        <v>22</v>
      </c>
      <c r="B105" s="3">
        <v>45256.74</v>
      </c>
      <c r="C105" s="2">
        <v>38975.1</v>
      </c>
      <c r="D105" s="4">
        <v>43479</v>
      </c>
      <c r="E105" s="2" t="s">
        <v>138</v>
      </c>
      <c r="F105" s="2" t="s">
        <v>149</v>
      </c>
      <c r="G105" s="2" t="s">
        <v>25</v>
      </c>
      <c r="H105" s="2" t="s">
        <v>26</v>
      </c>
      <c r="I105" s="2" t="s">
        <v>27</v>
      </c>
      <c r="J105" s="2" t="s">
        <v>229</v>
      </c>
    </row>
    <row r="106" spans="1:10" x14ac:dyDescent="0.3">
      <c r="A106" s="2" t="s">
        <v>22</v>
      </c>
      <c r="B106" s="3">
        <v>131018.65</v>
      </c>
      <c r="C106" s="2">
        <v>107920.06</v>
      </c>
      <c r="D106" s="4">
        <v>43923</v>
      </c>
      <c r="E106" s="2" t="s">
        <v>23</v>
      </c>
      <c r="F106" s="2" t="s">
        <v>230</v>
      </c>
      <c r="G106" s="2" t="s">
        <v>25</v>
      </c>
      <c r="H106" s="2" t="s">
        <v>218</v>
      </c>
      <c r="I106" s="2" t="s">
        <v>27</v>
      </c>
      <c r="J106" s="2" t="s">
        <v>231</v>
      </c>
    </row>
    <row r="107" spans="1:10" x14ac:dyDescent="0.3">
      <c r="A107" s="2" t="s">
        <v>172</v>
      </c>
      <c r="B107" s="3">
        <v>84877.87</v>
      </c>
      <c r="C107" s="2">
        <v>68454</v>
      </c>
      <c r="D107" s="4">
        <v>43800</v>
      </c>
      <c r="E107" s="2" t="s">
        <v>79</v>
      </c>
      <c r="F107" s="2" t="s">
        <v>177</v>
      </c>
      <c r="G107" s="2" t="s">
        <v>174</v>
      </c>
      <c r="H107" s="2" t="s">
        <v>175</v>
      </c>
      <c r="I107" s="2" t="s">
        <v>27</v>
      </c>
      <c r="J107" s="2" t="s">
        <v>232</v>
      </c>
    </row>
    <row r="108" spans="1:10" x14ac:dyDescent="0.3">
      <c r="A108" s="2" t="s">
        <v>52</v>
      </c>
      <c r="B108" s="3">
        <v>168197.78</v>
      </c>
      <c r="C108" s="2">
        <v>144246.42000000001</v>
      </c>
      <c r="D108" s="4">
        <v>43478</v>
      </c>
      <c r="E108" s="2" t="s">
        <v>59</v>
      </c>
      <c r="F108" s="2" t="s">
        <v>233</v>
      </c>
      <c r="G108" s="2" t="s">
        <v>54</v>
      </c>
      <c r="H108" s="2" t="s">
        <v>127</v>
      </c>
      <c r="I108" s="2" t="s">
        <v>27</v>
      </c>
      <c r="J108" s="2" t="s">
        <v>234</v>
      </c>
    </row>
    <row r="109" spans="1:10" x14ac:dyDescent="0.3">
      <c r="A109" s="2" t="s">
        <v>44</v>
      </c>
      <c r="B109" s="3">
        <v>383996.76</v>
      </c>
      <c r="C109" s="2">
        <v>304701.43</v>
      </c>
      <c r="D109" s="4">
        <v>43818</v>
      </c>
      <c r="E109" s="2" t="s">
        <v>138</v>
      </c>
      <c r="F109" s="2" t="s">
        <v>34</v>
      </c>
      <c r="G109" s="2" t="s">
        <v>47</v>
      </c>
      <c r="H109" s="2" t="s">
        <v>48</v>
      </c>
      <c r="I109" s="2" t="s">
        <v>27</v>
      </c>
      <c r="J109" s="2" t="s">
        <v>235</v>
      </c>
    </row>
    <row r="110" spans="1:10" x14ac:dyDescent="0.3">
      <c r="A110" s="2" t="s">
        <v>52</v>
      </c>
      <c r="B110" s="3">
        <v>56811.14</v>
      </c>
      <c r="C110" s="2">
        <v>48221.3</v>
      </c>
      <c r="D110" s="4">
        <v>43745</v>
      </c>
      <c r="E110" s="2" t="s">
        <v>23</v>
      </c>
      <c r="F110" s="2" t="s">
        <v>236</v>
      </c>
      <c r="G110" s="2" t="s">
        <v>54</v>
      </c>
      <c r="H110" s="2" t="s">
        <v>132</v>
      </c>
      <c r="I110" s="2" t="s">
        <v>27</v>
      </c>
      <c r="J110" s="2" t="s">
        <v>237</v>
      </c>
    </row>
    <row r="111" spans="1:10" x14ac:dyDescent="0.3">
      <c r="A111" s="2" t="s">
        <v>22</v>
      </c>
      <c r="B111" s="3">
        <v>74364.460000000006</v>
      </c>
      <c r="C111" s="2">
        <v>60145.98</v>
      </c>
      <c r="D111" s="4">
        <v>43851</v>
      </c>
      <c r="E111" s="2" t="s">
        <v>23</v>
      </c>
      <c r="F111" s="2" t="s">
        <v>159</v>
      </c>
      <c r="G111" s="2" t="s">
        <v>25</v>
      </c>
      <c r="H111" s="2" t="s">
        <v>31</v>
      </c>
      <c r="I111" s="2" t="s">
        <v>14</v>
      </c>
      <c r="J111" s="2" t="s">
        <v>238</v>
      </c>
    </row>
    <row r="112" spans="1:10" x14ac:dyDescent="0.3">
      <c r="A112" s="2" t="s">
        <v>16</v>
      </c>
      <c r="B112" s="3">
        <v>235608.66</v>
      </c>
      <c r="C112" s="2">
        <v>201468.96</v>
      </c>
      <c r="D112" s="4">
        <v>44039</v>
      </c>
      <c r="E112" s="2" t="s">
        <v>17</v>
      </c>
      <c r="F112" s="2" t="s">
        <v>165</v>
      </c>
      <c r="G112" s="2" t="s">
        <v>19</v>
      </c>
      <c r="H112" s="2" t="s">
        <v>20</v>
      </c>
      <c r="I112" s="2" t="s">
        <v>37</v>
      </c>
      <c r="J112" s="2" t="s">
        <v>239</v>
      </c>
    </row>
    <row r="113" spans="1:10" x14ac:dyDescent="0.3">
      <c r="A113" s="2" t="s">
        <v>9</v>
      </c>
      <c r="B113" s="3">
        <v>31627.37</v>
      </c>
      <c r="C113" s="2">
        <v>25662.45</v>
      </c>
      <c r="D113" s="4">
        <v>44070</v>
      </c>
      <c r="E113" s="2" t="s">
        <v>29</v>
      </c>
      <c r="F113" s="2" t="s">
        <v>157</v>
      </c>
      <c r="G113" s="2" t="s">
        <v>12</v>
      </c>
      <c r="H113" s="2" t="s">
        <v>117</v>
      </c>
      <c r="I113" s="2" t="s">
        <v>14</v>
      </c>
      <c r="J113" s="2" t="s">
        <v>240</v>
      </c>
    </row>
    <row r="114" spans="1:10" x14ac:dyDescent="0.3">
      <c r="A114" s="2" t="s">
        <v>9</v>
      </c>
      <c r="B114" s="3">
        <v>57227.99</v>
      </c>
      <c r="C114" s="2">
        <v>46331.78</v>
      </c>
      <c r="D114" s="4">
        <v>43552</v>
      </c>
      <c r="E114" s="2" t="s">
        <v>50</v>
      </c>
      <c r="F114" s="2" t="s">
        <v>34</v>
      </c>
      <c r="G114" s="2" t="s">
        <v>12</v>
      </c>
      <c r="H114" s="2" t="s">
        <v>81</v>
      </c>
      <c r="I114" s="2" t="s">
        <v>27</v>
      </c>
      <c r="J114" s="2" t="s">
        <v>241</v>
      </c>
    </row>
    <row r="115" spans="1:10" x14ac:dyDescent="0.3">
      <c r="A115" s="2" t="s">
        <v>22</v>
      </c>
      <c r="B115" s="3">
        <v>84598.68</v>
      </c>
      <c r="C115" s="2">
        <v>72391.09</v>
      </c>
      <c r="D115" s="4">
        <v>43949</v>
      </c>
      <c r="E115" s="2" t="s">
        <v>23</v>
      </c>
      <c r="F115" s="2" t="s">
        <v>134</v>
      </c>
      <c r="G115" s="2" t="s">
        <v>25</v>
      </c>
      <c r="H115" s="2" t="s">
        <v>218</v>
      </c>
      <c r="I115" s="2" t="s">
        <v>27</v>
      </c>
      <c r="J115" s="2" t="s">
        <v>242</v>
      </c>
    </row>
    <row r="116" spans="1:10" x14ac:dyDescent="0.3">
      <c r="A116" s="2" t="s">
        <v>9</v>
      </c>
      <c r="B116" s="3">
        <v>98322.98</v>
      </c>
      <c r="C116" s="2">
        <v>84872.4</v>
      </c>
      <c r="D116" s="4">
        <v>44113</v>
      </c>
      <c r="E116" s="2" t="s">
        <v>23</v>
      </c>
      <c r="F116" s="2" t="s">
        <v>30</v>
      </c>
      <c r="G116" s="2" t="s">
        <v>12</v>
      </c>
      <c r="H116" s="2" t="s">
        <v>169</v>
      </c>
      <c r="I116" s="2" t="s">
        <v>27</v>
      </c>
      <c r="J116" s="2" t="s">
        <v>243</v>
      </c>
    </row>
    <row r="117" spans="1:10" x14ac:dyDescent="0.3">
      <c r="A117" s="2" t="s">
        <v>83</v>
      </c>
      <c r="B117" s="3">
        <v>62567.58</v>
      </c>
      <c r="C117" s="2">
        <v>49916.42</v>
      </c>
      <c r="D117" s="4">
        <v>43576</v>
      </c>
      <c r="E117" s="2" t="s">
        <v>23</v>
      </c>
      <c r="F117" s="2" t="s">
        <v>30</v>
      </c>
      <c r="G117" s="2" t="s">
        <v>84</v>
      </c>
      <c r="H117" s="2" t="s">
        <v>85</v>
      </c>
      <c r="I117" s="2" t="s">
        <v>27</v>
      </c>
      <c r="J117" s="2" t="s">
        <v>244</v>
      </c>
    </row>
    <row r="118" spans="1:10" x14ac:dyDescent="0.3">
      <c r="A118" s="2" t="s">
        <v>9</v>
      </c>
      <c r="B118" s="3">
        <v>239423.57</v>
      </c>
      <c r="C118" s="2">
        <v>199152.52</v>
      </c>
      <c r="D118" s="4">
        <v>43807</v>
      </c>
      <c r="E118" s="2" t="s">
        <v>79</v>
      </c>
      <c r="F118" s="2" t="s">
        <v>134</v>
      </c>
      <c r="G118" s="2" t="s">
        <v>12</v>
      </c>
      <c r="H118" s="2" t="s">
        <v>13</v>
      </c>
      <c r="I118" s="2" t="s">
        <v>14</v>
      </c>
      <c r="J118" s="2" t="s">
        <v>245</v>
      </c>
    </row>
    <row r="119" spans="1:10" x14ac:dyDescent="0.3">
      <c r="A119" s="2" t="s">
        <v>52</v>
      </c>
      <c r="B119" s="3">
        <v>68773.03</v>
      </c>
      <c r="C119" s="2">
        <v>59082.91</v>
      </c>
      <c r="D119" s="4">
        <v>43738</v>
      </c>
      <c r="E119" s="2" t="s">
        <v>17</v>
      </c>
      <c r="F119" s="2" t="s">
        <v>30</v>
      </c>
      <c r="G119" s="2" t="s">
        <v>54</v>
      </c>
      <c r="H119" s="2" t="s">
        <v>71</v>
      </c>
      <c r="I119" s="2" t="s">
        <v>27</v>
      </c>
      <c r="J119" s="2" t="s">
        <v>246</v>
      </c>
    </row>
    <row r="120" spans="1:10" x14ac:dyDescent="0.3">
      <c r="A120" s="2" t="s">
        <v>214</v>
      </c>
      <c r="B120" s="3">
        <v>102918.09</v>
      </c>
      <c r="C120" s="2">
        <v>87480.38</v>
      </c>
      <c r="D120" s="4">
        <v>43766</v>
      </c>
      <c r="E120" s="2" t="s">
        <v>59</v>
      </c>
      <c r="F120" s="2" t="s">
        <v>57</v>
      </c>
      <c r="G120" s="2" t="s">
        <v>215</v>
      </c>
      <c r="H120" s="2" t="s">
        <v>216</v>
      </c>
      <c r="I120" s="2" t="s">
        <v>27</v>
      </c>
      <c r="J120" s="2" t="s">
        <v>247</v>
      </c>
    </row>
    <row r="121" spans="1:10" x14ac:dyDescent="0.3">
      <c r="A121" s="2" t="s">
        <v>44</v>
      </c>
      <c r="B121" s="3">
        <v>150313.19</v>
      </c>
      <c r="C121" s="2">
        <v>118927.8</v>
      </c>
      <c r="D121" s="4">
        <v>43853</v>
      </c>
      <c r="E121" s="2" t="s">
        <v>29</v>
      </c>
      <c r="F121" s="2" t="s">
        <v>34</v>
      </c>
      <c r="G121" s="2" t="s">
        <v>47</v>
      </c>
      <c r="H121" s="2" t="s">
        <v>73</v>
      </c>
      <c r="I121" s="2" t="s">
        <v>27</v>
      </c>
      <c r="J121" s="2" t="s">
        <v>248</v>
      </c>
    </row>
    <row r="122" spans="1:10" x14ac:dyDescent="0.3">
      <c r="A122" s="2" t="s">
        <v>9</v>
      </c>
      <c r="B122" s="3">
        <v>144072.9</v>
      </c>
      <c r="C122" s="2">
        <v>123729.81</v>
      </c>
      <c r="D122" s="4">
        <v>43659</v>
      </c>
      <c r="E122" s="2" t="s">
        <v>29</v>
      </c>
      <c r="F122" s="2" t="s">
        <v>145</v>
      </c>
      <c r="G122" s="2" t="s">
        <v>12</v>
      </c>
      <c r="H122" s="2" t="s">
        <v>68</v>
      </c>
      <c r="I122" s="2" t="s">
        <v>27</v>
      </c>
      <c r="J122" s="2" t="s">
        <v>249</v>
      </c>
    </row>
    <row r="123" spans="1:10" x14ac:dyDescent="0.3">
      <c r="A123" s="2" t="s">
        <v>9</v>
      </c>
      <c r="B123" s="3">
        <v>69681.429999999993</v>
      </c>
      <c r="C123" s="2">
        <v>55529.13</v>
      </c>
      <c r="D123" s="4">
        <v>43855</v>
      </c>
      <c r="E123" s="2" t="s">
        <v>23</v>
      </c>
      <c r="F123" s="2" t="s">
        <v>88</v>
      </c>
      <c r="G123" s="2" t="s">
        <v>12</v>
      </c>
      <c r="H123" s="2" t="s">
        <v>81</v>
      </c>
      <c r="I123" s="2" t="s">
        <v>27</v>
      </c>
      <c r="J123" s="2" t="s">
        <v>250</v>
      </c>
    </row>
    <row r="124" spans="1:10" x14ac:dyDescent="0.3">
      <c r="A124" s="2" t="s">
        <v>9</v>
      </c>
      <c r="B124" s="3">
        <v>78542.59</v>
      </c>
      <c r="C124" s="2">
        <v>68010.03</v>
      </c>
      <c r="D124" s="4">
        <v>43611</v>
      </c>
      <c r="E124" s="2" t="s">
        <v>17</v>
      </c>
      <c r="F124" s="2" t="s">
        <v>233</v>
      </c>
      <c r="G124" s="2" t="s">
        <v>12</v>
      </c>
      <c r="H124" s="2" t="s">
        <v>117</v>
      </c>
      <c r="I124" s="2" t="s">
        <v>27</v>
      </c>
      <c r="J124" s="2" t="s">
        <v>251</v>
      </c>
    </row>
    <row r="125" spans="1:10" x14ac:dyDescent="0.3">
      <c r="A125" s="2" t="s">
        <v>22</v>
      </c>
      <c r="B125" s="3">
        <v>37582.129999999997</v>
      </c>
      <c r="C125" s="2">
        <v>31967.360000000001</v>
      </c>
      <c r="D125" s="4">
        <v>43958</v>
      </c>
      <c r="E125" s="2" t="s">
        <v>50</v>
      </c>
      <c r="F125" s="2" t="s">
        <v>18</v>
      </c>
      <c r="G125" s="2" t="s">
        <v>25</v>
      </c>
      <c r="H125" s="2" t="s">
        <v>26</v>
      </c>
      <c r="I125" s="2" t="s">
        <v>14</v>
      </c>
      <c r="J125" s="2" t="s">
        <v>252</v>
      </c>
    </row>
    <row r="126" spans="1:10" x14ac:dyDescent="0.3">
      <c r="A126" s="2" t="s">
        <v>9</v>
      </c>
      <c r="B126" s="3">
        <v>88329.48</v>
      </c>
      <c r="C126" s="2">
        <v>73755.12</v>
      </c>
      <c r="D126" s="4">
        <v>44059</v>
      </c>
      <c r="E126" s="2" t="s">
        <v>23</v>
      </c>
      <c r="F126" s="2" t="s">
        <v>253</v>
      </c>
      <c r="G126" s="2" t="s">
        <v>12</v>
      </c>
      <c r="H126" s="2" t="s">
        <v>117</v>
      </c>
      <c r="I126" s="2" t="s">
        <v>14</v>
      </c>
      <c r="J126" s="2" t="s">
        <v>254</v>
      </c>
    </row>
    <row r="127" spans="1:10" x14ac:dyDescent="0.3">
      <c r="A127" s="2" t="s">
        <v>22</v>
      </c>
      <c r="B127" s="3">
        <v>249099.44</v>
      </c>
      <c r="C127" s="2">
        <v>215695.2</v>
      </c>
      <c r="D127" s="4">
        <v>43997</v>
      </c>
      <c r="E127" s="2" t="s">
        <v>138</v>
      </c>
      <c r="F127" s="2" t="s">
        <v>34</v>
      </c>
      <c r="G127" s="2" t="s">
        <v>25</v>
      </c>
      <c r="H127" s="2" t="s">
        <v>75</v>
      </c>
      <c r="I127" s="2" t="s">
        <v>27</v>
      </c>
      <c r="J127" s="2" t="s">
        <v>255</v>
      </c>
    </row>
    <row r="128" spans="1:10" x14ac:dyDescent="0.3">
      <c r="A128" s="2" t="s">
        <v>44</v>
      </c>
      <c r="B128" s="3">
        <v>28328.78</v>
      </c>
      <c r="C128" s="2">
        <v>24408.080000000002</v>
      </c>
      <c r="D128" s="4">
        <v>43515</v>
      </c>
      <c r="E128" s="2" t="s">
        <v>23</v>
      </c>
      <c r="F128" s="2" t="s">
        <v>209</v>
      </c>
      <c r="G128" s="2" t="s">
        <v>47</v>
      </c>
      <c r="H128" s="2" t="s">
        <v>73</v>
      </c>
      <c r="I128" s="2" t="s">
        <v>27</v>
      </c>
      <c r="J128" s="2" t="s">
        <v>256</v>
      </c>
    </row>
    <row r="129" spans="1:10" x14ac:dyDescent="0.3">
      <c r="A129" s="2" t="s">
        <v>22</v>
      </c>
      <c r="B129" s="3">
        <v>162246.76</v>
      </c>
      <c r="C129" s="2">
        <v>142663.57999999999</v>
      </c>
      <c r="D129" s="4">
        <v>43705</v>
      </c>
      <c r="E129" s="2" t="s">
        <v>17</v>
      </c>
      <c r="F129" s="2" t="s">
        <v>30</v>
      </c>
      <c r="G129" s="2" t="s">
        <v>25</v>
      </c>
      <c r="H129" s="2" t="s">
        <v>75</v>
      </c>
      <c r="I129" s="2" t="s">
        <v>27</v>
      </c>
      <c r="J129" s="2" t="s">
        <v>257</v>
      </c>
    </row>
    <row r="130" spans="1:10" x14ac:dyDescent="0.3">
      <c r="A130" s="2" t="s">
        <v>214</v>
      </c>
      <c r="B130" s="3">
        <v>161217.16</v>
      </c>
      <c r="C130" s="2">
        <v>135696.48000000001</v>
      </c>
      <c r="D130" s="4">
        <v>43758</v>
      </c>
      <c r="E130" s="2" t="s">
        <v>17</v>
      </c>
      <c r="F130" s="2" t="s">
        <v>122</v>
      </c>
      <c r="G130" s="2" t="s">
        <v>215</v>
      </c>
      <c r="H130" s="2" t="s">
        <v>216</v>
      </c>
      <c r="I130" s="2" t="s">
        <v>27</v>
      </c>
      <c r="J130" s="2" t="s">
        <v>258</v>
      </c>
    </row>
    <row r="131" spans="1:10" x14ac:dyDescent="0.3">
      <c r="A131" s="2" t="s">
        <v>52</v>
      </c>
      <c r="B131" s="3">
        <v>37397.43</v>
      </c>
      <c r="C131" s="2">
        <v>30837.919999999998</v>
      </c>
      <c r="D131" s="4">
        <v>43968</v>
      </c>
      <c r="E131" s="2" t="s">
        <v>17</v>
      </c>
      <c r="F131" s="2" t="s">
        <v>165</v>
      </c>
      <c r="G131" s="2" t="s">
        <v>54</v>
      </c>
      <c r="H131" s="2" t="s">
        <v>143</v>
      </c>
      <c r="I131" s="2" t="s">
        <v>27</v>
      </c>
      <c r="J131" s="2" t="s">
        <v>259</v>
      </c>
    </row>
    <row r="132" spans="1:10" x14ac:dyDescent="0.3">
      <c r="A132" s="2" t="s">
        <v>44</v>
      </c>
      <c r="B132" s="3">
        <v>99064.31</v>
      </c>
      <c r="C132" s="2">
        <v>85393.44</v>
      </c>
      <c r="D132" s="4">
        <v>44022</v>
      </c>
      <c r="E132" s="2" t="s">
        <v>10</v>
      </c>
      <c r="F132" s="2" t="s">
        <v>34</v>
      </c>
      <c r="G132" s="2" t="s">
        <v>47</v>
      </c>
      <c r="H132" s="2" t="s">
        <v>48</v>
      </c>
      <c r="I132" s="2" t="s">
        <v>27</v>
      </c>
      <c r="J132" s="2" t="s">
        <v>260</v>
      </c>
    </row>
    <row r="133" spans="1:10" x14ac:dyDescent="0.3">
      <c r="A133" s="2" t="s">
        <v>9</v>
      </c>
      <c r="B133" s="3">
        <v>15817.05</v>
      </c>
      <c r="C133" s="2">
        <v>13743.44</v>
      </c>
      <c r="D133" s="4">
        <v>43534</v>
      </c>
      <c r="E133" s="2" t="s">
        <v>23</v>
      </c>
      <c r="F133" s="2" t="s">
        <v>233</v>
      </c>
      <c r="G133" s="2" t="s">
        <v>12</v>
      </c>
      <c r="H133" s="2" t="s">
        <v>68</v>
      </c>
      <c r="I133" s="2" t="s">
        <v>27</v>
      </c>
      <c r="J133" s="2" t="s">
        <v>261</v>
      </c>
    </row>
    <row r="134" spans="1:10" x14ac:dyDescent="0.3">
      <c r="A134" s="2" t="s">
        <v>22</v>
      </c>
      <c r="B134" s="3">
        <v>38930.160000000003</v>
      </c>
      <c r="C134" s="2">
        <v>32837.589999999997</v>
      </c>
      <c r="D134" s="4">
        <v>44153</v>
      </c>
      <c r="E134" s="2" t="s">
        <v>61</v>
      </c>
      <c r="F134" s="2" t="s">
        <v>149</v>
      </c>
      <c r="G134" s="2" t="s">
        <v>25</v>
      </c>
      <c r="H134" s="2" t="s">
        <v>218</v>
      </c>
      <c r="I134" s="2" t="s">
        <v>27</v>
      </c>
      <c r="J134" s="2" t="s">
        <v>262</v>
      </c>
    </row>
    <row r="135" spans="1:10" x14ac:dyDescent="0.3">
      <c r="A135" s="2" t="s">
        <v>22</v>
      </c>
      <c r="B135" s="3">
        <v>28859.73</v>
      </c>
      <c r="C135" s="2">
        <v>23656.32</v>
      </c>
      <c r="D135" s="4">
        <v>43474</v>
      </c>
      <c r="E135" s="2" t="s">
        <v>79</v>
      </c>
      <c r="F135" s="2" t="s">
        <v>24</v>
      </c>
      <c r="G135" s="2" t="s">
        <v>25</v>
      </c>
      <c r="H135" s="2" t="s">
        <v>75</v>
      </c>
      <c r="I135" s="2" t="s">
        <v>14</v>
      </c>
      <c r="J135" s="2" t="s">
        <v>263</v>
      </c>
    </row>
    <row r="136" spans="1:10" x14ac:dyDescent="0.3">
      <c r="A136" s="2" t="s">
        <v>52</v>
      </c>
      <c r="B136" s="3">
        <v>54079.040000000001</v>
      </c>
      <c r="C136" s="2">
        <v>45031.62</v>
      </c>
      <c r="D136" s="4">
        <v>43980</v>
      </c>
      <c r="E136" s="2" t="s">
        <v>17</v>
      </c>
      <c r="F136" s="2" t="s">
        <v>264</v>
      </c>
      <c r="G136" s="2" t="s">
        <v>54</v>
      </c>
      <c r="H136" s="2" t="s">
        <v>143</v>
      </c>
      <c r="I136" s="2" t="s">
        <v>27</v>
      </c>
      <c r="J136" s="2" t="s">
        <v>265</v>
      </c>
    </row>
    <row r="137" spans="1:10" x14ac:dyDescent="0.3">
      <c r="A137" s="2" t="s">
        <v>9</v>
      </c>
      <c r="B137" s="3">
        <v>70596.7</v>
      </c>
      <c r="C137" s="2">
        <v>60564.91</v>
      </c>
      <c r="D137" s="4">
        <v>43870</v>
      </c>
      <c r="E137" s="2" t="s">
        <v>79</v>
      </c>
      <c r="F137" s="2" t="s">
        <v>18</v>
      </c>
      <c r="G137" s="2" t="s">
        <v>12</v>
      </c>
      <c r="H137" s="2" t="s">
        <v>81</v>
      </c>
      <c r="I137" s="2" t="s">
        <v>27</v>
      </c>
      <c r="J137" s="2" t="s">
        <v>266</v>
      </c>
    </row>
    <row r="138" spans="1:10" x14ac:dyDescent="0.3">
      <c r="A138" s="2" t="s">
        <v>44</v>
      </c>
      <c r="B138" s="3">
        <v>169629.55</v>
      </c>
      <c r="C138" s="2">
        <v>135347.42000000001</v>
      </c>
      <c r="D138" s="4">
        <v>43761</v>
      </c>
      <c r="E138" s="2" t="s">
        <v>61</v>
      </c>
      <c r="F138" s="2" t="s">
        <v>34</v>
      </c>
      <c r="G138" s="2" t="s">
        <v>47</v>
      </c>
      <c r="H138" s="2" t="s">
        <v>73</v>
      </c>
      <c r="I138" s="2" t="s">
        <v>27</v>
      </c>
      <c r="J138" s="2" t="s">
        <v>267</v>
      </c>
    </row>
    <row r="139" spans="1:10" x14ac:dyDescent="0.3">
      <c r="A139" s="2" t="s">
        <v>22</v>
      </c>
      <c r="B139" s="3">
        <v>95387.89</v>
      </c>
      <c r="C139" s="2">
        <v>76195.850000000006</v>
      </c>
      <c r="D139" s="4">
        <v>43959</v>
      </c>
      <c r="E139" s="2" t="s">
        <v>10</v>
      </c>
      <c r="F139" s="2" t="s">
        <v>53</v>
      </c>
      <c r="G139" s="2" t="s">
        <v>25</v>
      </c>
      <c r="H139" s="2" t="s">
        <v>31</v>
      </c>
      <c r="I139" s="2" t="s">
        <v>27</v>
      </c>
      <c r="J139" s="2" t="s">
        <v>268</v>
      </c>
    </row>
    <row r="140" spans="1:10" x14ac:dyDescent="0.3">
      <c r="A140" s="2" t="s">
        <v>52</v>
      </c>
      <c r="B140" s="3">
        <v>50585.98</v>
      </c>
      <c r="C140" s="2">
        <v>40999.94</v>
      </c>
      <c r="D140" s="4">
        <v>44072</v>
      </c>
      <c r="E140" s="2" t="s">
        <v>29</v>
      </c>
      <c r="F140" s="2" t="s">
        <v>179</v>
      </c>
      <c r="G140" s="2" t="s">
        <v>54</v>
      </c>
      <c r="H140" s="2" t="s">
        <v>55</v>
      </c>
      <c r="I140" s="2" t="s">
        <v>37</v>
      </c>
      <c r="J140" s="2" t="s">
        <v>269</v>
      </c>
    </row>
    <row r="141" spans="1:10" x14ac:dyDescent="0.3">
      <c r="A141" s="2" t="s">
        <v>9</v>
      </c>
      <c r="B141" s="3">
        <v>103726.57</v>
      </c>
      <c r="C141" s="2">
        <v>90231.74</v>
      </c>
      <c r="D141" s="4">
        <v>43972</v>
      </c>
      <c r="E141" s="2" t="s">
        <v>23</v>
      </c>
      <c r="F141" s="2" t="s">
        <v>120</v>
      </c>
      <c r="G141" s="2" t="s">
        <v>12</v>
      </c>
      <c r="H141" s="2" t="s">
        <v>117</v>
      </c>
      <c r="I141" s="2" t="s">
        <v>14</v>
      </c>
      <c r="J141" s="2" t="s">
        <v>270</v>
      </c>
    </row>
    <row r="142" spans="1:10" x14ac:dyDescent="0.3">
      <c r="A142" s="2" t="s">
        <v>44</v>
      </c>
      <c r="B142" s="3">
        <v>222700.23</v>
      </c>
      <c r="C142" s="2">
        <v>194951.78</v>
      </c>
      <c r="D142" s="4">
        <v>44177</v>
      </c>
      <c r="E142" s="2" t="s">
        <v>50</v>
      </c>
      <c r="F142" s="2" t="s">
        <v>34</v>
      </c>
      <c r="G142" s="2" t="s">
        <v>47</v>
      </c>
      <c r="H142" s="2" t="s">
        <v>65</v>
      </c>
      <c r="I142" s="2" t="s">
        <v>14</v>
      </c>
      <c r="J142" s="2" t="s">
        <v>271</v>
      </c>
    </row>
    <row r="143" spans="1:10" x14ac:dyDescent="0.3">
      <c r="A143" s="2" t="s">
        <v>22</v>
      </c>
      <c r="B143" s="3">
        <v>143322.47</v>
      </c>
      <c r="C143" s="2">
        <v>114213.68</v>
      </c>
      <c r="D143" s="4">
        <v>43970</v>
      </c>
      <c r="E143" s="2" t="s">
        <v>10</v>
      </c>
      <c r="F143" s="2" t="s">
        <v>34</v>
      </c>
      <c r="G143" s="2" t="s">
        <v>25</v>
      </c>
      <c r="H143" s="2" t="s">
        <v>75</v>
      </c>
      <c r="I143" s="2" t="s">
        <v>27</v>
      </c>
      <c r="J143" s="2" t="s">
        <v>272</v>
      </c>
    </row>
    <row r="144" spans="1:10" x14ac:dyDescent="0.3">
      <c r="A144" s="2" t="s">
        <v>44</v>
      </c>
      <c r="B144" s="3">
        <v>128227.36</v>
      </c>
      <c r="C144" s="2">
        <v>106710.81</v>
      </c>
      <c r="D144" s="4">
        <v>43617</v>
      </c>
      <c r="E144" s="2" t="s">
        <v>45</v>
      </c>
      <c r="F144" s="2" t="s">
        <v>101</v>
      </c>
      <c r="G144" s="2" t="s">
        <v>47</v>
      </c>
      <c r="H144" s="2" t="s">
        <v>73</v>
      </c>
      <c r="I144" s="2" t="s">
        <v>27</v>
      </c>
      <c r="J144" s="2" t="s">
        <v>273</v>
      </c>
    </row>
    <row r="145" spans="1:10" x14ac:dyDescent="0.3">
      <c r="A145" s="2" t="s">
        <v>9</v>
      </c>
      <c r="B145" s="3">
        <v>127939.8</v>
      </c>
      <c r="C145" s="2">
        <v>112267.17</v>
      </c>
      <c r="D145" s="4">
        <v>43808</v>
      </c>
      <c r="E145" s="2" t="s">
        <v>23</v>
      </c>
      <c r="F145" s="2" t="s">
        <v>53</v>
      </c>
      <c r="G145" s="2" t="s">
        <v>12</v>
      </c>
      <c r="H145" s="2" t="s">
        <v>81</v>
      </c>
      <c r="I145" s="2" t="s">
        <v>27</v>
      </c>
      <c r="J145" s="2" t="s">
        <v>274</v>
      </c>
    </row>
    <row r="146" spans="1:10" x14ac:dyDescent="0.3">
      <c r="A146" s="2" t="s">
        <v>9</v>
      </c>
      <c r="B146" s="3">
        <v>146540.75</v>
      </c>
      <c r="C146" s="2">
        <v>120822.85</v>
      </c>
      <c r="D146" s="4">
        <v>43585</v>
      </c>
      <c r="E146" s="2" t="s">
        <v>59</v>
      </c>
      <c r="F146" s="2" t="s">
        <v>57</v>
      </c>
      <c r="G146" s="2" t="s">
        <v>12</v>
      </c>
      <c r="H146" s="2" t="s">
        <v>68</v>
      </c>
      <c r="I146" s="2" t="s">
        <v>27</v>
      </c>
      <c r="J146" s="2" t="s">
        <v>275</v>
      </c>
    </row>
    <row r="147" spans="1:10" x14ac:dyDescent="0.3">
      <c r="A147" s="2" t="s">
        <v>22</v>
      </c>
      <c r="B147" s="3">
        <v>36321.68</v>
      </c>
      <c r="C147" s="2">
        <v>31581.7</v>
      </c>
      <c r="D147" s="4">
        <v>44133</v>
      </c>
      <c r="E147" s="2" t="s">
        <v>10</v>
      </c>
      <c r="F147" s="2" t="s">
        <v>111</v>
      </c>
      <c r="G147" s="2" t="s">
        <v>25</v>
      </c>
      <c r="H147" s="2" t="s">
        <v>26</v>
      </c>
      <c r="I147" s="2" t="s">
        <v>27</v>
      </c>
      <c r="J147" s="2" t="s">
        <v>276</v>
      </c>
    </row>
    <row r="148" spans="1:10" x14ac:dyDescent="0.3">
      <c r="A148" s="2" t="s">
        <v>33</v>
      </c>
      <c r="B148" s="3">
        <v>42814.57</v>
      </c>
      <c r="C148" s="2">
        <v>35356.269999999997</v>
      </c>
      <c r="D148" s="4">
        <v>43497</v>
      </c>
      <c r="E148" s="2" t="s">
        <v>29</v>
      </c>
      <c r="F148" s="2" t="s">
        <v>125</v>
      </c>
      <c r="G148" s="2" t="s">
        <v>35</v>
      </c>
      <c r="H148" s="2" t="s">
        <v>40</v>
      </c>
      <c r="I148" s="2" t="s">
        <v>27</v>
      </c>
      <c r="J148" s="2" t="s">
        <v>277</v>
      </c>
    </row>
    <row r="149" spans="1:10" x14ac:dyDescent="0.3">
      <c r="A149" s="2" t="s">
        <v>44</v>
      </c>
      <c r="B149" s="3">
        <v>169262.2</v>
      </c>
      <c r="C149" s="2">
        <v>141080.04</v>
      </c>
      <c r="D149" s="4">
        <v>43947</v>
      </c>
      <c r="E149" s="2" t="s">
        <v>29</v>
      </c>
      <c r="F149" s="2" t="s">
        <v>109</v>
      </c>
      <c r="G149" s="2" t="s">
        <v>47</v>
      </c>
      <c r="H149" s="2" t="s">
        <v>48</v>
      </c>
      <c r="I149" s="2" t="s">
        <v>27</v>
      </c>
      <c r="J149" s="2" t="s">
        <v>278</v>
      </c>
    </row>
    <row r="150" spans="1:10" x14ac:dyDescent="0.3">
      <c r="A150" s="2" t="s">
        <v>9</v>
      </c>
      <c r="B150" s="3">
        <v>114427.36</v>
      </c>
      <c r="C150" s="2">
        <v>93727.45</v>
      </c>
      <c r="D150" s="4">
        <v>43901</v>
      </c>
      <c r="E150" s="2" t="s">
        <v>138</v>
      </c>
      <c r="F150" s="2" t="s">
        <v>67</v>
      </c>
      <c r="G150" s="2" t="s">
        <v>12</v>
      </c>
      <c r="H150" s="2" t="s">
        <v>13</v>
      </c>
      <c r="I150" s="2" t="s">
        <v>27</v>
      </c>
      <c r="J150" s="2" t="s">
        <v>279</v>
      </c>
    </row>
    <row r="151" spans="1:10" x14ac:dyDescent="0.3">
      <c r="A151" s="2" t="s">
        <v>44</v>
      </c>
      <c r="B151" s="3">
        <v>126979.62</v>
      </c>
      <c r="C151" s="2">
        <v>105113.73</v>
      </c>
      <c r="D151" s="4">
        <v>43734</v>
      </c>
      <c r="E151" s="2" t="s">
        <v>79</v>
      </c>
      <c r="F151" s="2" t="s">
        <v>120</v>
      </c>
      <c r="G151" s="2" t="s">
        <v>47</v>
      </c>
      <c r="H151" s="2" t="s">
        <v>65</v>
      </c>
      <c r="I151" s="2" t="s">
        <v>27</v>
      </c>
      <c r="J151" s="2" t="s">
        <v>280</v>
      </c>
    </row>
    <row r="152" spans="1:10" x14ac:dyDescent="0.3">
      <c r="A152" s="2" t="s">
        <v>105</v>
      </c>
      <c r="B152" s="3">
        <v>294874.74</v>
      </c>
      <c r="C152" s="2">
        <v>259106.43</v>
      </c>
      <c r="D152" s="4">
        <v>44180</v>
      </c>
      <c r="E152" s="2" t="s">
        <v>10</v>
      </c>
      <c r="F152" s="2" t="s">
        <v>281</v>
      </c>
      <c r="G152" s="2" t="s">
        <v>106</v>
      </c>
      <c r="H152" s="2" t="s">
        <v>107</v>
      </c>
      <c r="I152" s="2" t="s">
        <v>27</v>
      </c>
      <c r="J152" s="2" t="s">
        <v>282</v>
      </c>
    </row>
    <row r="153" spans="1:10" x14ac:dyDescent="0.3">
      <c r="A153" s="2" t="s">
        <v>44</v>
      </c>
      <c r="B153" s="3">
        <v>173258.94</v>
      </c>
      <c r="C153" s="2">
        <v>143198.51</v>
      </c>
      <c r="D153" s="4">
        <v>43609</v>
      </c>
      <c r="E153" s="2" t="s">
        <v>23</v>
      </c>
      <c r="F153" s="2" t="s">
        <v>34</v>
      </c>
      <c r="G153" s="2" t="s">
        <v>47</v>
      </c>
      <c r="H153" s="2" t="s">
        <v>73</v>
      </c>
      <c r="I153" s="2" t="s">
        <v>27</v>
      </c>
      <c r="J153" s="2" t="s">
        <v>283</v>
      </c>
    </row>
    <row r="154" spans="1:10" x14ac:dyDescent="0.3">
      <c r="A154" s="2" t="s">
        <v>105</v>
      </c>
      <c r="B154" s="3">
        <v>158362.32999999999</v>
      </c>
      <c r="C154" s="2">
        <v>133990.37</v>
      </c>
      <c r="D154" s="4">
        <v>44057</v>
      </c>
      <c r="E154" s="2" t="s">
        <v>10</v>
      </c>
      <c r="F154" s="2" t="s">
        <v>30</v>
      </c>
      <c r="G154" s="2" t="s">
        <v>106</v>
      </c>
      <c r="H154" s="2" t="s">
        <v>107</v>
      </c>
      <c r="I154" s="2" t="s">
        <v>27</v>
      </c>
      <c r="J154" s="2" t="s">
        <v>284</v>
      </c>
    </row>
    <row r="155" spans="1:10" x14ac:dyDescent="0.3">
      <c r="A155" s="2" t="s">
        <v>44</v>
      </c>
      <c r="B155" s="3">
        <v>50689.19</v>
      </c>
      <c r="C155" s="2">
        <v>43597.77</v>
      </c>
      <c r="D155" s="4">
        <v>44153</v>
      </c>
      <c r="E155" s="2" t="s">
        <v>23</v>
      </c>
      <c r="F155" s="2" t="s">
        <v>57</v>
      </c>
      <c r="G155" s="2" t="s">
        <v>47</v>
      </c>
      <c r="H155" s="2" t="s">
        <v>73</v>
      </c>
      <c r="I155" s="2" t="s">
        <v>27</v>
      </c>
      <c r="J155" s="2" t="s">
        <v>285</v>
      </c>
    </row>
    <row r="156" spans="1:10" x14ac:dyDescent="0.3">
      <c r="A156" s="2" t="s">
        <v>172</v>
      </c>
      <c r="B156" s="3">
        <v>117358.02</v>
      </c>
      <c r="C156" s="2">
        <v>102664.8</v>
      </c>
      <c r="D156" s="4">
        <v>44137</v>
      </c>
      <c r="E156" s="2" t="s">
        <v>23</v>
      </c>
      <c r="F156" s="2" t="s">
        <v>11</v>
      </c>
      <c r="G156" s="2" t="s">
        <v>174</v>
      </c>
      <c r="H156" s="2" t="s">
        <v>211</v>
      </c>
      <c r="I156" s="2" t="s">
        <v>27</v>
      </c>
      <c r="J156" s="2" t="s">
        <v>286</v>
      </c>
    </row>
    <row r="157" spans="1:10" x14ac:dyDescent="0.3">
      <c r="A157" s="2" t="s">
        <v>9</v>
      </c>
      <c r="B157" s="3">
        <v>93996.68</v>
      </c>
      <c r="C157" s="2">
        <v>77171.27</v>
      </c>
      <c r="D157" s="4">
        <v>44114</v>
      </c>
      <c r="E157" s="2" t="s">
        <v>17</v>
      </c>
      <c r="F157" s="2" t="s">
        <v>57</v>
      </c>
      <c r="G157" s="2" t="s">
        <v>12</v>
      </c>
      <c r="H157" s="2" t="s">
        <v>81</v>
      </c>
      <c r="I157" s="2" t="s">
        <v>14</v>
      </c>
      <c r="J157" s="2" t="s">
        <v>287</v>
      </c>
    </row>
    <row r="158" spans="1:10" x14ac:dyDescent="0.3">
      <c r="A158" s="2" t="s">
        <v>44</v>
      </c>
      <c r="B158" s="3">
        <v>119769.22</v>
      </c>
      <c r="C158" s="2">
        <v>98234.71</v>
      </c>
      <c r="D158" s="4">
        <v>43841</v>
      </c>
      <c r="E158" s="2" t="s">
        <v>10</v>
      </c>
      <c r="F158" s="2" t="s">
        <v>179</v>
      </c>
      <c r="G158" s="2" t="s">
        <v>47</v>
      </c>
      <c r="H158" s="2" t="s">
        <v>73</v>
      </c>
      <c r="I158" s="2" t="s">
        <v>27</v>
      </c>
      <c r="J158" s="2" t="s">
        <v>288</v>
      </c>
    </row>
    <row r="159" spans="1:10" x14ac:dyDescent="0.3">
      <c r="A159" s="2" t="s">
        <v>52</v>
      </c>
      <c r="B159" s="3">
        <v>84194.21</v>
      </c>
      <c r="C159" s="2">
        <v>71885.02</v>
      </c>
      <c r="D159" s="4">
        <v>44191</v>
      </c>
      <c r="E159" s="2" t="s">
        <v>10</v>
      </c>
      <c r="F159" s="2" t="s">
        <v>177</v>
      </c>
      <c r="G159" s="2" t="s">
        <v>54</v>
      </c>
      <c r="H159" s="2" t="s">
        <v>143</v>
      </c>
      <c r="I159" s="2" t="s">
        <v>14</v>
      </c>
      <c r="J159" s="2" t="s">
        <v>289</v>
      </c>
    </row>
    <row r="160" spans="1:10" x14ac:dyDescent="0.3">
      <c r="A160" s="2" t="s">
        <v>16</v>
      </c>
      <c r="B160" s="3">
        <v>205582.75</v>
      </c>
      <c r="C160" s="2">
        <v>166748.17000000001</v>
      </c>
      <c r="D160" s="4">
        <v>44187</v>
      </c>
      <c r="E160" s="2" t="s">
        <v>29</v>
      </c>
      <c r="F160" s="2" t="s">
        <v>290</v>
      </c>
      <c r="G160" s="2" t="s">
        <v>19</v>
      </c>
      <c r="H160" s="2" t="s">
        <v>20</v>
      </c>
      <c r="I160" s="2" t="s">
        <v>27</v>
      </c>
      <c r="J160" s="2" t="s">
        <v>291</v>
      </c>
    </row>
    <row r="161" spans="1:10" x14ac:dyDescent="0.3">
      <c r="A161" s="2" t="s">
        <v>9</v>
      </c>
      <c r="B161" s="3">
        <v>159793.46</v>
      </c>
      <c r="C161" s="2">
        <v>139180.1</v>
      </c>
      <c r="D161" s="4">
        <v>43631</v>
      </c>
      <c r="E161" s="2" t="s">
        <v>59</v>
      </c>
      <c r="F161" s="2" t="s">
        <v>57</v>
      </c>
      <c r="G161" s="2" t="s">
        <v>12</v>
      </c>
      <c r="H161" s="2" t="s">
        <v>81</v>
      </c>
      <c r="I161" s="2" t="s">
        <v>37</v>
      </c>
      <c r="J161" s="2" t="s">
        <v>292</v>
      </c>
    </row>
    <row r="162" spans="1:10" x14ac:dyDescent="0.3">
      <c r="A162" s="2" t="s">
        <v>22</v>
      </c>
      <c r="B162" s="3">
        <v>104711.22</v>
      </c>
      <c r="C162" s="2">
        <v>90868.4</v>
      </c>
      <c r="D162" s="4">
        <v>44068</v>
      </c>
      <c r="E162" s="2" t="s">
        <v>23</v>
      </c>
      <c r="F162" s="2" t="s">
        <v>293</v>
      </c>
      <c r="G162" s="2" t="s">
        <v>25</v>
      </c>
      <c r="H162" s="2" t="s">
        <v>75</v>
      </c>
      <c r="I162" s="2" t="s">
        <v>27</v>
      </c>
      <c r="J162" s="2" t="s">
        <v>294</v>
      </c>
    </row>
    <row r="163" spans="1:10" x14ac:dyDescent="0.3">
      <c r="A163" s="2" t="s">
        <v>52</v>
      </c>
      <c r="B163" s="3">
        <v>69126.5</v>
      </c>
      <c r="C163" s="2">
        <v>55902.6</v>
      </c>
      <c r="D163" s="4">
        <v>43807</v>
      </c>
      <c r="E163" s="2" t="s">
        <v>79</v>
      </c>
      <c r="F163" s="2" t="s">
        <v>39</v>
      </c>
      <c r="G163" s="2" t="s">
        <v>54</v>
      </c>
      <c r="H163" s="2" t="s">
        <v>143</v>
      </c>
      <c r="I163" s="2" t="s">
        <v>27</v>
      </c>
      <c r="J163" s="2" t="s">
        <v>295</v>
      </c>
    </row>
    <row r="164" spans="1:10" x14ac:dyDescent="0.3">
      <c r="A164" s="2" t="s">
        <v>9</v>
      </c>
      <c r="B164" s="3">
        <v>20226.11</v>
      </c>
      <c r="C164" s="2">
        <v>17408.61</v>
      </c>
      <c r="D164" s="4">
        <v>43519</v>
      </c>
      <c r="E164" s="2" t="s">
        <v>79</v>
      </c>
      <c r="F164" s="2" t="s">
        <v>24</v>
      </c>
      <c r="G164" s="2" t="s">
        <v>12</v>
      </c>
      <c r="H164" s="2" t="s">
        <v>117</v>
      </c>
      <c r="I164" s="2" t="s">
        <v>27</v>
      </c>
      <c r="J164" s="2" t="s">
        <v>296</v>
      </c>
    </row>
    <row r="165" spans="1:10" x14ac:dyDescent="0.3">
      <c r="A165" s="2" t="s">
        <v>52</v>
      </c>
      <c r="B165" s="3">
        <v>65036.81</v>
      </c>
      <c r="C165" s="2">
        <v>52361.14</v>
      </c>
      <c r="D165" s="4">
        <v>43615</v>
      </c>
      <c r="E165" s="2" t="s">
        <v>138</v>
      </c>
      <c r="F165" s="2" t="s">
        <v>109</v>
      </c>
      <c r="G165" s="2" t="s">
        <v>54</v>
      </c>
      <c r="H165" s="2" t="s">
        <v>71</v>
      </c>
      <c r="I165" s="2" t="s">
        <v>27</v>
      </c>
      <c r="J165" s="2" t="s">
        <v>297</v>
      </c>
    </row>
    <row r="166" spans="1:10" x14ac:dyDescent="0.3">
      <c r="A166" s="2" t="s">
        <v>52</v>
      </c>
      <c r="B166" s="3">
        <v>254021.98</v>
      </c>
      <c r="C166" s="2">
        <v>205605.39</v>
      </c>
      <c r="D166" s="4">
        <v>43649</v>
      </c>
      <c r="E166" s="2" t="s">
        <v>23</v>
      </c>
      <c r="F166" s="2" t="s">
        <v>181</v>
      </c>
      <c r="G166" s="2" t="s">
        <v>54</v>
      </c>
      <c r="H166" s="2" t="s">
        <v>55</v>
      </c>
      <c r="I166" s="2" t="s">
        <v>27</v>
      </c>
      <c r="J166" s="2" t="s">
        <v>298</v>
      </c>
    </row>
    <row r="167" spans="1:10" x14ac:dyDescent="0.3">
      <c r="A167" s="2" t="s">
        <v>105</v>
      </c>
      <c r="B167" s="3">
        <v>160185.99</v>
      </c>
      <c r="C167" s="2">
        <v>130487.51</v>
      </c>
      <c r="D167" s="4">
        <v>44101</v>
      </c>
      <c r="E167" s="2" t="s">
        <v>45</v>
      </c>
      <c r="F167" s="2" t="s">
        <v>177</v>
      </c>
      <c r="G167" s="2" t="s">
        <v>106</v>
      </c>
      <c r="H167" s="2" t="s">
        <v>107</v>
      </c>
      <c r="I167" s="2" t="s">
        <v>27</v>
      </c>
      <c r="J167" s="2" t="s">
        <v>299</v>
      </c>
    </row>
    <row r="168" spans="1:10" x14ac:dyDescent="0.3">
      <c r="A168" s="2" t="s">
        <v>44</v>
      </c>
      <c r="B168" s="3">
        <v>81219.67</v>
      </c>
      <c r="C168" s="2">
        <v>70319.990000000005</v>
      </c>
      <c r="D168" s="4">
        <v>43971</v>
      </c>
      <c r="E168" s="2" t="s">
        <v>23</v>
      </c>
      <c r="F168" s="2" t="s">
        <v>30</v>
      </c>
      <c r="G168" s="2" t="s">
        <v>47</v>
      </c>
      <c r="H168" s="2" t="s">
        <v>65</v>
      </c>
      <c r="I168" s="2" t="s">
        <v>27</v>
      </c>
      <c r="J168" s="2" t="s">
        <v>300</v>
      </c>
    </row>
    <row r="169" spans="1:10" x14ac:dyDescent="0.3">
      <c r="A169" s="2" t="s">
        <v>22</v>
      </c>
      <c r="B169" s="3">
        <v>108412.76</v>
      </c>
      <c r="C169" s="2">
        <v>88594.91</v>
      </c>
      <c r="D169" s="4">
        <v>43680</v>
      </c>
      <c r="E169" s="2" t="s">
        <v>59</v>
      </c>
      <c r="F169" s="2" t="s">
        <v>301</v>
      </c>
      <c r="G169" s="2" t="s">
        <v>25</v>
      </c>
      <c r="H169" s="2" t="s">
        <v>75</v>
      </c>
      <c r="I169" s="2" t="s">
        <v>14</v>
      </c>
      <c r="J169" s="2" t="s">
        <v>302</v>
      </c>
    </row>
    <row r="170" spans="1:10" x14ac:dyDescent="0.3">
      <c r="A170" s="2" t="s">
        <v>33</v>
      </c>
      <c r="B170" s="3">
        <v>42028.45</v>
      </c>
      <c r="C170" s="2">
        <v>36299.97</v>
      </c>
      <c r="D170" s="4">
        <v>43891</v>
      </c>
      <c r="E170" s="2" t="s">
        <v>138</v>
      </c>
      <c r="F170" s="2" t="s">
        <v>30</v>
      </c>
      <c r="G170" s="2" t="s">
        <v>35</v>
      </c>
      <c r="H170" s="2" t="s">
        <v>40</v>
      </c>
      <c r="I170" s="2" t="s">
        <v>27</v>
      </c>
      <c r="J170" s="2" t="s">
        <v>303</v>
      </c>
    </row>
    <row r="171" spans="1:10" x14ac:dyDescent="0.3">
      <c r="A171" s="2" t="s">
        <v>9</v>
      </c>
      <c r="B171" s="3">
        <v>62272.959999999999</v>
      </c>
      <c r="C171" s="2">
        <v>54600.93</v>
      </c>
      <c r="D171" s="4">
        <v>43516</v>
      </c>
      <c r="E171" s="2" t="s">
        <v>29</v>
      </c>
      <c r="F171" s="2" t="s">
        <v>301</v>
      </c>
      <c r="G171" s="2" t="s">
        <v>12</v>
      </c>
      <c r="H171" s="2" t="s">
        <v>117</v>
      </c>
      <c r="I171" s="2" t="s">
        <v>27</v>
      </c>
      <c r="J171" s="2" t="s">
        <v>304</v>
      </c>
    </row>
    <row r="172" spans="1:10" x14ac:dyDescent="0.3">
      <c r="A172" s="2" t="s">
        <v>9</v>
      </c>
      <c r="B172" s="3">
        <v>91350.76</v>
      </c>
      <c r="C172" s="2">
        <v>75839.399999999994</v>
      </c>
      <c r="D172" s="4">
        <v>43500</v>
      </c>
      <c r="E172" s="2" t="s">
        <v>17</v>
      </c>
      <c r="F172" s="2" t="s">
        <v>67</v>
      </c>
      <c r="G172" s="2" t="s">
        <v>12</v>
      </c>
      <c r="H172" s="2" t="s">
        <v>81</v>
      </c>
      <c r="I172" s="2" t="s">
        <v>27</v>
      </c>
      <c r="J172" s="2" t="s">
        <v>305</v>
      </c>
    </row>
    <row r="173" spans="1:10" x14ac:dyDescent="0.3">
      <c r="A173" s="2" t="s">
        <v>44</v>
      </c>
      <c r="B173" s="3">
        <v>123272.44</v>
      </c>
      <c r="C173" s="2">
        <v>101576.49</v>
      </c>
      <c r="D173" s="4">
        <v>43485</v>
      </c>
      <c r="E173" s="2" t="s">
        <v>23</v>
      </c>
      <c r="F173" s="2" t="s">
        <v>157</v>
      </c>
      <c r="G173" s="2" t="s">
        <v>47</v>
      </c>
      <c r="H173" s="2" t="s">
        <v>65</v>
      </c>
      <c r="I173" s="2" t="s">
        <v>37</v>
      </c>
      <c r="J173" s="2" t="s">
        <v>306</v>
      </c>
    </row>
    <row r="174" spans="1:10" x14ac:dyDescent="0.3">
      <c r="A174" s="2" t="s">
        <v>105</v>
      </c>
      <c r="B174" s="3">
        <v>182852.21</v>
      </c>
      <c r="C174" s="2">
        <v>145440.65</v>
      </c>
      <c r="D174" s="4">
        <v>43827</v>
      </c>
      <c r="E174" s="2" t="s">
        <v>61</v>
      </c>
      <c r="F174" s="2" t="s">
        <v>34</v>
      </c>
      <c r="G174" s="2" t="s">
        <v>106</v>
      </c>
      <c r="H174" s="2" t="s">
        <v>107</v>
      </c>
      <c r="I174" s="2" t="s">
        <v>27</v>
      </c>
      <c r="J174" s="2" t="s">
        <v>307</v>
      </c>
    </row>
    <row r="175" spans="1:10" x14ac:dyDescent="0.3">
      <c r="A175" s="2" t="s">
        <v>22</v>
      </c>
      <c r="B175" s="3">
        <v>118321.11</v>
      </c>
      <c r="C175" s="2">
        <v>94822.54</v>
      </c>
      <c r="D175" s="4">
        <v>44158</v>
      </c>
      <c r="E175" s="2" t="s">
        <v>79</v>
      </c>
      <c r="F175" s="2" t="s">
        <v>67</v>
      </c>
      <c r="G175" s="2" t="s">
        <v>25</v>
      </c>
      <c r="H175" s="2" t="s">
        <v>31</v>
      </c>
      <c r="I175" s="2" t="s">
        <v>37</v>
      </c>
      <c r="J175" s="2" t="s">
        <v>308</v>
      </c>
    </row>
    <row r="176" spans="1:10" x14ac:dyDescent="0.3">
      <c r="A176" s="2" t="s">
        <v>44</v>
      </c>
      <c r="B176" s="3">
        <v>74295.81</v>
      </c>
      <c r="C176" s="2">
        <v>63716.09</v>
      </c>
      <c r="D176" s="4">
        <v>43566</v>
      </c>
      <c r="E176" s="2" t="s">
        <v>17</v>
      </c>
      <c r="F176" s="2" t="s">
        <v>115</v>
      </c>
      <c r="G176" s="2" t="s">
        <v>47</v>
      </c>
      <c r="H176" s="2" t="s">
        <v>65</v>
      </c>
      <c r="I176" s="2" t="s">
        <v>27</v>
      </c>
      <c r="J176" s="2" t="s">
        <v>309</v>
      </c>
    </row>
    <row r="177" spans="1:10" x14ac:dyDescent="0.3">
      <c r="A177" s="2" t="s">
        <v>44</v>
      </c>
      <c r="B177" s="3">
        <v>152865.34</v>
      </c>
      <c r="C177" s="2">
        <v>121130.5</v>
      </c>
      <c r="D177" s="4">
        <v>44171</v>
      </c>
      <c r="E177" s="2" t="s">
        <v>23</v>
      </c>
      <c r="F177" s="2" t="s">
        <v>310</v>
      </c>
      <c r="G177" s="2" t="s">
        <v>47</v>
      </c>
      <c r="H177" s="2" t="s">
        <v>65</v>
      </c>
      <c r="I177" s="2" t="s">
        <v>27</v>
      </c>
      <c r="J177" s="2" t="s">
        <v>311</v>
      </c>
    </row>
    <row r="178" spans="1:10" x14ac:dyDescent="0.3">
      <c r="A178" s="2" t="s">
        <v>52</v>
      </c>
      <c r="B178" s="3">
        <v>171458.64</v>
      </c>
      <c r="C178" s="2">
        <v>148877.54</v>
      </c>
      <c r="D178" s="4">
        <v>43693</v>
      </c>
      <c r="E178" s="2" t="s">
        <v>10</v>
      </c>
      <c r="F178" s="2" t="s">
        <v>147</v>
      </c>
      <c r="G178" s="2" t="s">
        <v>54</v>
      </c>
      <c r="H178" s="2" t="s">
        <v>127</v>
      </c>
      <c r="I178" s="2" t="s">
        <v>27</v>
      </c>
      <c r="J178" s="2" t="s">
        <v>312</v>
      </c>
    </row>
    <row r="179" spans="1:10" x14ac:dyDescent="0.3">
      <c r="A179" s="2" t="s">
        <v>44</v>
      </c>
      <c r="B179" s="3">
        <v>156177.76999999999</v>
      </c>
      <c r="C179" s="2">
        <v>130096.08</v>
      </c>
      <c r="D179" s="4">
        <v>43823</v>
      </c>
      <c r="E179" s="2" t="s">
        <v>23</v>
      </c>
      <c r="F179" s="2" t="s">
        <v>34</v>
      </c>
      <c r="G179" s="2" t="s">
        <v>47</v>
      </c>
      <c r="H179" s="2" t="s">
        <v>48</v>
      </c>
      <c r="I179" s="2" t="s">
        <v>27</v>
      </c>
      <c r="J179" s="2" t="s">
        <v>313</v>
      </c>
    </row>
    <row r="180" spans="1:10" x14ac:dyDescent="0.3">
      <c r="A180" s="2" t="s">
        <v>22</v>
      </c>
      <c r="B180" s="3">
        <v>116023.51</v>
      </c>
      <c r="C180" s="2">
        <v>96566.37</v>
      </c>
      <c r="D180" s="4">
        <v>43984</v>
      </c>
      <c r="E180" s="2" t="s">
        <v>59</v>
      </c>
      <c r="F180" s="2" t="s">
        <v>67</v>
      </c>
      <c r="G180" s="2" t="s">
        <v>25</v>
      </c>
      <c r="H180" s="2" t="s">
        <v>26</v>
      </c>
      <c r="I180" s="2" t="s">
        <v>27</v>
      </c>
      <c r="J180" s="2" t="s">
        <v>314</v>
      </c>
    </row>
    <row r="181" spans="1:10" x14ac:dyDescent="0.3">
      <c r="A181" s="2" t="s">
        <v>52</v>
      </c>
      <c r="B181" s="3">
        <v>70657.259999999995</v>
      </c>
      <c r="C181" s="2">
        <v>61330.5</v>
      </c>
      <c r="D181" s="4">
        <v>44079</v>
      </c>
      <c r="E181" s="2" t="s">
        <v>138</v>
      </c>
      <c r="F181" s="2" t="s">
        <v>70</v>
      </c>
      <c r="G181" s="2" t="s">
        <v>54</v>
      </c>
      <c r="H181" s="2" t="s">
        <v>55</v>
      </c>
      <c r="I181" s="2" t="s">
        <v>27</v>
      </c>
      <c r="J181" s="2" t="s">
        <v>315</v>
      </c>
    </row>
    <row r="182" spans="1:10" x14ac:dyDescent="0.3">
      <c r="A182" s="2" t="s">
        <v>83</v>
      </c>
      <c r="B182" s="3">
        <v>104152.15</v>
      </c>
      <c r="C182" s="2">
        <v>85696.39</v>
      </c>
      <c r="D182" s="4">
        <v>43591</v>
      </c>
      <c r="E182" s="2" t="s">
        <v>59</v>
      </c>
      <c r="F182" s="2" t="s">
        <v>57</v>
      </c>
      <c r="G182" s="2" t="s">
        <v>84</v>
      </c>
      <c r="H182" s="2" t="s">
        <v>85</v>
      </c>
      <c r="I182" s="2" t="s">
        <v>14</v>
      </c>
      <c r="J182" s="2" t="s">
        <v>316</v>
      </c>
    </row>
    <row r="183" spans="1:10" x14ac:dyDescent="0.3">
      <c r="A183" s="2" t="s">
        <v>22</v>
      </c>
      <c r="B183" s="3">
        <v>84224.98</v>
      </c>
      <c r="C183" s="2">
        <v>68239.08</v>
      </c>
      <c r="D183" s="4">
        <v>43486</v>
      </c>
      <c r="E183" s="2" t="s">
        <v>50</v>
      </c>
      <c r="F183" s="2" t="s">
        <v>30</v>
      </c>
      <c r="G183" s="2" t="s">
        <v>25</v>
      </c>
      <c r="H183" s="2" t="s">
        <v>31</v>
      </c>
      <c r="I183" s="2" t="s">
        <v>14</v>
      </c>
      <c r="J183" s="2" t="s">
        <v>317</v>
      </c>
    </row>
    <row r="184" spans="1:10" x14ac:dyDescent="0.3">
      <c r="A184" s="2" t="s">
        <v>22</v>
      </c>
      <c r="B184" s="3">
        <v>172505.24</v>
      </c>
      <c r="C184" s="2">
        <v>139125.48000000001</v>
      </c>
      <c r="D184" s="4">
        <v>44106</v>
      </c>
      <c r="E184" s="2" t="s">
        <v>45</v>
      </c>
      <c r="F184" s="2" t="s">
        <v>301</v>
      </c>
      <c r="G184" s="2" t="s">
        <v>25</v>
      </c>
      <c r="H184" s="2" t="s">
        <v>218</v>
      </c>
      <c r="I184" s="2" t="s">
        <v>27</v>
      </c>
      <c r="J184" s="2" t="s">
        <v>318</v>
      </c>
    </row>
    <row r="185" spans="1:10" x14ac:dyDescent="0.3">
      <c r="A185" s="2" t="s">
        <v>22</v>
      </c>
      <c r="B185" s="3">
        <v>89830.34</v>
      </c>
      <c r="C185" s="2">
        <v>76795.960000000006</v>
      </c>
      <c r="D185" s="4">
        <v>43574</v>
      </c>
      <c r="E185" s="2" t="s">
        <v>17</v>
      </c>
      <c r="F185" s="2" t="s">
        <v>34</v>
      </c>
      <c r="G185" s="2" t="s">
        <v>25</v>
      </c>
      <c r="H185" s="2" t="s">
        <v>31</v>
      </c>
      <c r="I185" s="2" t="s">
        <v>37</v>
      </c>
      <c r="J185" s="2" t="s">
        <v>319</v>
      </c>
    </row>
    <row r="186" spans="1:10" x14ac:dyDescent="0.3">
      <c r="A186" s="2" t="s">
        <v>83</v>
      </c>
      <c r="B186" s="3">
        <v>353925.06</v>
      </c>
      <c r="C186" s="2">
        <v>287528.71999999997</v>
      </c>
      <c r="D186" s="4">
        <v>44169</v>
      </c>
      <c r="E186" s="2" t="s">
        <v>23</v>
      </c>
      <c r="F186" s="2" t="s">
        <v>253</v>
      </c>
      <c r="G186" s="2" t="s">
        <v>84</v>
      </c>
      <c r="H186" s="2" t="s">
        <v>85</v>
      </c>
      <c r="I186" s="2" t="s">
        <v>27</v>
      </c>
      <c r="J186" s="2" t="s">
        <v>320</v>
      </c>
    </row>
    <row r="187" spans="1:10" x14ac:dyDescent="0.3">
      <c r="A187" s="2" t="s">
        <v>52</v>
      </c>
      <c r="B187" s="3">
        <v>141436.98000000001</v>
      </c>
      <c r="C187" s="2">
        <v>114691.25</v>
      </c>
      <c r="D187" s="4">
        <v>43611</v>
      </c>
      <c r="E187" s="2" t="s">
        <v>61</v>
      </c>
      <c r="F187" s="2" t="s">
        <v>154</v>
      </c>
      <c r="G187" s="2" t="s">
        <v>54</v>
      </c>
      <c r="H187" s="2" t="s">
        <v>55</v>
      </c>
      <c r="I187" s="2" t="s">
        <v>27</v>
      </c>
      <c r="J187" s="2" t="s">
        <v>321</v>
      </c>
    </row>
    <row r="188" spans="1:10" x14ac:dyDescent="0.3">
      <c r="A188" s="2" t="s">
        <v>44</v>
      </c>
      <c r="B188" s="3">
        <v>178465.4</v>
      </c>
      <c r="C188" s="2">
        <v>156282.15</v>
      </c>
      <c r="D188" s="4">
        <v>43948</v>
      </c>
      <c r="E188" s="2" t="s">
        <v>45</v>
      </c>
      <c r="F188" s="2" t="s">
        <v>301</v>
      </c>
      <c r="G188" s="2" t="s">
        <v>47</v>
      </c>
      <c r="H188" s="2" t="s">
        <v>48</v>
      </c>
      <c r="I188" s="2" t="s">
        <v>27</v>
      </c>
      <c r="J188" s="2" t="s">
        <v>322</v>
      </c>
    </row>
    <row r="189" spans="1:10" x14ac:dyDescent="0.3">
      <c r="A189" s="2" t="s">
        <v>9</v>
      </c>
      <c r="B189" s="3">
        <v>110092.84</v>
      </c>
      <c r="C189" s="2">
        <v>92797.25</v>
      </c>
      <c r="D189" s="4">
        <v>44011</v>
      </c>
      <c r="E189" s="2" t="s">
        <v>138</v>
      </c>
      <c r="F189" s="2" t="s">
        <v>70</v>
      </c>
      <c r="G189" s="2" t="s">
        <v>12</v>
      </c>
      <c r="H189" s="2" t="s">
        <v>68</v>
      </c>
      <c r="I189" s="2" t="s">
        <v>37</v>
      </c>
      <c r="J189" s="2" t="s">
        <v>323</v>
      </c>
    </row>
    <row r="190" spans="1:10" x14ac:dyDescent="0.3">
      <c r="A190" s="2" t="s">
        <v>44</v>
      </c>
      <c r="B190" s="3">
        <v>154715.49</v>
      </c>
      <c r="C190" s="2">
        <v>126572.74</v>
      </c>
      <c r="D190" s="4">
        <v>44127</v>
      </c>
      <c r="E190" s="2" t="s">
        <v>79</v>
      </c>
      <c r="F190" s="2" t="s">
        <v>173</v>
      </c>
      <c r="G190" s="2" t="s">
        <v>47</v>
      </c>
      <c r="H190" s="2" t="s">
        <v>65</v>
      </c>
      <c r="I190" s="2" t="s">
        <v>27</v>
      </c>
      <c r="J190" s="2" t="s">
        <v>324</v>
      </c>
    </row>
    <row r="191" spans="1:10" x14ac:dyDescent="0.3">
      <c r="A191" s="2" t="s">
        <v>9</v>
      </c>
      <c r="B191" s="3">
        <v>92877.57</v>
      </c>
      <c r="C191" s="2">
        <v>75936.7</v>
      </c>
      <c r="D191" s="4">
        <v>43926</v>
      </c>
      <c r="E191" s="2" t="s">
        <v>79</v>
      </c>
      <c r="F191" s="2" t="s">
        <v>63</v>
      </c>
      <c r="G191" s="2" t="s">
        <v>12</v>
      </c>
      <c r="H191" s="2" t="s">
        <v>13</v>
      </c>
      <c r="I191" s="2" t="s">
        <v>14</v>
      </c>
      <c r="J191" s="2" t="s">
        <v>325</v>
      </c>
    </row>
    <row r="192" spans="1:10" x14ac:dyDescent="0.3">
      <c r="A192" s="2" t="s">
        <v>52</v>
      </c>
      <c r="B192" s="3">
        <v>66141.13</v>
      </c>
      <c r="C192" s="2">
        <v>53435.42</v>
      </c>
      <c r="D192" s="4">
        <v>43611</v>
      </c>
      <c r="E192" s="2" t="s">
        <v>23</v>
      </c>
      <c r="F192" s="2" t="s">
        <v>326</v>
      </c>
      <c r="G192" s="2" t="s">
        <v>54</v>
      </c>
      <c r="H192" s="2" t="s">
        <v>132</v>
      </c>
      <c r="I192" s="2" t="s">
        <v>27</v>
      </c>
      <c r="J192" s="2" t="s">
        <v>327</v>
      </c>
    </row>
    <row r="193" spans="1:10" x14ac:dyDescent="0.3">
      <c r="A193" s="2" t="s">
        <v>214</v>
      </c>
      <c r="B193" s="3">
        <v>241782.39</v>
      </c>
      <c r="C193" s="2">
        <v>196544.91</v>
      </c>
      <c r="D193" s="4">
        <v>43991</v>
      </c>
      <c r="E193" s="2" t="s">
        <v>50</v>
      </c>
      <c r="F193" s="2" t="s">
        <v>34</v>
      </c>
      <c r="G193" s="2" t="s">
        <v>215</v>
      </c>
      <c r="H193" s="2" t="s">
        <v>216</v>
      </c>
      <c r="I193" s="2" t="s">
        <v>27</v>
      </c>
      <c r="J193" s="2" t="s">
        <v>328</v>
      </c>
    </row>
    <row r="194" spans="1:10" x14ac:dyDescent="0.3">
      <c r="A194" s="2" t="s">
        <v>22</v>
      </c>
      <c r="B194" s="3">
        <v>211872.69</v>
      </c>
      <c r="C194" s="2">
        <v>177930.69</v>
      </c>
      <c r="D194" s="4">
        <v>43669</v>
      </c>
      <c r="E194" s="2" t="s">
        <v>17</v>
      </c>
      <c r="F194" s="2" t="s">
        <v>34</v>
      </c>
      <c r="G194" s="2" t="s">
        <v>25</v>
      </c>
      <c r="H194" s="2" t="s">
        <v>89</v>
      </c>
      <c r="I194" s="2" t="s">
        <v>14</v>
      </c>
      <c r="J194" s="2" t="s">
        <v>329</v>
      </c>
    </row>
    <row r="195" spans="1:10" x14ac:dyDescent="0.3">
      <c r="A195" s="2" t="s">
        <v>22</v>
      </c>
      <c r="B195" s="3">
        <v>170408.23</v>
      </c>
      <c r="C195" s="2">
        <v>143432.60999999999</v>
      </c>
      <c r="D195" s="4">
        <v>44138</v>
      </c>
      <c r="E195" s="2" t="s">
        <v>23</v>
      </c>
      <c r="F195" s="2" t="s">
        <v>301</v>
      </c>
      <c r="G195" s="2" t="s">
        <v>25</v>
      </c>
      <c r="H195" s="2" t="s">
        <v>31</v>
      </c>
      <c r="I195" s="2" t="s">
        <v>14</v>
      </c>
      <c r="J195" s="2" t="s">
        <v>330</v>
      </c>
    </row>
    <row r="196" spans="1:10" x14ac:dyDescent="0.3">
      <c r="A196" s="2" t="s">
        <v>9</v>
      </c>
      <c r="B196" s="3">
        <v>157683.41</v>
      </c>
      <c r="C196" s="2">
        <v>130624.94</v>
      </c>
      <c r="D196" s="4">
        <v>43624</v>
      </c>
      <c r="E196" s="2" t="s">
        <v>79</v>
      </c>
      <c r="F196" s="2" t="s">
        <v>165</v>
      </c>
      <c r="G196" s="2" t="s">
        <v>12</v>
      </c>
      <c r="H196" s="2" t="s">
        <v>81</v>
      </c>
      <c r="I196" s="2" t="s">
        <v>37</v>
      </c>
      <c r="J196" s="2" t="s">
        <v>331</v>
      </c>
    </row>
    <row r="197" spans="1:10" x14ac:dyDescent="0.3">
      <c r="A197" s="2" t="s">
        <v>22</v>
      </c>
      <c r="B197" s="3">
        <v>116157.89</v>
      </c>
      <c r="C197" s="2">
        <v>97166.07</v>
      </c>
      <c r="D197" s="4">
        <v>43783</v>
      </c>
      <c r="E197" s="2" t="s">
        <v>17</v>
      </c>
      <c r="F197" s="2" t="s">
        <v>332</v>
      </c>
      <c r="G197" s="2" t="s">
        <v>25</v>
      </c>
      <c r="H197" s="2" t="s">
        <v>89</v>
      </c>
      <c r="I197" s="2" t="s">
        <v>27</v>
      </c>
      <c r="J197" s="2" t="s">
        <v>333</v>
      </c>
    </row>
    <row r="198" spans="1:10" x14ac:dyDescent="0.3">
      <c r="A198" s="2" t="s">
        <v>52</v>
      </c>
      <c r="B198" s="3">
        <v>56106.13</v>
      </c>
      <c r="C198" s="2">
        <v>45081.27</v>
      </c>
      <c r="D198" s="4">
        <v>43902</v>
      </c>
      <c r="E198" s="2" t="s">
        <v>79</v>
      </c>
      <c r="F198" s="2" t="s">
        <v>70</v>
      </c>
      <c r="G198" s="2" t="s">
        <v>54</v>
      </c>
      <c r="H198" s="2" t="s">
        <v>71</v>
      </c>
      <c r="I198" s="2" t="s">
        <v>27</v>
      </c>
      <c r="J198" s="2" t="s">
        <v>334</v>
      </c>
    </row>
    <row r="199" spans="1:10" x14ac:dyDescent="0.3">
      <c r="A199" s="2" t="s">
        <v>9</v>
      </c>
      <c r="B199" s="3">
        <v>40385.449999999997</v>
      </c>
      <c r="C199" s="2">
        <v>32591.06</v>
      </c>
      <c r="D199" s="4">
        <v>44027</v>
      </c>
      <c r="E199" s="2" t="s">
        <v>59</v>
      </c>
      <c r="F199" s="2" t="s">
        <v>96</v>
      </c>
      <c r="G199" s="2" t="s">
        <v>12</v>
      </c>
      <c r="H199" s="2" t="s">
        <v>169</v>
      </c>
      <c r="I199" s="2" t="s">
        <v>27</v>
      </c>
      <c r="J199" s="2" t="s">
        <v>335</v>
      </c>
    </row>
    <row r="200" spans="1:10" x14ac:dyDescent="0.3">
      <c r="A200" s="2" t="s">
        <v>44</v>
      </c>
      <c r="B200" s="3">
        <v>112491.58</v>
      </c>
      <c r="C200" s="2">
        <v>92254.34</v>
      </c>
      <c r="D200" s="4">
        <v>43762</v>
      </c>
      <c r="E200" s="2" t="s">
        <v>50</v>
      </c>
      <c r="F200" s="2" t="s">
        <v>30</v>
      </c>
      <c r="G200" s="2" t="s">
        <v>47</v>
      </c>
      <c r="H200" s="2" t="s">
        <v>65</v>
      </c>
      <c r="I200" s="2" t="s">
        <v>14</v>
      </c>
      <c r="J200" s="2" t="s">
        <v>336</v>
      </c>
    </row>
    <row r="201" spans="1:10" x14ac:dyDescent="0.3">
      <c r="A201" s="2" t="s">
        <v>16</v>
      </c>
      <c r="B201" s="3">
        <v>200635.57</v>
      </c>
      <c r="C201" s="2">
        <v>172245.64</v>
      </c>
      <c r="D201" s="4">
        <v>43810</v>
      </c>
      <c r="E201" s="2" t="s">
        <v>23</v>
      </c>
      <c r="F201" s="2" t="s">
        <v>24</v>
      </c>
      <c r="G201" s="2" t="s">
        <v>19</v>
      </c>
      <c r="H201" s="2" t="s">
        <v>20</v>
      </c>
      <c r="I201" s="2" t="s">
        <v>27</v>
      </c>
      <c r="J201" s="2" t="s">
        <v>337</v>
      </c>
    </row>
    <row r="202" spans="1:10" x14ac:dyDescent="0.3">
      <c r="A202" s="2" t="s">
        <v>22</v>
      </c>
      <c r="B202" s="3">
        <v>243176.92</v>
      </c>
      <c r="C202" s="2">
        <v>202250.23999999999</v>
      </c>
      <c r="D202" s="4">
        <v>44015</v>
      </c>
      <c r="E202" s="2" t="s">
        <v>50</v>
      </c>
      <c r="F202" s="2" t="s">
        <v>53</v>
      </c>
      <c r="G202" s="2" t="s">
        <v>25</v>
      </c>
      <c r="H202" s="2" t="s">
        <v>89</v>
      </c>
      <c r="I202" s="2" t="s">
        <v>27</v>
      </c>
      <c r="J202" s="2" t="s">
        <v>338</v>
      </c>
    </row>
    <row r="203" spans="1:10" x14ac:dyDescent="0.3">
      <c r="A203" s="2" t="s">
        <v>22</v>
      </c>
      <c r="B203" s="3">
        <v>52227.07</v>
      </c>
      <c r="C203" s="2">
        <v>45124.19</v>
      </c>
      <c r="D203" s="4">
        <v>43538</v>
      </c>
      <c r="E203" s="2" t="s">
        <v>10</v>
      </c>
      <c r="F203" s="2" t="s">
        <v>39</v>
      </c>
      <c r="G203" s="2" t="s">
        <v>25</v>
      </c>
      <c r="H203" s="2" t="s">
        <v>75</v>
      </c>
      <c r="I203" s="2" t="s">
        <v>27</v>
      </c>
      <c r="J203" s="2" t="s">
        <v>339</v>
      </c>
    </row>
    <row r="204" spans="1:10" x14ac:dyDescent="0.3">
      <c r="A204" s="2" t="s">
        <v>100</v>
      </c>
      <c r="B204" s="3">
        <v>147672.87</v>
      </c>
      <c r="C204" s="2">
        <v>129110.39</v>
      </c>
      <c r="D204" s="4">
        <v>43753</v>
      </c>
      <c r="E204" s="2" t="s">
        <v>79</v>
      </c>
      <c r="F204" s="2" t="s">
        <v>340</v>
      </c>
      <c r="G204" s="2" t="s">
        <v>102</v>
      </c>
      <c r="H204" s="2" t="s">
        <v>161</v>
      </c>
      <c r="I204" s="2" t="s">
        <v>27</v>
      </c>
      <c r="J204" s="2" t="s">
        <v>341</v>
      </c>
    </row>
    <row r="205" spans="1:10" x14ac:dyDescent="0.3">
      <c r="A205" s="2" t="s">
        <v>52</v>
      </c>
      <c r="B205" s="3">
        <v>149500.60999999999</v>
      </c>
      <c r="C205" s="2">
        <v>125401.11</v>
      </c>
      <c r="D205" s="4">
        <v>44036</v>
      </c>
      <c r="E205" s="2" t="s">
        <v>17</v>
      </c>
      <c r="F205" s="2" t="s">
        <v>147</v>
      </c>
      <c r="G205" s="2" t="s">
        <v>54</v>
      </c>
      <c r="H205" s="2" t="s">
        <v>127</v>
      </c>
      <c r="I205" s="2" t="s">
        <v>27</v>
      </c>
      <c r="J205" s="2" t="s">
        <v>342</v>
      </c>
    </row>
    <row r="206" spans="1:10" x14ac:dyDescent="0.3">
      <c r="A206" s="2" t="s">
        <v>52</v>
      </c>
      <c r="B206" s="3">
        <v>53089.52</v>
      </c>
      <c r="C206" s="2">
        <v>44812.86</v>
      </c>
      <c r="D206" s="4">
        <v>43701</v>
      </c>
      <c r="E206" s="2" t="s">
        <v>29</v>
      </c>
      <c r="F206" s="2" t="s">
        <v>11</v>
      </c>
      <c r="G206" s="2" t="s">
        <v>54</v>
      </c>
      <c r="H206" s="2" t="s">
        <v>127</v>
      </c>
      <c r="I206" s="2" t="s">
        <v>27</v>
      </c>
      <c r="J206" s="2" t="s">
        <v>343</v>
      </c>
    </row>
    <row r="207" spans="1:10" x14ac:dyDescent="0.3">
      <c r="A207" s="2" t="s">
        <v>52</v>
      </c>
      <c r="B207" s="3">
        <v>85223.07</v>
      </c>
      <c r="C207" s="2">
        <v>73002.080000000002</v>
      </c>
      <c r="D207" s="4">
        <v>43723</v>
      </c>
      <c r="E207" s="2" t="s">
        <v>29</v>
      </c>
      <c r="F207" s="2" t="s">
        <v>134</v>
      </c>
      <c r="G207" s="2" t="s">
        <v>54</v>
      </c>
      <c r="H207" s="2" t="s">
        <v>55</v>
      </c>
      <c r="I207" s="2" t="s">
        <v>27</v>
      </c>
      <c r="J207" s="2" t="s">
        <v>344</v>
      </c>
    </row>
    <row r="208" spans="1:10" x14ac:dyDescent="0.3">
      <c r="A208" s="2" t="s">
        <v>345</v>
      </c>
      <c r="B208" s="3">
        <v>58948.52</v>
      </c>
      <c r="C208" s="2">
        <v>49416.54</v>
      </c>
      <c r="D208" s="4">
        <v>43971</v>
      </c>
      <c r="E208" s="2" t="s">
        <v>23</v>
      </c>
      <c r="F208" s="2" t="s">
        <v>63</v>
      </c>
      <c r="G208" s="2" t="s">
        <v>346</v>
      </c>
      <c r="H208" s="2" t="s">
        <v>347</v>
      </c>
      <c r="I208" s="2" t="s">
        <v>27</v>
      </c>
      <c r="J208" s="2" t="s">
        <v>348</v>
      </c>
    </row>
    <row r="209" spans="1:10" x14ac:dyDescent="0.3">
      <c r="A209" s="2" t="s">
        <v>22</v>
      </c>
      <c r="B209" s="3">
        <v>165696.9</v>
      </c>
      <c r="C209" s="2">
        <v>132275.84</v>
      </c>
      <c r="D209" s="4">
        <v>44126</v>
      </c>
      <c r="E209" s="2" t="s">
        <v>79</v>
      </c>
      <c r="F209" s="2" t="s">
        <v>91</v>
      </c>
      <c r="G209" s="2" t="s">
        <v>25</v>
      </c>
      <c r="H209" s="2" t="s">
        <v>31</v>
      </c>
      <c r="I209" s="2" t="s">
        <v>27</v>
      </c>
      <c r="J209" s="2" t="s">
        <v>349</v>
      </c>
    </row>
    <row r="210" spans="1:10" x14ac:dyDescent="0.3">
      <c r="A210" s="2" t="s">
        <v>9</v>
      </c>
      <c r="B210" s="3">
        <v>177993.88</v>
      </c>
      <c r="C210" s="2">
        <v>145029.41</v>
      </c>
      <c r="D210" s="4">
        <v>43801</v>
      </c>
      <c r="E210" s="2" t="s">
        <v>61</v>
      </c>
      <c r="F210" s="2" t="s">
        <v>34</v>
      </c>
      <c r="G210" s="2" t="s">
        <v>12</v>
      </c>
      <c r="H210" s="2" t="s">
        <v>81</v>
      </c>
      <c r="I210" s="2" t="s">
        <v>37</v>
      </c>
      <c r="J210" s="2" t="s">
        <v>350</v>
      </c>
    </row>
    <row r="211" spans="1:10" x14ac:dyDescent="0.3">
      <c r="A211" s="2" t="s">
        <v>52</v>
      </c>
      <c r="B211" s="3">
        <v>108713.83</v>
      </c>
      <c r="C211" s="2">
        <v>90341.19</v>
      </c>
      <c r="D211" s="4">
        <v>43899</v>
      </c>
      <c r="E211" s="2" t="s">
        <v>23</v>
      </c>
      <c r="F211" s="2" t="s">
        <v>30</v>
      </c>
      <c r="G211" s="2" t="s">
        <v>54</v>
      </c>
      <c r="H211" s="2" t="s">
        <v>71</v>
      </c>
      <c r="I211" s="2" t="s">
        <v>27</v>
      </c>
      <c r="J211" s="2" t="s">
        <v>351</v>
      </c>
    </row>
    <row r="212" spans="1:10" x14ac:dyDescent="0.3">
      <c r="A212" s="2" t="s">
        <v>16</v>
      </c>
      <c r="B212" s="3">
        <v>25816.05</v>
      </c>
      <c r="C212" s="2">
        <v>21447.97</v>
      </c>
      <c r="D212" s="4">
        <v>43716</v>
      </c>
      <c r="E212" s="2" t="s">
        <v>23</v>
      </c>
      <c r="F212" s="2" t="s">
        <v>173</v>
      </c>
      <c r="G212" s="2" t="s">
        <v>19</v>
      </c>
      <c r="H212" s="2" t="s">
        <v>352</v>
      </c>
      <c r="I212" s="2" t="s">
        <v>14</v>
      </c>
      <c r="J212" s="2" t="s">
        <v>353</v>
      </c>
    </row>
    <row r="213" spans="1:10" x14ac:dyDescent="0.3">
      <c r="A213" s="2" t="s">
        <v>22</v>
      </c>
      <c r="B213" s="3">
        <v>154072.89000000001</v>
      </c>
      <c r="C213" s="2">
        <v>121887.06</v>
      </c>
      <c r="D213" s="4">
        <v>44104</v>
      </c>
      <c r="E213" s="2" t="s">
        <v>29</v>
      </c>
      <c r="F213" s="2" t="s">
        <v>70</v>
      </c>
      <c r="G213" s="2" t="s">
        <v>25</v>
      </c>
      <c r="H213" s="2" t="s">
        <v>26</v>
      </c>
      <c r="I213" s="2" t="s">
        <v>27</v>
      </c>
      <c r="J213" s="2" t="s">
        <v>354</v>
      </c>
    </row>
    <row r="214" spans="1:10" x14ac:dyDescent="0.3">
      <c r="A214" s="2" t="s">
        <v>16</v>
      </c>
      <c r="B214" s="3">
        <v>194962.05</v>
      </c>
      <c r="C214" s="2">
        <v>154975.32999999999</v>
      </c>
      <c r="D214" s="4">
        <v>44017</v>
      </c>
      <c r="E214" s="2" t="s">
        <v>50</v>
      </c>
      <c r="F214" s="2" t="s">
        <v>70</v>
      </c>
      <c r="G214" s="2" t="s">
        <v>19</v>
      </c>
      <c r="H214" s="2" t="s">
        <v>352</v>
      </c>
      <c r="I214" s="2" t="s">
        <v>27</v>
      </c>
      <c r="J214" s="2" t="s">
        <v>355</v>
      </c>
    </row>
    <row r="215" spans="1:10" x14ac:dyDescent="0.3">
      <c r="A215" s="2" t="s">
        <v>22</v>
      </c>
      <c r="B215" s="3">
        <v>60744.83</v>
      </c>
      <c r="C215" s="2">
        <v>52805.48</v>
      </c>
      <c r="D215" s="4">
        <v>43909</v>
      </c>
      <c r="E215" s="2" t="s">
        <v>59</v>
      </c>
      <c r="F215" s="2" t="s">
        <v>53</v>
      </c>
      <c r="G215" s="2" t="s">
        <v>25</v>
      </c>
      <c r="H215" s="2" t="s">
        <v>218</v>
      </c>
      <c r="I215" s="2" t="s">
        <v>27</v>
      </c>
      <c r="J215" s="2" t="s">
        <v>356</v>
      </c>
    </row>
    <row r="216" spans="1:10" x14ac:dyDescent="0.3">
      <c r="A216" s="2" t="s">
        <v>9</v>
      </c>
      <c r="B216" s="3">
        <v>39313.39</v>
      </c>
      <c r="C216" s="2">
        <v>34273.410000000003</v>
      </c>
      <c r="D216" s="4">
        <v>44114</v>
      </c>
      <c r="E216" s="2" t="s">
        <v>29</v>
      </c>
      <c r="F216" s="2" t="s">
        <v>253</v>
      </c>
      <c r="G216" s="2" t="s">
        <v>12</v>
      </c>
      <c r="H216" s="2" t="s">
        <v>68</v>
      </c>
      <c r="I216" s="2" t="s">
        <v>14</v>
      </c>
      <c r="J216" s="2" t="s">
        <v>357</v>
      </c>
    </row>
    <row r="217" spans="1:10" x14ac:dyDescent="0.3">
      <c r="A217" s="2" t="s">
        <v>52</v>
      </c>
      <c r="B217" s="3">
        <v>119820.82</v>
      </c>
      <c r="C217" s="2">
        <v>98289.02</v>
      </c>
      <c r="D217" s="4">
        <v>43632</v>
      </c>
      <c r="E217" s="2" t="s">
        <v>50</v>
      </c>
      <c r="F217" s="2" t="s">
        <v>109</v>
      </c>
      <c r="G217" s="2" t="s">
        <v>54</v>
      </c>
      <c r="H217" s="2" t="s">
        <v>71</v>
      </c>
      <c r="I217" s="2" t="s">
        <v>27</v>
      </c>
      <c r="J217" s="2" t="s">
        <v>358</v>
      </c>
    </row>
    <row r="218" spans="1:10" x14ac:dyDescent="0.3">
      <c r="A218" s="2" t="s">
        <v>44</v>
      </c>
      <c r="B218" s="3">
        <v>129485.51</v>
      </c>
      <c r="C218" s="2">
        <v>112794.83</v>
      </c>
      <c r="D218" s="4">
        <v>43470</v>
      </c>
      <c r="E218" s="2" t="s">
        <v>50</v>
      </c>
      <c r="F218" s="2" t="s">
        <v>181</v>
      </c>
      <c r="G218" s="2" t="s">
        <v>47</v>
      </c>
      <c r="H218" s="2" t="s">
        <v>73</v>
      </c>
      <c r="I218" s="2" t="s">
        <v>27</v>
      </c>
      <c r="J218" s="2" t="s">
        <v>359</v>
      </c>
    </row>
    <row r="219" spans="1:10" x14ac:dyDescent="0.3">
      <c r="A219" s="2" t="s">
        <v>137</v>
      </c>
      <c r="B219" s="3">
        <v>163203.64000000001</v>
      </c>
      <c r="C219" s="2">
        <v>140893.70000000001</v>
      </c>
      <c r="D219" s="4">
        <v>43637</v>
      </c>
      <c r="E219" s="2" t="s">
        <v>59</v>
      </c>
      <c r="F219" s="2" t="s">
        <v>57</v>
      </c>
      <c r="G219" s="2" t="s">
        <v>139</v>
      </c>
      <c r="H219" s="2" t="s">
        <v>140</v>
      </c>
      <c r="I219" s="2" t="s">
        <v>27</v>
      </c>
      <c r="J219" s="2" t="s">
        <v>360</v>
      </c>
    </row>
    <row r="220" spans="1:10" x14ac:dyDescent="0.3">
      <c r="A220" s="2" t="s">
        <v>52</v>
      </c>
      <c r="B220" s="3">
        <v>62788.04</v>
      </c>
      <c r="C220" s="2">
        <v>53049.61</v>
      </c>
      <c r="D220" s="4">
        <v>43874</v>
      </c>
      <c r="E220" s="2" t="s">
        <v>50</v>
      </c>
      <c r="F220" s="2" t="s">
        <v>159</v>
      </c>
      <c r="G220" s="2" t="s">
        <v>54</v>
      </c>
      <c r="H220" s="2" t="s">
        <v>143</v>
      </c>
      <c r="I220" s="2" t="s">
        <v>27</v>
      </c>
      <c r="J220" s="2" t="s">
        <v>361</v>
      </c>
    </row>
    <row r="221" spans="1:10" x14ac:dyDescent="0.3">
      <c r="A221" s="2" t="s">
        <v>22</v>
      </c>
      <c r="B221" s="3">
        <v>148037.71</v>
      </c>
      <c r="C221" s="2">
        <v>117867.62</v>
      </c>
      <c r="D221" s="4">
        <v>43935</v>
      </c>
      <c r="E221" s="2" t="s">
        <v>79</v>
      </c>
      <c r="F221" s="2" t="s">
        <v>88</v>
      </c>
      <c r="G221" s="2" t="s">
        <v>25</v>
      </c>
      <c r="H221" s="2" t="s">
        <v>75</v>
      </c>
      <c r="I221" s="2" t="s">
        <v>27</v>
      </c>
      <c r="J221" s="2" t="s">
        <v>362</v>
      </c>
    </row>
    <row r="222" spans="1:10" x14ac:dyDescent="0.3">
      <c r="A222" s="2" t="s">
        <v>172</v>
      </c>
      <c r="B222" s="3">
        <v>55539.67</v>
      </c>
      <c r="C222" s="2">
        <v>45620.29</v>
      </c>
      <c r="D222" s="4">
        <v>43911</v>
      </c>
      <c r="E222" s="2" t="s">
        <v>79</v>
      </c>
      <c r="F222" s="2" t="s">
        <v>159</v>
      </c>
      <c r="G222" s="2" t="s">
        <v>174</v>
      </c>
      <c r="H222" s="2" t="s">
        <v>211</v>
      </c>
      <c r="I222" s="2" t="s">
        <v>27</v>
      </c>
      <c r="J222" s="2" t="s">
        <v>363</v>
      </c>
    </row>
    <row r="223" spans="1:10" x14ac:dyDescent="0.3">
      <c r="A223" s="2" t="s">
        <v>52</v>
      </c>
      <c r="B223" s="3">
        <v>150135</v>
      </c>
      <c r="C223" s="2">
        <v>131067.85</v>
      </c>
      <c r="D223" s="4">
        <v>44083</v>
      </c>
      <c r="E223" s="2" t="s">
        <v>59</v>
      </c>
      <c r="F223" s="2" t="s">
        <v>24</v>
      </c>
      <c r="G223" s="2" t="s">
        <v>54</v>
      </c>
      <c r="H223" s="2" t="s">
        <v>143</v>
      </c>
      <c r="I223" s="2" t="s">
        <v>27</v>
      </c>
      <c r="J223" s="2" t="s">
        <v>364</v>
      </c>
    </row>
    <row r="224" spans="1:10" x14ac:dyDescent="0.3">
      <c r="A224" s="2" t="s">
        <v>172</v>
      </c>
      <c r="B224" s="3">
        <v>85294.3</v>
      </c>
      <c r="C224" s="2">
        <v>72662.210000000006</v>
      </c>
      <c r="D224" s="4">
        <v>43915</v>
      </c>
      <c r="E224" s="2" t="s">
        <v>29</v>
      </c>
      <c r="F224" s="2" t="s">
        <v>177</v>
      </c>
      <c r="G224" s="2" t="s">
        <v>174</v>
      </c>
      <c r="H224" s="2" t="s">
        <v>175</v>
      </c>
      <c r="I224" s="2" t="s">
        <v>27</v>
      </c>
      <c r="J224" s="2" t="s">
        <v>365</v>
      </c>
    </row>
    <row r="225" spans="1:10" x14ac:dyDescent="0.3">
      <c r="A225" s="2" t="s">
        <v>105</v>
      </c>
      <c r="B225" s="3">
        <v>136079.62</v>
      </c>
      <c r="C225" s="2">
        <v>119178.53</v>
      </c>
      <c r="D225" s="4">
        <v>43706</v>
      </c>
      <c r="E225" s="2" t="s">
        <v>17</v>
      </c>
      <c r="F225" s="2" t="s">
        <v>187</v>
      </c>
      <c r="G225" s="2" t="s">
        <v>106</v>
      </c>
      <c r="H225" s="2" t="s">
        <v>107</v>
      </c>
      <c r="I225" s="2" t="s">
        <v>27</v>
      </c>
      <c r="J225" s="2" t="s">
        <v>366</v>
      </c>
    </row>
    <row r="226" spans="1:10" x14ac:dyDescent="0.3">
      <c r="A226" s="2" t="s">
        <v>16</v>
      </c>
      <c r="B226" s="3">
        <v>186397.6</v>
      </c>
      <c r="C226" s="2">
        <v>161233.92000000001</v>
      </c>
      <c r="D226" s="4">
        <v>44169</v>
      </c>
      <c r="E226" s="2" t="s">
        <v>50</v>
      </c>
      <c r="F226" s="2" t="s">
        <v>367</v>
      </c>
      <c r="G226" s="2" t="s">
        <v>19</v>
      </c>
      <c r="H226" s="2" t="s">
        <v>352</v>
      </c>
      <c r="I226" s="2" t="s">
        <v>14</v>
      </c>
      <c r="J226" s="2" t="s">
        <v>368</v>
      </c>
    </row>
    <row r="227" spans="1:10" x14ac:dyDescent="0.3">
      <c r="A227" s="2" t="s">
        <v>214</v>
      </c>
      <c r="B227" s="3">
        <v>32695.37</v>
      </c>
      <c r="C227" s="2">
        <v>26375.35</v>
      </c>
      <c r="D227" s="4">
        <v>44163</v>
      </c>
      <c r="E227" s="2" t="s">
        <v>45</v>
      </c>
      <c r="F227" s="2" t="s">
        <v>34</v>
      </c>
      <c r="G227" s="2" t="s">
        <v>215</v>
      </c>
      <c r="H227" s="2" t="s">
        <v>216</v>
      </c>
      <c r="I227" s="2" t="s">
        <v>14</v>
      </c>
      <c r="J227" s="2" t="s">
        <v>369</v>
      </c>
    </row>
    <row r="228" spans="1:10" x14ac:dyDescent="0.3">
      <c r="A228" s="2" t="s">
        <v>52</v>
      </c>
      <c r="B228" s="3">
        <v>86077.83</v>
      </c>
      <c r="C228" s="2">
        <v>72288.160000000003</v>
      </c>
      <c r="D228" s="4">
        <v>43772</v>
      </c>
      <c r="E228" s="2" t="s">
        <v>50</v>
      </c>
      <c r="F228" s="2" t="s">
        <v>34</v>
      </c>
      <c r="G228" s="2" t="s">
        <v>54</v>
      </c>
      <c r="H228" s="2" t="s">
        <v>71</v>
      </c>
      <c r="I228" s="2" t="s">
        <v>27</v>
      </c>
      <c r="J228" s="2" t="s">
        <v>370</v>
      </c>
    </row>
    <row r="229" spans="1:10" x14ac:dyDescent="0.3">
      <c r="A229" s="2" t="s">
        <v>9</v>
      </c>
      <c r="B229" s="3">
        <v>72885.55</v>
      </c>
      <c r="C229" s="2">
        <v>59773.440000000002</v>
      </c>
      <c r="D229" s="4">
        <v>44194</v>
      </c>
      <c r="E229" s="2" t="s">
        <v>23</v>
      </c>
      <c r="F229" s="2" t="s">
        <v>34</v>
      </c>
      <c r="G229" s="2" t="s">
        <v>12</v>
      </c>
      <c r="H229" s="2" t="s">
        <v>68</v>
      </c>
      <c r="I229" s="2" t="s">
        <v>27</v>
      </c>
      <c r="J229" s="2" t="s">
        <v>371</v>
      </c>
    </row>
    <row r="230" spans="1:10" x14ac:dyDescent="0.3">
      <c r="A230" s="2" t="s">
        <v>22</v>
      </c>
      <c r="B230" s="3">
        <v>100469.75</v>
      </c>
      <c r="C230" s="2">
        <v>82566.039999999994</v>
      </c>
      <c r="D230" s="4">
        <v>43602</v>
      </c>
      <c r="E230" s="2" t="s">
        <v>79</v>
      </c>
      <c r="F230" s="2" t="s">
        <v>34</v>
      </c>
      <c r="G230" s="2" t="s">
        <v>25</v>
      </c>
      <c r="H230" s="2" t="s">
        <v>31</v>
      </c>
      <c r="I230" s="2" t="s">
        <v>27</v>
      </c>
      <c r="J230" s="2" t="s">
        <v>372</v>
      </c>
    </row>
    <row r="231" spans="1:10" x14ac:dyDescent="0.3">
      <c r="A231" s="2" t="s">
        <v>9</v>
      </c>
      <c r="B231" s="3">
        <v>40831.519999999997</v>
      </c>
      <c r="C231" s="2">
        <v>34192.31</v>
      </c>
      <c r="D231" s="4">
        <v>43581</v>
      </c>
      <c r="E231" s="2" t="s">
        <v>50</v>
      </c>
      <c r="F231" s="2" t="s">
        <v>122</v>
      </c>
      <c r="G231" s="2" t="s">
        <v>12</v>
      </c>
      <c r="H231" s="2" t="s">
        <v>13</v>
      </c>
      <c r="I231" s="2" t="s">
        <v>27</v>
      </c>
      <c r="J231" s="2" t="s">
        <v>373</v>
      </c>
    </row>
    <row r="232" spans="1:10" x14ac:dyDescent="0.3">
      <c r="A232" s="2" t="s">
        <v>137</v>
      </c>
      <c r="B232" s="3">
        <v>142353.07</v>
      </c>
      <c r="C232" s="2">
        <v>116046.22</v>
      </c>
      <c r="D232" s="4">
        <v>43670</v>
      </c>
      <c r="E232" s="2" t="s">
        <v>10</v>
      </c>
      <c r="F232" s="2" t="s">
        <v>120</v>
      </c>
      <c r="G232" s="2" t="s">
        <v>139</v>
      </c>
      <c r="H232" s="2" t="s">
        <v>140</v>
      </c>
      <c r="I232" s="2" t="s">
        <v>27</v>
      </c>
      <c r="J232" s="2" t="s">
        <v>374</v>
      </c>
    </row>
    <row r="233" spans="1:10" x14ac:dyDescent="0.3">
      <c r="A233" s="2" t="s">
        <v>9</v>
      </c>
      <c r="B233" s="3">
        <v>250315.06</v>
      </c>
      <c r="C233" s="2">
        <v>218825.43</v>
      </c>
      <c r="D233" s="4">
        <v>43654</v>
      </c>
      <c r="E233" s="2" t="s">
        <v>29</v>
      </c>
      <c r="F233" s="2" t="s">
        <v>181</v>
      </c>
      <c r="G233" s="2" t="s">
        <v>12</v>
      </c>
      <c r="H233" s="2" t="s">
        <v>81</v>
      </c>
      <c r="I233" s="2" t="s">
        <v>27</v>
      </c>
      <c r="J233" s="2" t="s">
        <v>375</v>
      </c>
    </row>
    <row r="234" spans="1:10" x14ac:dyDescent="0.3">
      <c r="A234" s="2" t="s">
        <v>44</v>
      </c>
      <c r="B234" s="3">
        <v>100094.97</v>
      </c>
      <c r="C234" s="2">
        <v>84690.35</v>
      </c>
      <c r="D234" s="4">
        <v>44143</v>
      </c>
      <c r="E234" s="2" t="s">
        <v>17</v>
      </c>
      <c r="F234" s="2" t="s">
        <v>57</v>
      </c>
      <c r="G234" s="2" t="s">
        <v>47</v>
      </c>
      <c r="H234" s="2" t="s">
        <v>65</v>
      </c>
      <c r="I234" s="2" t="s">
        <v>27</v>
      </c>
      <c r="J234" s="2" t="s">
        <v>376</v>
      </c>
    </row>
    <row r="235" spans="1:10" x14ac:dyDescent="0.3">
      <c r="A235" s="2" t="s">
        <v>44</v>
      </c>
      <c r="B235" s="3">
        <v>77128.75</v>
      </c>
      <c r="C235" s="2">
        <v>65536.3</v>
      </c>
      <c r="D235" s="4">
        <v>44052</v>
      </c>
      <c r="E235" s="2" t="s">
        <v>10</v>
      </c>
      <c r="F235" s="2" t="s">
        <v>209</v>
      </c>
      <c r="G235" s="2" t="s">
        <v>47</v>
      </c>
      <c r="H235" s="2" t="s">
        <v>73</v>
      </c>
      <c r="I235" s="2" t="s">
        <v>14</v>
      </c>
      <c r="J235" s="2" t="s">
        <v>377</v>
      </c>
    </row>
    <row r="236" spans="1:10" x14ac:dyDescent="0.3">
      <c r="A236" s="2" t="s">
        <v>52</v>
      </c>
      <c r="B236" s="3">
        <v>176114.73</v>
      </c>
      <c r="C236" s="2">
        <v>149257.23000000001</v>
      </c>
      <c r="D236" s="4">
        <v>44159</v>
      </c>
      <c r="E236" s="2" t="s">
        <v>79</v>
      </c>
      <c r="F236" s="2" t="s">
        <v>34</v>
      </c>
      <c r="G236" s="2" t="s">
        <v>54</v>
      </c>
      <c r="H236" s="2" t="s">
        <v>55</v>
      </c>
      <c r="I236" s="2" t="s">
        <v>27</v>
      </c>
      <c r="J236" s="2" t="s">
        <v>378</v>
      </c>
    </row>
    <row r="237" spans="1:10" x14ac:dyDescent="0.3">
      <c r="A237" s="2" t="s">
        <v>52</v>
      </c>
      <c r="B237" s="3">
        <v>146325.53</v>
      </c>
      <c r="C237" s="2">
        <v>118333.46</v>
      </c>
      <c r="D237" s="4">
        <v>44052</v>
      </c>
      <c r="E237" s="2" t="s">
        <v>17</v>
      </c>
      <c r="F237" s="2" t="s">
        <v>379</v>
      </c>
      <c r="G237" s="2" t="s">
        <v>54</v>
      </c>
      <c r="H237" s="2" t="s">
        <v>127</v>
      </c>
      <c r="I237" s="2" t="s">
        <v>27</v>
      </c>
      <c r="J237" s="2" t="s">
        <v>380</v>
      </c>
    </row>
    <row r="238" spans="1:10" x14ac:dyDescent="0.3">
      <c r="A238" s="2" t="s">
        <v>214</v>
      </c>
      <c r="B238" s="3">
        <v>161823.46</v>
      </c>
      <c r="C238" s="2">
        <v>130494.44</v>
      </c>
      <c r="D238" s="4">
        <v>44032</v>
      </c>
      <c r="E238" s="2" t="s">
        <v>23</v>
      </c>
      <c r="F238" s="2" t="s">
        <v>113</v>
      </c>
      <c r="G238" s="2" t="s">
        <v>215</v>
      </c>
      <c r="H238" s="2" t="s">
        <v>216</v>
      </c>
      <c r="I238" s="2" t="s">
        <v>27</v>
      </c>
      <c r="J238" s="2" t="s">
        <v>381</v>
      </c>
    </row>
    <row r="239" spans="1:10" x14ac:dyDescent="0.3">
      <c r="A239" s="2" t="s">
        <v>9</v>
      </c>
      <c r="B239" s="3">
        <v>132632.97</v>
      </c>
      <c r="C239" s="2">
        <v>112035.07</v>
      </c>
      <c r="D239" s="4">
        <v>43578</v>
      </c>
      <c r="E239" s="2" t="s">
        <v>79</v>
      </c>
      <c r="F239" s="2" t="s">
        <v>115</v>
      </c>
      <c r="G239" s="2" t="s">
        <v>12</v>
      </c>
      <c r="H239" s="2" t="s">
        <v>68</v>
      </c>
      <c r="I239" s="2" t="s">
        <v>27</v>
      </c>
      <c r="J239" s="2" t="s">
        <v>382</v>
      </c>
    </row>
    <row r="240" spans="1:10" x14ac:dyDescent="0.3">
      <c r="A240" s="2" t="s">
        <v>22</v>
      </c>
      <c r="B240" s="3">
        <v>107232.99</v>
      </c>
      <c r="C240" s="2">
        <v>85207.33</v>
      </c>
      <c r="D240" s="4">
        <v>43898</v>
      </c>
      <c r="E240" s="2" t="s">
        <v>50</v>
      </c>
      <c r="F240" s="2" t="s">
        <v>30</v>
      </c>
      <c r="G240" s="2" t="s">
        <v>25</v>
      </c>
      <c r="H240" s="2" t="s">
        <v>26</v>
      </c>
      <c r="I240" s="2" t="s">
        <v>27</v>
      </c>
      <c r="J240" s="2" t="s">
        <v>383</v>
      </c>
    </row>
    <row r="241" spans="1:10" x14ac:dyDescent="0.3">
      <c r="A241" s="2" t="s">
        <v>9</v>
      </c>
      <c r="B241" s="3">
        <v>120763.23</v>
      </c>
      <c r="C241" s="2">
        <v>96719.27</v>
      </c>
      <c r="D241" s="4">
        <v>43935</v>
      </c>
      <c r="E241" s="2" t="s">
        <v>23</v>
      </c>
      <c r="F241" s="2" t="s">
        <v>101</v>
      </c>
      <c r="G241" s="2" t="s">
        <v>12</v>
      </c>
      <c r="H241" s="2" t="s">
        <v>68</v>
      </c>
      <c r="I241" s="2" t="s">
        <v>27</v>
      </c>
      <c r="J241" s="2" t="s">
        <v>384</v>
      </c>
    </row>
    <row r="242" spans="1:10" x14ac:dyDescent="0.3">
      <c r="A242" s="2" t="s">
        <v>100</v>
      </c>
      <c r="B242" s="3">
        <v>278731.90000000002</v>
      </c>
      <c r="C242" s="2">
        <v>221591.86</v>
      </c>
      <c r="D242" s="4">
        <v>43804</v>
      </c>
      <c r="E242" s="2" t="s">
        <v>50</v>
      </c>
      <c r="F242" s="2" t="s">
        <v>187</v>
      </c>
      <c r="G242" s="2" t="s">
        <v>102</v>
      </c>
      <c r="H242" s="2" t="s">
        <v>161</v>
      </c>
      <c r="I242" s="2" t="s">
        <v>27</v>
      </c>
      <c r="J242" s="2" t="s">
        <v>385</v>
      </c>
    </row>
    <row r="243" spans="1:10" x14ac:dyDescent="0.3">
      <c r="A243" s="2" t="s">
        <v>100</v>
      </c>
      <c r="B243" s="3">
        <v>138153.70000000001</v>
      </c>
      <c r="C243" s="2">
        <v>112926.83</v>
      </c>
      <c r="D243" s="4">
        <v>43510</v>
      </c>
      <c r="E243" s="2" t="s">
        <v>17</v>
      </c>
      <c r="F243" s="2" t="s">
        <v>147</v>
      </c>
      <c r="G243" s="2" t="s">
        <v>102</v>
      </c>
      <c r="H243" s="2" t="s">
        <v>161</v>
      </c>
      <c r="I243" s="2" t="s">
        <v>27</v>
      </c>
      <c r="J243" s="2" t="s">
        <v>386</v>
      </c>
    </row>
    <row r="244" spans="1:10" x14ac:dyDescent="0.3">
      <c r="A244" s="2" t="s">
        <v>172</v>
      </c>
      <c r="B244" s="3">
        <v>68802.13</v>
      </c>
      <c r="C244" s="2">
        <v>54635.77</v>
      </c>
      <c r="D244" s="4">
        <v>44089</v>
      </c>
      <c r="E244" s="2" t="s">
        <v>29</v>
      </c>
      <c r="F244" s="2" t="s">
        <v>111</v>
      </c>
      <c r="G244" s="2" t="s">
        <v>174</v>
      </c>
      <c r="H244" s="2" t="s">
        <v>175</v>
      </c>
      <c r="I244" s="2" t="s">
        <v>27</v>
      </c>
      <c r="J244" s="2" t="s">
        <v>387</v>
      </c>
    </row>
    <row r="245" spans="1:10" x14ac:dyDescent="0.3">
      <c r="A245" s="2" t="s">
        <v>16</v>
      </c>
      <c r="B245" s="3">
        <v>35619.279999999999</v>
      </c>
      <c r="C245" s="2">
        <v>28192.66</v>
      </c>
      <c r="D245" s="4">
        <v>43473</v>
      </c>
      <c r="E245" s="2" t="s">
        <v>79</v>
      </c>
      <c r="F245" s="2" t="s">
        <v>101</v>
      </c>
      <c r="G245" s="2" t="s">
        <v>19</v>
      </c>
      <c r="H245" s="2" t="s">
        <v>20</v>
      </c>
      <c r="I245" s="2" t="s">
        <v>27</v>
      </c>
      <c r="J245" s="2" t="s">
        <v>388</v>
      </c>
    </row>
    <row r="246" spans="1:10" x14ac:dyDescent="0.3">
      <c r="A246" s="2" t="s">
        <v>44</v>
      </c>
      <c r="B246" s="3">
        <v>65014.84</v>
      </c>
      <c r="C246" s="2">
        <v>53669.75</v>
      </c>
      <c r="D246" s="4">
        <v>43917</v>
      </c>
      <c r="E246" s="2" t="s">
        <v>61</v>
      </c>
      <c r="F246" s="2" t="s">
        <v>209</v>
      </c>
      <c r="G246" s="2" t="s">
        <v>47</v>
      </c>
      <c r="H246" s="2" t="s">
        <v>65</v>
      </c>
      <c r="I246" s="2" t="s">
        <v>14</v>
      </c>
      <c r="J246" s="2" t="s">
        <v>389</v>
      </c>
    </row>
    <row r="247" spans="1:10" x14ac:dyDescent="0.3">
      <c r="A247" s="2" t="s">
        <v>214</v>
      </c>
      <c r="B247" s="3">
        <v>48922.42</v>
      </c>
      <c r="C247" s="2">
        <v>39387.440000000002</v>
      </c>
      <c r="D247" s="4">
        <v>44123</v>
      </c>
      <c r="E247" s="2" t="s">
        <v>61</v>
      </c>
      <c r="F247" s="2" t="s">
        <v>101</v>
      </c>
      <c r="G247" s="2" t="s">
        <v>215</v>
      </c>
      <c r="H247" s="2" t="s">
        <v>216</v>
      </c>
      <c r="I247" s="2" t="s">
        <v>37</v>
      </c>
      <c r="J247" s="2" t="s">
        <v>390</v>
      </c>
    </row>
    <row r="248" spans="1:10" x14ac:dyDescent="0.3">
      <c r="A248" s="2" t="s">
        <v>52</v>
      </c>
      <c r="B248" s="3">
        <v>165262.34</v>
      </c>
      <c r="C248" s="2">
        <v>142621.4</v>
      </c>
      <c r="D248" s="4">
        <v>43970</v>
      </c>
      <c r="E248" s="2" t="s">
        <v>79</v>
      </c>
      <c r="F248" s="2" t="s">
        <v>159</v>
      </c>
      <c r="G248" s="2" t="s">
        <v>54</v>
      </c>
      <c r="H248" s="2" t="s">
        <v>71</v>
      </c>
      <c r="I248" s="2" t="s">
        <v>14</v>
      </c>
      <c r="J248" s="2" t="s">
        <v>391</v>
      </c>
    </row>
    <row r="249" spans="1:10" x14ac:dyDescent="0.3">
      <c r="A249" s="2" t="s">
        <v>22</v>
      </c>
      <c r="B249" s="3">
        <v>164117.24</v>
      </c>
      <c r="C249" s="2">
        <v>133509.37</v>
      </c>
      <c r="D249" s="4">
        <v>43979</v>
      </c>
      <c r="E249" s="2" t="s">
        <v>79</v>
      </c>
      <c r="F249" s="2" t="s">
        <v>177</v>
      </c>
      <c r="G249" s="2" t="s">
        <v>25</v>
      </c>
      <c r="H249" s="2" t="s">
        <v>75</v>
      </c>
      <c r="I249" s="2" t="s">
        <v>27</v>
      </c>
      <c r="J249" s="2" t="s">
        <v>392</v>
      </c>
    </row>
    <row r="250" spans="1:10" x14ac:dyDescent="0.3">
      <c r="A250" s="2" t="s">
        <v>22</v>
      </c>
      <c r="B250" s="3">
        <v>238085.99</v>
      </c>
      <c r="C250" s="2">
        <v>193587.72</v>
      </c>
      <c r="D250" s="4">
        <v>44028</v>
      </c>
      <c r="E250" s="2" t="s">
        <v>23</v>
      </c>
      <c r="F250" s="2" t="s">
        <v>70</v>
      </c>
      <c r="G250" s="2" t="s">
        <v>25</v>
      </c>
      <c r="H250" s="2" t="s">
        <v>89</v>
      </c>
      <c r="I250" s="2" t="s">
        <v>27</v>
      </c>
      <c r="J250" s="2" t="s">
        <v>393</v>
      </c>
    </row>
    <row r="251" spans="1:10" x14ac:dyDescent="0.3">
      <c r="A251" s="2" t="s">
        <v>9</v>
      </c>
      <c r="B251" s="3">
        <v>117733.51</v>
      </c>
      <c r="C251" s="2">
        <v>97294.97</v>
      </c>
      <c r="D251" s="4">
        <v>43659</v>
      </c>
      <c r="E251" s="2" t="s">
        <v>79</v>
      </c>
      <c r="F251" s="2" t="s">
        <v>394</v>
      </c>
      <c r="G251" s="2" t="s">
        <v>12</v>
      </c>
      <c r="H251" s="2" t="s">
        <v>169</v>
      </c>
      <c r="I251" s="2" t="s">
        <v>27</v>
      </c>
      <c r="J251" s="2" t="s">
        <v>395</v>
      </c>
    </row>
    <row r="252" spans="1:10" x14ac:dyDescent="0.3">
      <c r="A252" s="2" t="s">
        <v>52</v>
      </c>
      <c r="B252" s="3">
        <v>26713.46</v>
      </c>
      <c r="C252" s="2">
        <v>22043.95</v>
      </c>
      <c r="D252" s="4">
        <v>44116</v>
      </c>
      <c r="E252" s="2" t="s">
        <v>29</v>
      </c>
      <c r="F252" s="2" t="s">
        <v>63</v>
      </c>
      <c r="G252" s="2" t="s">
        <v>54</v>
      </c>
      <c r="H252" s="2" t="s">
        <v>132</v>
      </c>
      <c r="I252" s="2" t="s">
        <v>27</v>
      </c>
      <c r="J252" s="2" t="s">
        <v>396</v>
      </c>
    </row>
    <row r="253" spans="1:10" x14ac:dyDescent="0.3">
      <c r="A253" s="2" t="s">
        <v>52</v>
      </c>
      <c r="B253" s="3">
        <v>49664.17</v>
      </c>
      <c r="C253" s="2">
        <v>39244.629999999997</v>
      </c>
      <c r="D253" s="4">
        <v>43768</v>
      </c>
      <c r="E253" s="2" t="s">
        <v>10</v>
      </c>
      <c r="F253" s="2" t="s">
        <v>57</v>
      </c>
      <c r="G253" s="2" t="s">
        <v>54</v>
      </c>
      <c r="H253" s="2" t="s">
        <v>71</v>
      </c>
      <c r="I253" s="2" t="s">
        <v>27</v>
      </c>
      <c r="J253" s="2" t="s">
        <v>397</v>
      </c>
    </row>
    <row r="254" spans="1:10" x14ac:dyDescent="0.3">
      <c r="A254" s="2" t="s">
        <v>9</v>
      </c>
      <c r="B254" s="3">
        <v>162101.93</v>
      </c>
      <c r="C254" s="2">
        <v>133912.4</v>
      </c>
      <c r="D254" s="4">
        <v>43818</v>
      </c>
      <c r="E254" s="2" t="s">
        <v>59</v>
      </c>
      <c r="F254" s="2" t="s">
        <v>70</v>
      </c>
      <c r="G254" s="2" t="s">
        <v>12</v>
      </c>
      <c r="H254" s="2" t="s">
        <v>169</v>
      </c>
      <c r="I254" s="2" t="s">
        <v>27</v>
      </c>
      <c r="J254" s="2" t="s">
        <v>398</v>
      </c>
    </row>
    <row r="255" spans="1:10" x14ac:dyDescent="0.3">
      <c r="A255" s="2" t="s">
        <v>52</v>
      </c>
      <c r="B255" s="3">
        <v>118027.37</v>
      </c>
      <c r="C255" s="2">
        <v>96050.67</v>
      </c>
      <c r="D255" s="4">
        <v>43561</v>
      </c>
      <c r="E255" s="2" t="s">
        <v>29</v>
      </c>
      <c r="F255" s="2" t="s">
        <v>34</v>
      </c>
      <c r="G255" s="2" t="s">
        <v>54</v>
      </c>
      <c r="H255" s="2" t="s">
        <v>132</v>
      </c>
      <c r="I255" s="2" t="s">
        <v>27</v>
      </c>
      <c r="J255" s="2" t="s">
        <v>399</v>
      </c>
    </row>
    <row r="256" spans="1:10" x14ac:dyDescent="0.3">
      <c r="A256" s="2" t="s">
        <v>9</v>
      </c>
      <c r="B256" s="3">
        <v>147994.63</v>
      </c>
      <c r="C256" s="2">
        <v>129643.3</v>
      </c>
      <c r="D256" s="4">
        <v>43492</v>
      </c>
      <c r="E256" s="2" t="s">
        <v>17</v>
      </c>
      <c r="F256" s="2" t="s">
        <v>77</v>
      </c>
      <c r="G256" s="2" t="s">
        <v>12</v>
      </c>
      <c r="H256" s="2" t="s">
        <v>81</v>
      </c>
      <c r="I256" s="2" t="s">
        <v>27</v>
      </c>
      <c r="J256" s="2" t="s">
        <v>400</v>
      </c>
    </row>
    <row r="257" spans="1:10" x14ac:dyDescent="0.3">
      <c r="A257" s="2" t="s">
        <v>16</v>
      </c>
      <c r="B257" s="3">
        <v>48946.74</v>
      </c>
      <c r="C257" s="2">
        <v>38765.82</v>
      </c>
      <c r="D257" s="4">
        <v>43574</v>
      </c>
      <c r="E257" s="2" t="s">
        <v>45</v>
      </c>
      <c r="F257" s="2" t="s">
        <v>57</v>
      </c>
      <c r="G257" s="2" t="s">
        <v>19</v>
      </c>
      <c r="H257" s="2" t="s">
        <v>352</v>
      </c>
      <c r="I257" s="2" t="s">
        <v>27</v>
      </c>
      <c r="J257" s="2" t="s">
        <v>401</v>
      </c>
    </row>
    <row r="258" spans="1:10" x14ac:dyDescent="0.3">
      <c r="A258" s="2" t="s">
        <v>9</v>
      </c>
      <c r="B258" s="3">
        <v>73860.570000000007</v>
      </c>
      <c r="C258" s="2">
        <v>60336.7</v>
      </c>
      <c r="D258" s="4">
        <v>44148</v>
      </c>
      <c r="E258" s="2" t="s">
        <v>23</v>
      </c>
      <c r="F258" s="2" t="s">
        <v>181</v>
      </c>
      <c r="G258" s="2" t="s">
        <v>12</v>
      </c>
      <c r="H258" s="2" t="s">
        <v>13</v>
      </c>
      <c r="I258" s="2" t="s">
        <v>27</v>
      </c>
      <c r="J258" s="2" t="s">
        <v>402</v>
      </c>
    </row>
    <row r="259" spans="1:10" x14ac:dyDescent="0.3">
      <c r="A259" s="2" t="s">
        <v>22</v>
      </c>
      <c r="B259" s="3">
        <v>86083.27</v>
      </c>
      <c r="C259" s="2">
        <v>72309.95</v>
      </c>
      <c r="D259" s="4">
        <v>43799</v>
      </c>
      <c r="E259" s="2" t="s">
        <v>79</v>
      </c>
      <c r="F259" s="2" t="s">
        <v>394</v>
      </c>
      <c r="G259" s="2" t="s">
        <v>25</v>
      </c>
      <c r="H259" s="2" t="s">
        <v>89</v>
      </c>
      <c r="I259" s="2" t="s">
        <v>27</v>
      </c>
      <c r="J259" s="2" t="s">
        <v>403</v>
      </c>
    </row>
    <row r="260" spans="1:10" x14ac:dyDescent="0.3">
      <c r="A260" s="2" t="s">
        <v>16</v>
      </c>
      <c r="B260" s="3">
        <v>72385.53</v>
      </c>
      <c r="C260" s="2">
        <v>60181.33</v>
      </c>
      <c r="D260" s="4">
        <v>43718</v>
      </c>
      <c r="E260" s="2" t="s">
        <v>23</v>
      </c>
      <c r="F260" s="2" t="s">
        <v>34</v>
      </c>
      <c r="G260" s="2" t="s">
        <v>19</v>
      </c>
      <c r="H260" s="2" t="s">
        <v>20</v>
      </c>
      <c r="I260" s="2" t="s">
        <v>27</v>
      </c>
      <c r="J260" s="2" t="s">
        <v>404</v>
      </c>
    </row>
    <row r="261" spans="1:10" x14ac:dyDescent="0.3">
      <c r="A261" s="2" t="s">
        <v>22</v>
      </c>
      <c r="B261" s="3">
        <v>120332.26</v>
      </c>
      <c r="C261" s="2">
        <v>102282.42</v>
      </c>
      <c r="D261" s="4">
        <v>43844</v>
      </c>
      <c r="E261" s="2" t="s">
        <v>23</v>
      </c>
      <c r="F261" s="2" t="s">
        <v>332</v>
      </c>
      <c r="G261" s="2" t="s">
        <v>25</v>
      </c>
      <c r="H261" s="2" t="s">
        <v>89</v>
      </c>
      <c r="I261" s="2" t="s">
        <v>37</v>
      </c>
      <c r="J261" s="2" t="s">
        <v>405</v>
      </c>
    </row>
    <row r="262" spans="1:10" x14ac:dyDescent="0.3">
      <c r="A262" s="2" t="s">
        <v>9</v>
      </c>
      <c r="B262" s="3">
        <v>81262.34</v>
      </c>
      <c r="C262" s="2">
        <v>65326.8</v>
      </c>
      <c r="D262" s="4">
        <v>43714</v>
      </c>
      <c r="E262" s="2" t="s">
        <v>10</v>
      </c>
      <c r="F262" s="2" t="s">
        <v>34</v>
      </c>
      <c r="G262" s="2" t="s">
        <v>12</v>
      </c>
      <c r="H262" s="2" t="s">
        <v>68</v>
      </c>
      <c r="I262" s="2" t="s">
        <v>14</v>
      </c>
      <c r="J262" s="2" t="s">
        <v>406</v>
      </c>
    </row>
    <row r="263" spans="1:10" x14ac:dyDescent="0.3">
      <c r="A263" s="2" t="s">
        <v>407</v>
      </c>
      <c r="B263" s="3">
        <v>139075.59</v>
      </c>
      <c r="C263" s="2">
        <v>113708.2</v>
      </c>
      <c r="D263" s="4">
        <v>44181</v>
      </c>
      <c r="E263" s="2" t="s">
        <v>17</v>
      </c>
      <c r="F263" s="2" t="s">
        <v>101</v>
      </c>
      <c r="G263" s="2" t="s">
        <v>408</v>
      </c>
      <c r="H263" s="2" t="s">
        <v>409</v>
      </c>
      <c r="I263" s="2" t="s">
        <v>27</v>
      </c>
      <c r="J263" s="2" t="s">
        <v>410</v>
      </c>
    </row>
    <row r="264" spans="1:10" x14ac:dyDescent="0.3">
      <c r="A264" s="2" t="s">
        <v>52</v>
      </c>
      <c r="B264" s="3">
        <v>50516.2</v>
      </c>
      <c r="C264" s="2">
        <v>43918.78</v>
      </c>
      <c r="D264" s="4">
        <v>43546</v>
      </c>
      <c r="E264" s="2" t="s">
        <v>79</v>
      </c>
      <c r="F264" s="2" t="s">
        <v>125</v>
      </c>
      <c r="G264" s="2" t="s">
        <v>54</v>
      </c>
      <c r="H264" s="2" t="s">
        <v>55</v>
      </c>
      <c r="I264" s="2" t="s">
        <v>27</v>
      </c>
      <c r="J264" s="2" t="s">
        <v>411</v>
      </c>
    </row>
    <row r="265" spans="1:10" x14ac:dyDescent="0.3">
      <c r="A265" s="2" t="s">
        <v>9</v>
      </c>
      <c r="B265" s="3">
        <v>112228.82</v>
      </c>
      <c r="C265" s="2">
        <v>97470.73</v>
      </c>
      <c r="D265" s="4">
        <v>43723</v>
      </c>
      <c r="E265" s="2" t="s">
        <v>61</v>
      </c>
      <c r="F265" s="2" t="s">
        <v>53</v>
      </c>
      <c r="G265" s="2" t="s">
        <v>12</v>
      </c>
      <c r="H265" s="2" t="s">
        <v>13</v>
      </c>
      <c r="I265" s="2" t="s">
        <v>27</v>
      </c>
      <c r="J265" s="2" t="s">
        <v>412</v>
      </c>
    </row>
    <row r="266" spans="1:10" x14ac:dyDescent="0.3">
      <c r="A266" s="2" t="s">
        <v>52</v>
      </c>
      <c r="B266" s="3">
        <v>79833.600000000006</v>
      </c>
      <c r="C266" s="2">
        <v>63411.83</v>
      </c>
      <c r="D266" s="4">
        <v>43631</v>
      </c>
      <c r="E266" s="2" t="s">
        <v>50</v>
      </c>
      <c r="F266" s="2" t="s">
        <v>147</v>
      </c>
      <c r="G266" s="2" t="s">
        <v>54</v>
      </c>
      <c r="H266" s="2" t="s">
        <v>143</v>
      </c>
      <c r="I266" s="2" t="s">
        <v>27</v>
      </c>
      <c r="J266" s="2" t="s">
        <v>413</v>
      </c>
    </row>
    <row r="267" spans="1:10" x14ac:dyDescent="0.3">
      <c r="A267" s="2" t="s">
        <v>16</v>
      </c>
      <c r="B267" s="3">
        <v>135629.35999999999</v>
      </c>
      <c r="C267" s="2">
        <v>118526.5</v>
      </c>
      <c r="D267" s="4">
        <v>44055</v>
      </c>
      <c r="E267" s="2" t="s">
        <v>17</v>
      </c>
      <c r="F267" s="2" t="s">
        <v>67</v>
      </c>
      <c r="G267" s="2" t="s">
        <v>19</v>
      </c>
      <c r="H267" s="2" t="s">
        <v>352</v>
      </c>
      <c r="I267" s="2" t="s">
        <v>27</v>
      </c>
      <c r="J267" s="2" t="s">
        <v>414</v>
      </c>
    </row>
    <row r="268" spans="1:10" x14ac:dyDescent="0.3">
      <c r="A268" s="2" t="s">
        <v>105</v>
      </c>
      <c r="B268" s="3">
        <v>175332.04</v>
      </c>
      <c r="C268" s="2">
        <v>144999.6</v>
      </c>
      <c r="D268" s="4">
        <v>44098</v>
      </c>
      <c r="E268" s="2" t="s">
        <v>45</v>
      </c>
      <c r="F268" s="2" t="s">
        <v>165</v>
      </c>
      <c r="G268" s="2" t="s">
        <v>106</v>
      </c>
      <c r="H268" s="2" t="s">
        <v>107</v>
      </c>
      <c r="I268" s="2" t="s">
        <v>27</v>
      </c>
      <c r="J268" s="2" t="s">
        <v>415</v>
      </c>
    </row>
    <row r="269" spans="1:10" x14ac:dyDescent="0.3">
      <c r="A269" s="2" t="s">
        <v>22</v>
      </c>
      <c r="B269" s="3">
        <v>101923.36</v>
      </c>
      <c r="C269" s="2">
        <v>86115.05</v>
      </c>
      <c r="D269" s="4">
        <v>43484</v>
      </c>
      <c r="E269" s="2" t="s">
        <v>29</v>
      </c>
      <c r="F269" s="2" t="s">
        <v>200</v>
      </c>
      <c r="G269" s="2" t="s">
        <v>25</v>
      </c>
      <c r="H269" s="2" t="s">
        <v>218</v>
      </c>
      <c r="I269" s="2" t="s">
        <v>14</v>
      </c>
      <c r="J269" s="2" t="s">
        <v>416</v>
      </c>
    </row>
    <row r="270" spans="1:10" x14ac:dyDescent="0.3">
      <c r="A270" s="2" t="s">
        <v>214</v>
      </c>
      <c r="B270" s="3">
        <v>190100.96</v>
      </c>
      <c r="C270" s="2">
        <v>160749.37</v>
      </c>
      <c r="D270" s="4">
        <v>43819</v>
      </c>
      <c r="E270" s="2" t="s">
        <v>79</v>
      </c>
      <c r="F270" s="2" t="s">
        <v>154</v>
      </c>
      <c r="G270" s="2" t="s">
        <v>215</v>
      </c>
      <c r="H270" s="2" t="s">
        <v>216</v>
      </c>
      <c r="I270" s="2" t="s">
        <v>27</v>
      </c>
      <c r="J270" s="2" t="s">
        <v>417</v>
      </c>
    </row>
    <row r="271" spans="1:10" x14ac:dyDescent="0.3">
      <c r="A271" s="2" t="s">
        <v>83</v>
      </c>
      <c r="B271" s="3">
        <v>152771.9</v>
      </c>
      <c r="C271" s="2">
        <v>134423.99</v>
      </c>
      <c r="D271" s="4">
        <v>43953</v>
      </c>
      <c r="E271" s="2" t="s">
        <v>23</v>
      </c>
      <c r="F271" s="2" t="s">
        <v>223</v>
      </c>
      <c r="G271" s="2" t="s">
        <v>84</v>
      </c>
      <c r="H271" s="2" t="s">
        <v>85</v>
      </c>
      <c r="I271" s="2" t="s">
        <v>27</v>
      </c>
      <c r="J271" s="2" t="s">
        <v>418</v>
      </c>
    </row>
    <row r="272" spans="1:10" x14ac:dyDescent="0.3">
      <c r="A272" s="2" t="s">
        <v>52</v>
      </c>
      <c r="B272" s="3">
        <v>52805.94</v>
      </c>
      <c r="C272" s="2">
        <v>43791.97</v>
      </c>
      <c r="D272" s="4">
        <v>44004</v>
      </c>
      <c r="E272" s="2" t="s">
        <v>59</v>
      </c>
      <c r="F272" s="2" t="s">
        <v>233</v>
      </c>
      <c r="G272" s="2" t="s">
        <v>54</v>
      </c>
      <c r="H272" s="2" t="s">
        <v>71</v>
      </c>
      <c r="I272" s="2" t="s">
        <v>27</v>
      </c>
      <c r="J272" s="2" t="s">
        <v>419</v>
      </c>
    </row>
    <row r="273" spans="1:10" x14ac:dyDescent="0.3">
      <c r="A273" s="2" t="s">
        <v>22</v>
      </c>
      <c r="B273" s="3">
        <v>51416.24</v>
      </c>
      <c r="C273" s="2">
        <v>43338.75</v>
      </c>
      <c r="D273" s="4">
        <v>43936</v>
      </c>
      <c r="E273" s="2" t="s">
        <v>59</v>
      </c>
      <c r="F273" s="2" t="s">
        <v>149</v>
      </c>
      <c r="G273" s="2" t="s">
        <v>25</v>
      </c>
      <c r="H273" s="2" t="s">
        <v>31</v>
      </c>
      <c r="I273" s="2" t="s">
        <v>27</v>
      </c>
      <c r="J273" s="2" t="s">
        <v>420</v>
      </c>
    </row>
    <row r="274" spans="1:10" x14ac:dyDescent="0.3">
      <c r="A274" s="2" t="s">
        <v>105</v>
      </c>
      <c r="B274" s="3">
        <v>76426.539999999994</v>
      </c>
      <c r="C274" s="2">
        <v>66116.600000000006</v>
      </c>
      <c r="D274" s="4">
        <v>43540</v>
      </c>
      <c r="E274" s="2" t="s">
        <v>23</v>
      </c>
      <c r="F274" s="2" t="s">
        <v>184</v>
      </c>
      <c r="G274" s="2" t="s">
        <v>106</v>
      </c>
      <c r="H274" s="2" t="s">
        <v>107</v>
      </c>
      <c r="I274" s="2" t="s">
        <v>27</v>
      </c>
      <c r="J274" s="2" t="s">
        <v>421</v>
      </c>
    </row>
    <row r="275" spans="1:10" x14ac:dyDescent="0.3">
      <c r="A275" s="2" t="s">
        <v>52</v>
      </c>
      <c r="B275" s="3">
        <v>118021.59</v>
      </c>
      <c r="C275" s="2">
        <v>98229.37</v>
      </c>
      <c r="D275" s="4">
        <v>43576</v>
      </c>
      <c r="E275" s="2" t="s">
        <v>29</v>
      </c>
      <c r="F275" s="2" t="s">
        <v>202</v>
      </c>
      <c r="G275" s="2" t="s">
        <v>54</v>
      </c>
      <c r="H275" s="2" t="s">
        <v>55</v>
      </c>
      <c r="I275" s="2" t="s">
        <v>27</v>
      </c>
      <c r="J275" s="2" t="s">
        <v>422</v>
      </c>
    </row>
    <row r="276" spans="1:10" x14ac:dyDescent="0.3">
      <c r="A276" s="2" t="s">
        <v>22</v>
      </c>
      <c r="B276" s="3">
        <v>59378.97</v>
      </c>
      <c r="C276" s="2">
        <v>52176.3</v>
      </c>
      <c r="D276" s="4">
        <v>43946</v>
      </c>
      <c r="E276" s="2" t="s">
        <v>50</v>
      </c>
      <c r="F276" s="2" t="s">
        <v>42</v>
      </c>
      <c r="G276" s="2" t="s">
        <v>25</v>
      </c>
      <c r="H276" s="2" t="s">
        <v>75</v>
      </c>
      <c r="I276" s="2" t="s">
        <v>27</v>
      </c>
      <c r="J276" s="2" t="s">
        <v>423</v>
      </c>
    </row>
    <row r="277" spans="1:10" x14ac:dyDescent="0.3">
      <c r="A277" s="2" t="s">
        <v>33</v>
      </c>
      <c r="B277" s="3">
        <v>61325.25</v>
      </c>
      <c r="C277" s="2">
        <v>49379.09</v>
      </c>
      <c r="D277" s="4">
        <v>44041</v>
      </c>
      <c r="E277" s="2" t="s">
        <v>29</v>
      </c>
      <c r="F277" s="2" t="s">
        <v>30</v>
      </c>
      <c r="G277" s="2" t="s">
        <v>35</v>
      </c>
      <c r="H277" s="2" t="s">
        <v>424</v>
      </c>
      <c r="I277" s="2" t="s">
        <v>37</v>
      </c>
      <c r="J277" s="2" t="s">
        <v>425</v>
      </c>
    </row>
    <row r="278" spans="1:10" x14ac:dyDescent="0.3">
      <c r="A278" s="2" t="s">
        <v>52</v>
      </c>
      <c r="B278" s="3">
        <v>80431.34</v>
      </c>
      <c r="C278" s="2">
        <v>69774.19</v>
      </c>
      <c r="D278" s="4">
        <v>43668</v>
      </c>
      <c r="E278" s="2" t="s">
        <v>29</v>
      </c>
      <c r="F278" s="2" t="s">
        <v>30</v>
      </c>
      <c r="G278" s="2" t="s">
        <v>54</v>
      </c>
      <c r="H278" s="2" t="s">
        <v>127</v>
      </c>
      <c r="I278" s="2" t="s">
        <v>27</v>
      </c>
      <c r="J278" s="2" t="s">
        <v>426</v>
      </c>
    </row>
    <row r="279" spans="1:10" x14ac:dyDescent="0.3">
      <c r="A279" s="2" t="s">
        <v>22</v>
      </c>
      <c r="B279" s="3">
        <v>177919.14</v>
      </c>
      <c r="C279" s="2">
        <v>147370.42000000001</v>
      </c>
      <c r="D279" s="4">
        <v>43989</v>
      </c>
      <c r="E279" s="2" t="s">
        <v>29</v>
      </c>
      <c r="F279" s="2" t="s">
        <v>154</v>
      </c>
      <c r="G279" s="2" t="s">
        <v>25</v>
      </c>
      <c r="H279" s="2" t="s">
        <v>31</v>
      </c>
      <c r="I279" s="2" t="s">
        <v>27</v>
      </c>
      <c r="J279" s="2" t="s">
        <v>427</v>
      </c>
    </row>
    <row r="280" spans="1:10" x14ac:dyDescent="0.3">
      <c r="A280" s="2" t="s">
        <v>172</v>
      </c>
      <c r="B280" s="3">
        <v>37520.089999999997</v>
      </c>
      <c r="C280" s="2">
        <v>32781.300000000003</v>
      </c>
      <c r="D280" s="4">
        <v>43978</v>
      </c>
      <c r="E280" s="2" t="s">
        <v>23</v>
      </c>
      <c r="F280" s="2" t="s">
        <v>233</v>
      </c>
      <c r="G280" s="2" t="s">
        <v>174</v>
      </c>
      <c r="H280" s="2" t="s">
        <v>175</v>
      </c>
      <c r="I280" s="2" t="s">
        <v>14</v>
      </c>
      <c r="J280" s="2" t="s">
        <v>428</v>
      </c>
    </row>
    <row r="281" spans="1:10" x14ac:dyDescent="0.3">
      <c r="A281" s="2" t="s">
        <v>33</v>
      </c>
      <c r="B281" s="3">
        <v>68745.86</v>
      </c>
      <c r="C281" s="2">
        <v>58014.63</v>
      </c>
      <c r="D281" s="4">
        <v>43564</v>
      </c>
      <c r="E281" s="2" t="s">
        <v>79</v>
      </c>
      <c r="F281" s="2" t="s">
        <v>122</v>
      </c>
      <c r="G281" s="2" t="s">
        <v>35</v>
      </c>
      <c r="H281" s="2" t="s">
        <v>424</v>
      </c>
      <c r="I281" s="2" t="s">
        <v>27</v>
      </c>
      <c r="J281" s="2" t="s">
        <v>429</v>
      </c>
    </row>
    <row r="282" spans="1:10" x14ac:dyDescent="0.3">
      <c r="A282" s="2" t="s">
        <v>345</v>
      </c>
      <c r="B282" s="3">
        <v>69017.42</v>
      </c>
      <c r="C282" s="2">
        <v>55897.21</v>
      </c>
      <c r="D282" s="4">
        <v>43923</v>
      </c>
      <c r="E282" s="2" t="s">
        <v>79</v>
      </c>
      <c r="F282" s="2" t="s">
        <v>165</v>
      </c>
      <c r="G282" s="2" t="s">
        <v>346</v>
      </c>
      <c r="H282" s="2" t="s">
        <v>347</v>
      </c>
      <c r="I282" s="2" t="s">
        <v>27</v>
      </c>
      <c r="J282" s="2" t="s">
        <v>430</v>
      </c>
    </row>
    <row r="283" spans="1:10" x14ac:dyDescent="0.3">
      <c r="A283" s="2" t="s">
        <v>52</v>
      </c>
      <c r="B283" s="3">
        <v>48850.38</v>
      </c>
      <c r="C283" s="2">
        <v>39788.629999999997</v>
      </c>
      <c r="D283" s="4">
        <v>43555</v>
      </c>
      <c r="E283" s="2" t="s">
        <v>50</v>
      </c>
      <c r="F283" s="2" t="s">
        <v>149</v>
      </c>
      <c r="G283" s="2" t="s">
        <v>54</v>
      </c>
      <c r="H283" s="2" t="s">
        <v>127</v>
      </c>
      <c r="I283" s="2" t="s">
        <v>27</v>
      </c>
      <c r="J283" s="2" t="s">
        <v>431</v>
      </c>
    </row>
    <row r="284" spans="1:10" x14ac:dyDescent="0.3">
      <c r="A284" s="2" t="s">
        <v>83</v>
      </c>
      <c r="B284" s="3">
        <v>253291.55</v>
      </c>
      <c r="C284" s="2">
        <v>219502.46</v>
      </c>
      <c r="D284" s="4">
        <v>43994</v>
      </c>
      <c r="E284" s="2" t="s">
        <v>10</v>
      </c>
      <c r="F284" s="2" t="s">
        <v>159</v>
      </c>
      <c r="G284" s="2" t="s">
        <v>84</v>
      </c>
      <c r="H284" s="2" t="s">
        <v>85</v>
      </c>
      <c r="I284" s="2" t="s">
        <v>27</v>
      </c>
      <c r="J284" s="2" t="s">
        <v>432</v>
      </c>
    </row>
    <row r="285" spans="1:10" x14ac:dyDescent="0.3">
      <c r="A285" s="2" t="s">
        <v>22</v>
      </c>
      <c r="B285" s="3">
        <v>47186.74</v>
      </c>
      <c r="C285" s="2">
        <v>38112.730000000003</v>
      </c>
      <c r="D285" s="4">
        <v>43674</v>
      </c>
      <c r="E285" s="2" t="s">
        <v>79</v>
      </c>
      <c r="F285" s="2" t="s">
        <v>433</v>
      </c>
      <c r="G285" s="2" t="s">
        <v>25</v>
      </c>
      <c r="H285" s="2" t="s">
        <v>31</v>
      </c>
      <c r="I285" s="2" t="s">
        <v>27</v>
      </c>
      <c r="J285" s="2" t="s">
        <v>434</v>
      </c>
    </row>
    <row r="286" spans="1:10" x14ac:dyDescent="0.3">
      <c r="A286" s="2" t="s">
        <v>22</v>
      </c>
      <c r="B286" s="3">
        <v>59670.68</v>
      </c>
      <c r="C286" s="2">
        <v>51269.05</v>
      </c>
      <c r="D286" s="4">
        <v>43718</v>
      </c>
      <c r="E286" s="2" t="s">
        <v>50</v>
      </c>
      <c r="F286" s="2" t="s">
        <v>200</v>
      </c>
      <c r="G286" s="2" t="s">
        <v>25</v>
      </c>
      <c r="H286" s="2" t="s">
        <v>31</v>
      </c>
      <c r="I286" s="2" t="s">
        <v>27</v>
      </c>
      <c r="J286" s="2" t="s">
        <v>435</v>
      </c>
    </row>
    <row r="287" spans="1:10" x14ac:dyDescent="0.3">
      <c r="A287" s="2" t="s">
        <v>22</v>
      </c>
      <c r="B287" s="3">
        <v>228961.3</v>
      </c>
      <c r="C287" s="2">
        <v>183764.34</v>
      </c>
      <c r="D287" s="4">
        <v>43983</v>
      </c>
      <c r="E287" s="2" t="s">
        <v>50</v>
      </c>
      <c r="F287" s="2" t="s">
        <v>34</v>
      </c>
      <c r="G287" s="2" t="s">
        <v>25</v>
      </c>
      <c r="H287" s="2" t="s">
        <v>89</v>
      </c>
      <c r="I287" s="2" t="s">
        <v>27</v>
      </c>
      <c r="J287" s="2" t="s">
        <v>436</v>
      </c>
    </row>
    <row r="288" spans="1:10" x14ac:dyDescent="0.3">
      <c r="A288" s="2" t="s">
        <v>52</v>
      </c>
      <c r="B288" s="3">
        <v>165259.57999999999</v>
      </c>
      <c r="C288" s="2">
        <v>130703.8</v>
      </c>
      <c r="D288" s="4">
        <v>44008</v>
      </c>
      <c r="E288" s="2" t="s">
        <v>61</v>
      </c>
      <c r="F288" s="2" t="s">
        <v>96</v>
      </c>
      <c r="G288" s="2" t="s">
        <v>54</v>
      </c>
      <c r="H288" s="2" t="s">
        <v>127</v>
      </c>
      <c r="I288" s="2" t="s">
        <v>27</v>
      </c>
      <c r="J288" s="2" t="s">
        <v>437</v>
      </c>
    </row>
    <row r="289" spans="1:10" x14ac:dyDescent="0.3">
      <c r="A289" s="2" t="s">
        <v>52</v>
      </c>
      <c r="B289" s="3">
        <v>219911.81</v>
      </c>
      <c r="C289" s="2">
        <v>179426.05</v>
      </c>
      <c r="D289" s="4">
        <v>43651</v>
      </c>
      <c r="E289" s="2" t="s">
        <v>23</v>
      </c>
      <c r="F289" s="2" t="s">
        <v>173</v>
      </c>
      <c r="G289" s="2" t="s">
        <v>54</v>
      </c>
      <c r="H289" s="2" t="s">
        <v>127</v>
      </c>
      <c r="I289" s="2" t="s">
        <v>27</v>
      </c>
      <c r="J289" s="2" t="s">
        <v>438</v>
      </c>
    </row>
    <row r="290" spans="1:10" x14ac:dyDescent="0.3">
      <c r="A290" s="2" t="s">
        <v>16</v>
      </c>
      <c r="B290" s="3">
        <v>55882.12</v>
      </c>
      <c r="C290" s="2">
        <v>48561.56</v>
      </c>
      <c r="D290" s="4">
        <v>43971</v>
      </c>
      <c r="E290" s="2" t="s">
        <v>23</v>
      </c>
      <c r="F290" s="2" t="s">
        <v>101</v>
      </c>
      <c r="G290" s="2" t="s">
        <v>19</v>
      </c>
      <c r="H290" s="2" t="s">
        <v>352</v>
      </c>
      <c r="I290" s="2" t="s">
        <v>27</v>
      </c>
      <c r="J290" s="2" t="s">
        <v>439</v>
      </c>
    </row>
    <row r="291" spans="1:10" x14ac:dyDescent="0.3">
      <c r="A291" s="2" t="s">
        <v>52</v>
      </c>
      <c r="B291" s="3">
        <v>16388.900000000001</v>
      </c>
      <c r="C291" s="2">
        <v>13430.7</v>
      </c>
      <c r="D291" s="4">
        <v>43905</v>
      </c>
      <c r="E291" s="2" t="s">
        <v>79</v>
      </c>
      <c r="F291" s="2" t="s">
        <v>187</v>
      </c>
      <c r="G291" s="2" t="s">
        <v>54</v>
      </c>
      <c r="H291" s="2" t="s">
        <v>127</v>
      </c>
      <c r="I291" s="2" t="s">
        <v>27</v>
      </c>
      <c r="J291" s="2" t="s">
        <v>440</v>
      </c>
    </row>
    <row r="292" spans="1:10" x14ac:dyDescent="0.3">
      <c r="A292" s="2" t="s">
        <v>33</v>
      </c>
      <c r="B292" s="3">
        <v>85927.37</v>
      </c>
      <c r="C292" s="2">
        <v>74490.44</v>
      </c>
      <c r="D292" s="4">
        <v>43570</v>
      </c>
      <c r="E292" s="2" t="s">
        <v>23</v>
      </c>
      <c r="F292" s="2" t="s">
        <v>433</v>
      </c>
      <c r="G292" s="2" t="s">
        <v>35</v>
      </c>
      <c r="H292" s="2" t="s">
        <v>40</v>
      </c>
      <c r="I292" s="2" t="s">
        <v>27</v>
      </c>
      <c r="J292" s="2" t="s">
        <v>441</v>
      </c>
    </row>
    <row r="293" spans="1:10" x14ac:dyDescent="0.3">
      <c r="A293" s="2" t="s">
        <v>52</v>
      </c>
      <c r="B293" s="3">
        <v>161212.39000000001</v>
      </c>
      <c r="C293" s="2">
        <v>138046.17000000001</v>
      </c>
      <c r="D293" s="4">
        <v>44016</v>
      </c>
      <c r="E293" s="2" t="s">
        <v>45</v>
      </c>
      <c r="F293" s="2" t="s">
        <v>18</v>
      </c>
      <c r="G293" s="2" t="s">
        <v>54</v>
      </c>
      <c r="H293" s="2" t="s">
        <v>127</v>
      </c>
      <c r="I293" s="2" t="s">
        <v>27</v>
      </c>
      <c r="J293" s="2" t="s">
        <v>442</v>
      </c>
    </row>
    <row r="294" spans="1:10" x14ac:dyDescent="0.3">
      <c r="A294" s="2" t="s">
        <v>52</v>
      </c>
      <c r="B294" s="3">
        <v>66678.38</v>
      </c>
      <c r="C294" s="2">
        <v>53009.31</v>
      </c>
      <c r="D294" s="4">
        <v>43528</v>
      </c>
      <c r="E294" s="2" t="s">
        <v>59</v>
      </c>
      <c r="F294" s="2" t="s">
        <v>154</v>
      </c>
      <c r="G294" s="2" t="s">
        <v>54</v>
      </c>
      <c r="H294" s="2" t="s">
        <v>71</v>
      </c>
      <c r="I294" s="2" t="s">
        <v>27</v>
      </c>
      <c r="J294" s="2" t="s">
        <v>443</v>
      </c>
    </row>
    <row r="295" spans="1:10" x14ac:dyDescent="0.3">
      <c r="A295" s="2" t="s">
        <v>9</v>
      </c>
      <c r="B295" s="3">
        <v>148243.04999999999</v>
      </c>
      <c r="C295" s="2">
        <v>120566.07</v>
      </c>
      <c r="D295" s="4">
        <v>44172</v>
      </c>
      <c r="E295" s="2" t="s">
        <v>29</v>
      </c>
      <c r="F295" s="2" t="s">
        <v>34</v>
      </c>
      <c r="G295" s="2" t="s">
        <v>12</v>
      </c>
      <c r="H295" s="2" t="s">
        <v>13</v>
      </c>
      <c r="I295" s="2" t="s">
        <v>27</v>
      </c>
      <c r="J295" s="2" t="s">
        <v>444</v>
      </c>
    </row>
    <row r="296" spans="1:10" x14ac:dyDescent="0.3">
      <c r="A296" s="2" t="s">
        <v>172</v>
      </c>
      <c r="B296" s="3">
        <v>126523.36</v>
      </c>
      <c r="C296" s="2">
        <v>106368.19</v>
      </c>
      <c r="D296" s="4">
        <v>43965</v>
      </c>
      <c r="E296" s="2" t="s">
        <v>17</v>
      </c>
      <c r="F296" s="2" t="s">
        <v>445</v>
      </c>
      <c r="G296" s="2" t="s">
        <v>174</v>
      </c>
      <c r="H296" s="2" t="s">
        <v>175</v>
      </c>
      <c r="I296" s="2" t="s">
        <v>27</v>
      </c>
      <c r="J296" s="2" t="s">
        <v>446</v>
      </c>
    </row>
    <row r="297" spans="1:10" x14ac:dyDescent="0.3">
      <c r="A297" s="2" t="s">
        <v>172</v>
      </c>
      <c r="B297" s="3">
        <v>63373.72</v>
      </c>
      <c r="C297" s="2">
        <v>55572.41</v>
      </c>
      <c r="D297" s="4">
        <v>43893</v>
      </c>
      <c r="E297" s="2" t="s">
        <v>23</v>
      </c>
      <c r="F297" s="2" t="s">
        <v>209</v>
      </c>
      <c r="G297" s="2" t="s">
        <v>174</v>
      </c>
      <c r="H297" s="2" t="s">
        <v>175</v>
      </c>
      <c r="I297" s="2" t="s">
        <v>27</v>
      </c>
      <c r="J297" s="2" t="s">
        <v>447</v>
      </c>
    </row>
    <row r="298" spans="1:10" x14ac:dyDescent="0.3">
      <c r="A298" s="2" t="s">
        <v>172</v>
      </c>
      <c r="B298" s="3">
        <v>76767.77</v>
      </c>
      <c r="C298" s="2">
        <v>64500.28</v>
      </c>
      <c r="D298" s="4">
        <v>43852</v>
      </c>
      <c r="E298" s="2" t="s">
        <v>17</v>
      </c>
      <c r="F298" s="2" t="s">
        <v>149</v>
      </c>
      <c r="G298" s="2" t="s">
        <v>174</v>
      </c>
      <c r="H298" s="2" t="s">
        <v>175</v>
      </c>
      <c r="I298" s="2" t="s">
        <v>27</v>
      </c>
      <c r="J298" s="2" t="s">
        <v>448</v>
      </c>
    </row>
    <row r="299" spans="1:10" x14ac:dyDescent="0.3">
      <c r="A299" s="2" t="s">
        <v>22</v>
      </c>
      <c r="B299" s="3">
        <v>78938.820000000007</v>
      </c>
      <c r="C299" s="2">
        <v>65471.86</v>
      </c>
      <c r="D299" s="4">
        <v>43579</v>
      </c>
      <c r="E299" s="2" t="s">
        <v>17</v>
      </c>
      <c r="F299" s="2" t="s">
        <v>145</v>
      </c>
      <c r="G299" s="2" t="s">
        <v>25</v>
      </c>
      <c r="H299" s="2" t="s">
        <v>218</v>
      </c>
      <c r="I299" s="2" t="s">
        <v>27</v>
      </c>
      <c r="J299" s="2" t="s">
        <v>449</v>
      </c>
    </row>
    <row r="300" spans="1:10" x14ac:dyDescent="0.3">
      <c r="A300" s="2" t="s">
        <v>52</v>
      </c>
      <c r="B300" s="3">
        <v>131864.04</v>
      </c>
      <c r="C300" s="2">
        <v>110277.9</v>
      </c>
      <c r="D300" s="4">
        <v>43564</v>
      </c>
      <c r="E300" s="2" t="s">
        <v>50</v>
      </c>
      <c r="F300" s="2" t="s">
        <v>101</v>
      </c>
      <c r="G300" s="2" t="s">
        <v>54</v>
      </c>
      <c r="H300" s="2" t="s">
        <v>132</v>
      </c>
      <c r="I300" s="2" t="s">
        <v>27</v>
      </c>
      <c r="J300" s="2" t="s">
        <v>450</v>
      </c>
    </row>
    <row r="301" spans="1:10" x14ac:dyDescent="0.3">
      <c r="A301" s="2" t="s">
        <v>22</v>
      </c>
      <c r="B301" s="3">
        <v>116774.43</v>
      </c>
      <c r="C301" s="2">
        <v>98954.65</v>
      </c>
      <c r="D301" s="4">
        <v>43576</v>
      </c>
      <c r="E301" s="2" t="s">
        <v>45</v>
      </c>
      <c r="F301" s="2" t="s">
        <v>122</v>
      </c>
      <c r="G301" s="2" t="s">
        <v>25</v>
      </c>
      <c r="H301" s="2" t="s">
        <v>89</v>
      </c>
      <c r="I301" s="2" t="s">
        <v>14</v>
      </c>
      <c r="J301" s="2" t="s">
        <v>451</v>
      </c>
    </row>
    <row r="302" spans="1:10" x14ac:dyDescent="0.3">
      <c r="A302" s="2" t="s">
        <v>52</v>
      </c>
      <c r="B302" s="3">
        <v>141112.84</v>
      </c>
      <c r="C302" s="2">
        <v>120044.69</v>
      </c>
      <c r="D302" s="4">
        <v>44051</v>
      </c>
      <c r="E302" s="2" t="s">
        <v>79</v>
      </c>
      <c r="F302" s="2" t="s">
        <v>53</v>
      </c>
      <c r="G302" s="2" t="s">
        <v>54</v>
      </c>
      <c r="H302" s="2" t="s">
        <v>143</v>
      </c>
      <c r="I302" s="2" t="s">
        <v>14</v>
      </c>
      <c r="J302" s="2" t="s">
        <v>452</v>
      </c>
    </row>
    <row r="303" spans="1:10" x14ac:dyDescent="0.3">
      <c r="A303" s="2" t="s">
        <v>100</v>
      </c>
      <c r="B303" s="3">
        <v>33210.559999999998</v>
      </c>
      <c r="C303" s="2">
        <v>29109.06</v>
      </c>
      <c r="D303" s="4">
        <v>44155</v>
      </c>
      <c r="E303" s="2" t="s">
        <v>10</v>
      </c>
      <c r="F303" s="2" t="s">
        <v>30</v>
      </c>
      <c r="G303" s="2" t="s">
        <v>102</v>
      </c>
      <c r="H303" s="2" t="s">
        <v>161</v>
      </c>
      <c r="I303" s="2" t="s">
        <v>27</v>
      </c>
      <c r="J303" s="2" t="s">
        <v>453</v>
      </c>
    </row>
    <row r="304" spans="1:10" x14ac:dyDescent="0.3">
      <c r="A304" s="2" t="s">
        <v>52</v>
      </c>
      <c r="B304" s="3">
        <v>174392.33</v>
      </c>
      <c r="C304" s="2">
        <v>141449.62</v>
      </c>
      <c r="D304" s="4">
        <v>44046</v>
      </c>
      <c r="E304" s="2" t="s">
        <v>59</v>
      </c>
      <c r="F304" s="2" t="s">
        <v>122</v>
      </c>
      <c r="G304" s="2" t="s">
        <v>54</v>
      </c>
      <c r="H304" s="2" t="s">
        <v>132</v>
      </c>
      <c r="I304" s="2" t="s">
        <v>27</v>
      </c>
      <c r="J304" s="2" t="s">
        <v>454</v>
      </c>
    </row>
    <row r="305" spans="1:10" x14ac:dyDescent="0.3">
      <c r="A305" s="2" t="s">
        <v>9</v>
      </c>
      <c r="B305" s="3">
        <v>204484.61</v>
      </c>
      <c r="C305" s="2">
        <v>177308.61</v>
      </c>
      <c r="D305" s="4">
        <v>43632</v>
      </c>
      <c r="E305" s="2" t="s">
        <v>17</v>
      </c>
      <c r="F305" s="2" t="s">
        <v>46</v>
      </c>
      <c r="G305" s="2" t="s">
        <v>12</v>
      </c>
      <c r="H305" s="2" t="s">
        <v>117</v>
      </c>
      <c r="I305" s="2" t="s">
        <v>37</v>
      </c>
      <c r="J305" s="2" t="s">
        <v>455</v>
      </c>
    </row>
    <row r="306" spans="1:10" x14ac:dyDescent="0.3">
      <c r="A306" s="2" t="s">
        <v>214</v>
      </c>
      <c r="B306" s="3">
        <v>80986.100000000006</v>
      </c>
      <c r="C306" s="2">
        <v>64124.79</v>
      </c>
      <c r="D306" s="4">
        <v>43801</v>
      </c>
      <c r="E306" s="2" t="s">
        <v>50</v>
      </c>
      <c r="F306" s="2" t="s">
        <v>209</v>
      </c>
      <c r="G306" s="2" t="s">
        <v>215</v>
      </c>
      <c r="H306" s="2" t="s">
        <v>216</v>
      </c>
      <c r="I306" s="2" t="s">
        <v>14</v>
      </c>
      <c r="J306" s="2" t="s">
        <v>456</v>
      </c>
    </row>
    <row r="307" spans="1:10" x14ac:dyDescent="0.3">
      <c r="A307" s="2" t="s">
        <v>9</v>
      </c>
      <c r="B307" s="3">
        <v>179179.73</v>
      </c>
      <c r="C307" s="2">
        <v>154936.71</v>
      </c>
      <c r="D307" s="4">
        <v>43760</v>
      </c>
      <c r="E307" s="2" t="s">
        <v>10</v>
      </c>
      <c r="F307" s="2" t="s">
        <v>177</v>
      </c>
      <c r="G307" s="2" t="s">
        <v>12</v>
      </c>
      <c r="H307" s="2" t="s">
        <v>68</v>
      </c>
      <c r="I307" s="2" t="s">
        <v>27</v>
      </c>
      <c r="J307" s="2" t="s">
        <v>457</v>
      </c>
    </row>
    <row r="308" spans="1:10" x14ac:dyDescent="0.3">
      <c r="A308" s="2" t="s">
        <v>83</v>
      </c>
      <c r="B308" s="3">
        <v>99731.4</v>
      </c>
      <c r="C308" s="2">
        <v>84731.8</v>
      </c>
      <c r="D308" s="4">
        <v>43842</v>
      </c>
      <c r="E308" s="2" t="s">
        <v>79</v>
      </c>
      <c r="F308" s="2" t="s">
        <v>173</v>
      </c>
      <c r="G308" s="2" t="s">
        <v>84</v>
      </c>
      <c r="H308" s="2" t="s">
        <v>85</v>
      </c>
      <c r="I308" s="2" t="s">
        <v>27</v>
      </c>
      <c r="J308" s="2" t="s">
        <v>458</v>
      </c>
    </row>
    <row r="309" spans="1:10" x14ac:dyDescent="0.3">
      <c r="A309" s="2" t="s">
        <v>52</v>
      </c>
      <c r="B309" s="3">
        <v>32661.62</v>
      </c>
      <c r="C309" s="2">
        <v>27922.42</v>
      </c>
      <c r="D309" s="4">
        <v>43869</v>
      </c>
      <c r="E309" s="2" t="s">
        <v>79</v>
      </c>
      <c r="F309" s="2" t="s">
        <v>177</v>
      </c>
      <c r="G309" s="2" t="s">
        <v>54</v>
      </c>
      <c r="H309" s="2" t="s">
        <v>71</v>
      </c>
      <c r="I309" s="2" t="s">
        <v>27</v>
      </c>
      <c r="J309" s="2" t="s">
        <v>459</v>
      </c>
    </row>
    <row r="310" spans="1:10" x14ac:dyDescent="0.3">
      <c r="A310" s="2" t="s">
        <v>9</v>
      </c>
      <c r="B310" s="3">
        <v>30166.93</v>
      </c>
      <c r="C310" s="2">
        <v>24658.45</v>
      </c>
      <c r="D310" s="4">
        <v>43798</v>
      </c>
      <c r="E310" s="2" t="s">
        <v>50</v>
      </c>
      <c r="F310" s="2" t="s">
        <v>253</v>
      </c>
      <c r="G310" s="2" t="s">
        <v>12</v>
      </c>
      <c r="H310" s="2" t="s">
        <v>169</v>
      </c>
      <c r="I310" s="2" t="s">
        <v>27</v>
      </c>
      <c r="J310" s="2" t="s">
        <v>460</v>
      </c>
    </row>
    <row r="311" spans="1:10" x14ac:dyDescent="0.3">
      <c r="A311" s="2" t="s">
        <v>214</v>
      </c>
      <c r="B311" s="3">
        <v>36747.24</v>
      </c>
      <c r="C311" s="2">
        <v>31900.28</v>
      </c>
      <c r="D311" s="4">
        <v>43484</v>
      </c>
      <c r="E311" s="2" t="s">
        <v>45</v>
      </c>
      <c r="F311" s="2" t="s">
        <v>34</v>
      </c>
      <c r="G311" s="2" t="s">
        <v>215</v>
      </c>
      <c r="H311" s="2" t="s">
        <v>216</v>
      </c>
      <c r="I311" s="2" t="s">
        <v>27</v>
      </c>
      <c r="J311" s="2" t="s">
        <v>461</v>
      </c>
    </row>
    <row r="312" spans="1:10" x14ac:dyDescent="0.3">
      <c r="A312" s="2" t="s">
        <v>52</v>
      </c>
      <c r="B312" s="3">
        <v>66884.7</v>
      </c>
      <c r="C312" s="2">
        <v>58544.18</v>
      </c>
      <c r="D312" s="4">
        <v>43849</v>
      </c>
      <c r="E312" s="2" t="s">
        <v>59</v>
      </c>
      <c r="F312" s="2" t="s">
        <v>63</v>
      </c>
      <c r="G312" s="2" t="s">
        <v>54</v>
      </c>
      <c r="H312" s="2" t="s">
        <v>127</v>
      </c>
      <c r="I312" s="2" t="s">
        <v>27</v>
      </c>
      <c r="J312" s="2" t="s">
        <v>462</v>
      </c>
    </row>
    <row r="313" spans="1:10" x14ac:dyDescent="0.3">
      <c r="A313" s="2" t="s">
        <v>22</v>
      </c>
      <c r="B313" s="3">
        <v>165305.70000000001</v>
      </c>
      <c r="C313" s="2">
        <v>134757.21</v>
      </c>
      <c r="D313" s="4">
        <v>43659</v>
      </c>
      <c r="E313" s="2" t="s">
        <v>17</v>
      </c>
      <c r="F313" s="2" t="s">
        <v>157</v>
      </c>
      <c r="G313" s="2" t="s">
        <v>25</v>
      </c>
      <c r="H313" s="2" t="s">
        <v>31</v>
      </c>
      <c r="I313" s="2" t="s">
        <v>27</v>
      </c>
      <c r="J313" s="2" t="s">
        <v>463</v>
      </c>
    </row>
    <row r="314" spans="1:10" x14ac:dyDescent="0.3">
      <c r="A314" s="2" t="s">
        <v>9</v>
      </c>
      <c r="B314" s="3">
        <v>50618.21</v>
      </c>
      <c r="C314" s="2">
        <v>41835.949999999997</v>
      </c>
      <c r="D314" s="4">
        <v>43529</v>
      </c>
      <c r="E314" s="2" t="s">
        <v>29</v>
      </c>
      <c r="F314" s="2" t="s">
        <v>165</v>
      </c>
      <c r="G314" s="2" t="s">
        <v>12</v>
      </c>
      <c r="H314" s="2" t="s">
        <v>169</v>
      </c>
      <c r="I314" s="2" t="s">
        <v>27</v>
      </c>
      <c r="J314" s="2" t="s">
        <v>464</v>
      </c>
    </row>
    <row r="315" spans="1:10" x14ac:dyDescent="0.3">
      <c r="A315" s="2" t="s">
        <v>9</v>
      </c>
      <c r="B315" s="3">
        <v>82116.31</v>
      </c>
      <c r="C315" s="2">
        <v>70652.87</v>
      </c>
      <c r="D315" s="4">
        <v>43981</v>
      </c>
      <c r="E315" s="2" t="s">
        <v>29</v>
      </c>
      <c r="F315" s="2" t="s">
        <v>177</v>
      </c>
      <c r="G315" s="2" t="s">
        <v>12</v>
      </c>
      <c r="H315" s="2" t="s">
        <v>117</v>
      </c>
      <c r="I315" s="2" t="s">
        <v>37</v>
      </c>
      <c r="J315" s="2" t="s">
        <v>465</v>
      </c>
    </row>
    <row r="316" spans="1:10" x14ac:dyDescent="0.3">
      <c r="A316" s="2" t="s">
        <v>9</v>
      </c>
      <c r="B316" s="3">
        <v>106142.65</v>
      </c>
      <c r="C316" s="2">
        <v>88151.47</v>
      </c>
      <c r="D316" s="4">
        <v>43620</v>
      </c>
      <c r="E316" s="2" t="s">
        <v>17</v>
      </c>
      <c r="F316" s="2" t="s">
        <v>466</v>
      </c>
      <c r="G316" s="2" t="s">
        <v>12</v>
      </c>
      <c r="H316" s="2" t="s">
        <v>68</v>
      </c>
      <c r="I316" s="2" t="s">
        <v>27</v>
      </c>
      <c r="J316" s="2" t="s">
        <v>467</v>
      </c>
    </row>
    <row r="317" spans="1:10" x14ac:dyDescent="0.3">
      <c r="A317" s="2" t="s">
        <v>22</v>
      </c>
      <c r="B317" s="3">
        <v>149514</v>
      </c>
      <c r="C317" s="2">
        <v>122646.33</v>
      </c>
      <c r="D317" s="4">
        <v>44122</v>
      </c>
      <c r="E317" s="2" t="s">
        <v>17</v>
      </c>
      <c r="F317" s="2" t="s">
        <v>179</v>
      </c>
      <c r="G317" s="2" t="s">
        <v>25</v>
      </c>
      <c r="H317" s="2" t="s">
        <v>26</v>
      </c>
      <c r="I317" s="2" t="s">
        <v>14</v>
      </c>
      <c r="J317" s="2" t="s">
        <v>468</v>
      </c>
    </row>
    <row r="318" spans="1:10" x14ac:dyDescent="0.3">
      <c r="A318" s="2" t="s">
        <v>9</v>
      </c>
      <c r="B318" s="3">
        <v>30975.79</v>
      </c>
      <c r="C318" s="2">
        <v>27072.84</v>
      </c>
      <c r="D318" s="4">
        <v>43905</v>
      </c>
      <c r="E318" s="2" t="s">
        <v>23</v>
      </c>
      <c r="F318" s="2" t="s">
        <v>147</v>
      </c>
      <c r="G318" s="2" t="s">
        <v>12</v>
      </c>
      <c r="H318" s="2" t="s">
        <v>169</v>
      </c>
      <c r="I318" s="2" t="s">
        <v>27</v>
      </c>
      <c r="J318" s="2" t="s">
        <v>469</v>
      </c>
    </row>
    <row r="319" spans="1:10" x14ac:dyDescent="0.3">
      <c r="A319" s="2" t="s">
        <v>52</v>
      </c>
      <c r="B319" s="3">
        <v>165118.74</v>
      </c>
      <c r="C319" s="2">
        <v>137527.4</v>
      </c>
      <c r="D319" s="4">
        <v>43771</v>
      </c>
      <c r="E319" s="2" t="s">
        <v>23</v>
      </c>
      <c r="F319" s="2" t="s">
        <v>173</v>
      </c>
      <c r="G319" s="2" t="s">
        <v>54</v>
      </c>
      <c r="H319" s="2" t="s">
        <v>71</v>
      </c>
      <c r="I319" s="2" t="s">
        <v>27</v>
      </c>
      <c r="J319" s="2" t="s">
        <v>470</v>
      </c>
    </row>
    <row r="320" spans="1:10" x14ac:dyDescent="0.3">
      <c r="A320" s="2" t="s">
        <v>214</v>
      </c>
      <c r="B320" s="3">
        <v>76652.73</v>
      </c>
      <c r="C320" s="2">
        <v>64311.64</v>
      </c>
      <c r="D320" s="4">
        <v>44047</v>
      </c>
      <c r="E320" s="2" t="s">
        <v>45</v>
      </c>
      <c r="F320" s="2" t="s">
        <v>39</v>
      </c>
      <c r="G320" s="2" t="s">
        <v>215</v>
      </c>
      <c r="H320" s="2" t="s">
        <v>216</v>
      </c>
      <c r="I320" s="2" t="s">
        <v>27</v>
      </c>
      <c r="J320" s="2" t="s">
        <v>471</v>
      </c>
    </row>
    <row r="321" spans="1:10" x14ac:dyDescent="0.3">
      <c r="A321" s="2" t="s">
        <v>44</v>
      </c>
      <c r="B321" s="3">
        <v>151632.32999999999</v>
      </c>
      <c r="C321" s="2">
        <v>120744.82</v>
      </c>
      <c r="D321" s="4">
        <v>44026</v>
      </c>
      <c r="E321" s="2" t="s">
        <v>23</v>
      </c>
      <c r="F321" s="2" t="s">
        <v>96</v>
      </c>
      <c r="G321" s="2" t="s">
        <v>47</v>
      </c>
      <c r="H321" s="2" t="s">
        <v>48</v>
      </c>
      <c r="I321" s="2" t="s">
        <v>27</v>
      </c>
      <c r="J321" s="2" t="s">
        <v>472</v>
      </c>
    </row>
    <row r="322" spans="1:10" x14ac:dyDescent="0.3">
      <c r="A322" s="2" t="s">
        <v>52</v>
      </c>
      <c r="B322" s="3">
        <v>35289.75</v>
      </c>
      <c r="C322" s="2">
        <v>29424.59</v>
      </c>
      <c r="D322" s="4">
        <v>43522</v>
      </c>
      <c r="E322" s="2" t="s">
        <v>59</v>
      </c>
      <c r="F322" s="2" t="s">
        <v>96</v>
      </c>
      <c r="G322" s="2" t="s">
        <v>54</v>
      </c>
      <c r="H322" s="2" t="s">
        <v>55</v>
      </c>
      <c r="I322" s="2" t="s">
        <v>27</v>
      </c>
      <c r="J322" s="2" t="s">
        <v>473</v>
      </c>
    </row>
    <row r="323" spans="1:10" x14ac:dyDescent="0.3">
      <c r="A323" s="2" t="s">
        <v>52</v>
      </c>
      <c r="B323" s="3">
        <v>77043.839999999997</v>
      </c>
      <c r="C323" s="2">
        <v>63245.29</v>
      </c>
      <c r="D323" s="4">
        <v>43869</v>
      </c>
      <c r="E323" s="2" t="s">
        <v>61</v>
      </c>
      <c r="F323" s="2" t="s">
        <v>96</v>
      </c>
      <c r="G323" s="2" t="s">
        <v>54</v>
      </c>
      <c r="H323" s="2" t="s">
        <v>143</v>
      </c>
      <c r="I323" s="2" t="s">
        <v>27</v>
      </c>
      <c r="J323" s="2" t="s">
        <v>474</v>
      </c>
    </row>
    <row r="324" spans="1:10" x14ac:dyDescent="0.3">
      <c r="A324" s="2" t="s">
        <v>22</v>
      </c>
      <c r="B324" s="3">
        <v>59691.71</v>
      </c>
      <c r="C324" s="2">
        <v>49239.69</v>
      </c>
      <c r="D324" s="4">
        <v>43633</v>
      </c>
      <c r="E324" s="2" t="s">
        <v>138</v>
      </c>
      <c r="F324" s="2" t="s">
        <v>154</v>
      </c>
      <c r="G324" s="2" t="s">
        <v>25</v>
      </c>
      <c r="H324" s="2" t="s">
        <v>89</v>
      </c>
      <c r="I324" s="2" t="s">
        <v>27</v>
      </c>
      <c r="J324" s="2" t="s">
        <v>475</v>
      </c>
    </row>
    <row r="325" spans="1:10" x14ac:dyDescent="0.3">
      <c r="A325" s="2" t="s">
        <v>22</v>
      </c>
      <c r="B325" s="3">
        <v>181882.43</v>
      </c>
      <c r="C325" s="2">
        <v>149834.75</v>
      </c>
      <c r="D325" s="4">
        <v>43674</v>
      </c>
      <c r="E325" s="2" t="s">
        <v>10</v>
      </c>
      <c r="F325" s="2" t="s">
        <v>223</v>
      </c>
      <c r="G325" s="2" t="s">
        <v>25</v>
      </c>
      <c r="H325" s="2" t="s">
        <v>75</v>
      </c>
      <c r="I325" s="2" t="s">
        <v>27</v>
      </c>
      <c r="J325" s="2" t="s">
        <v>476</v>
      </c>
    </row>
    <row r="326" spans="1:10" x14ac:dyDescent="0.3">
      <c r="A326" s="2" t="s">
        <v>22</v>
      </c>
      <c r="B326" s="3">
        <v>50796.04</v>
      </c>
      <c r="C326" s="2">
        <v>44090.96</v>
      </c>
      <c r="D326" s="4">
        <v>43729</v>
      </c>
      <c r="E326" s="2" t="s">
        <v>10</v>
      </c>
      <c r="F326" s="2" t="s">
        <v>39</v>
      </c>
      <c r="G326" s="2" t="s">
        <v>25</v>
      </c>
      <c r="H326" s="2" t="s">
        <v>89</v>
      </c>
      <c r="I326" s="2" t="s">
        <v>27</v>
      </c>
      <c r="J326" s="2" t="s">
        <v>477</v>
      </c>
    </row>
    <row r="327" spans="1:10" x14ac:dyDescent="0.3">
      <c r="A327" s="2" t="s">
        <v>83</v>
      </c>
      <c r="B327" s="3">
        <v>73981.77</v>
      </c>
      <c r="C327" s="2">
        <v>61959.73</v>
      </c>
      <c r="D327" s="4">
        <v>43787</v>
      </c>
      <c r="E327" s="2" t="s">
        <v>23</v>
      </c>
      <c r="F327" s="2" t="s">
        <v>134</v>
      </c>
      <c r="G327" s="2" t="s">
        <v>84</v>
      </c>
      <c r="H327" s="2" t="s">
        <v>85</v>
      </c>
      <c r="I327" s="2" t="s">
        <v>27</v>
      </c>
      <c r="J327" s="2" t="s">
        <v>478</v>
      </c>
    </row>
    <row r="328" spans="1:10" x14ac:dyDescent="0.3">
      <c r="A328" s="2" t="s">
        <v>44</v>
      </c>
      <c r="B328" s="3">
        <v>105686.13</v>
      </c>
      <c r="C328" s="2">
        <v>86694.33</v>
      </c>
      <c r="D328" s="4">
        <v>43751</v>
      </c>
      <c r="E328" s="2" t="s">
        <v>61</v>
      </c>
      <c r="F328" s="2" t="s">
        <v>34</v>
      </c>
      <c r="G328" s="2" t="s">
        <v>47</v>
      </c>
      <c r="H328" s="2" t="s">
        <v>65</v>
      </c>
      <c r="I328" s="2" t="s">
        <v>27</v>
      </c>
      <c r="J328" s="2" t="s">
        <v>479</v>
      </c>
    </row>
    <row r="329" spans="1:10" x14ac:dyDescent="0.3">
      <c r="A329" s="2" t="s">
        <v>9</v>
      </c>
      <c r="B329" s="3">
        <v>149376.26</v>
      </c>
      <c r="C329" s="2">
        <v>123653.67</v>
      </c>
      <c r="D329" s="4">
        <v>43861</v>
      </c>
      <c r="E329" s="2" t="s">
        <v>138</v>
      </c>
      <c r="F329" s="2" t="s">
        <v>145</v>
      </c>
      <c r="G329" s="2" t="s">
        <v>12</v>
      </c>
      <c r="H329" s="2" t="s">
        <v>81</v>
      </c>
      <c r="I329" s="2" t="s">
        <v>27</v>
      </c>
      <c r="J329" s="2" t="s">
        <v>480</v>
      </c>
    </row>
    <row r="330" spans="1:10" x14ac:dyDescent="0.3">
      <c r="A330" s="2" t="s">
        <v>83</v>
      </c>
      <c r="B330" s="3">
        <v>85237.91</v>
      </c>
      <c r="C330" s="2">
        <v>72384.03</v>
      </c>
      <c r="D330" s="4">
        <v>43908</v>
      </c>
      <c r="E330" s="2" t="s">
        <v>59</v>
      </c>
      <c r="F330" s="2" t="s">
        <v>96</v>
      </c>
      <c r="G330" s="2" t="s">
        <v>84</v>
      </c>
      <c r="H330" s="2" t="s">
        <v>85</v>
      </c>
      <c r="I330" s="2" t="s">
        <v>27</v>
      </c>
      <c r="J330" s="2" t="s">
        <v>481</v>
      </c>
    </row>
    <row r="331" spans="1:10" x14ac:dyDescent="0.3">
      <c r="A331" s="2" t="s">
        <v>105</v>
      </c>
      <c r="B331" s="3">
        <v>104743.22</v>
      </c>
      <c r="C331" s="2">
        <v>83281.33</v>
      </c>
      <c r="D331" s="4">
        <v>43548</v>
      </c>
      <c r="E331" s="2" t="s">
        <v>79</v>
      </c>
      <c r="F331" s="2" t="s">
        <v>34</v>
      </c>
      <c r="G331" s="2" t="s">
        <v>106</v>
      </c>
      <c r="H331" s="2" t="s">
        <v>107</v>
      </c>
      <c r="I331" s="2" t="s">
        <v>14</v>
      </c>
      <c r="J331" s="2" t="s">
        <v>482</v>
      </c>
    </row>
    <row r="332" spans="1:10" x14ac:dyDescent="0.3">
      <c r="A332" s="2" t="s">
        <v>22</v>
      </c>
      <c r="B332" s="3">
        <v>290551.74</v>
      </c>
      <c r="C332" s="2">
        <v>239530.86</v>
      </c>
      <c r="D332" s="4">
        <v>44179</v>
      </c>
      <c r="E332" s="2" t="s">
        <v>138</v>
      </c>
      <c r="F332" s="2" t="s">
        <v>30</v>
      </c>
      <c r="G332" s="2" t="s">
        <v>25</v>
      </c>
      <c r="H332" s="2" t="s">
        <v>218</v>
      </c>
      <c r="I332" s="2" t="s">
        <v>27</v>
      </c>
      <c r="J332" s="2" t="s">
        <v>483</v>
      </c>
    </row>
    <row r="333" spans="1:10" x14ac:dyDescent="0.3">
      <c r="A333" s="2" t="s">
        <v>52</v>
      </c>
      <c r="B333" s="3">
        <v>72314.73</v>
      </c>
      <c r="C333" s="2">
        <v>57309.42</v>
      </c>
      <c r="D333" s="4">
        <v>43704</v>
      </c>
      <c r="E333" s="2" t="s">
        <v>50</v>
      </c>
      <c r="F333" s="2" t="s">
        <v>34</v>
      </c>
      <c r="G333" s="2" t="s">
        <v>54</v>
      </c>
      <c r="H333" s="2" t="s">
        <v>132</v>
      </c>
      <c r="I333" s="2" t="s">
        <v>27</v>
      </c>
      <c r="J333" s="2" t="s">
        <v>484</v>
      </c>
    </row>
    <row r="334" spans="1:10" x14ac:dyDescent="0.3">
      <c r="A334" s="2" t="s">
        <v>83</v>
      </c>
      <c r="B334" s="3">
        <v>119858.15</v>
      </c>
      <c r="C334" s="2">
        <v>99997.65</v>
      </c>
      <c r="D334" s="4">
        <v>44154</v>
      </c>
      <c r="E334" s="2" t="s">
        <v>79</v>
      </c>
      <c r="F334" s="2" t="s">
        <v>181</v>
      </c>
      <c r="G334" s="2" t="s">
        <v>84</v>
      </c>
      <c r="H334" s="2" t="s">
        <v>85</v>
      </c>
      <c r="I334" s="2" t="s">
        <v>27</v>
      </c>
      <c r="J334" s="2" t="s">
        <v>485</v>
      </c>
    </row>
    <row r="335" spans="1:10" x14ac:dyDescent="0.3">
      <c r="A335" s="2" t="s">
        <v>22</v>
      </c>
      <c r="B335" s="3">
        <v>119937.47</v>
      </c>
      <c r="C335" s="2">
        <v>98720.53</v>
      </c>
      <c r="D335" s="4">
        <v>43690</v>
      </c>
      <c r="E335" s="2" t="s">
        <v>17</v>
      </c>
      <c r="F335" s="2" t="s">
        <v>433</v>
      </c>
      <c r="G335" s="2" t="s">
        <v>25</v>
      </c>
      <c r="H335" s="2" t="s">
        <v>31</v>
      </c>
      <c r="I335" s="2" t="s">
        <v>27</v>
      </c>
      <c r="J335" s="2" t="s">
        <v>486</v>
      </c>
    </row>
    <row r="336" spans="1:10" x14ac:dyDescent="0.3">
      <c r="A336" s="2" t="s">
        <v>52</v>
      </c>
      <c r="B336" s="3">
        <v>60592.4</v>
      </c>
      <c r="C336" s="2">
        <v>52363.95</v>
      </c>
      <c r="D336" s="4">
        <v>43518</v>
      </c>
      <c r="E336" s="2" t="s">
        <v>45</v>
      </c>
      <c r="F336" s="2" t="s">
        <v>70</v>
      </c>
      <c r="G336" s="2" t="s">
        <v>54</v>
      </c>
      <c r="H336" s="2" t="s">
        <v>127</v>
      </c>
      <c r="I336" s="2" t="s">
        <v>27</v>
      </c>
      <c r="J336" s="2" t="s">
        <v>487</v>
      </c>
    </row>
    <row r="337" spans="1:10" x14ac:dyDescent="0.3">
      <c r="A337" s="2" t="s">
        <v>172</v>
      </c>
      <c r="B337" s="3">
        <v>31966.82</v>
      </c>
      <c r="C337" s="2">
        <v>26593.200000000001</v>
      </c>
      <c r="D337" s="4">
        <v>44067</v>
      </c>
      <c r="E337" s="2" t="s">
        <v>50</v>
      </c>
      <c r="F337" s="2" t="s">
        <v>34</v>
      </c>
      <c r="G337" s="2" t="s">
        <v>174</v>
      </c>
      <c r="H337" s="2" t="s">
        <v>211</v>
      </c>
      <c r="I337" s="2" t="s">
        <v>27</v>
      </c>
      <c r="J337" s="2" t="s">
        <v>488</v>
      </c>
    </row>
    <row r="338" spans="1:10" x14ac:dyDescent="0.3">
      <c r="A338" s="2" t="s">
        <v>22</v>
      </c>
      <c r="B338" s="3">
        <v>83226.45</v>
      </c>
      <c r="C338" s="2">
        <v>71699.59</v>
      </c>
      <c r="D338" s="4">
        <v>44157</v>
      </c>
      <c r="E338" s="2" t="s">
        <v>29</v>
      </c>
      <c r="F338" s="2" t="s">
        <v>57</v>
      </c>
      <c r="G338" s="2" t="s">
        <v>25</v>
      </c>
      <c r="H338" s="2" t="s">
        <v>75</v>
      </c>
      <c r="I338" s="2" t="s">
        <v>27</v>
      </c>
      <c r="J338" s="2" t="s">
        <v>489</v>
      </c>
    </row>
    <row r="339" spans="1:10" x14ac:dyDescent="0.3">
      <c r="A339" s="2" t="s">
        <v>214</v>
      </c>
      <c r="B339" s="3">
        <v>51407.3</v>
      </c>
      <c r="C339" s="2">
        <v>44292.53</v>
      </c>
      <c r="D339" s="4">
        <v>43587</v>
      </c>
      <c r="E339" s="2" t="s">
        <v>23</v>
      </c>
      <c r="F339" s="2" t="s">
        <v>159</v>
      </c>
      <c r="G339" s="2" t="s">
        <v>215</v>
      </c>
      <c r="H339" s="2" t="s">
        <v>216</v>
      </c>
      <c r="I339" s="2" t="s">
        <v>37</v>
      </c>
      <c r="J339" s="2" t="s">
        <v>490</v>
      </c>
    </row>
    <row r="340" spans="1:10" x14ac:dyDescent="0.3">
      <c r="A340" s="2" t="s">
        <v>214</v>
      </c>
      <c r="B340" s="3">
        <v>61968.26</v>
      </c>
      <c r="C340" s="2">
        <v>50690.04</v>
      </c>
      <c r="D340" s="4">
        <v>44192</v>
      </c>
      <c r="E340" s="2" t="s">
        <v>79</v>
      </c>
      <c r="F340" s="2" t="s">
        <v>88</v>
      </c>
      <c r="G340" s="2" t="s">
        <v>215</v>
      </c>
      <c r="H340" s="2" t="s">
        <v>216</v>
      </c>
      <c r="I340" s="2" t="s">
        <v>27</v>
      </c>
      <c r="J340" s="2" t="s">
        <v>491</v>
      </c>
    </row>
    <row r="341" spans="1:10" x14ac:dyDescent="0.3">
      <c r="A341" s="2" t="s">
        <v>172</v>
      </c>
      <c r="B341" s="3">
        <v>271465.15000000002</v>
      </c>
      <c r="C341" s="2">
        <v>217959.37</v>
      </c>
      <c r="D341" s="4">
        <v>43649</v>
      </c>
      <c r="E341" s="2" t="s">
        <v>79</v>
      </c>
      <c r="F341" s="2" t="s">
        <v>253</v>
      </c>
      <c r="G341" s="2" t="s">
        <v>174</v>
      </c>
      <c r="H341" s="2" t="s">
        <v>175</v>
      </c>
      <c r="I341" s="2" t="s">
        <v>14</v>
      </c>
      <c r="J341" s="2" t="s">
        <v>492</v>
      </c>
    </row>
    <row r="342" spans="1:10" x14ac:dyDescent="0.3">
      <c r="A342" s="2" t="s">
        <v>9</v>
      </c>
      <c r="B342" s="3">
        <v>86854.64</v>
      </c>
      <c r="C342" s="2">
        <v>72219.63</v>
      </c>
      <c r="D342" s="4">
        <v>43865</v>
      </c>
      <c r="E342" s="2" t="s">
        <v>10</v>
      </c>
      <c r="F342" s="2" t="s">
        <v>67</v>
      </c>
      <c r="G342" s="2" t="s">
        <v>12</v>
      </c>
      <c r="H342" s="2" t="s">
        <v>169</v>
      </c>
      <c r="I342" s="2" t="s">
        <v>27</v>
      </c>
      <c r="J342" s="2" t="s">
        <v>493</v>
      </c>
    </row>
    <row r="343" spans="1:10" x14ac:dyDescent="0.3">
      <c r="A343" s="2" t="s">
        <v>172</v>
      </c>
      <c r="B343" s="3">
        <v>119819.37</v>
      </c>
      <c r="C343" s="2">
        <v>105441.05</v>
      </c>
      <c r="D343" s="4">
        <v>44172</v>
      </c>
      <c r="E343" s="2" t="s">
        <v>59</v>
      </c>
      <c r="F343" s="2" t="s">
        <v>120</v>
      </c>
      <c r="G343" s="2" t="s">
        <v>174</v>
      </c>
      <c r="H343" s="2" t="s">
        <v>211</v>
      </c>
      <c r="I343" s="2" t="s">
        <v>27</v>
      </c>
      <c r="J343" s="2" t="s">
        <v>494</v>
      </c>
    </row>
    <row r="344" spans="1:10" x14ac:dyDescent="0.3">
      <c r="A344" s="2" t="s">
        <v>44</v>
      </c>
      <c r="B344" s="3">
        <v>160763.9</v>
      </c>
      <c r="C344" s="2">
        <v>131102.96</v>
      </c>
      <c r="D344" s="4">
        <v>43573</v>
      </c>
      <c r="E344" s="2" t="s">
        <v>50</v>
      </c>
      <c r="F344" s="2" t="s">
        <v>181</v>
      </c>
      <c r="G344" s="2" t="s">
        <v>47</v>
      </c>
      <c r="H344" s="2" t="s">
        <v>65</v>
      </c>
      <c r="I344" s="2" t="s">
        <v>27</v>
      </c>
      <c r="J344" s="2" t="s">
        <v>495</v>
      </c>
    </row>
    <row r="345" spans="1:10" x14ac:dyDescent="0.3">
      <c r="A345" s="2" t="s">
        <v>9</v>
      </c>
      <c r="B345" s="3">
        <v>44029.07</v>
      </c>
      <c r="C345" s="2">
        <v>38344.92</v>
      </c>
      <c r="D345" s="4">
        <v>43717</v>
      </c>
      <c r="E345" s="2" t="s">
        <v>138</v>
      </c>
      <c r="F345" s="2" t="s">
        <v>147</v>
      </c>
      <c r="G345" s="2" t="s">
        <v>12</v>
      </c>
      <c r="H345" s="2" t="s">
        <v>81</v>
      </c>
      <c r="I345" s="2" t="s">
        <v>27</v>
      </c>
      <c r="J345" s="2" t="s">
        <v>496</v>
      </c>
    </row>
    <row r="346" spans="1:10" x14ac:dyDescent="0.3">
      <c r="A346" s="2" t="s">
        <v>52</v>
      </c>
      <c r="B346" s="3">
        <v>86628.32</v>
      </c>
      <c r="C346" s="2">
        <v>72464.59</v>
      </c>
      <c r="D346" s="4">
        <v>43775</v>
      </c>
      <c r="E346" s="2" t="s">
        <v>50</v>
      </c>
      <c r="F346" s="2" t="s">
        <v>233</v>
      </c>
      <c r="G346" s="2" t="s">
        <v>54</v>
      </c>
      <c r="H346" s="2" t="s">
        <v>127</v>
      </c>
      <c r="I346" s="2" t="s">
        <v>27</v>
      </c>
      <c r="J346" s="2" t="s">
        <v>497</v>
      </c>
    </row>
    <row r="347" spans="1:10" x14ac:dyDescent="0.3">
      <c r="A347" s="2" t="s">
        <v>22</v>
      </c>
      <c r="B347" s="3">
        <v>97641.25</v>
      </c>
      <c r="C347" s="2">
        <v>83414.92</v>
      </c>
      <c r="D347" s="4">
        <v>44121</v>
      </c>
      <c r="E347" s="2" t="s">
        <v>10</v>
      </c>
      <c r="F347" s="2" t="s">
        <v>281</v>
      </c>
      <c r="G347" s="2" t="s">
        <v>25</v>
      </c>
      <c r="H347" s="2" t="s">
        <v>218</v>
      </c>
      <c r="I347" s="2" t="s">
        <v>27</v>
      </c>
      <c r="J347" s="2" t="s">
        <v>498</v>
      </c>
    </row>
    <row r="348" spans="1:10" x14ac:dyDescent="0.3">
      <c r="A348" s="2" t="s">
        <v>22</v>
      </c>
      <c r="B348" s="3">
        <v>98746.66</v>
      </c>
      <c r="C348" s="2">
        <v>80399.53</v>
      </c>
      <c r="D348" s="4">
        <v>43871</v>
      </c>
      <c r="E348" s="2" t="s">
        <v>50</v>
      </c>
      <c r="F348" s="2" t="s">
        <v>109</v>
      </c>
      <c r="G348" s="2" t="s">
        <v>25</v>
      </c>
      <c r="H348" s="2" t="s">
        <v>26</v>
      </c>
      <c r="I348" s="2" t="s">
        <v>27</v>
      </c>
      <c r="J348" s="2" t="s">
        <v>499</v>
      </c>
    </row>
    <row r="349" spans="1:10" x14ac:dyDescent="0.3">
      <c r="A349" s="2" t="s">
        <v>52</v>
      </c>
      <c r="B349" s="3">
        <v>109562.5</v>
      </c>
      <c r="C349" s="2">
        <v>89917.94</v>
      </c>
      <c r="D349" s="4">
        <v>44048</v>
      </c>
      <c r="E349" s="2" t="s">
        <v>50</v>
      </c>
      <c r="F349" s="2" t="s">
        <v>209</v>
      </c>
      <c r="G349" s="2" t="s">
        <v>54</v>
      </c>
      <c r="H349" s="2" t="s">
        <v>55</v>
      </c>
      <c r="I349" s="2" t="s">
        <v>27</v>
      </c>
      <c r="J349" s="2" t="s">
        <v>500</v>
      </c>
    </row>
    <row r="350" spans="1:10" x14ac:dyDescent="0.3">
      <c r="A350" s="2" t="s">
        <v>44</v>
      </c>
      <c r="B350" s="3">
        <v>60301.96</v>
      </c>
      <c r="C350" s="2">
        <v>48820.47</v>
      </c>
      <c r="D350" s="4">
        <v>43504</v>
      </c>
      <c r="E350" s="2" t="s">
        <v>29</v>
      </c>
      <c r="F350" s="2" t="s">
        <v>125</v>
      </c>
      <c r="G350" s="2" t="s">
        <v>47</v>
      </c>
      <c r="H350" s="2" t="s">
        <v>73</v>
      </c>
      <c r="I350" s="2" t="s">
        <v>27</v>
      </c>
      <c r="J350" s="2" t="s">
        <v>501</v>
      </c>
    </row>
    <row r="351" spans="1:10" x14ac:dyDescent="0.3">
      <c r="A351" s="2" t="s">
        <v>52</v>
      </c>
      <c r="B351" s="3">
        <v>80781.62</v>
      </c>
      <c r="C351" s="2">
        <v>68971.350000000006</v>
      </c>
      <c r="D351" s="4">
        <v>43484</v>
      </c>
      <c r="E351" s="2" t="s">
        <v>59</v>
      </c>
      <c r="F351" s="2" t="s">
        <v>181</v>
      </c>
      <c r="G351" s="2" t="s">
        <v>54</v>
      </c>
      <c r="H351" s="2" t="s">
        <v>132</v>
      </c>
      <c r="I351" s="2" t="s">
        <v>14</v>
      </c>
      <c r="J351" s="2" t="s">
        <v>502</v>
      </c>
    </row>
    <row r="352" spans="1:10" x14ac:dyDescent="0.3">
      <c r="A352" s="2" t="s">
        <v>52</v>
      </c>
      <c r="B352" s="3">
        <v>238659.41</v>
      </c>
      <c r="C352" s="2">
        <v>204507.25</v>
      </c>
      <c r="D352" s="4">
        <v>43822</v>
      </c>
      <c r="E352" s="2" t="s">
        <v>50</v>
      </c>
      <c r="F352" s="2" t="s">
        <v>253</v>
      </c>
      <c r="G352" s="2" t="s">
        <v>54</v>
      </c>
      <c r="H352" s="2" t="s">
        <v>71</v>
      </c>
      <c r="I352" s="2" t="s">
        <v>37</v>
      </c>
      <c r="J352" s="2" t="s">
        <v>503</v>
      </c>
    </row>
    <row r="353" spans="1:10" x14ac:dyDescent="0.3">
      <c r="A353" s="2" t="s">
        <v>44</v>
      </c>
      <c r="B353" s="3">
        <v>165631.75</v>
      </c>
      <c r="C353" s="2">
        <v>139114.10999999999</v>
      </c>
      <c r="D353" s="4">
        <v>43711</v>
      </c>
      <c r="E353" s="2" t="s">
        <v>50</v>
      </c>
      <c r="F353" s="2" t="s">
        <v>34</v>
      </c>
      <c r="G353" s="2" t="s">
        <v>47</v>
      </c>
      <c r="H353" s="2" t="s">
        <v>73</v>
      </c>
      <c r="I353" s="2" t="s">
        <v>27</v>
      </c>
      <c r="J353" s="2" t="s">
        <v>504</v>
      </c>
    </row>
    <row r="354" spans="1:10" x14ac:dyDescent="0.3">
      <c r="A354" s="2" t="s">
        <v>9</v>
      </c>
      <c r="B354" s="3">
        <v>126682.79</v>
      </c>
      <c r="C354" s="2">
        <v>106514.89</v>
      </c>
      <c r="D354" s="4">
        <v>43627</v>
      </c>
      <c r="E354" s="2" t="s">
        <v>59</v>
      </c>
      <c r="F354" s="2" t="s">
        <v>101</v>
      </c>
      <c r="G354" s="2" t="s">
        <v>12</v>
      </c>
      <c r="H354" s="2" t="s">
        <v>13</v>
      </c>
      <c r="I354" s="2" t="s">
        <v>27</v>
      </c>
      <c r="J354" s="2" t="s">
        <v>505</v>
      </c>
    </row>
    <row r="355" spans="1:10" x14ac:dyDescent="0.3">
      <c r="A355" s="2" t="s">
        <v>9</v>
      </c>
      <c r="B355" s="3">
        <v>145558</v>
      </c>
      <c r="C355" s="2">
        <v>116257.18</v>
      </c>
      <c r="D355" s="4">
        <v>43819</v>
      </c>
      <c r="E355" s="2" t="s">
        <v>23</v>
      </c>
      <c r="F355" s="2" t="s">
        <v>310</v>
      </c>
      <c r="G355" s="2" t="s">
        <v>12</v>
      </c>
      <c r="H355" s="2" t="s">
        <v>169</v>
      </c>
      <c r="I355" s="2" t="s">
        <v>37</v>
      </c>
      <c r="J355" s="2" t="s">
        <v>506</v>
      </c>
    </row>
    <row r="356" spans="1:10" x14ac:dyDescent="0.3">
      <c r="A356" s="2" t="s">
        <v>33</v>
      </c>
      <c r="B356" s="3">
        <v>59163.79</v>
      </c>
      <c r="C356" s="2">
        <v>50419.38</v>
      </c>
      <c r="D356" s="4">
        <v>43535</v>
      </c>
      <c r="E356" s="2" t="s">
        <v>59</v>
      </c>
      <c r="F356" s="2" t="s">
        <v>223</v>
      </c>
      <c r="G356" s="2" t="s">
        <v>35</v>
      </c>
      <c r="H356" s="2" t="s">
        <v>40</v>
      </c>
      <c r="I356" s="2" t="s">
        <v>14</v>
      </c>
      <c r="J356" s="2" t="s">
        <v>507</v>
      </c>
    </row>
    <row r="357" spans="1:10" x14ac:dyDescent="0.3">
      <c r="A357" s="2" t="s">
        <v>9</v>
      </c>
      <c r="B357" s="3">
        <v>140352.81</v>
      </c>
      <c r="C357" s="2">
        <v>122303.44</v>
      </c>
      <c r="D357" s="4">
        <v>43800</v>
      </c>
      <c r="E357" s="2" t="s">
        <v>59</v>
      </c>
      <c r="F357" s="2" t="s">
        <v>18</v>
      </c>
      <c r="G357" s="2" t="s">
        <v>12</v>
      </c>
      <c r="H357" s="2" t="s">
        <v>117</v>
      </c>
      <c r="I357" s="2" t="s">
        <v>27</v>
      </c>
      <c r="J357" s="2" t="s">
        <v>508</v>
      </c>
    </row>
    <row r="358" spans="1:10" x14ac:dyDescent="0.3">
      <c r="A358" s="2" t="s">
        <v>52</v>
      </c>
      <c r="B358" s="3">
        <v>163401.23000000001</v>
      </c>
      <c r="C358" s="2">
        <v>139413.93</v>
      </c>
      <c r="D358" s="4">
        <v>43577</v>
      </c>
      <c r="E358" s="2" t="s">
        <v>23</v>
      </c>
      <c r="F358" s="2" t="s">
        <v>63</v>
      </c>
      <c r="G358" s="2" t="s">
        <v>54</v>
      </c>
      <c r="H358" s="2" t="s">
        <v>143</v>
      </c>
      <c r="I358" s="2" t="s">
        <v>27</v>
      </c>
      <c r="J358" s="2" t="s">
        <v>509</v>
      </c>
    </row>
    <row r="359" spans="1:10" x14ac:dyDescent="0.3">
      <c r="A359" s="2" t="s">
        <v>9</v>
      </c>
      <c r="B359" s="3">
        <v>177867.3</v>
      </c>
      <c r="C359" s="2">
        <v>140675.25</v>
      </c>
      <c r="D359" s="4">
        <v>44107</v>
      </c>
      <c r="E359" s="2" t="s">
        <v>59</v>
      </c>
      <c r="F359" s="2" t="s">
        <v>154</v>
      </c>
      <c r="G359" s="2" t="s">
        <v>12</v>
      </c>
      <c r="H359" s="2" t="s">
        <v>68</v>
      </c>
      <c r="I359" s="2" t="s">
        <v>27</v>
      </c>
      <c r="J359" s="2" t="s">
        <v>510</v>
      </c>
    </row>
    <row r="360" spans="1:10" x14ac:dyDescent="0.3">
      <c r="A360" s="2" t="s">
        <v>214</v>
      </c>
      <c r="B360" s="3">
        <v>58416.81</v>
      </c>
      <c r="C360" s="2">
        <v>46745.13</v>
      </c>
      <c r="D360" s="4">
        <v>43503</v>
      </c>
      <c r="E360" s="2" t="s">
        <v>23</v>
      </c>
      <c r="F360" s="2" t="s">
        <v>281</v>
      </c>
      <c r="G360" s="2" t="s">
        <v>215</v>
      </c>
      <c r="H360" s="2" t="s">
        <v>216</v>
      </c>
      <c r="I360" s="2" t="s">
        <v>27</v>
      </c>
      <c r="J360" s="2" t="s">
        <v>511</v>
      </c>
    </row>
    <row r="361" spans="1:10" x14ac:dyDescent="0.3">
      <c r="A361" s="2" t="s">
        <v>214</v>
      </c>
      <c r="B361" s="3">
        <v>169544.95</v>
      </c>
      <c r="C361" s="2">
        <v>137568.76999999999</v>
      </c>
      <c r="D361" s="4">
        <v>43933</v>
      </c>
      <c r="E361" s="2" t="s">
        <v>50</v>
      </c>
      <c r="F361" s="2" t="s">
        <v>115</v>
      </c>
      <c r="G361" s="2" t="s">
        <v>215</v>
      </c>
      <c r="H361" s="2" t="s">
        <v>216</v>
      </c>
      <c r="I361" s="2" t="s">
        <v>14</v>
      </c>
      <c r="J361" s="2" t="s">
        <v>512</v>
      </c>
    </row>
    <row r="362" spans="1:10" x14ac:dyDescent="0.3">
      <c r="A362" s="2" t="s">
        <v>105</v>
      </c>
      <c r="B362" s="3">
        <v>74732.789999999994</v>
      </c>
      <c r="C362" s="2">
        <v>64098.31</v>
      </c>
      <c r="D362" s="4">
        <v>43885</v>
      </c>
      <c r="E362" s="2" t="s">
        <v>29</v>
      </c>
      <c r="F362" s="2" t="s">
        <v>223</v>
      </c>
      <c r="G362" s="2" t="s">
        <v>106</v>
      </c>
      <c r="H362" s="2" t="s">
        <v>107</v>
      </c>
      <c r="I362" s="2" t="s">
        <v>27</v>
      </c>
      <c r="J362" s="2" t="s">
        <v>513</v>
      </c>
    </row>
    <row r="363" spans="1:10" x14ac:dyDescent="0.3">
      <c r="A363" s="2" t="s">
        <v>22</v>
      </c>
      <c r="B363" s="3">
        <v>55166.78</v>
      </c>
      <c r="C363" s="2">
        <v>47443.43</v>
      </c>
      <c r="D363" s="4">
        <v>43934</v>
      </c>
      <c r="E363" s="2" t="s">
        <v>10</v>
      </c>
      <c r="F363" s="2" t="s">
        <v>53</v>
      </c>
      <c r="G363" s="2" t="s">
        <v>25</v>
      </c>
      <c r="H363" s="2" t="s">
        <v>89</v>
      </c>
      <c r="I363" s="2" t="s">
        <v>27</v>
      </c>
      <c r="J363" s="2" t="s">
        <v>514</v>
      </c>
    </row>
    <row r="364" spans="1:10" x14ac:dyDescent="0.3">
      <c r="A364" s="2" t="s">
        <v>52</v>
      </c>
      <c r="B364" s="3">
        <v>99319.33</v>
      </c>
      <c r="C364" s="2">
        <v>79127.710000000006</v>
      </c>
      <c r="D364" s="4">
        <v>43977</v>
      </c>
      <c r="E364" s="2" t="s">
        <v>17</v>
      </c>
      <c r="F364" s="2" t="s">
        <v>30</v>
      </c>
      <c r="G364" s="2" t="s">
        <v>54</v>
      </c>
      <c r="H364" s="2" t="s">
        <v>71</v>
      </c>
      <c r="I364" s="2" t="s">
        <v>27</v>
      </c>
      <c r="J364" s="2" t="s">
        <v>515</v>
      </c>
    </row>
    <row r="365" spans="1:10" x14ac:dyDescent="0.3">
      <c r="A365" s="2" t="s">
        <v>9</v>
      </c>
      <c r="B365" s="3">
        <v>118982.14</v>
      </c>
      <c r="C365" s="2">
        <v>95506.96</v>
      </c>
      <c r="D365" s="4">
        <v>43845</v>
      </c>
      <c r="E365" s="2" t="s">
        <v>23</v>
      </c>
      <c r="F365" s="2" t="s">
        <v>379</v>
      </c>
      <c r="G365" s="2" t="s">
        <v>12</v>
      </c>
      <c r="H365" s="2" t="s">
        <v>117</v>
      </c>
      <c r="I365" s="2" t="s">
        <v>14</v>
      </c>
      <c r="J365" s="2" t="s">
        <v>516</v>
      </c>
    </row>
    <row r="366" spans="1:10" x14ac:dyDescent="0.3">
      <c r="A366" s="2" t="s">
        <v>172</v>
      </c>
      <c r="B366" s="3">
        <v>157007.51999999999</v>
      </c>
      <c r="C366" s="2">
        <v>126940.58</v>
      </c>
      <c r="D366" s="4">
        <v>43708</v>
      </c>
      <c r="E366" s="2" t="s">
        <v>29</v>
      </c>
      <c r="F366" s="2" t="s">
        <v>113</v>
      </c>
      <c r="G366" s="2" t="s">
        <v>174</v>
      </c>
      <c r="H366" s="2" t="s">
        <v>175</v>
      </c>
      <c r="I366" s="2" t="s">
        <v>27</v>
      </c>
      <c r="J366" s="2" t="s">
        <v>517</v>
      </c>
    </row>
    <row r="367" spans="1:10" x14ac:dyDescent="0.3">
      <c r="A367" s="2" t="s">
        <v>52</v>
      </c>
      <c r="B367" s="3">
        <v>49374.25</v>
      </c>
      <c r="C367" s="2">
        <v>39208.089999999997</v>
      </c>
      <c r="D367" s="4">
        <v>43606</v>
      </c>
      <c r="E367" s="2" t="s">
        <v>10</v>
      </c>
      <c r="F367" s="2" t="s">
        <v>326</v>
      </c>
      <c r="G367" s="2" t="s">
        <v>54</v>
      </c>
      <c r="H367" s="2" t="s">
        <v>132</v>
      </c>
      <c r="I367" s="2" t="s">
        <v>27</v>
      </c>
      <c r="J367" s="2" t="s">
        <v>518</v>
      </c>
    </row>
    <row r="368" spans="1:10" x14ac:dyDescent="0.3">
      <c r="A368" s="2" t="s">
        <v>22</v>
      </c>
      <c r="B368" s="3">
        <v>123891.6</v>
      </c>
      <c r="C368" s="2">
        <v>104118.5</v>
      </c>
      <c r="D368" s="4">
        <v>43669</v>
      </c>
      <c r="E368" s="2" t="s">
        <v>17</v>
      </c>
      <c r="F368" s="2" t="s">
        <v>165</v>
      </c>
      <c r="G368" s="2" t="s">
        <v>25</v>
      </c>
      <c r="H368" s="2" t="s">
        <v>26</v>
      </c>
      <c r="I368" s="2" t="s">
        <v>27</v>
      </c>
      <c r="J368" s="2" t="s">
        <v>519</v>
      </c>
    </row>
    <row r="369" spans="1:10" x14ac:dyDescent="0.3">
      <c r="A369" s="2" t="s">
        <v>52</v>
      </c>
      <c r="B369" s="3">
        <v>234340.31</v>
      </c>
      <c r="C369" s="2">
        <v>204438.49</v>
      </c>
      <c r="D369" s="4">
        <v>44178</v>
      </c>
      <c r="E369" s="2" t="s">
        <v>23</v>
      </c>
      <c r="F369" s="2" t="s">
        <v>30</v>
      </c>
      <c r="G369" s="2" t="s">
        <v>54</v>
      </c>
      <c r="H369" s="2" t="s">
        <v>143</v>
      </c>
      <c r="I369" s="2" t="s">
        <v>27</v>
      </c>
      <c r="J369" s="2" t="s">
        <v>520</v>
      </c>
    </row>
    <row r="370" spans="1:10" x14ac:dyDescent="0.3">
      <c r="A370" s="2" t="s">
        <v>83</v>
      </c>
      <c r="B370" s="3">
        <v>95575.75</v>
      </c>
      <c r="C370" s="2">
        <v>75504.84</v>
      </c>
      <c r="D370" s="4">
        <v>44188</v>
      </c>
      <c r="E370" s="2" t="s">
        <v>10</v>
      </c>
      <c r="F370" s="2" t="s">
        <v>30</v>
      </c>
      <c r="G370" s="2" t="s">
        <v>84</v>
      </c>
      <c r="H370" s="2" t="s">
        <v>85</v>
      </c>
      <c r="I370" s="2" t="s">
        <v>27</v>
      </c>
      <c r="J370" s="2" t="s">
        <v>521</v>
      </c>
    </row>
    <row r="371" spans="1:10" x14ac:dyDescent="0.3">
      <c r="A371" s="2" t="s">
        <v>16</v>
      </c>
      <c r="B371" s="3">
        <v>125280.28</v>
      </c>
      <c r="C371" s="2">
        <v>99372.32</v>
      </c>
      <c r="D371" s="4">
        <v>43756</v>
      </c>
      <c r="E371" s="2" t="s">
        <v>29</v>
      </c>
      <c r="F371" s="2" t="s">
        <v>88</v>
      </c>
      <c r="G371" s="2" t="s">
        <v>19</v>
      </c>
      <c r="H371" s="2" t="s">
        <v>20</v>
      </c>
      <c r="I371" s="2" t="s">
        <v>27</v>
      </c>
      <c r="J371" s="2" t="s">
        <v>522</v>
      </c>
    </row>
    <row r="372" spans="1:10" x14ac:dyDescent="0.3">
      <c r="A372" s="2" t="s">
        <v>22</v>
      </c>
      <c r="B372" s="3">
        <v>127482.28</v>
      </c>
      <c r="C372" s="2">
        <v>108614.9</v>
      </c>
      <c r="D372" s="4">
        <v>44069</v>
      </c>
      <c r="E372" s="2" t="s">
        <v>29</v>
      </c>
      <c r="F372" s="2" t="s">
        <v>18</v>
      </c>
      <c r="G372" s="2" t="s">
        <v>25</v>
      </c>
      <c r="H372" s="2" t="s">
        <v>31</v>
      </c>
      <c r="I372" s="2" t="s">
        <v>27</v>
      </c>
      <c r="J372" s="2" t="s">
        <v>523</v>
      </c>
    </row>
    <row r="373" spans="1:10" x14ac:dyDescent="0.3">
      <c r="A373" s="2" t="s">
        <v>22</v>
      </c>
      <c r="B373" s="3">
        <v>120453.52</v>
      </c>
      <c r="C373" s="2">
        <v>97218.04</v>
      </c>
      <c r="D373" s="4">
        <v>43507</v>
      </c>
      <c r="E373" s="2" t="s">
        <v>29</v>
      </c>
      <c r="F373" s="2" t="s">
        <v>236</v>
      </c>
      <c r="G373" s="2" t="s">
        <v>25</v>
      </c>
      <c r="H373" s="2" t="s">
        <v>218</v>
      </c>
      <c r="I373" s="2" t="s">
        <v>27</v>
      </c>
      <c r="J373" s="2" t="s">
        <v>524</v>
      </c>
    </row>
    <row r="374" spans="1:10" x14ac:dyDescent="0.3">
      <c r="A374" s="2" t="s">
        <v>22</v>
      </c>
      <c r="B374" s="3">
        <v>120152.33</v>
      </c>
      <c r="C374" s="2">
        <v>97527.65</v>
      </c>
      <c r="D374" s="4">
        <v>43737</v>
      </c>
      <c r="E374" s="2" t="s">
        <v>61</v>
      </c>
      <c r="F374" s="2" t="s">
        <v>88</v>
      </c>
      <c r="G374" s="2" t="s">
        <v>25</v>
      </c>
      <c r="H374" s="2" t="s">
        <v>26</v>
      </c>
      <c r="I374" s="2" t="s">
        <v>27</v>
      </c>
      <c r="J374" s="2" t="s">
        <v>525</v>
      </c>
    </row>
    <row r="375" spans="1:10" x14ac:dyDescent="0.3">
      <c r="A375" s="2" t="s">
        <v>22</v>
      </c>
      <c r="B375" s="3">
        <v>95410.97</v>
      </c>
      <c r="C375" s="2">
        <v>80593.649999999994</v>
      </c>
      <c r="D375" s="4">
        <v>44096</v>
      </c>
      <c r="E375" s="2" t="s">
        <v>10</v>
      </c>
      <c r="F375" s="2" t="s">
        <v>101</v>
      </c>
      <c r="G375" s="2" t="s">
        <v>25</v>
      </c>
      <c r="H375" s="2" t="s">
        <v>89</v>
      </c>
      <c r="I375" s="2" t="s">
        <v>14</v>
      </c>
      <c r="J375" s="2" t="s">
        <v>526</v>
      </c>
    </row>
    <row r="376" spans="1:10" x14ac:dyDescent="0.3">
      <c r="A376" s="2" t="s">
        <v>52</v>
      </c>
      <c r="B376" s="3">
        <v>128804.51</v>
      </c>
      <c r="C376" s="2">
        <v>105709.86</v>
      </c>
      <c r="D376" s="4">
        <v>43721</v>
      </c>
      <c r="E376" s="2" t="s">
        <v>50</v>
      </c>
      <c r="F376" s="2" t="s">
        <v>394</v>
      </c>
      <c r="G376" s="2" t="s">
        <v>54</v>
      </c>
      <c r="H376" s="2" t="s">
        <v>71</v>
      </c>
      <c r="I376" s="2" t="s">
        <v>37</v>
      </c>
      <c r="J376" s="2" t="s">
        <v>527</v>
      </c>
    </row>
    <row r="377" spans="1:10" x14ac:dyDescent="0.3">
      <c r="A377" s="2" t="s">
        <v>137</v>
      </c>
      <c r="B377" s="3">
        <v>26899.97</v>
      </c>
      <c r="C377" s="2">
        <v>23198.53</v>
      </c>
      <c r="D377" s="4">
        <v>43543</v>
      </c>
      <c r="E377" s="2" t="s">
        <v>17</v>
      </c>
      <c r="F377" s="2" t="s">
        <v>30</v>
      </c>
      <c r="G377" s="2" t="s">
        <v>139</v>
      </c>
      <c r="H377" s="2" t="s">
        <v>140</v>
      </c>
      <c r="I377" s="2" t="s">
        <v>27</v>
      </c>
      <c r="J377" s="2" t="s">
        <v>528</v>
      </c>
    </row>
    <row r="378" spans="1:10" x14ac:dyDescent="0.3">
      <c r="A378" s="2" t="s">
        <v>44</v>
      </c>
      <c r="B378" s="3">
        <v>123751.91</v>
      </c>
      <c r="C378" s="2">
        <v>102590.33</v>
      </c>
      <c r="D378" s="4">
        <v>43787</v>
      </c>
      <c r="E378" s="2" t="s">
        <v>59</v>
      </c>
      <c r="F378" s="2" t="s">
        <v>34</v>
      </c>
      <c r="G378" s="2" t="s">
        <v>47</v>
      </c>
      <c r="H378" s="2" t="s">
        <v>73</v>
      </c>
      <c r="I378" s="2" t="s">
        <v>27</v>
      </c>
      <c r="J378" s="2" t="s">
        <v>529</v>
      </c>
    </row>
    <row r="379" spans="1:10" x14ac:dyDescent="0.3">
      <c r="A379" s="2" t="s">
        <v>9</v>
      </c>
      <c r="B379" s="3">
        <v>37081.31</v>
      </c>
      <c r="C379" s="2">
        <v>31304.04</v>
      </c>
      <c r="D379" s="4">
        <v>43535</v>
      </c>
      <c r="E379" s="2" t="s">
        <v>29</v>
      </c>
      <c r="F379" s="2" t="s">
        <v>181</v>
      </c>
      <c r="G379" s="2" t="s">
        <v>12</v>
      </c>
      <c r="H379" s="2" t="s">
        <v>68</v>
      </c>
      <c r="I379" s="2" t="s">
        <v>27</v>
      </c>
      <c r="J379" s="2" t="s">
        <v>530</v>
      </c>
    </row>
    <row r="380" spans="1:10" x14ac:dyDescent="0.3">
      <c r="A380" s="2" t="s">
        <v>52</v>
      </c>
      <c r="B380" s="3">
        <v>133905.54999999999</v>
      </c>
      <c r="C380" s="2">
        <v>116886.15</v>
      </c>
      <c r="D380" s="4">
        <v>44044</v>
      </c>
      <c r="E380" s="2" t="s">
        <v>10</v>
      </c>
      <c r="F380" s="2" t="s">
        <v>115</v>
      </c>
      <c r="G380" s="2" t="s">
        <v>54</v>
      </c>
      <c r="H380" s="2" t="s">
        <v>143</v>
      </c>
      <c r="I380" s="2" t="s">
        <v>14</v>
      </c>
      <c r="J380" s="2" t="s">
        <v>531</v>
      </c>
    </row>
    <row r="381" spans="1:10" x14ac:dyDescent="0.3">
      <c r="A381" s="2" t="s">
        <v>52</v>
      </c>
      <c r="B381" s="3">
        <v>63298.61</v>
      </c>
      <c r="C381" s="2">
        <v>53645.57</v>
      </c>
      <c r="D381" s="4">
        <v>43931</v>
      </c>
      <c r="E381" s="2" t="s">
        <v>50</v>
      </c>
      <c r="F381" s="2" t="s">
        <v>236</v>
      </c>
      <c r="G381" s="2" t="s">
        <v>54</v>
      </c>
      <c r="H381" s="2" t="s">
        <v>143</v>
      </c>
      <c r="I381" s="2" t="s">
        <v>14</v>
      </c>
      <c r="J381" s="2" t="s">
        <v>532</v>
      </c>
    </row>
    <row r="382" spans="1:10" x14ac:dyDescent="0.3">
      <c r="A382" s="2" t="s">
        <v>52</v>
      </c>
      <c r="B382" s="3">
        <v>274242.36</v>
      </c>
      <c r="C382" s="2">
        <v>227950.25</v>
      </c>
      <c r="D382" s="4">
        <v>44174</v>
      </c>
      <c r="E382" s="2" t="s">
        <v>61</v>
      </c>
      <c r="F382" s="2" t="s">
        <v>30</v>
      </c>
      <c r="G382" s="2" t="s">
        <v>54</v>
      </c>
      <c r="H382" s="2" t="s">
        <v>71</v>
      </c>
      <c r="I382" s="2" t="s">
        <v>14</v>
      </c>
      <c r="J382" s="2" t="s">
        <v>533</v>
      </c>
    </row>
    <row r="383" spans="1:10" x14ac:dyDescent="0.3">
      <c r="A383" s="2" t="s">
        <v>105</v>
      </c>
      <c r="B383" s="3">
        <v>312928.71999999997</v>
      </c>
      <c r="C383" s="2">
        <v>270401.71000000002</v>
      </c>
      <c r="D383" s="4">
        <v>43811</v>
      </c>
      <c r="E383" s="2" t="s">
        <v>29</v>
      </c>
      <c r="F383" s="2" t="s">
        <v>159</v>
      </c>
      <c r="G383" s="2" t="s">
        <v>106</v>
      </c>
      <c r="H383" s="2" t="s">
        <v>107</v>
      </c>
      <c r="I383" s="2" t="s">
        <v>37</v>
      </c>
      <c r="J383" s="2" t="s">
        <v>534</v>
      </c>
    </row>
    <row r="384" spans="1:10" x14ac:dyDescent="0.3">
      <c r="A384" s="2" t="s">
        <v>52</v>
      </c>
      <c r="B384" s="3">
        <v>119156.18</v>
      </c>
      <c r="C384" s="2">
        <v>100710.8</v>
      </c>
      <c r="D384" s="4">
        <v>43697</v>
      </c>
      <c r="E384" s="2" t="s">
        <v>29</v>
      </c>
      <c r="F384" s="2" t="s">
        <v>34</v>
      </c>
      <c r="G384" s="2" t="s">
        <v>54</v>
      </c>
      <c r="H384" s="2" t="s">
        <v>132</v>
      </c>
      <c r="I384" s="2" t="s">
        <v>27</v>
      </c>
      <c r="J384" s="2" t="s">
        <v>535</v>
      </c>
    </row>
    <row r="385" spans="1:10" x14ac:dyDescent="0.3">
      <c r="A385" s="2" t="s">
        <v>52</v>
      </c>
      <c r="B385" s="3">
        <v>162123.74</v>
      </c>
      <c r="C385" s="2">
        <v>133979.06</v>
      </c>
      <c r="D385" s="4">
        <v>43935</v>
      </c>
      <c r="E385" s="2" t="s">
        <v>29</v>
      </c>
      <c r="F385" s="2" t="s">
        <v>34</v>
      </c>
      <c r="G385" s="2" t="s">
        <v>54</v>
      </c>
      <c r="H385" s="2" t="s">
        <v>55</v>
      </c>
      <c r="I385" s="2" t="s">
        <v>27</v>
      </c>
      <c r="J385" s="2" t="s">
        <v>536</v>
      </c>
    </row>
    <row r="386" spans="1:10" x14ac:dyDescent="0.3">
      <c r="A386" s="2" t="s">
        <v>172</v>
      </c>
      <c r="B386" s="3">
        <v>65831.42</v>
      </c>
      <c r="C386" s="2">
        <v>52487.39</v>
      </c>
      <c r="D386" s="4">
        <v>43477</v>
      </c>
      <c r="E386" s="2" t="s">
        <v>79</v>
      </c>
      <c r="F386" s="2" t="s">
        <v>157</v>
      </c>
      <c r="G386" s="2" t="s">
        <v>174</v>
      </c>
      <c r="H386" s="2" t="s">
        <v>211</v>
      </c>
      <c r="I386" s="2" t="s">
        <v>27</v>
      </c>
      <c r="J386" s="2" t="s">
        <v>537</v>
      </c>
    </row>
    <row r="387" spans="1:10" x14ac:dyDescent="0.3">
      <c r="A387" s="2" t="s">
        <v>52</v>
      </c>
      <c r="B387" s="3">
        <v>180515.09</v>
      </c>
      <c r="C387" s="2">
        <v>148852.74</v>
      </c>
      <c r="D387" s="4">
        <v>43825</v>
      </c>
      <c r="E387" s="2" t="s">
        <v>10</v>
      </c>
      <c r="F387" s="2" t="s">
        <v>91</v>
      </c>
      <c r="G387" s="2" t="s">
        <v>54</v>
      </c>
      <c r="H387" s="2" t="s">
        <v>71</v>
      </c>
      <c r="I387" s="2" t="s">
        <v>27</v>
      </c>
      <c r="J387" s="2" t="s">
        <v>538</v>
      </c>
    </row>
    <row r="388" spans="1:10" x14ac:dyDescent="0.3">
      <c r="A388" s="2" t="s">
        <v>44</v>
      </c>
      <c r="B388" s="3">
        <v>99114.91</v>
      </c>
      <c r="C388" s="2">
        <v>84217.94</v>
      </c>
      <c r="D388" s="4">
        <v>43925</v>
      </c>
      <c r="E388" s="2" t="s">
        <v>23</v>
      </c>
      <c r="F388" s="2" t="s">
        <v>34</v>
      </c>
      <c r="G388" s="2" t="s">
        <v>47</v>
      </c>
      <c r="H388" s="2" t="s">
        <v>48</v>
      </c>
      <c r="I388" s="2" t="s">
        <v>27</v>
      </c>
      <c r="J388" s="2" t="s">
        <v>539</v>
      </c>
    </row>
    <row r="389" spans="1:10" x14ac:dyDescent="0.3">
      <c r="A389" s="2" t="s">
        <v>22</v>
      </c>
      <c r="B389" s="3">
        <v>171884</v>
      </c>
      <c r="C389" s="2">
        <v>146702.99</v>
      </c>
      <c r="D389" s="4">
        <v>43751</v>
      </c>
      <c r="E389" s="2" t="s">
        <v>17</v>
      </c>
      <c r="F389" s="2" t="s">
        <v>34</v>
      </c>
      <c r="G389" s="2" t="s">
        <v>25</v>
      </c>
      <c r="H389" s="2" t="s">
        <v>26</v>
      </c>
      <c r="I389" s="2" t="s">
        <v>27</v>
      </c>
      <c r="J389" s="2" t="s">
        <v>540</v>
      </c>
    </row>
    <row r="390" spans="1:10" x14ac:dyDescent="0.3">
      <c r="A390" s="2" t="s">
        <v>345</v>
      </c>
      <c r="B390" s="3">
        <v>26745.94</v>
      </c>
      <c r="C390" s="2">
        <v>22600.32</v>
      </c>
      <c r="D390" s="4">
        <v>43779</v>
      </c>
      <c r="E390" s="2" t="s">
        <v>50</v>
      </c>
      <c r="F390" s="2" t="s">
        <v>24</v>
      </c>
      <c r="G390" s="2" t="s">
        <v>346</v>
      </c>
      <c r="H390" s="2" t="s">
        <v>347</v>
      </c>
      <c r="I390" s="2" t="s">
        <v>27</v>
      </c>
      <c r="J390" s="2" t="s">
        <v>541</v>
      </c>
    </row>
    <row r="391" spans="1:10" x14ac:dyDescent="0.3">
      <c r="A391" s="2" t="s">
        <v>22</v>
      </c>
      <c r="B391" s="3">
        <v>77087.839999999997</v>
      </c>
      <c r="C391" s="2">
        <v>65894.69</v>
      </c>
      <c r="D391" s="4">
        <v>43968</v>
      </c>
      <c r="E391" s="2" t="s">
        <v>138</v>
      </c>
      <c r="F391" s="2" t="s">
        <v>70</v>
      </c>
      <c r="G391" s="2" t="s">
        <v>25</v>
      </c>
      <c r="H391" s="2" t="s">
        <v>31</v>
      </c>
      <c r="I391" s="2" t="s">
        <v>27</v>
      </c>
      <c r="J391" s="2" t="s">
        <v>542</v>
      </c>
    </row>
    <row r="392" spans="1:10" x14ac:dyDescent="0.3">
      <c r="A392" s="2" t="s">
        <v>52</v>
      </c>
      <c r="B392" s="3">
        <v>87404</v>
      </c>
      <c r="C392" s="2">
        <v>69363.81</v>
      </c>
      <c r="D392" s="4">
        <v>43825</v>
      </c>
      <c r="E392" s="2" t="s">
        <v>79</v>
      </c>
      <c r="F392" s="2" t="s">
        <v>34</v>
      </c>
      <c r="G392" s="2" t="s">
        <v>54</v>
      </c>
      <c r="H392" s="2" t="s">
        <v>55</v>
      </c>
      <c r="I392" s="2" t="s">
        <v>27</v>
      </c>
      <c r="J392" s="2" t="s">
        <v>543</v>
      </c>
    </row>
    <row r="393" spans="1:10" x14ac:dyDescent="0.3">
      <c r="A393" s="2" t="s">
        <v>52</v>
      </c>
      <c r="B393" s="3">
        <v>47680.2</v>
      </c>
      <c r="C393" s="2">
        <v>40575.85</v>
      </c>
      <c r="D393" s="4">
        <v>43654</v>
      </c>
      <c r="E393" s="2" t="s">
        <v>23</v>
      </c>
      <c r="F393" s="2" t="s">
        <v>120</v>
      </c>
      <c r="G393" s="2" t="s">
        <v>54</v>
      </c>
      <c r="H393" s="2" t="s">
        <v>127</v>
      </c>
      <c r="I393" s="2" t="s">
        <v>27</v>
      </c>
      <c r="J393" s="2" t="s">
        <v>544</v>
      </c>
    </row>
    <row r="394" spans="1:10" x14ac:dyDescent="0.3">
      <c r="A394" s="2" t="s">
        <v>16</v>
      </c>
      <c r="B394" s="3">
        <v>27824.83</v>
      </c>
      <c r="C394" s="2">
        <v>23517.55</v>
      </c>
      <c r="D394" s="4">
        <v>43714</v>
      </c>
      <c r="E394" s="2" t="s">
        <v>17</v>
      </c>
      <c r="F394" s="2" t="s">
        <v>223</v>
      </c>
      <c r="G394" s="2" t="s">
        <v>19</v>
      </c>
      <c r="H394" s="2" t="s">
        <v>20</v>
      </c>
      <c r="I394" s="2" t="s">
        <v>27</v>
      </c>
      <c r="J394" s="2" t="s">
        <v>545</v>
      </c>
    </row>
    <row r="395" spans="1:10" x14ac:dyDescent="0.3">
      <c r="A395" s="2" t="s">
        <v>22</v>
      </c>
      <c r="B395" s="3">
        <v>106516.4</v>
      </c>
      <c r="C395" s="2">
        <v>86928.03</v>
      </c>
      <c r="D395" s="4">
        <v>43545</v>
      </c>
      <c r="E395" s="2" t="s">
        <v>23</v>
      </c>
      <c r="F395" s="2" t="s">
        <v>433</v>
      </c>
      <c r="G395" s="2" t="s">
        <v>25</v>
      </c>
      <c r="H395" s="2" t="s">
        <v>26</v>
      </c>
      <c r="I395" s="2" t="s">
        <v>27</v>
      </c>
      <c r="J395" s="2" t="s">
        <v>546</v>
      </c>
    </row>
    <row r="396" spans="1:10" x14ac:dyDescent="0.3">
      <c r="A396" s="2" t="s">
        <v>52</v>
      </c>
      <c r="B396" s="3">
        <v>141948.10999999999</v>
      </c>
      <c r="C396" s="2">
        <v>112948.11</v>
      </c>
      <c r="D396" s="4">
        <v>43946</v>
      </c>
      <c r="E396" s="2" t="s">
        <v>10</v>
      </c>
      <c r="F396" s="2" t="s">
        <v>326</v>
      </c>
      <c r="G396" s="2" t="s">
        <v>54</v>
      </c>
      <c r="H396" s="2" t="s">
        <v>55</v>
      </c>
      <c r="I396" s="2" t="s">
        <v>27</v>
      </c>
      <c r="J396" s="2" t="s">
        <v>547</v>
      </c>
    </row>
    <row r="397" spans="1:10" x14ac:dyDescent="0.3">
      <c r="A397" s="2" t="s">
        <v>172</v>
      </c>
      <c r="B397" s="3">
        <v>226021.18</v>
      </c>
      <c r="C397" s="2">
        <v>180455.31</v>
      </c>
      <c r="D397" s="4">
        <v>43664</v>
      </c>
      <c r="E397" s="2" t="s">
        <v>45</v>
      </c>
      <c r="F397" s="2" t="s">
        <v>236</v>
      </c>
      <c r="G397" s="2" t="s">
        <v>174</v>
      </c>
      <c r="H397" s="2" t="s">
        <v>211</v>
      </c>
      <c r="I397" s="2" t="s">
        <v>27</v>
      </c>
      <c r="J397" s="2" t="s">
        <v>548</v>
      </c>
    </row>
    <row r="398" spans="1:10" x14ac:dyDescent="0.3">
      <c r="A398" s="2" t="s">
        <v>137</v>
      </c>
      <c r="B398" s="3">
        <v>44232.84</v>
      </c>
      <c r="C398" s="2">
        <v>38880.67</v>
      </c>
      <c r="D398" s="4">
        <v>43881</v>
      </c>
      <c r="E398" s="2" t="s">
        <v>10</v>
      </c>
      <c r="F398" s="2" t="s">
        <v>34</v>
      </c>
      <c r="G398" s="2" t="s">
        <v>139</v>
      </c>
      <c r="H398" s="2" t="s">
        <v>140</v>
      </c>
      <c r="I398" s="2" t="s">
        <v>37</v>
      </c>
      <c r="J398" s="2" t="s">
        <v>549</v>
      </c>
    </row>
    <row r="399" spans="1:10" x14ac:dyDescent="0.3">
      <c r="A399" s="2" t="s">
        <v>172</v>
      </c>
      <c r="B399" s="3">
        <v>135344.51999999999</v>
      </c>
      <c r="C399" s="2">
        <v>117492.58</v>
      </c>
      <c r="D399" s="4">
        <v>43482</v>
      </c>
      <c r="E399" s="2" t="s">
        <v>17</v>
      </c>
      <c r="F399" s="2" t="s">
        <v>67</v>
      </c>
      <c r="G399" s="2" t="s">
        <v>174</v>
      </c>
      <c r="H399" s="2" t="s">
        <v>211</v>
      </c>
      <c r="I399" s="2" t="s">
        <v>27</v>
      </c>
      <c r="J399" s="2" t="s">
        <v>550</v>
      </c>
    </row>
    <row r="400" spans="1:10" x14ac:dyDescent="0.3">
      <c r="A400" s="2" t="s">
        <v>52</v>
      </c>
      <c r="B400" s="3">
        <v>271411.92</v>
      </c>
      <c r="C400" s="2">
        <v>231514.37</v>
      </c>
      <c r="D400" s="4">
        <v>43808</v>
      </c>
      <c r="E400" s="2" t="s">
        <v>23</v>
      </c>
      <c r="F400" s="2" t="s">
        <v>30</v>
      </c>
      <c r="G400" s="2" t="s">
        <v>54</v>
      </c>
      <c r="H400" s="2" t="s">
        <v>71</v>
      </c>
      <c r="I400" s="2" t="s">
        <v>37</v>
      </c>
      <c r="J400" s="2" t="s">
        <v>551</v>
      </c>
    </row>
    <row r="401" spans="1:10" x14ac:dyDescent="0.3">
      <c r="A401" s="2" t="s">
        <v>22</v>
      </c>
      <c r="B401" s="3">
        <v>125253.59</v>
      </c>
      <c r="C401" s="2">
        <v>108269.2</v>
      </c>
      <c r="D401" s="4">
        <v>43878</v>
      </c>
      <c r="E401" s="2" t="s">
        <v>59</v>
      </c>
      <c r="F401" s="2" t="s">
        <v>101</v>
      </c>
      <c r="G401" s="2" t="s">
        <v>25</v>
      </c>
      <c r="H401" s="2" t="s">
        <v>75</v>
      </c>
      <c r="I401" s="2" t="s">
        <v>27</v>
      </c>
      <c r="J401" s="2" t="s">
        <v>552</v>
      </c>
    </row>
    <row r="402" spans="1:10" x14ac:dyDescent="0.3">
      <c r="A402" s="2" t="s">
        <v>9</v>
      </c>
      <c r="B402" s="3">
        <v>15100.57</v>
      </c>
      <c r="C402" s="2">
        <v>12113.68</v>
      </c>
      <c r="D402" s="4">
        <v>43516</v>
      </c>
      <c r="E402" s="2" t="s">
        <v>17</v>
      </c>
      <c r="F402" s="2" t="s">
        <v>101</v>
      </c>
      <c r="G402" s="2" t="s">
        <v>12</v>
      </c>
      <c r="H402" s="2" t="s">
        <v>169</v>
      </c>
      <c r="I402" s="2" t="s">
        <v>27</v>
      </c>
      <c r="J402" s="2" t="s">
        <v>553</v>
      </c>
    </row>
    <row r="403" spans="1:10" x14ac:dyDescent="0.3">
      <c r="A403" s="2" t="s">
        <v>52</v>
      </c>
      <c r="B403" s="3">
        <v>157932.84</v>
      </c>
      <c r="C403" s="2">
        <v>134148.15</v>
      </c>
      <c r="D403" s="4">
        <v>43861</v>
      </c>
      <c r="E403" s="2" t="s">
        <v>17</v>
      </c>
      <c r="F403" s="2" t="s">
        <v>236</v>
      </c>
      <c r="G403" s="2" t="s">
        <v>54</v>
      </c>
      <c r="H403" s="2" t="s">
        <v>71</v>
      </c>
      <c r="I403" s="2" t="s">
        <v>27</v>
      </c>
      <c r="J403" s="2" t="s">
        <v>554</v>
      </c>
    </row>
    <row r="404" spans="1:10" x14ac:dyDescent="0.3">
      <c r="A404" s="2" t="s">
        <v>22</v>
      </c>
      <c r="B404" s="3">
        <v>64192.86</v>
      </c>
      <c r="C404" s="2">
        <v>52837.14</v>
      </c>
      <c r="D404" s="4">
        <v>43933</v>
      </c>
      <c r="E404" s="2" t="s">
        <v>50</v>
      </c>
      <c r="F404" s="2" t="s">
        <v>34</v>
      </c>
      <c r="G404" s="2" t="s">
        <v>25</v>
      </c>
      <c r="H404" s="2" t="s">
        <v>218</v>
      </c>
      <c r="I404" s="2" t="s">
        <v>27</v>
      </c>
      <c r="J404" s="2" t="s">
        <v>555</v>
      </c>
    </row>
    <row r="405" spans="1:10" x14ac:dyDescent="0.3">
      <c r="A405" s="2" t="s">
        <v>9</v>
      </c>
      <c r="B405" s="3">
        <v>156453.01</v>
      </c>
      <c r="C405" s="2">
        <v>128494.86</v>
      </c>
      <c r="D405" s="4">
        <v>44108</v>
      </c>
      <c r="E405" s="2" t="s">
        <v>23</v>
      </c>
      <c r="F405" s="2" t="s">
        <v>34</v>
      </c>
      <c r="G405" s="2" t="s">
        <v>12</v>
      </c>
      <c r="H405" s="2" t="s">
        <v>13</v>
      </c>
      <c r="I405" s="2" t="s">
        <v>27</v>
      </c>
      <c r="J405" s="2" t="s">
        <v>556</v>
      </c>
    </row>
    <row r="406" spans="1:10" x14ac:dyDescent="0.3">
      <c r="A406" s="2" t="s">
        <v>16</v>
      </c>
      <c r="B406" s="3">
        <v>53616.06</v>
      </c>
      <c r="C406" s="2">
        <v>45589.74</v>
      </c>
      <c r="D406" s="4">
        <v>43833</v>
      </c>
      <c r="E406" s="2" t="s">
        <v>50</v>
      </c>
      <c r="F406" s="2" t="s">
        <v>233</v>
      </c>
      <c r="G406" s="2" t="s">
        <v>19</v>
      </c>
      <c r="H406" s="2" t="s">
        <v>20</v>
      </c>
      <c r="I406" s="2" t="s">
        <v>27</v>
      </c>
      <c r="J406" s="2" t="s">
        <v>557</v>
      </c>
    </row>
    <row r="407" spans="1:10" x14ac:dyDescent="0.3">
      <c r="A407" s="2" t="s">
        <v>16</v>
      </c>
      <c r="B407" s="3">
        <v>163967.89000000001</v>
      </c>
      <c r="C407" s="2">
        <v>138208.53</v>
      </c>
      <c r="D407" s="4">
        <v>43615</v>
      </c>
      <c r="E407" s="2" t="s">
        <v>50</v>
      </c>
      <c r="F407" s="2" t="s">
        <v>113</v>
      </c>
      <c r="G407" s="2" t="s">
        <v>19</v>
      </c>
      <c r="H407" s="2" t="s">
        <v>20</v>
      </c>
      <c r="I407" s="2" t="s">
        <v>37</v>
      </c>
      <c r="J407" s="2" t="s">
        <v>558</v>
      </c>
    </row>
    <row r="408" spans="1:10" x14ac:dyDescent="0.3">
      <c r="A408" s="2" t="s">
        <v>9</v>
      </c>
      <c r="B408" s="3">
        <v>171748.56</v>
      </c>
      <c r="C408" s="2">
        <v>136574.45000000001</v>
      </c>
      <c r="D408" s="4">
        <v>44155</v>
      </c>
      <c r="E408" s="2" t="s">
        <v>17</v>
      </c>
      <c r="F408" s="2" t="s">
        <v>154</v>
      </c>
      <c r="G408" s="2" t="s">
        <v>12</v>
      </c>
      <c r="H408" s="2" t="s">
        <v>13</v>
      </c>
      <c r="I408" s="2" t="s">
        <v>27</v>
      </c>
      <c r="J408" s="2" t="s">
        <v>559</v>
      </c>
    </row>
    <row r="409" spans="1:10" x14ac:dyDescent="0.3">
      <c r="A409" s="2" t="s">
        <v>52</v>
      </c>
      <c r="B409" s="3">
        <v>26103.94</v>
      </c>
      <c r="C409" s="2">
        <v>22339.75</v>
      </c>
      <c r="D409" s="4">
        <v>44074</v>
      </c>
      <c r="E409" s="2" t="s">
        <v>50</v>
      </c>
      <c r="F409" s="2" t="s">
        <v>145</v>
      </c>
      <c r="G409" s="2" t="s">
        <v>54</v>
      </c>
      <c r="H409" s="2" t="s">
        <v>132</v>
      </c>
      <c r="I409" s="2" t="s">
        <v>37</v>
      </c>
      <c r="J409" s="2" t="s">
        <v>560</v>
      </c>
    </row>
    <row r="410" spans="1:10" x14ac:dyDescent="0.3">
      <c r="A410" s="2" t="s">
        <v>22</v>
      </c>
      <c r="B410" s="3">
        <v>140337.34</v>
      </c>
      <c r="C410" s="2">
        <v>115708.14</v>
      </c>
      <c r="D410" s="4">
        <v>44078</v>
      </c>
      <c r="E410" s="2" t="s">
        <v>50</v>
      </c>
      <c r="F410" s="2" t="s">
        <v>165</v>
      </c>
      <c r="G410" s="2" t="s">
        <v>25</v>
      </c>
      <c r="H410" s="2" t="s">
        <v>75</v>
      </c>
      <c r="I410" s="2" t="s">
        <v>27</v>
      </c>
      <c r="J410" s="2" t="s">
        <v>561</v>
      </c>
    </row>
    <row r="411" spans="1:10" x14ac:dyDescent="0.3">
      <c r="A411" s="2" t="s">
        <v>9</v>
      </c>
      <c r="B411" s="3">
        <v>33617.03</v>
      </c>
      <c r="C411" s="2">
        <v>26614.6</v>
      </c>
      <c r="D411" s="4">
        <v>43928</v>
      </c>
      <c r="E411" s="2" t="s">
        <v>50</v>
      </c>
      <c r="F411" s="2" t="s">
        <v>159</v>
      </c>
      <c r="G411" s="2" t="s">
        <v>12</v>
      </c>
      <c r="H411" s="2" t="s">
        <v>13</v>
      </c>
      <c r="I411" s="2" t="s">
        <v>27</v>
      </c>
      <c r="J411" s="2" t="s">
        <v>562</v>
      </c>
    </row>
    <row r="412" spans="1:10" x14ac:dyDescent="0.3">
      <c r="A412" s="2" t="s">
        <v>22</v>
      </c>
      <c r="B412" s="3">
        <v>187874.45</v>
      </c>
      <c r="C412" s="2">
        <v>160031.46</v>
      </c>
      <c r="D412" s="4">
        <v>43642</v>
      </c>
      <c r="E412" s="2" t="s">
        <v>45</v>
      </c>
      <c r="F412" s="2" t="s">
        <v>34</v>
      </c>
      <c r="G412" s="2" t="s">
        <v>25</v>
      </c>
      <c r="H412" s="2" t="s">
        <v>89</v>
      </c>
      <c r="I412" s="2" t="s">
        <v>27</v>
      </c>
      <c r="J412" s="2" t="s">
        <v>563</v>
      </c>
    </row>
    <row r="413" spans="1:10" x14ac:dyDescent="0.3">
      <c r="A413" s="2" t="s">
        <v>16</v>
      </c>
      <c r="B413" s="3">
        <v>41675.01</v>
      </c>
      <c r="C413" s="2">
        <v>33765.089999999997</v>
      </c>
      <c r="D413" s="4">
        <v>43641</v>
      </c>
      <c r="E413" s="2" t="s">
        <v>29</v>
      </c>
      <c r="F413" s="2" t="s">
        <v>134</v>
      </c>
      <c r="G413" s="2" t="s">
        <v>19</v>
      </c>
      <c r="H413" s="2" t="s">
        <v>20</v>
      </c>
      <c r="I413" s="2" t="s">
        <v>27</v>
      </c>
      <c r="J413" s="2" t="s">
        <v>564</v>
      </c>
    </row>
    <row r="414" spans="1:10" x14ac:dyDescent="0.3">
      <c r="A414" s="2" t="s">
        <v>22</v>
      </c>
      <c r="B414" s="3">
        <v>34930.080000000002</v>
      </c>
      <c r="C414" s="2">
        <v>28017.42</v>
      </c>
      <c r="D414" s="4">
        <v>43770</v>
      </c>
      <c r="E414" s="2" t="s">
        <v>50</v>
      </c>
      <c r="F414" s="2" t="s">
        <v>233</v>
      </c>
      <c r="G414" s="2" t="s">
        <v>25</v>
      </c>
      <c r="H414" s="2" t="s">
        <v>26</v>
      </c>
      <c r="I414" s="2" t="s">
        <v>27</v>
      </c>
      <c r="J414" s="2" t="s">
        <v>565</v>
      </c>
    </row>
    <row r="415" spans="1:10" x14ac:dyDescent="0.3">
      <c r="A415" s="2" t="s">
        <v>16</v>
      </c>
      <c r="B415" s="3">
        <v>127994.87</v>
      </c>
      <c r="C415" s="2">
        <v>105800.56</v>
      </c>
      <c r="D415" s="4">
        <v>44075</v>
      </c>
      <c r="E415" s="2" t="s">
        <v>10</v>
      </c>
      <c r="F415" s="2" t="s">
        <v>165</v>
      </c>
      <c r="G415" s="2" t="s">
        <v>19</v>
      </c>
      <c r="H415" s="2" t="s">
        <v>352</v>
      </c>
      <c r="I415" s="2" t="s">
        <v>27</v>
      </c>
      <c r="J415" s="2" t="s">
        <v>566</v>
      </c>
    </row>
    <row r="416" spans="1:10" x14ac:dyDescent="0.3">
      <c r="A416" s="2" t="s">
        <v>22</v>
      </c>
      <c r="B416" s="3">
        <v>162637.68</v>
      </c>
      <c r="C416" s="2">
        <v>130402.89</v>
      </c>
      <c r="D416" s="4">
        <v>43735</v>
      </c>
      <c r="E416" s="2" t="s">
        <v>23</v>
      </c>
      <c r="F416" s="2" t="s">
        <v>24</v>
      </c>
      <c r="G416" s="2" t="s">
        <v>25</v>
      </c>
      <c r="H416" s="2" t="s">
        <v>75</v>
      </c>
      <c r="I416" s="2" t="s">
        <v>27</v>
      </c>
      <c r="J416" s="2" t="s">
        <v>567</v>
      </c>
    </row>
    <row r="417" spans="1:10" x14ac:dyDescent="0.3">
      <c r="A417" s="2" t="s">
        <v>22</v>
      </c>
      <c r="B417" s="3">
        <v>40728.28</v>
      </c>
      <c r="C417" s="2">
        <v>35669.83</v>
      </c>
      <c r="D417" s="4">
        <v>43730</v>
      </c>
      <c r="E417" s="2" t="s">
        <v>29</v>
      </c>
      <c r="F417" s="2" t="s">
        <v>301</v>
      </c>
      <c r="G417" s="2" t="s">
        <v>25</v>
      </c>
      <c r="H417" s="2" t="s">
        <v>89</v>
      </c>
      <c r="I417" s="2" t="s">
        <v>14</v>
      </c>
      <c r="J417" s="2" t="s">
        <v>568</v>
      </c>
    </row>
    <row r="418" spans="1:10" x14ac:dyDescent="0.3">
      <c r="A418" s="2" t="s">
        <v>16</v>
      </c>
      <c r="B418" s="3">
        <v>293767.28000000003</v>
      </c>
      <c r="C418" s="2">
        <v>254079.32</v>
      </c>
      <c r="D418" s="4">
        <v>43987</v>
      </c>
      <c r="E418" s="2" t="s">
        <v>17</v>
      </c>
      <c r="F418" s="2" t="s">
        <v>187</v>
      </c>
      <c r="G418" s="2" t="s">
        <v>19</v>
      </c>
      <c r="H418" s="2" t="s">
        <v>20</v>
      </c>
      <c r="I418" s="2" t="s">
        <v>27</v>
      </c>
      <c r="J418" s="2" t="s">
        <v>569</v>
      </c>
    </row>
    <row r="419" spans="1:10" x14ac:dyDescent="0.3">
      <c r="A419" s="2" t="s">
        <v>9</v>
      </c>
      <c r="B419" s="3">
        <v>57913.36</v>
      </c>
      <c r="C419" s="2">
        <v>48693.55</v>
      </c>
      <c r="D419" s="4">
        <v>43719</v>
      </c>
      <c r="E419" s="2" t="s">
        <v>17</v>
      </c>
      <c r="F419" s="2" t="s">
        <v>101</v>
      </c>
      <c r="G419" s="2" t="s">
        <v>12</v>
      </c>
      <c r="H419" s="2" t="s">
        <v>81</v>
      </c>
      <c r="I419" s="2" t="s">
        <v>27</v>
      </c>
      <c r="J419" s="2" t="s">
        <v>570</v>
      </c>
    </row>
    <row r="420" spans="1:10" x14ac:dyDescent="0.3">
      <c r="A420" s="2" t="s">
        <v>44</v>
      </c>
      <c r="B420" s="3">
        <v>63979.040000000001</v>
      </c>
      <c r="C420" s="2">
        <v>56032.84</v>
      </c>
      <c r="D420" s="4">
        <v>43760</v>
      </c>
      <c r="E420" s="2" t="s">
        <v>17</v>
      </c>
      <c r="F420" s="2" t="s">
        <v>42</v>
      </c>
      <c r="G420" s="2" t="s">
        <v>47</v>
      </c>
      <c r="H420" s="2" t="s">
        <v>65</v>
      </c>
      <c r="I420" s="2" t="s">
        <v>27</v>
      </c>
      <c r="J420" s="2" t="s">
        <v>571</v>
      </c>
    </row>
    <row r="421" spans="1:10" x14ac:dyDescent="0.3">
      <c r="A421" s="2" t="s">
        <v>52</v>
      </c>
      <c r="B421" s="3">
        <v>102255.86</v>
      </c>
      <c r="C421" s="2">
        <v>83379.429999999993</v>
      </c>
      <c r="D421" s="4">
        <v>44147</v>
      </c>
      <c r="E421" s="2" t="s">
        <v>59</v>
      </c>
      <c r="F421" s="2" t="s">
        <v>204</v>
      </c>
      <c r="G421" s="2" t="s">
        <v>54</v>
      </c>
      <c r="H421" s="2" t="s">
        <v>143</v>
      </c>
      <c r="I421" s="2" t="s">
        <v>27</v>
      </c>
      <c r="J421" s="2" t="s">
        <v>572</v>
      </c>
    </row>
    <row r="422" spans="1:10" x14ac:dyDescent="0.3">
      <c r="A422" s="2" t="s">
        <v>16</v>
      </c>
      <c r="B422" s="3">
        <v>107271.94</v>
      </c>
      <c r="C422" s="2">
        <v>86665</v>
      </c>
      <c r="D422" s="4">
        <v>44066</v>
      </c>
      <c r="E422" s="2" t="s">
        <v>17</v>
      </c>
      <c r="F422" s="2" t="s">
        <v>34</v>
      </c>
      <c r="G422" s="2" t="s">
        <v>19</v>
      </c>
      <c r="H422" s="2" t="s">
        <v>20</v>
      </c>
      <c r="I422" s="2" t="s">
        <v>27</v>
      </c>
      <c r="J422" s="2" t="s">
        <v>573</v>
      </c>
    </row>
    <row r="423" spans="1:10" x14ac:dyDescent="0.3">
      <c r="A423" s="2" t="s">
        <v>407</v>
      </c>
      <c r="B423" s="3">
        <v>51090.76</v>
      </c>
      <c r="C423" s="2">
        <v>40739.769999999997</v>
      </c>
      <c r="D423" s="4">
        <v>43902</v>
      </c>
      <c r="E423" s="2" t="s">
        <v>79</v>
      </c>
      <c r="F423" s="2" t="s">
        <v>173</v>
      </c>
      <c r="G423" s="2" t="s">
        <v>408</v>
      </c>
      <c r="H423" s="2" t="s">
        <v>409</v>
      </c>
      <c r="I423" s="2" t="s">
        <v>27</v>
      </c>
      <c r="J423" s="2" t="s">
        <v>574</v>
      </c>
    </row>
    <row r="424" spans="1:10" x14ac:dyDescent="0.3">
      <c r="A424" s="2" t="s">
        <v>9</v>
      </c>
      <c r="B424" s="3">
        <v>102299.92</v>
      </c>
      <c r="C424" s="2">
        <v>81706.95</v>
      </c>
      <c r="D424" s="4">
        <v>43699</v>
      </c>
      <c r="E424" s="2" t="s">
        <v>29</v>
      </c>
      <c r="F424" s="2" t="s">
        <v>70</v>
      </c>
      <c r="G424" s="2" t="s">
        <v>12</v>
      </c>
      <c r="H424" s="2" t="s">
        <v>81</v>
      </c>
      <c r="I424" s="2" t="s">
        <v>27</v>
      </c>
      <c r="J424" s="2" t="s">
        <v>575</v>
      </c>
    </row>
    <row r="425" spans="1:10" x14ac:dyDescent="0.3">
      <c r="A425" s="2" t="s">
        <v>52</v>
      </c>
      <c r="B425" s="3">
        <v>144204.85999999999</v>
      </c>
      <c r="C425" s="2">
        <v>115262.94</v>
      </c>
      <c r="D425" s="4">
        <v>44143</v>
      </c>
      <c r="E425" s="2" t="s">
        <v>10</v>
      </c>
      <c r="F425" s="2" t="s">
        <v>223</v>
      </c>
      <c r="G425" s="2" t="s">
        <v>54</v>
      </c>
      <c r="H425" s="2" t="s">
        <v>71</v>
      </c>
      <c r="I425" s="2" t="s">
        <v>27</v>
      </c>
      <c r="J425" s="2" t="s">
        <v>576</v>
      </c>
    </row>
    <row r="426" spans="1:10" x14ac:dyDescent="0.3">
      <c r="A426" s="2" t="s">
        <v>52</v>
      </c>
      <c r="B426" s="3">
        <v>36183.97</v>
      </c>
      <c r="C426" s="2">
        <v>30579.07</v>
      </c>
      <c r="D426" s="4">
        <v>44052</v>
      </c>
      <c r="E426" s="2" t="s">
        <v>10</v>
      </c>
      <c r="F426" s="2" t="s">
        <v>179</v>
      </c>
      <c r="G426" s="2" t="s">
        <v>54</v>
      </c>
      <c r="H426" s="2" t="s">
        <v>143</v>
      </c>
      <c r="I426" s="2" t="s">
        <v>14</v>
      </c>
      <c r="J426" s="2" t="s">
        <v>577</v>
      </c>
    </row>
    <row r="427" spans="1:10" x14ac:dyDescent="0.3">
      <c r="A427" s="2" t="s">
        <v>44</v>
      </c>
      <c r="B427" s="3">
        <v>47771.76</v>
      </c>
      <c r="C427" s="2">
        <v>39234.949999999997</v>
      </c>
      <c r="D427" s="4">
        <v>43614</v>
      </c>
      <c r="E427" s="2" t="s">
        <v>29</v>
      </c>
      <c r="F427" s="2" t="s">
        <v>120</v>
      </c>
      <c r="G427" s="2" t="s">
        <v>47</v>
      </c>
      <c r="H427" s="2" t="s">
        <v>65</v>
      </c>
      <c r="I427" s="2" t="s">
        <v>27</v>
      </c>
      <c r="J427" s="2" t="s">
        <v>578</v>
      </c>
    </row>
    <row r="428" spans="1:10" x14ac:dyDescent="0.3">
      <c r="A428" s="2" t="s">
        <v>33</v>
      </c>
      <c r="B428" s="3">
        <v>44038.31</v>
      </c>
      <c r="C428" s="2">
        <v>36252.339999999997</v>
      </c>
      <c r="D428" s="4">
        <v>43854</v>
      </c>
      <c r="E428" s="2" t="s">
        <v>79</v>
      </c>
      <c r="F428" s="2" t="s">
        <v>253</v>
      </c>
      <c r="G428" s="2" t="s">
        <v>35</v>
      </c>
      <c r="H428" s="2" t="s">
        <v>424</v>
      </c>
      <c r="I428" s="2" t="s">
        <v>27</v>
      </c>
      <c r="J428" s="2" t="s">
        <v>579</v>
      </c>
    </row>
    <row r="429" spans="1:10" x14ac:dyDescent="0.3">
      <c r="A429" s="2" t="s">
        <v>9</v>
      </c>
      <c r="B429" s="3">
        <v>116469.33</v>
      </c>
      <c r="C429" s="2">
        <v>95190.38</v>
      </c>
      <c r="D429" s="4">
        <v>43861</v>
      </c>
      <c r="E429" s="2" t="s">
        <v>61</v>
      </c>
      <c r="F429" s="2" t="s">
        <v>46</v>
      </c>
      <c r="G429" s="2" t="s">
        <v>12</v>
      </c>
      <c r="H429" s="2" t="s">
        <v>117</v>
      </c>
      <c r="I429" s="2" t="s">
        <v>27</v>
      </c>
      <c r="J429" s="2" t="s">
        <v>580</v>
      </c>
    </row>
    <row r="430" spans="1:10" x14ac:dyDescent="0.3">
      <c r="A430" s="2" t="s">
        <v>44</v>
      </c>
      <c r="B430" s="3">
        <v>227856.66</v>
      </c>
      <c r="C430" s="2">
        <v>199010.01</v>
      </c>
      <c r="D430" s="4">
        <v>44032</v>
      </c>
      <c r="E430" s="2" t="s">
        <v>79</v>
      </c>
      <c r="F430" s="2" t="s">
        <v>115</v>
      </c>
      <c r="G430" s="2" t="s">
        <v>47</v>
      </c>
      <c r="H430" s="2" t="s">
        <v>73</v>
      </c>
      <c r="I430" s="2" t="s">
        <v>27</v>
      </c>
      <c r="J430" s="2" t="s">
        <v>581</v>
      </c>
    </row>
    <row r="431" spans="1:10" x14ac:dyDescent="0.3">
      <c r="A431" s="2" t="s">
        <v>9</v>
      </c>
      <c r="B431" s="3">
        <v>67161.990000000005</v>
      </c>
      <c r="C431" s="2">
        <v>55764.6</v>
      </c>
      <c r="D431" s="4">
        <v>43728</v>
      </c>
      <c r="E431" s="2" t="s">
        <v>79</v>
      </c>
      <c r="F431" s="2" t="s">
        <v>202</v>
      </c>
      <c r="G431" s="2" t="s">
        <v>12</v>
      </c>
      <c r="H431" s="2" t="s">
        <v>169</v>
      </c>
      <c r="I431" s="2" t="s">
        <v>27</v>
      </c>
      <c r="J431" s="2" t="s">
        <v>582</v>
      </c>
    </row>
    <row r="432" spans="1:10" x14ac:dyDescent="0.3">
      <c r="A432" s="2" t="s">
        <v>172</v>
      </c>
      <c r="B432" s="3">
        <v>168178.03</v>
      </c>
      <c r="C432" s="2">
        <v>142665.42000000001</v>
      </c>
      <c r="D432" s="4">
        <v>43950</v>
      </c>
      <c r="E432" s="2" t="s">
        <v>23</v>
      </c>
      <c r="F432" s="2" t="s">
        <v>154</v>
      </c>
      <c r="G432" s="2" t="s">
        <v>174</v>
      </c>
      <c r="H432" s="2" t="s">
        <v>175</v>
      </c>
      <c r="I432" s="2" t="s">
        <v>27</v>
      </c>
      <c r="J432" s="2" t="s">
        <v>583</v>
      </c>
    </row>
    <row r="433" spans="1:10" x14ac:dyDescent="0.3">
      <c r="A433" s="2" t="s">
        <v>9</v>
      </c>
      <c r="B433" s="3">
        <v>42611.78</v>
      </c>
      <c r="C433" s="2">
        <v>35755.54</v>
      </c>
      <c r="D433" s="4">
        <v>43902</v>
      </c>
      <c r="E433" s="2" t="s">
        <v>23</v>
      </c>
      <c r="F433" s="2" t="s">
        <v>154</v>
      </c>
      <c r="G433" s="2" t="s">
        <v>12</v>
      </c>
      <c r="H433" s="2" t="s">
        <v>169</v>
      </c>
      <c r="I433" s="2" t="s">
        <v>14</v>
      </c>
      <c r="J433" s="2" t="s">
        <v>584</v>
      </c>
    </row>
    <row r="434" spans="1:10" x14ac:dyDescent="0.3">
      <c r="A434" s="2" t="s">
        <v>9</v>
      </c>
      <c r="B434" s="3">
        <v>166507.76</v>
      </c>
      <c r="C434" s="2">
        <v>143896.01</v>
      </c>
      <c r="D434" s="4">
        <v>44070</v>
      </c>
      <c r="E434" s="2" t="s">
        <v>45</v>
      </c>
      <c r="F434" s="2" t="s">
        <v>122</v>
      </c>
      <c r="G434" s="2" t="s">
        <v>12</v>
      </c>
      <c r="H434" s="2" t="s">
        <v>13</v>
      </c>
      <c r="I434" s="2" t="s">
        <v>27</v>
      </c>
      <c r="J434" s="2" t="s">
        <v>585</v>
      </c>
    </row>
    <row r="435" spans="1:10" x14ac:dyDescent="0.3">
      <c r="A435" s="2" t="s">
        <v>33</v>
      </c>
      <c r="B435" s="3">
        <v>131409.9</v>
      </c>
      <c r="C435" s="2">
        <v>115325.33</v>
      </c>
      <c r="D435" s="4">
        <v>44150</v>
      </c>
      <c r="E435" s="2" t="s">
        <v>79</v>
      </c>
      <c r="F435" s="2" t="s">
        <v>223</v>
      </c>
      <c r="G435" s="2" t="s">
        <v>35</v>
      </c>
      <c r="H435" s="2" t="s">
        <v>36</v>
      </c>
      <c r="I435" s="2" t="s">
        <v>27</v>
      </c>
      <c r="J435" s="2" t="s">
        <v>586</v>
      </c>
    </row>
    <row r="436" spans="1:10" x14ac:dyDescent="0.3">
      <c r="A436" s="2" t="s">
        <v>22</v>
      </c>
      <c r="B436" s="3">
        <v>133072</v>
      </c>
      <c r="C436" s="2">
        <v>108600.06</v>
      </c>
      <c r="D436" s="4">
        <v>44132</v>
      </c>
      <c r="E436" s="2" t="s">
        <v>61</v>
      </c>
      <c r="F436" s="2" t="s">
        <v>184</v>
      </c>
      <c r="G436" s="2" t="s">
        <v>25</v>
      </c>
      <c r="H436" s="2" t="s">
        <v>75</v>
      </c>
      <c r="I436" s="2" t="s">
        <v>27</v>
      </c>
      <c r="J436" s="2" t="s">
        <v>587</v>
      </c>
    </row>
    <row r="437" spans="1:10" x14ac:dyDescent="0.3">
      <c r="A437" s="2" t="s">
        <v>16</v>
      </c>
      <c r="B437" s="3">
        <v>180250.02</v>
      </c>
      <c r="C437" s="2">
        <v>147354.39000000001</v>
      </c>
      <c r="D437" s="4">
        <v>43619</v>
      </c>
      <c r="E437" s="2" t="s">
        <v>79</v>
      </c>
      <c r="F437" s="2" t="s">
        <v>433</v>
      </c>
      <c r="G437" s="2" t="s">
        <v>19</v>
      </c>
      <c r="H437" s="2" t="s">
        <v>352</v>
      </c>
      <c r="I437" s="2" t="s">
        <v>27</v>
      </c>
      <c r="J437" s="2" t="s">
        <v>588</v>
      </c>
    </row>
    <row r="438" spans="1:10" x14ac:dyDescent="0.3">
      <c r="A438" s="2" t="s">
        <v>22</v>
      </c>
      <c r="B438" s="3">
        <v>48090.78</v>
      </c>
      <c r="C438" s="2">
        <v>42040.959999999999</v>
      </c>
      <c r="D438" s="4">
        <v>43909</v>
      </c>
      <c r="E438" s="2" t="s">
        <v>10</v>
      </c>
      <c r="F438" s="2" t="s">
        <v>233</v>
      </c>
      <c r="G438" s="2" t="s">
        <v>25</v>
      </c>
      <c r="H438" s="2" t="s">
        <v>75</v>
      </c>
      <c r="I438" s="2" t="s">
        <v>27</v>
      </c>
      <c r="J438" s="2" t="s">
        <v>589</v>
      </c>
    </row>
    <row r="439" spans="1:10" x14ac:dyDescent="0.3">
      <c r="A439" s="2" t="s">
        <v>9</v>
      </c>
      <c r="B439" s="3">
        <v>168530.22</v>
      </c>
      <c r="C439" s="2">
        <v>136981.35999999999</v>
      </c>
      <c r="D439" s="4">
        <v>43967</v>
      </c>
      <c r="E439" s="2" t="s">
        <v>50</v>
      </c>
      <c r="F439" s="2" t="s">
        <v>187</v>
      </c>
      <c r="G439" s="2" t="s">
        <v>12</v>
      </c>
      <c r="H439" s="2" t="s">
        <v>169</v>
      </c>
      <c r="I439" s="2" t="s">
        <v>27</v>
      </c>
      <c r="J439" s="2" t="s">
        <v>590</v>
      </c>
    </row>
    <row r="440" spans="1:10" x14ac:dyDescent="0.3">
      <c r="A440" s="2" t="s">
        <v>9</v>
      </c>
      <c r="B440" s="3">
        <v>36785.279999999999</v>
      </c>
      <c r="C440" s="2">
        <v>30546.5</v>
      </c>
      <c r="D440" s="4">
        <v>43708</v>
      </c>
      <c r="E440" s="2" t="s">
        <v>50</v>
      </c>
      <c r="F440" s="2" t="s">
        <v>34</v>
      </c>
      <c r="G440" s="2" t="s">
        <v>12</v>
      </c>
      <c r="H440" s="2" t="s">
        <v>68</v>
      </c>
      <c r="I440" s="2" t="s">
        <v>27</v>
      </c>
      <c r="J440" s="2" t="s">
        <v>591</v>
      </c>
    </row>
    <row r="441" spans="1:10" x14ac:dyDescent="0.3">
      <c r="A441" s="2" t="s">
        <v>172</v>
      </c>
      <c r="B441" s="3">
        <v>126409.18</v>
      </c>
      <c r="C441" s="2">
        <v>104692.08</v>
      </c>
      <c r="D441" s="4">
        <v>44108</v>
      </c>
      <c r="E441" s="2" t="s">
        <v>59</v>
      </c>
      <c r="F441" s="2" t="s">
        <v>120</v>
      </c>
      <c r="G441" s="2" t="s">
        <v>174</v>
      </c>
      <c r="H441" s="2" t="s">
        <v>175</v>
      </c>
      <c r="I441" s="2" t="s">
        <v>27</v>
      </c>
      <c r="J441" s="2" t="s">
        <v>592</v>
      </c>
    </row>
    <row r="442" spans="1:10" x14ac:dyDescent="0.3">
      <c r="A442" s="2" t="s">
        <v>22</v>
      </c>
      <c r="B442" s="3">
        <v>49990.720000000001</v>
      </c>
      <c r="C442" s="2">
        <v>42927.03</v>
      </c>
      <c r="D442" s="4">
        <v>43834</v>
      </c>
      <c r="E442" s="2" t="s">
        <v>79</v>
      </c>
      <c r="F442" s="2" t="s">
        <v>70</v>
      </c>
      <c r="G442" s="2" t="s">
        <v>25</v>
      </c>
      <c r="H442" s="2" t="s">
        <v>26</v>
      </c>
      <c r="I442" s="2" t="s">
        <v>27</v>
      </c>
      <c r="J442" s="2" t="s">
        <v>593</v>
      </c>
    </row>
    <row r="443" spans="1:10" x14ac:dyDescent="0.3">
      <c r="A443" s="2" t="s">
        <v>9</v>
      </c>
      <c r="B443" s="3">
        <v>36644.050000000003</v>
      </c>
      <c r="C443" s="2">
        <v>30491.51</v>
      </c>
      <c r="D443" s="4">
        <v>44155</v>
      </c>
      <c r="E443" s="2" t="s">
        <v>23</v>
      </c>
      <c r="F443" s="2" t="s">
        <v>24</v>
      </c>
      <c r="G443" s="2" t="s">
        <v>12</v>
      </c>
      <c r="H443" s="2" t="s">
        <v>117</v>
      </c>
      <c r="I443" s="2" t="s">
        <v>27</v>
      </c>
      <c r="J443" s="2" t="s">
        <v>594</v>
      </c>
    </row>
    <row r="444" spans="1:10" x14ac:dyDescent="0.3">
      <c r="A444" s="2" t="s">
        <v>9</v>
      </c>
      <c r="B444" s="3">
        <v>115226.8</v>
      </c>
      <c r="C444" s="2">
        <v>94336.18</v>
      </c>
      <c r="D444" s="4">
        <v>43600</v>
      </c>
      <c r="E444" s="2" t="s">
        <v>29</v>
      </c>
      <c r="F444" s="2" t="s">
        <v>63</v>
      </c>
      <c r="G444" s="2" t="s">
        <v>12</v>
      </c>
      <c r="H444" s="2" t="s">
        <v>169</v>
      </c>
      <c r="I444" s="2" t="s">
        <v>27</v>
      </c>
      <c r="J444" s="2" t="s">
        <v>595</v>
      </c>
    </row>
    <row r="445" spans="1:10" x14ac:dyDescent="0.3">
      <c r="A445" s="2" t="s">
        <v>16</v>
      </c>
      <c r="B445" s="3">
        <v>154078.75</v>
      </c>
      <c r="C445" s="2">
        <v>131336.73000000001</v>
      </c>
      <c r="D445" s="4">
        <v>44079</v>
      </c>
      <c r="E445" s="2" t="s">
        <v>10</v>
      </c>
      <c r="F445" s="2" t="s">
        <v>264</v>
      </c>
      <c r="G445" s="2" t="s">
        <v>19</v>
      </c>
      <c r="H445" s="2" t="s">
        <v>20</v>
      </c>
      <c r="I445" s="2" t="s">
        <v>27</v>
      </c>
      <c r="J445" s="2" t="s">
        <v>596</v>
      </c>
    </row>
    <row r="446" spans="1:10" x14ac:dyDescent="0.3">
      <c r="A446" s="2" t="s">
        <v>100</v>
      </c>
      <c r="B446" s="3">
        <v>80328.160000000003</v>
      </c>
      <c r="C446" s="2">
        <v>65836.960000000006</v>
      </c>
      <c r="D446" s="4">
        <v>44097</v>
      </c>
      <c r="E446" s="2" t="s">
        <v>17</v>
      </c>
      <c r="F446" s="2" t="s">
        <v>46</v>
      </c>
      <c r="G446" s="2" t="s">
        <v>102</v>
      </c>
      <c r="H446" s="2" t="s">
        <v>161</v>
      </c>
      <c r="I446" s="2" t="s">
        <v>27</v>
      </c>
      <c r="J446" s="2" t="s">
        <v>597</v>
      </c>
    </row>
    <row r="447" spans="1:10" x14ac:dyDescent="0.3">
      <c r="A447" s="2" t="s">
        <v>22</v>
      </c>
      <c r="B447" s="3">
        <v>99832.12</v>
      </c>
      <c r="C447" s="2">
        <v>84128.53</v>
      </c>
      <c r="D447" s="4">
        <v>43600</v>
      </c>
      <c r="E447" s="2" t="s">
        <v>50</v>
      </c>
      <c r="F447" s="2" t="s">
        <v>301</v>
      </c>
      <c r="G447" s="2" t="s">
        <v>25</v>
      </c>
      <c r="H447" s="2" t="s">
        <v>31</v>
      </c>
      <c r="I447" s="2" t="s">
        <v>27</v>
      </c>
      <c r="J447" s="2" t="s">
        <v>598</v>
      </c>
    </row>
    <row r="448" spans="1:10" x14ac:dyDescent="0.3">
      <c r="A448" s="2" t="s">
        <v>16</v>
      </c>
      <c r="B448" s="3">
        <v>133057.07</v>
      </c>
      <c r="C448" s="2">
        <v>113351.32</v>
      </c>
      <c r="D448" s="4">
        <v>43954</v>
      </c>
      <c r="E448" s="2" t="s">
        <v>138</v>
      </c>
      <c r="F448" s="2" t="s">
        <v>88</v>
      </c>
      <c r="G448" s="2" t="s">
        <v>19</v>
      </c>
      <c r="H448" s="2" t="s">
        <v>20</v>
      </c>
      <c r="I448" s="2" t="s">
        <v>27</v>
      </c>
      <c r="J448" s="2" t="s">
        <v>599</v>
      </c>
    </row>
    <row r="449" spans="1:10" x14ac:dyDescent="0.3">
      <c r="A449" s="2" t="s">
        <v>172</v>
      </c>
      <c r="B449" s="3">
        <v>80719.44</v>
      </c>
      <c r="C449" s="2">
        <v>64422.19</v>
      </c>
      <c r="D449" s="4">
        <v>43505</v>
      </c>
      <c r="E449" s="2" t="s">
        <v>50</v>
      </c>
      <c r="F449" s="2" t="s">
        <v>34</v>
      </c>
      <c r="G449" s="2" t="s">
        <v>174</v>
      </c>
      <c r="H449" s="2" t="s">
        <v>175</v>
      </c>
      <c r="I449" s="2" t="s">
        <v>27</v>
      </c>
      <c r="J449" s="2" t="s">
        <v>600</v>
      </c>
    </row>
    <row r="450" spans="1:10" x14ac:dyDescent="0.3">
      <c r="A450" s="2" t="s">
        <v>52</v>
      </c>
      <c r="B450" s="3">
        <v>124534.96</v>
      </c>
      <c r="C450" s="2">
        <v>107012.89</v>
      </c>
      <c r="D450" s="4">
        <v>44030</v>
      </c>
      <c r="E450" s="2" t="s">
        <v>10</v>
      </c>
      <c r="F450" s="2" t="s">
        <v>209</v>
      </c>
      <c r="G450" s="2" t="s">
        <v>54</v>
      </c>
      <c r="H450" s="2" t="s">
        <v>55</v>
      </c>
      <c r="I450" s="2" t="s">
        <v>27</v>
      </c>
      <c r="J450" s="2" t="s">
        <v>601</v>
      </c>
    </row>
    <row r="451" spans="1:10" x14ac:dyDescent="0.3">
      <c r="A451" s="2" t="s">
        <v>9</v>
      </c>
      <c r="B451" s="3">
        <v>67611.539999999994</v>
      </c>
      <c r="C451" s="2">
        <v>56191.95</v>
      </c>
      <c r="D451" s="4">
        <v>43768</v>
      </c>
      <c r="E451" s="2" t="s">
        <v>23</v>
      </c>
      <c r="F451" s="2" t="s">
        <v>233</v>
      </c>
      <c r="G451" s="2" t="s">
        <v>12</v>
      </c>
      <c r="H451" s="2" t="s">
        <v>117</v>
      </c>
      <c r="I451" s="2" t="s">
        <v>27</v>
      </c>
      <c r="J451" s="2" t="s">
        <v>602</v>
      </c>
    </row>
    <row r="452" spans="1:10" x14ac:dyDescent="0.3">
      <c r="A452" s="2" t="s">
        <v>52</v>
      </c>
      <c r="B452" s="3">
        <v>132760.25</v>
      </c>
      <c r="C452" s="2">
        <v>105039.91</v>
      </c>
      <c r="D452" s="4">
        <v>43837</v>
      </c>
      <c r="E452" s="2" t="s">
        <v>29</v>
      </c>
      <c r="F452" s="2" t="s">
        <v>57</v>
      </c>
      <c r="G452" s="2" t="s">
        <v>54</v>
      </c>
      <c r="H452" s="2" t="s">
        <v>127</v>
      </c>
      <c r="I452" s="2" t="s">
        <v>27</v>
      </c>
      <c r="J452" s="2" t="s">
        <v>603</v>
      </c>
    </row>
    <row r="453" spans="1:10" x14ac:dyDescent="0.3">
      <c r="A453" s="2" t="s">
        <v>52</v>
      </c>
      <c r="B453" s="3">
        <v>177802.7</v>
      </c>
      <c r="C453" s="2">
        <v>155079.51</v>
      </c>
      <c r="D453" s="4">
        <v>43664</v>
      </c>
      <c r="E453" s="2" t="s">
        <v>138</v>
      </c>
      <c r="F453" s="2" t="s">
        <v>24</v>
      </c>
      <c r="G453" s="2" t="s">
        <v>54</v>
      </c>
      <c r="H453" s="2" t="s">
        <v>71</v>
      </c>
      <c r="I453" s="2" t="s">
        <v>27</v>
      </c>
      <c r="J453" s="2" t="s">
        <v>604</v>
      </c>
    </row>
    <row r="454" spans="1:10" x14ac:dyDescent="0.3">
      <c r="A454" s="2" t="s">
        <v>100</v>
      </c>
      <c r="B454" s="3">
        <v>98963.03</v>
      </c>
      <c r="C454" s="2">
        <v>80367.88</v>
      </c>
      <c r="D454" s="4">
        <v>44116</v>
      </c>
      <c r="E454" s="2" t="s">
        <v>45</v>
      </c>
      <c r="F454" s="2" t="s">
        <v>605</v>
      </c>
      <c r="G454" s="2" t="s">
        <v>102</v>
      </c>
      <c r="H454" s="2" t="s">
        <v>161</v>
      </c>
      <c r="I454" s="2" t="s">
        <v>27</v>
      </c>
      <c r="J454" s="2" t="s">
        <v>606</v>
      </c>
    </row>
    <row r="455" spans="1:10" x14ac:dyDescent="0.3">
      <c r="A455" s="2" t="s">
        <v>100</v>
      </c>
      <c r="B455" s="3">
        <v>126582.5</v>
      </c>
      <c r="C455" s="2">
        <v>103683.73</v>
      </c>
      <c r="D455" s="4">
        <v>43878</v>
      </c>
      <c r="E455" s="2" t="s">
        <v>29</v>
      </c>
      <c r="F455" s="2" t="s">
        <v>70</v>
      </c>
      <c r="G455" s="2" t="s">
        <v>102</v>
      </c>
      <c r="H455" s="2" t="s">
        <v>161</v>
      </c>
      <c r="I455" s="2" t="s">
        <v>27</v>
      </c>
      <c r="J455" s="2" t="s">
        <v>607</v>
      </c>
    </row>
    <row r="456" spans="1:10" x14ac:dyDescent="0.3">
      <c r="A456" s="2" t="s">
        <v>22</v>
      </c>
      <c r="B456" s="3">
        <v>141965.10999999999</v>
      </c>
      <c r="C456" s="2">
        <v>119193.91</v>
      </c>
      <c r="D456" s="4">
        <v>43726</v>
      </c>
      <c r="E456" s="2" t="s">
        <v>29</v>
      </c>
      <c r="F456" s="2" t="s">
        <v>367</v>
      </c>
      <c r="G456" s="2" t="s">
        <v>25</v>
      </c>
      <c r="H456" s="2" t="s">
        <v>89</v>
      </c>
      <c r="I456" s="2" t="s">
        <v>27</v>
      </c>
      <c r="J456" s="2" t="s">
        <v>608</v>
      </c>
    </row>
    <row r="457" spans="1:10" x14ac:dyDescent="0.3">
      <c r="A457" s="2" t="s">
        <v>172</v>
      </c>
      <c r="B457" s="3">
        <v>167301.51999999999</v>
      </c>
      <c r="C457" s="2">
        <v>147074.76999999999</v>
      </c>
      <c r="D457" s="4">
        <v>43591</v>
      </c>
      <c r="E457" s="2" t="s">
        <v>61</v>
      </c>
      <c r="F457" s="2" t="s">
        <v>157</v>
      </c>
      <c r="G457" s="2" t="s">
        <v>174</v>
      </c>
      <c r="H457" s="2" t="s">
        <v>175</v>
      </c>
      <c r="I457" s="2" t="s">
        <v>27</v>
      </c>
      <c r="J457" s="2" t="s">
        <v>609</v>
      </c>
    </row>
    <row r="458" spans="1:10" x14ac:dyDescent="0.3">
      <c r="A458" s="2" t="s">
        <v>52</v>
      </c>
      <c r="B458" s="3">
        <v>133985.91</v>
      </c>
      <c r="C458" s="2">
        <v>116741.92</v>
      </c>
      <c r="D458" s="4">
        <v>43480</v>
      </c>
      <c r="E458" s="2" t="s">
        <v>23</v>
      </c>
      <c r="F458" s="2" t="s">
        <v>233</v>
      </c>
      <c r="G458" s="2" t="s">
        <v>54</v>
      </c>
      <c r="H458" s="2" t="s">
        <v>71</v>
      </c>
      <c r="I458" s="2" t="s">
        <v>27</v>
      </c>
      <c r="J458" s="2" t="s">
        <v>610</v>
      </c>
    </row>
    <row r="459" spans="1:10" x14ac:dyDescent="0.3">
      <c r="A459" s="2" t="s">
        <v>52</v>
      </c>
      <c r="B459" s="3">
        <v>91540.03</v>
      </c>
      <c r="C459" s="2">
        <v>74916.36</v>
      </c>
      <c r="D459" s="4">
        <v>43717</v>
      </c>
      <c r="E459" s="2" t="s">
        <v>23</v>
      </c>
      <c r="F459" s="2" t="s">
        <v>233</v>
      </c>
      <c r="G459" s="2" t="s">
        <v>54</v>
      </c>
      <c r="H459" s="2" t="s">
        <v>132</v>
      </c>
      <c r="I459" s="2" t="s">
        <v>27</v>
      </c>
      <c r="J459" s="2" t="s">
        <v>611</v>
      </c>
    </row>
    <row r="460" spans="1:10" x14ac:dyDescent="0.3">
      <c r="A460" s="2" t="s">
        <v>44</v>
      </c>
      <c r="B460" s="3">
        <v>146055.04999999999</v>
      </c>
      <c r="C460" s="2">
        <v>117822.61</v>
      </c>
      <c r="D460" s="4">
        <v>43745</v>
      </c>
      <c r="E460" s="2" t="s">
        <v>23</v>
      </c>
      <c r="F460" s="2" t="s">
        <v>433</v>
      </c>
      <c r="G460" s="2" t="s">
        <v>47</v>
      </c>
      <c r="H460" s="2" t="s">
        <v>48</v>
      </c>
      <c r="I460" s="2" t="s">
        <v>37</v>
      </c>
      <c r="J460" s="2" t="s">
        <v>612</v>
      </c>
    </row>
    <row r="461" spans="1:10" x14ac:dyDescent="0.3">
      <c r="A461" s="2" t="s">
        <v>9</v>
      </c>
      <c r="B461" s="3">
        <v>113586.11</v>
      </c>
      <c r="C461" s="2">
        <v>91641.27</v>
      </c>
      <c r="D461" s="4">
        <v>43515</v>
      </c>
      <c r="E461" s="2" t="s">
        <v>61</v>
      </c>
      <c r="F461" s="2" t="s">
        <v>122</v>
      </c>
      <c r="G461" s="2" t="s">
        <v>12</v>
      </c>
      <c r="H461" s="2" t="s">
        <v>169</v>
      </c>
      <c r="I461" s="2" t="s">
        <v>14</v>
      </c>
      <c r="J461" s="2" t="s">
        <v>613</v>
      </c>
    </row>
    <row r="462" spans="1:10" x14ac:dyDescent="0.3">
      <c r="A462" s="2" t="s">
        <v>172</v>
      </c>
      <c r="B462" s="3">
        <v>135662.46</v>
      </c>
      <c r="C462" s="2">
        <v>116764.68</v>
      </c>
      <c r="D462" s="4">
        <v>43953</v>
      </c>
      <c r="E462" s="2" t="s">
        <v>29</v>
      </c>
      <c r="F462" s="2" t="s">
        <v>253</v>
      </c>
      <c r="G462" s="2" t="s">
        <v>174</v>
      </c>
      <c r="H462" s="2" t="s">
        <v>211</v>
      </c>
      <c r="I462" s="2" t="s">
        <v>27</v>
      </c>
      <c r="J462" s="2" t="s">
        <v>614</v>
      </c>
    </row>
    <row r="463" spans="1:10" x14ac:dyDescent="0.3">
      <c r="A463" s="2" t="s">
        <v>22</v>
      </c>
      <c r="B463" s="3">
        <v>113781.45</v>
      </c>
      <c r="C463" s="2">
        <v>91104.81</v>
      </c>
      <c r="D463" s="4">
        <v>43746</v>
      </c>
      <c r="E463" s="2" t="s">
        <v>10</v>
      </c>
      <c r="F463" s="2" t="s">
        <v>179</v>
      </c>
      <c r="G463" s="2" t="s">
        <v>25</v>
      </c>
      <c r="H463" s="2" t="s">
        <v>31</v>
      </c>
      <c r="I463" s="2" t="s">
        <v>27</v>
      </c>
      <c r="J463" s="2" t="s">
        <v>615</v>
      </c>
    </row>
    <row r="464" spans="1:10" x14ac:dyDescent="0.3">
      <c r="A464" s="2" t="s">
        <v>52</v>
      </c>
      <c r="B464" s="3">
        <v>111462.88</v>
      </c>
      <c r="C464" s="2">
        <v>94130.4</v>
      </c>
      <c r="D464" s="4">
        <v>44077</v>
      </c>
      <c r="E464" s="2" t="s">
        <v>61</v>
      </c>
      <c r="F464" s="2" t="s">
        <v>88</v>
      </c>
      <c r="G464" s="2" t="s">
        <v>54</v>
      </c>
      <c r="H464" s="2" t="s">
        <v>143</v>
      </c>
      <c r="I464" s="2" t="s">
        <v>37</v>
      </c>
      <c r="J464" s="2" t="s">
        <v>616</v>
      </c>
    </row>
    <row r="465" spans="1:10" x14ac:dyDescent="0.3">
      <c r="A465" s="2" t="s">
        <v>44</v>
      </c>
      <c r="B465" s="3">
        <v>34748.75</v>
      </c>
      <c r="C465" s="2">
        <v>27475.84</v>
      </c>
      <c r="D465" s="4">
        <v>44101</v>
      </c>
      <c r="E465" s="2" t="s">
        <v>59</v>
      </c>
      <c r="F465" s="2" t="s">
        <v>125</v>
      </c>
      <c r="G465" s="2" t="s">
        <v>47</v>
      </c>
      <c r="H465" s="2" t="s">
        <v>65</v>
      </c>
      <c r="I465" s="2" t="s">
        <v>37</v>
      </c>
      <c r="J465" s="2" t="s">
        <v>617</v>
      </c>
    </row>
    <row r="466" spans="1:10" x14ac:dyDescent="0.3">
      <c r="A466" s="2" t="s">
        <v>44</v>
      </c>
      <c r="B466" s="3">
        <v>137306.45000000001</v>
      </c>
      <c r="C466" s="2">
        <v>108732.98</v>
      </c>
      <c r="D466" s="4">
        <v>44078</v>
      </c>
      <c r="E466" s="2" t="s">
        <v>10</v>
      </c>
      <c r="F466" s="2" t="s">
        <v>53</v>
      </c>
      <c r="G466" s="2" t="s">
        <v>47</v>
      </c>
      <c r="H466" s="2" t="s">
        <v>48</v>
      </c>
      <c r="I466" s="2" t="s">
        <v>27</v>
      </c>
      <c r="J466" s="2" t="s">
        <v>618</v>
      </c>
    </row>
    <row r="467" spans="1:10" x14ac:dyDescent="0.3">
      <c r="A467" s="2" t="s">
        <v>22</v>
      </c>
      <c r="B467" s="3">
        <v>148212.23000000001</v>
      </c>
      <c r="C467" s="2">
        <v>123030.97</v>
      </c>
      <c r="D467" s="4">
        <v>43718</v>
      </c>
      <c r="E467" s="2" t="s">
        <v>23</v>
      </c>
      <c r="F467" s="2" t="s">
        <v>253</v>
      </c>
      <c r="G467" s="2" t="s">
        <v>25</v>
      </c>
      <c r="H467" s="2" t="s">
        <v>218</v>
      </c>
      <c r="I467" s="2" t="s">
        <v>27</v>
      </c>
      <c r="J467" s="2" t="s">
        <v>619</v>
      </c>
    </row>
    <row r="468" spans="1:10" x14ac:dyDescent="0.3">
      <c r="A468" s="2" t="s">
        <v>22</v>
      </c>
      <c r="B468" s="3">
        <v>159057.92000000001</v>
      </c>
      <c r="C468" s="2">
        <v>139923.25</v>
      </c>
      <c r="D468" s="4">
        <v>44128</v>
      </c>
      <c r="E468" s="2" t="s">
        <v>59</v>
      </c>
      <c r="F468" s="2" t="s">
        <v>34</v>
      </c>
      <c r="G468" s="2" t="s">
        <v>25</v>
      </c>
      <c r="H468" s="2" t="s">
        <v>218</v>
      </c>
      <c r="I468" s="2" t="s">
        <v>27</v>
      </c>
      <c r="J468" s="2" t="s">
        <v>620</v>
      </c>
    </row>
    <row r="469" spans="1:10" x14ac:dyDescent="0.3">
      <c r="A469" s="2" t="s">
        <v>9</v>
      </c>
      <c r="B469" s="3">
        <v>146226.35999999999</v>
      </c>
      <c r="C469" s="2">
        <v>117916.94</v>
      </c>
      <c r="D469" s="4">
        <v>44122</v>
      </c>
      <c r="E469" s="2" t="s">
        <v>59</v>
      </c>
      <c r="F469" s="2" t="s">
        <v>39</v>
      </c>
      <c r="G469" s="2" t="s">
        <v>12</v>
      </c>
      <c r="H469" s="2" t="s">
        <v>81</v>
      </c>
      <c r="I469" s="2" t="s">
        <v>27</v>
      </c>
      <c r="J469" s="2" t="s">
        <v>621</v>
      </c>
    </row>
    <row r="470" spans="1:10" x14ac:dyDescent="0.3">
      <c r="A470" s="2" t="s">
        <v>22</v>
      </c>
      <c r="B470" s="3">
        <v>201537.12</v>
      </c>
      <c r="C470" s="2">
        <v>166127.04999999999</v>
      </c>
      <c r="D470" s="4">
        <v>43992</v>
      </c>
      <c r="E470" s="2" t="s">
        <v>61</v>
      </c>
      <c r="F470" s="2" t="s">
        <v>394</v>
      </c>
      <c r="G470" s="2" t="s">
        <v>25</v>
      </c>
      <c r="H470" s="2" t="s">
        <v>218</v>
      </c>
      <c r="I470" s="2" t="s">
        <v>27</v>
      </c>
      <c r="J470" s="2" t="s">
        <v>622</v>
      </c>
    </row>
    <row r="471" spans="1:10" x14ac:dyDescent="0.3">
      <c r="A471" s="2" t="s">
        <v>22</v>
      </c>
      <c r="B471" s="3">
        <v>242192.19</v>
      </c>
      <c r="C471" s="2">
        <v>213104.91</v>
      </c>
      <c r="D471" s="4">
        <v>43648</v>
      </c>
      <c r="E471" s="2" t="s">
        <v>45</v>
      </c>
      <c r="F471" s="2" t="s">
        <v>236</v>
      </c>
      <c r="G471" s="2" t="s">
        <v>25</v>
      </c>
      <c r="H471" s="2" t="s">
        <v>26</v>
      </c>
      <c r="I471" s="2" t="s">
        <v>27</v>
      </c>
      <c r="J471" s="2" t="s">
        <v>623</v>
      </c>
    </row>
    <row r="472" spans="1:10" x14ac:dyDescent="0.3">
      <c r="A472" s="2" t="s">
        <v>105</v>
      </c>
      <c r="B472" s="3">
        <v>172397.66</v>
      </c>
      <c r="C472" s="2">
        <v>139986.9</v>
      </c>
      <c r="D472" s="4">
        <v>43492</v>
      </c>
      <c r="E472" s="2" t="s">
        <v>23</v>
      </c>
      <c r="F472" s="2" t="s">
        <v>34</v>
      </c>
      <c r="G472" s="2" t="s">
        <v>106</v>
      </c>
      <c r="H472" s="2" t="s">
        <v>107</v>
      </c>
      <c r="I472" s="2" t="s">
        <v>27</v>
      </c>
      <c r="J472" s="2" t="s">
        <v>624</v>
      </c>
    </row>
    <row r="473" spans="1:10" x14ac:dyDescent="0.3">
      <c r="A473" s="2" t="s">
        <v>95</v>
      </c>
      <c r="B473" s="3">
        <v>152370.57</v>
      </c>
      <c r="C473" s="2">
        <v>128478.86</v>
      </c>
      <c r="D473" s="4">
        <v>43789</v>
      </c>
      <c r="E473" s="2" t="s">
        <v>17</v>
      </c>
      <c r="F473" s="2" t="s">
        <v>57</v>
      </c>
      <c r="G473" s="2" t="s">
        <v>97</v>
      </c>
      <c r="H473" s="2" t="s">
        <v>98</v>
      </c>
      <c r="I473" s="2" t="s">
        <v>27</v>
      </c>
      <c r="J473" s="2" t="s">
        <v>625</v>
      </c>
    </row>
    <row r="474" spans="1:10" x14ac:dyDescent="0.3">
      <c r="A474" s="2" t="s">
        <v>22</v>
      </c>
      <c r="B474" s="3">
        <v>137419.29999999999</v>
      </c>
      <c r="C474" s="2">
        <v>117658.4</v>
      </c>
      <c r="D474" s="4">
        <v>43966</v>
      </c>
      <c r="E474" s="2" t="s">
        <v>17</v>
      </c>
      <c r="F474" s="2" t="s">
        <v>230</v>
      </c>
      <c r="G474" s="2" t="s">
        <v>25</v>
      </c>
      <c r="H474" s="2" t="s">
        <v>26</v>
      </c>
      <c r="I474" s="2" t="s">
        <v>14</v>
      </c>
      <c r="J474" s="2" t="s">
        <v>626</v>
      </c>
    </row>
    <row r="475" spans="1:10" x14ac:dyDescent="0.3">
      <c r="A475" s="2" t="s">
        <v>52</v>
      </c>
      <c r="B475" s="3">
        <v>67594.100000000006</v>
      </c>
      <c r="C475" s="2">
        <v>54920.21</v>
      </c>
      <c r="D475" s="4">
        <v>43734</v>
      </c>
      <c r="E475" s="2" t="s">
        <v>138</v>
      </c>
      <c r="F475" s="2" t="s">
        <v>70</v>
      </c>
      <c r="G475" s="2" t="s">
        <v>54</v>
      </c>
      <c r="H475" s="2" t="s">
        <v>71</v>
      </c>
      <c r="I475" s="2" t="s">
        <v>27</v>
      </c>
      <c r="J475" s="2" t="s">
        <v>627</v>
      </c>
    </row>
    <row r="476" spans="1:10" x14ac:dyDescent="0.3">
      <c r="A476" s="2" t="s">
        <v>105</v>
      </c>
      <c r="B476" s="3">
        <v>72002.259999999995</v>
      </c>
      <c r="C476" s="2">
        <v>56996.99</v>
      </c>
      <c r="D476" s="4">
        <v>43482</v>
      </c>
      <c r="E476" s="2" t="s">
        <v>50</v>
      </c>
      <c r="F476" s="2" t="s">
        <v>181</v>
      </c>
      <c r="G476" s="2" t="s">
        <v>106</v>
      </c>
      <c r="H476" s="2" t="s">
        <v>107</v>
      </c>
      <c r="I476" s="2" t="s">
        <v>27</v>
      </c>
      <c r="J476" s="2" t="s">
        <v>628</v>
      </c>
    </row>
    <row r="477" spans="1:10" x14ac:dyDescent="0.3">
      <c r="A477" s="2" t="s">
        <v>52</v>
      </c>
      <c r="B477" s="3">
        <v>159926.16</v>
      </c>
      <c r="C477" s="2">
        <v>126453.61</v>
      </c>
      <c r="D477" s="4">
        <v>44086</v>
      </c>
      <c r="E477" s="2" t="s">
        <v>29</v>
      </c>
      <c r="F477" s="2" t="s">
        <v>181</v>
      </c>
      <c r="G477" s="2" t="s">
        <v>54</v>
      </c>
      <c r="H477" s="2" t="s">
        <v>132</v>
      </c>
      <c r="I477" s="2" t="s">
        <v>14</v>
      </c>
      <c r="J477" s="2" t="s">
        <v>629</v>
      </c>
    </row>
    <row r="478" spans="1:10" x14ac:dyDescent="0.3">
      <c r="A478" s="2" t="s">
        <v>52</v>
      </c>
      <c r="B478" s="3">
        <v>65193.88</v>
      </c>
      <c r="C478" s="2">
        <v>53113.45</v>
      </c>
      <c r="D478" s="4">
        <v>43742</v>
      </c>
      <c r="E478" s="2" t="s">
        <v>29</v>
      </c>
      <c r="F478" s="2" t="s">
        <v>367</v>
      </c>
      <c r="G478" s="2" t="s">
        <v>54</v>
      </c>
      <c r="H478" s="2" t="s">
        <v>55</v>
      </c>
      <c r="I478" s="2" t="s">
        <v>27</v>
      </c>
      <c r="J478" s="2" t="s">
        <v>630</v>
      </c>
    </row>
    <row r="479" spans="1:10" x14ac:dyDescent="0.3">
      <c r="A479" s="2" t="s">
        <v>22</v>
      </c>
      <c r="B479" s="3">
        <v>105374.44</v>
      </c>
      <c r="C479" s="2">
        <v>89779.02</v>
      </c>
      <c r="D479" s="4">
        <v>43879</v>
      </c>
      <c r="E479" s="2" t="s">
        <v>79</v>
      </c>
      <c r="F479" s="2" t="s">
        <v>326</v>
      </c>
      <c r="G479" s="2" t="s">
        <v>25</v>
      </c>
      <c r="H479" s="2" t="s">
        <v>218</v>
      </c>
      <c r="I479" s="2" t="s">
        <v>27</v>
      </c>
      <c r="J479" s="2" t="s">
        <v>631</v>
      </c>
    </row>
    <row r="480" spans="1:10" x14ac:dyDescent="0.3">
      <c r="A480" s="2" t="s">
        <v>44</v>
      </c>
      <c r="B480" s="3">
        <v>83097.399999999994</v>
      </c>
      <c r="C480" s="2">
        <v>68148.179999999993</v>
      </c>
      <c r="D480" s="4">
        <v>43546</v>
      </c>
      <c r="E480" s="2" t="s">
        <v>23</v>
      </c>
      <c r="F480" s="2" t="s">
        <v>253</v>
      </c>
      <c r="G480" s="2" t="s">
        <v>47</v>
      </c>
      <c r="H480" s="2" t="s">
        <v>73</v>
      </c>
      <c r="I480" s="2" t="s">
        <v>37</v>
      </c>
      <c r="J480" s="2" t="s">
        <v>632</v>
      </c>
    </row>
    <row r="481" spans="1:10" x14ac:dyDescent="0.3">
      <c r="A481" s="2" t="s">
        <v>9</v>
      </c>
      <c r="B481" s="3">
        <v>139682.07</v>
      </c>
      <c r="C481" s="2">
        <v>113212.32</v>
      </c>
      <c r="D481" s="4">
        <v>43848</v>
      </c>
      <c r="E481" s="2" t="s">
        <v>17</v>
      </c>
      <c r="F481" s="2" t="s">
        <v>290</v>
      </c>
      <c r="G481" s="2" t="s">
        <v>12</v>
      </c>
      <c r="H481" s="2" t="s">
        <v>68</v>
      </c>
      <c r="I481" s="2" t="s">
        <v>27</v>
      </c>
      <c r="J481" s="2" t="s">
        <v>633</v>
      </c>
    </row>
    <row r="482" spans="1:10" x14ac:dyDescent="0.3">
      <c r="A482" s="2" t="s">
        <v>52</v>
      </c>
      <c r="B482" s="3">
        <v>81095.39</v>
      </c>
      <c r="C482" s="2">
        <v>64316.75</v>
      </c>
      <c r="D482" s="4">
        <v>44082</v>
      </c>
      <c r="E482" s="2" t="s">
        <v>17</v>
      </c>
      <c r="F482" s="2" t="s">
        <v>101</v>
      </c>
      <c r="G482" s="2" t="s">
        <v>54</v>
      </c>
      <c r="H482" s="2" t="s">
        <v>143</v>
      </c>
      <c r="I482" s="2" t="s">
        <v>27</v>
      </c>
      <c r="J482" s="2" t="s">
        <v>634</v>
      </c>
    </row>
    <row r="483" spans="1:10" x14ac:dyDescent="0.3">
      <c r="A483" s="2" t="s">
        <v>100</v>
      </c>
      <c r="B483" s="3">
        <v>91108.56</v>
      </c>
      <c r="C483" s="2">
        <v>74089.48</v>
      </c>
      <c r="D483" s="4">
        <v>44006</v>
      </c>
      <c r="E483" s="2" t="s">
        <v>50</v>
      </c>
      <c r="F483" s="2" t="s">
        <v>326</v>
      </c>
      <c r="G483" s="2" t="s">
        <v>102</v>
      </c>
      <c r="H483" s="2" t="s">
        <v>103</v>
      </c>
      <c r="I483" s="2" t="s">
        <v>27</v>
      </c>
      <c r="J483" s="2" t="s">
        <v>635</v>
      </c>
    </row>
    <row r="484" spans="1:10" x14ac:dyDescent="0.3">
      <c r="A484" s="2" t="s">
        <v>105</v>
      </c>
      <c r="B484" s="3">
        <v>47182.43</v>
      </c>
      <c r="C484" s="2">
        <v>40576.89</v>
      </c>
      <c r="D484" s="4">
        <v>43882</v>
      </c>
      <c r="E484" s="2" t="s">
        <v>59</v>
      </c>
      <c r="F484" s="2" t="s">
        <v>111</v>
      </c>
      <c r="G484" s="2" t="s">
        <v>106</v>
      </c>
      <c r="H484" s="2" t="s">
        <v>107</v>
      </c>
      <c r="I484" s="2" t="s">
        <v>27</v>
      </c>
      <c r="J484" s="2" t="s">
        <v>636</v>
      </c>
    </row>
    <row r="485" spans="1:10" x14ac:dyDescent="0.3">
      <c r="A485" s="2" t="s">
        <v>16</v>
      </c>
      <c r="B485" s="3">
        <v>161984.91</v>
      </c>
      <c r="C485" s="2">
        <v>138237.92000000001</v>
      </c>
      <c r="D485" s="4">
        <v>43990</v>
      </c>
      <c r="E485" s="2" t="s">
        <v>50</v>
      </c>
      <c r="F485" s="2" t="s">
        <v>88</v>
      </c>
      <c r="G485" s="2" t="s">
        <v>19</v>
      </c>
      <c r="H485" s="2" t="s">
        <v>352</v>
      </c>
      <c r="I485" s="2" t="s">
        <v>27</v>
      </c>
      <c r="J485" s="2" t="s">
        <v>637</v>
      </c>
    </row>
    <row r="486" spans="1:10" x14ac:dyDescent="0.3">
      <c r="A486" s="2" t="s">
        <v>9</v>
      </c>
      <c r="B486" s="3">
        <v>116548.17</v>
      </c>
      <c r="C486" s="2">
        <v>92119.67</v>
      </c>
      <c r="D486" s="4">
        <v>43956</v>
      </c>
      <c r="E486" s="2" t="s">
        <v>23</v>
      </c>
      <c r="F486" s="2" t="s">
        <v>34</v>
      </c>
      <c r="G486" s="2" t="s">
        <v>12</v>
      </c>
      <c r="H486" s="2" t="s">
        <v>68</v>
      </c>
      <c r="I486" s="2" t="s">
        <v>27</v>
      </c>
      <c r="J486" s="2" t="s">
        <v>638</v>
      </c>
    </row>
    <row r="487" spans="1:10" x14ac:dyDescent="0.3">
      <c r="A487" s="2" t="s">
        <v>22</v>
      </c>
      <c r="B487" s="3">
        <v>138764.6</v>
      </c>
      <c r="C487" s="2">
        <v>111414.1</v>
      </c>
      <c r="D487" s="4">
        <v>43961</v>
      </c>
      <c r="E487" s="2" t="s">
        <v>50</v>
      </c>
      <c r="F487" s="2" t="s">
        <v>34</v>
      </c>
      <c r="G487" s="2" t="s">
        <v>25</v>
      </c>
      <c r="H487" s="2" t="s">
        <v>218</v>
      </c>
      <c r="I487" s="2" t="s">
        <v>27</v>
      </c>
      <c r="J487" s="2" t="s">
        <v>639</v>
      </c>
    </row>
    <row r="488" spans="1:10" x14ac:dyDescent="0.3">
      <c r="A488" s="2" t="s">
        <v>52</v>
      </c>
      <c r="B488" s="3">
        <v>148405.47</v>
      </c>
      <c r="C488" s="2">
        <v>128845.63</v>
      </c>
      <c r="D488" s="4">
        <v>43765</v>
      </c>
      <c r="E488" s="2" t="s">
        <v>79</v>
      </c>
      <c r="F488" s="2" t="s">
        <v>34</v>
      </c>
      <c r="G488" s="2" t="s">
        <v>54</v>
      </c>
      <c r="H488" s="2" t="s">
        <v>71</v>
      </c>
      <c r="I488" s="2" t="s">
        <v>27</v>
      </c>
      <c r="J488" s="2" t="s">
        <v>640</v>
      </c>
    </row>
    <row r="489" spans="1:10" x14ac:dyDescent="0.3">
      <c r="A489" s="2" t="s">
        <v>83</v>
      </c>
      <c r="B489" s="3">
        <v>138249.76999999999</v>
      </c>
      <c r="C489" s="2">
        <v>120277.3</v>
      </c>
      <c r="D489" s="4">
        <v>43686</v>
      </c>
      <c r="E489" s="2" t="s">
        <v>17</v>
      </c>
      <c r="F489" s="2" t="s">
        <v>30</v>
      </c>
      <c r="G489" s="2" t="s">
        <v>84</v>
      </c>
      <c r="H489" s="2" t="s">
        <v>85</v>
      </c>
      <c r="I489" s="2" t="s">
        <v>27</v>
      </c>
      <c r="J489" s="2" t="s">
        <v>641</v>
      </c>
    </row>
    <row r="490" spans="1:10" x14ac:dyDescent="0.3">
      <c r="A490" s="2" t="s">
        <v>22</v>
      </c>
      <c r="B490" s="3">
        <v>115718.87</v>
      </c>
      <c r="C490" s="2">
        <v>100640.7</v>
      </c>
      <c r="D490" s="4">
        <v>43579</v>
      </c>
      <c r="E490" s="2" t="s">
        <v>79</v>
      </c>
      <c r="F490" s="2" t="s">
        <v>18</v>
      </c>
      <c r="G490" s="2" t="s">
        <v>25</v>
      </c>
      <c r="H490" s="2" t="s">
        <v>31</v>
      </c>
      <c r="I490" s="2" t="s">
        <v>27</v>
      </c>
      <c r="J490" s="2" t="s">
        <v>642</v>
      </c>
    </row>
    <row r="491" spans="1:10" x14ac:dyDescent="0.3">
      <c r="A491" s="2" t="s">
        <v>22</v>
      </c>
      <c r="B491" s="3">
        <v>194326.7</v>
      </c>
      <c r="C491" s="2">
        <v>169005.93</v>
      </c>
      <c r="D491" s="4">
        <v>43653</v>
      </c>
      <c r="E491" s="2" t="s">
        <v>10</v>
      </c>
      <c r="F491" s="2" t="s">
        <v>34</v>
      </c>
      <c r="G491" s="2" t="s">
        <v>25</v>
      </c>
      <c r="H491" s="2" t="s">
        <v>89</v>
      </c>
      <c r="I491" s="2" t="s">
        <v>14</v>
      </c>
      <c r="J491" s="2" t="s">
        <v>643</v>
      </c>
    </row>
    <row r="492" spans="1:10" x14ac:dyDescent="0.3">
      <c r="A492" s="2" t="s">
        <v>52</v>
      </c>
      <c r="B492" s="3">
        <v>38648.720000000001</v>
      </c>
      <c r="C492" s="2">
        <v>32368.3</v>
      </c>
      <c r="D492" s="4">
        <v>44169</v>
      </c>
      <c r="E492" s="2" t="s">
        <v>29</v>
      </c>
      <c r="F492" s="2" t="s">
        <v>167</v>
      </c>
      <c r="G492" s="2" t="s">
        <v>54</v>
      </c>
      <c r="H492" s="2" t="s">
        <v>127</v>
      </c>
      <c r="I492" s="2" t="s">
        <v>37</v>
      </c>
      <c r="J492" s="2" t="s">
        <v>644</v>
      </c>
    </row>
    <row r="493" spans="1:10" x14ac:dyDescent="0.3">
      <c r="A493" s="2" t="s">
        <v>9</v>
      </c>
      <c r="B493" s="3">
        <v>58010.14</v>
      </c>
      <c r="C493" s="2">
        <v>46089.06</v>
      </c>
      <c r="D493" s="4">
        <v>43719</v>
      </c>
      <c r="E493" s="2" t="s">
        <v>50</v>
      </c>
      <c r="F493" s="2" t="s">
        <v>179</v>
      </c>
      <c r="G493" s="2" t="s">
        <v>12</v>
      </c>
      <c r="H493" s="2" t="s">
        <v>169</v>
      </c>
      <c r="I493" s="2" t="s">
        <v>27</v>
      </c>
      <c r="J493" s="2" t="s">
        <v>645</v>
      </c>
    </row>
    <row r="494" spans="1:10" x14ac:dyDescent="0.3">
      <c r="A494" s="2" t="s">
        <v>52</v>
      </c>
      <c r="B494" s="3">
        <v>82697.53</v>
      </c>
      <c r="C494" s="2">
        <v>69548.62</v>
      </c>
      <c r="D494" s="4">
        <v>44055</v>
      </c>
      <c r="E494" s="2" t="s">
        <v>17</v>
      </c>
      <c r="F494" s="2" t="s">
        <v>233</v>
      </c>
      <c r="G494" s="2" t="s">
        <v>54</v>
      </c>
      <c r="H494" s="2" t="s">
        <v>143</v>
      </c>
      <c r="I494" s="2" t="s">
        <v>27</v>
      </c>
      <c r="J494" s="2" t="s">
        <v>646</v>
      </c>
    </row>
    <row r="495" spans="1:10" x14ac:dyDescent="0.3">
      <c r="A495" s="2" t="s">
        <v>9</v>
      </c>
      <c r="B495" s="3">
        <v>68086.960000000006</v>
      </c>
      <c r="C495" s="2">
        <v>58759.05</v>
      </c>
      <c r="D495" s="4">
        <v>43795</v>
      </c>
      <c r="E495" s="2" t="s">
        <v>79</v>
      </c>
      <c r="F495" s="2" t="s">
        <v>647</v>
      </c>
      <c r="G495" s="2" t="s">
        <v>12</v>
      </c>
      <c r="H495" s="2" t="s">
        <v>169</v>
      </c>
      <c r="I495" s="2" t="s">
        <v>27</v>
      </c>
      <c r="J495" s="2" t="s">
        <v>648</v>
      </c>
    </row>
    <row r="496" spans="1:10" x14ac:dyDescent="0.3">
      <c r="A496" s="2" t="s">
        <v>100</v>
      </c>
      <c r="B496" s="3">
        <v>111106.06</v>
      </c>
      <c r="C496" s="2">
        <v>93195.76</v>
      </c>
      <c r="D496" s="4">
        <v>44146</v>
      </c>
      <c r="E496" s="2" t="s">
        <v>17</v>
      </c>
      <c r="F496" s="2" t="s">
        <v>46</v>
      </c>
      <c r="G496" s="2" t="s">
        <v>102</v>
      </c>
      <c r="H496" s="2" t="s">
        <v>161</v>
      </c>
      <c r="I496" s="2" t="s">
        <v>27</v>
      </c>
      <c r="J496" s="2" t="s">
        <v>649</v>
      </c>
    </row>
    <row r="497" spans="1:10" x14ac:dyDescent="0.3">
      <c r="A497" s="2" t="s">
        <v>22</v>
      </c>
      <c r="B497" s="3">
        <v>227830.33</v>
      </c>
      <c r="C497" s="2">
        <v>182173.13</v>
      </c>
      <c r="D497" s="4">
        <v>43992</v>
      </c>
      <c r="E497" s="2" t="s">
        <v>10</v>
      </c>
      <c r="F497" s="2" t="s">
        <v>184</v>
      </c>
      <c r="G497" s="2" t="s">
        <v>25</v>
      </c>
      <c r="H497" s="2" t="s">
        <v>31</v>
      </c>
      <c r="I497" s="2" t="s">
        <v>27</v>
      </c>
      <c r="J497" s="2" t="s">
        <v>650</v>
      </c>
    </row>
    <row r="498" spans="1:10" x14ac:dyDescent="0.3">
      <c r="A498" s="2" t="s">
        <v>52</v>
      </c>
      <c r="B498" s="3">
        <v>87355.7</v>
      </c>
      <c r="C498" s="2">
        <v>74584.3</v>
      </c>
      <c r="D498" s="4">
        <v>43499</v>
      </c>
      <c r="E498" s="2" t="s">
        <v>59</v>
      </c>
      <c r="F498" s="2" t="s">
        <v>173</v>
      </c>
      <c r="G498" s="2" t="s">
        <v>54</v>
      </c>
      <c r="H498" s="2" t="s">
        <v>127</v>
      </c>
      <c r="I498" s="2" t="s">
        <v>27</v>
      </c>
      <c r="J498" s="2" t="s">
        <v>651</v>
      </c>
    </row>
    <row r="499" spans="1:10" x14ac:dyDescent="0.3">
      <c r="A499" s="2" t="s">
        <v>52</v>
      </c>
      <c r="B499" s="3">
        <v>164267.72</v>
      </c>
      <c r="C499" s="2">
        <v>139069.04999999999</v>
      </c>
      <c r="D499" s="4">
        <v>44112</v>
      </c>
      <c r="E499" s="2" t="s">
        <v>50</v>
      </c>
      <c r="F499" s="2" t="s">
        <v>18</v>
      </c>
      <c r="G499" s="2" t="s">
        <v>54</v>
      </c>
      <c r="H499" s="2" t="s">
        <v>127</v>
      </c>
      <c r="I499" s="2" t="s">
        <v>27</v>
      </c>
      <c r="J499" s="2" t="s">
        <v>652</v>
      </c>
    </row>
    <row r="500" spans="1:10" x14ac:dyDescent="0.3">
      <c r="A500" s="2" t="s">
        <v>44</v>
      </c>
      <c r="B500" s="3">
        <v>92179.76</v>
      </c>
      <c r="C500" s="2">
        <v>74794.66</v>
      </c>
      <c r="D500" s="4">
        <v>44037</v>
      </c>
      <c r="E500" s="2" t="s">
        <v>29</v>
      </c>
      <c r="F500" s="2" t="s">
        <v>209</v>
      </c>
      <c r="G500" s="2" t="s">
        <v>47</v>
      </c>
      <c r="H500" s="2" t="s">
        <v>73</v>
      </c>
      <c r="I500" s="2" t="s">
        <v>37</v>
      </c>
      <c r="J500" s="2" t="s">
        <v>653</v>
      </c>
    </row>
    <row r="501" spans="1:10" x14ac:dyDescent="0.3">
      <c r="A501" s="2" t="s">
        <v>9</v>
      </c>
      <c r="B501" s="3">
        <v>124093.75999999999</v>
      </c>
      <c r="C501" s="2">
        <v>105231.51</v>
      </c>
      <c r="D501" s="4">
        <v>43753</v>
      </c>
      <c r="E501" s="2" t="s">
        <v>79</v>
      </c>
      <c r="F501" s="2" t="s">
        <v>96</v>
      </c>
      <c r="G501" s="2" t="s">
        <v>12</v>
      </c>
      <c r="H501" s="2" t="s">
        <v>68</v>
      </c>
      <c r="I501" s="2" t="s">
        <v>27</v>
      </c>
      <c r="J501" s="2" t="s">
        <v>654</v>
      </c>
    </row>
    <row r="502" spans="1:10" x14ac:dyDescent="0.3">
      <c r="A502" s="2" t="s">
        <v>44</v>
      </c>
      <c r="B502" s="3">
        <v>66391.58</v>
      </c>
      <c r="C502" s="2">
        <v>52635.24</v>
      </c>
      <c r="D502" s="4">
        <v>43803</v>
      </c>
      <c r="E502" s="2" t="s">
        <v>23</v>
      </c>
      <c r="F502" s="2" t="s">
        <v>367</v>
      </c>
      <c r="G502" s="2" t="s">
        <v>47</v>
      </c>
      <c r="H502" s="2" t="s">
        <v>48</v>
      </c>
      <c r="I502" s="2" t="s">
        <v>14</v>
      </c>
      <c r="J502" s="2" t="s">
        <v>655</v>
      </c>
    </row>
    <row r="503" spans="1:10" x14ac:dyDescent="0.3">
      <c r="A503" s="2" t="s">
        <v>52</v>
      </c>
      <c r="B503" s="3">
        <v>197471.1</v>
      </c>
      <c r="C503" s="2">
        <v>162577.96</v>
      </c>
      <c r="D503" s="4">
        <v>43644</v>
      </c>
      <c r="E503" s="2" t="s">
        <v>50</v>
      </c>
      <c r="F503" s="2" t="s">
        <v>34</v>
      </c>
      <c r="G503" s="2" t="s">
        <v>54</v>
      </c>
      <c r="H503" s="2" t="s">
        <v>127</v>
      </c>
      <c r="I503" s="2" t="s">
        <v>27</v>
      </c>
      <c r="J503" s="2" t="s">
        <v>656</v>
      </c>
    </row>
    <row r="504" spans="1:10" x14ac:dyDescent="0.3">
      <c r="A504" s="2" t="s">
        <v>44</v>
      </c>
      <c r="B504" s="3">
        <v>122627.2</v>
      </c>
      <c r="C504" s="2">
        <v>100284.52</v>
      </c>
      <c r="D504" s="4">
        <v>43597</v>
      </c>
      <c r="E504" s="2" t="s">
        <v>23</v>
      </c>
      <c r="F504" s="2" t="s">
        <v>125</v>
      </c>
      <c r="G504" s="2" t="s">
        <v>47</v>
      </c>
      <c r="H504" s="2" t="s">
        <v>48</v>
      </c>
      <c r="I504" s="2" t="s">
        <v>27</v>
      </c>
      <c r="J504" s="2" t="s">
        <v>657</v>
      </c>
    </row>
    <row r="505" spans="1:10" x14ac:dyDescent="0.3">
      <c r="A505" s="2" t="s">
        <v>44</v>
      </c>
      <c r="B505" s="3">
        <v>159052.70000000001</v>
      </c>
      <c r="C505" s="2">
        <v>127926.09</v>
      </c>
      <c r="D505" s="4">
        <v>43617</v>
      </c>
      <c r="E505" s="2" t="s">
        <v>17</v>
      </c>
      <c r="F505" s="2" t="s">
        <v>77</v>
      </c>
      <c r="G505" s="2" t="s">
        <v>47</v>
      </c>
      <c r="H505" s="2" t="s">
        <v>65</v>
      </c>
      <c r="I505" s="2" t="s">
        <v>27</v>
      </c>
      <c r="J505" s="2" t="s">
        <v>658</v>
      </c>
    </row>
    <row r="506" spans="1:10" x14ac:dyDescent="0.3">
      <c r="A506" s="2" t="s">
        <v>22</v>
      </c>
      <c r="B506" s="3">
        <v>85515.6</v>
      </c>
      <c r="C506" s="2">
        <v>67959.25</v>
      </c>
      <c r="D506" s="4">
        <v>43751</v>
      </c>
      <c r="E506" s="2" t="s">
        <v>17</v>
      </c>
      <c r="F506" s="2" t="s">
        <v>24</v>
      </c>
      <c r="G506" s="2" t="s">
        <v>25</v>
      </c>
      <c r="H506" s="2" t="s">
        <v>218</v>
      </c>
      <c r="I506" s="2" t="s">
        <v>27</v>
      </c>
      <c r="J506" s="2" t="s">
        <v>659</v>
      </c>
    </row>
    <row r="507" spans="1:10" x14ac:dyDescent="0.3">
      <c r="A507" s="2" t="s">
        <v>22</v>
      </c>
      <c r="B507" s="3">
        <v>42847.46</v>
      </c>
      <c r="C507" s="2">
        <v>34757.86</v>
      </c>
      <c r="D507" s="4">
        <v>44126</v>
      </c>
      <c r="E507" s="2" t="s">
        <v>45</v>
      </c>
      <c r="F507" s="2" t="s">
        <v>281</v>
      </c>
      <c r="G507" s="2" t="s">
        <v>25</v>
      </c>
      <c r="H507" s="2" t="s">
        <v>31</v>
      </c>
      <c r="I507" s="2" t="s">
        <v>27</v>
      </c>
      <c r="J507" s="2" t="s">
        <v>660</v>
      </c>
    </row>
    <row r="508" spans="1:10" x14ac:dyDescent="0.3">
      <c r="A508" s="2" t="s">
        <v>52</v>
      </c>
      <c r="B508" s="3">
        <v>125499.82</v>
      </c>
      <c r="C508" s="2">
        <v>100977.16</v>
      </c>
      <c r="D508" s="4">
        <v>43563</v>
      </c>
      <c r="E508" s="2" t="s">
        <v>29</v>
      </c>
      <c r="F508" s="2" t="s">
        <v>149</v>
      </c>
      <c r="G508" s="2" t="s">
        <v>54</v>
      </c>
      <c r="H508" s="2" t="s">
        <v>132</v>
      </c>
      <c r="I508" s="2" t="s">
        <v>27</v>
      </c>
      <c r="J508" s="2" t="s">
        <v>661</v>
      </c>
    </row>
    <row r="509" spans="1:10" x14ac:dyDescent="0.3">
      <c r="A509" s="2" t="s">
        <v>16</v>
      </c>
      <c r="B509" s="3">
        <v>222379.49</v>
      </c>
      <c r="C509" s="2">
        <v>192869.73</v>
      </c>
      <c r="D509" s="4">
        <v>43656</v>
      </c>
      <c r="E509" s="2" t="s">
        <v>29</v>
      </c>
      <c r="F509" s="2" t="s">
        <v>122</v>
      </c>
      <c r="G509" s="2" t="s">
        <v>19</v>
      </c>
      <c r="H509" s="2" t="s">
        <v>352</v>
      </c>
      <c r="I509" s="2" t="s">
        <v>14</v>
      </c>
      <c r="J509" s="2" t="s">
        <v>662</v>
      </c>
    </row>
    <row r="510" spans="1:10" x14ac:dyDescent="0.3">
      <c r="A510" s="2" t="s">
        <v>22</v>
      </c>
      <c r="B510" s="3">
        <v>85390.17</v>
      </c>
      <c r="C510" s="2">
        <v>74400.460000000006</v>
      </c>
      <c r="D510" s="4">
        <v>43490</v>
      </c>
      <c r="E510" s="2" t="s">
        <v>79</v>
      </c>
      <c r="F510" s="2" t="s">
        <v>647</v>
      </c>
      <c r="G510" s="2" t="s">
        <v>25</v>
      </c>
      <c r="H510" s="2" t="s">
        <v>218</v>
      </c>
      <c r="I510" s="2" t="s">
        <v>27</v>
      </c>
      <c r="J510" s="2" t="s">
        <v>663</v>
      </c>
    </row>
    <row r="511" spans="1:10" x14ac:dyDescent="0.3">
      <c r="A511" s="2" t="s">
        <v>22</v>
      </c>
      <c r="B511" s="3">
        <v>97514.7</v>
      </c>
      <c r="C511" s="2">
        <v>80790.929999999993</v>
      </c>
      <c r="D511" s="4">
        <v>43873</v>
      </c>
      <c r="E511" s="2" t="s">
        <v>50</v>
      </c>
      <c r="F511" s="2" t="s">
        <v>67</v>
      </c>
      <c r="G511" s="2" t="s">
        <v>25</v>
      </c>
      <c r="H511" s="2" t="s">
        <v>89</v>
      </c>
      <c r="I511" s="2" t="s">
        <v>27</v>
      </c>
      <c r="J511" s="2" t="s">
        <v>664</v>
      </c>
    </row>
    <row r="512" spans="1:10" x14ac:dyDescent="0.3">
      <c r="A512" s="2" t="s">
        <v>44</v>
      </c>
      <c r="B512" s="3">
        <v>87321.89</v>
      </c>
      <c r="C512" s="2">
        <v>69254.990000000005</v>
      </c>
      <c r="D512" s="4">
        <v>43482</v>
      </c>
      <c r="E512" s="2" t="s">
        <v>79</v>
      </c>
      <c r="F512" s="2" t="s">
        <v>67</v>
      </c>
      <c r="G512" s="2" t="s">
        <v>47</v>
      </c>
      <c r="H512" s="2" t="s">
        <v>48</v>
      </c>
      <c r="I512" s="2" t="s">
        <v>14</v>
      </c>
      <c r="J512" s="2" t="s">
        <v>665</v>
      </c>
    </row>
    <row r="513" spans="1:10" x14ac:dyDescent="0.3">
      <c r="A513" s="2" t="s">
        <v>9</v>
      </c>
      <c r="B513" s="3">
        <v>205059.8</v>
      </c>
      <c r="C513" s="2">
        <v>173029.46</v>
      </c>
      <c r="D513" s="4">
        <v>44005</v>
      </c>
      <c r="E513" s="2" t="s">
        <v>79</v>
      </c>
      <c r="F513" s="2" t="s">
        <v>379</v>
      </c>
      <c r="G513" s="2" t="s">
        <v>12</v>
      </c>
      <c r="H513" s="2" t="s">
        <v>117</v>
      </c>
      <c r="I513" s="2" t="s">
        <v>27</v>
      </c>
      <c r="J513" s="2" t="s">
        <v>666</v>
      </c>
    </row>
    <row r="514" spans="1:10" x14ac:dyDescent="0.3">
      <c r="A514" s="2" t="s">
        <v>22</v>
      </c>
      <c r="B514" s="3">
        <v>105833.52</v>
      </c>
      <c r="C514" s="2">
        <v>85312.4</v>
      </c>
      <c r="D514" s="4">
        <v>43544</v>
      </c>
      <c r="E514" s="2" t="s">
        <v>59</v>
      </c>
      <c r="F514" s="2" t="s">
        <v>181</v>
      </c>
      <c r="G514" s="2" t="s">
        <v>25</v>
      </c>
      <c r="H514" s="2" t="s">
        <v>75</v>
      </c>
      <c r="I514" s="2" t="s">
        <v>27</v>
      </c>
      <c r="J514" s="2" t="s">
        <v>667</v>
      </c>
    </row>
    <row r="515" spans="1:10" x14ac:dyDescent="0.3">
      <c r="A515" s="2" t="s">
        <v>52</v>
      </c>
      <c r="B515" s="3">
        <v>40043.11</v>
      </c>
      <c r="C515" s="2">
        <v>35109.800000000003</v>
      </c>
      <c r="D515" s="4">
        <v>44081</v>
      </c>
      <c r="E515" s="2" t="s">
        <v>50</v>
      </c>
      <c r="F515" s="2" t="s">
        <v>301</v>
      </c>
      <c r="G515" s="2" t="s">
        <v>54</v>
      </c>
      <c r="H515" s="2" t="s">
        <v>132</v>
      </c>
      <c r="I515" s="2" t="s">
        <v>27</v>
      </c>
      <c r="J515" s="2" t="s">
        <v>668</v>
      </c>
    </row>
    <row r="516" spans="1:10" x14ac:dyDescent="0.3">
      <c r="A516" s="2" t="s">
        <v>22</v>
      </c>
      <c r="B516" s="3">
        <v>57859.08</v>
      </c>
      <c r="C516" s="2">
        <v>47756.88</v>
      </c>
      <c r="D516" s="4">
        <v>43807</v>
      </c>
      <c r="E516" s="2" t="s">
        <v>10</v>
      </c>
      <c r="F516" s="2" t="s">
        <v>30</v>
      </c>
      <c r="G516" s="2" t="s">
        <v>25</v>
      </c>
      <c r="H516" s="2" t="s">
        <v>31</v>
      </c>
      <c r="I516" s="2" t="s">
        <v>14</v>
      </c>
      <c r="J516" s="2" t="s">
        <v>669</v>
      </c>
    </row>
    <row r="517" spans="1:10" x14ac:dyDescent="0.3">
      <c r="A517" s="2" t="s">
        <v>52</v>
      </c>
      <c r="B517" s="3">
        <v>132235.46</v>
      </c>
      <c r="C517" s="2">
        <v>114132.43</v>
      </c>
      <c r="D517" s="4">
        <v>43983</v>
      </c>
      <c r="E517" s="2" t="s">
        <v>10</v>
      </c>
      <c r="F517" s="2" t="s">
        <v>177</v>
      </c>
      <c r="G517" s="2" t="s">
        <v>54</v>
      </c>
      <c r="H517" s="2" t="s">
        <v>132</v>
      </c>
      <c r="I517" s="2" t="s">
        <v>27</v>
      </c>
      <c r="J517" s="2" t="s">
        <v>670</v>
      </c>
    </row>
    <row r="518" spans="1:10" x14ac:dyDescent="0.3">
      <c r="A518" s="2" t="s">
        <v>44</v>
      </c>
      <c r="B518" s="3">
        <v>33724.53</v>
      </c>
      <c r="C518" s="2">
        <v>26770.53</v>
      </c>
      <c r="D518" s="4">
        <v>43860</v>
      </c>
      <c r="E518" s="2" t="s">
        <v>29</v>
      </c>
      <c r="F518" s="2" t="s">
        <v>671</v>
      </c>
      <c r="G518" s="2" t="s">
        <v>47</v>
      </c>
      <c r="H518" s="2" t="s">
        <v>48</v>
      </c>
      <c r="I518" s="2" t="s">
        <v>14</v>
      </c>
      <c r="J518" s="2" t="s">
        <v>672</v>
      </c>
    </row>
    <row r="519" spans="1:10" x14ac:dyDescent="0.3">
      <c r="A519" s="2" t="s">
        <v>172</v>
      </c>
      <c r="B519" s="3">
        <v>36070.76</v>
      </c>
      <c r="C519" s="2">
        <v>29339.96</v>
      </c>
      <c r="D519" s="4">
        <v>43602</v>
      </c>
      <c r="E519" s="2" t="s">
        <v>138</v>
      </c>
      <c r="F519" s="2" t="s">
        <v>113</v>
      </c>
      <c r="G519" s="2" t="s">
        <v>174</v>
      </c>
      <c r="H519" s="2" t="s">
        <v>175</v>
      </c>
      <c r="I519" s="2" t="s">
        <v>14</v>
      </c>
      <c r="J519" s="2" t="s">
        <v>673</v>
      </c>
    </row>
    <row r="520" spans="1:10" x14ac:dyDescent="0.3">
      <c r="A520" s="2" t="s">
        <v>9</v>
      </c>
      <c r="B520" s="3">
        <v>39457.339999999997</v>
      </c>
      <c r="C520" s="2">
        <v>32793</v>
      </c>
      <c r="D520" s="4">
        <v>44124</v>
      </c>
      <c r="E520" s="2" t="s">
        <v>29</v>
      </c>
      <c r="F520" s="2" t="s">
        <v>281</v>
      </c>
      <c r="G520" s="2" t="s">
        <v>12</v>
      </c>
      <c r="H520" s="2" t="s">
        <v>68</v>
      </c>
      <c r="I520" s="2" t="s">
        <v>27</v>
      </c>
      <c r="J520" s="2" t="s">
        <v>674</v>
      </c>
    </row>
    <row r="521" spans="1:10" x14ac:dyDescent="0.3">
      <c r="A521" s="2" t="s">
        <v>137</v>
      </c>
      <c r="B521" s="3">
        <v>38536.92</v>
      </c>
      <c r="C521" s="2">
        <v>32001.06</v>
      </c>
      <c r="D521" s="4">
        <v>43979</v>
      </c>
      <c r="E521" s="2" t="s">
        <v>10</v>
      </c>
      <c r="F521" s="2" t="s">
        <v>149</v>
      </c>
      <c r="G521" s="2" t="s">
        <v>139</v>
      </c>
      <c r="H521" s="2" t="s">
        <v>140</v>
      </c>
      <c r="I521" s="2" t="s">
        <v>14</v>
      </c>
      <c r="J521" s="2" t="s">
        <v>675</v>
      </c>
    </row>
    <row r="522" spans="1:10" x14ac:dyDescent="0.3">
      <c r="A522" s="2" t="s">
        <v>52</v>
      </c>
      <c r="B522" s="3">
        <v>173829.96</v>
      </c>
      <c r="C522" s="2">
        <v>149824.04</v>
      </c>
      <c r="D522" s="4">
        <v>43731</v>
      </c>
      <c r="E522" s="2" t="s">
        <v>29</v>
      </c>
      <c r="F522" s="2" t="s">
        <v>120</v>
      </c>
      <c r="G522" s="2" t="s">
        <v>54</v>
      </c>
      <c r="H522" s="2" t="s">
        <v>71</v>
      </c>
      <c r="I522" s="2" t="s">
        <v>27</v>
      </c>
      <c r="J522" s="2" t="s">
        <v>676</v>
      </c>
    </row>
    <row r="523" spans="1:10" x14ac:dyDescent="0.3">
      <c r="A523" s="2" t="s">
        <v>22</v>
      </c>
      <c r="B523" s="3">
        <v>37521.39</v>
      </c>
      <c r="C523" s="2">
        <v>29701.93</v>
      </c>
      <c r="D523" s="4">
        <v>43848</v>
      </c>
      <c r="E523" s="2" t="s">
        <v>29</v>
      </c>
      <c r="F523" s="2" t="s">
        <v>113</v>
      </c>
      <c r="G523" s="2" t="s">
        <v>25</v>
      </c>
      <c r="H523" s="2" t="s">
        <v>89</v>
      </c>
      <c r="I523" s="2" t="s">
        <v>27</v>
      </c>
      <c r="J523" s="2" t="s">
        <v>677</v>
      </c>
    </row>
    <row r="524" spans="1:10" x14ac:dyDescent="0.3">
      <c r="A524" s="2" t="s">
        <v>22</v>
      </c>
      <c r="B524" s="3">
        <v>119409.43</v>
      </c>
      <c r="C524" s="2">
        <v>102656.29</v>
      </c>
      <c r="D524" s="4">
        <v>43641</v>
      </c>
      <c r="E524" s="2" t="s">
        <v>79</v>
      </c>
      <c r="F524" s="2" t="s">
        <v>149</v>
      </c>
      <c r="G524" s="2" t="s">
        <v>25</v>
      </c>
      <c r="H524" s="2" t="s">
        <v>89</v>
      </c>
      <c r="I524" s="2" t="s">
        <v>27</v>
      </c>
      <c r="J524" s="2" t="s">
        <v>678</v>
      </c>
    </row>
    <row r="525" spans="1:10" x14ac:dyDescent="0.3">
      <c r="A525" s="2" t="s">
        <v>345</v>
      </c>
      <c r="B525" s="3">
        <v>248261.86</v>
      </c>
      <c r="C525" s="2">
        <v>206727.65</v>
      </c>
      <c r="D525" s="4">
        <v>43821</v>
      </c>
      <c r="E525" s="2" t="s">
        <v>59</v>
      </c>
      <c r="F525" s="2" t="s">
        <v>445</v>
      </c>
      <c r="G525" s="2" t="s">
        <v>346</v>
      </c>
      <c r="H525" s="2" t="s">
        <v>347</v>
      </c>
      <c r="I525" s="2" t="s">
        <v>27</v>
      </c>
      <c r="J525" s="2" t="s">
        <v>679</v>
      </c>
    </row>
    <row r="526" spans="1:10" x14ac:dyDescent="0.3">
      <c r="A526" s="2" t="s">
        <v>44</v>
      </c>
      <c r="B526" s="3">
        <v>96669.92</v>
      </c>
      <c r="C526" s="2">
        <v>76475.570000000007</v>
      </c>
      <c r="D526" s="4">
        <v>44192</v>
      </c>
      <c r="E526" s="2" t="s">
        <v>50</v>
      </c>
      <c r="F526" s="2" t="s">
        <v>34</v>
      </c>
      <c r="G526" s="2" t="s">
        <v>47</v>
      </c>
      <c r="H526" s="2" t="s">
        <v>48</v>
      </c>
      <c r="I526" s="2" t="s">
        <v>14</v>
      </c>
      <c r="J526" s="2" t="s">
        <v>680</v>
      </c>
    </row>
    <row r="527" spans="1:10" x14ac:dyDescent="0.3">
      <c r="A527" s="2" t="s">
        <v>52</v>
      </c>
      <c r="B527" s="3">
        <v>264149.90999999997</v>
      </c>
      <c r="C527" s="2">
        <v>208757.67</v>
      </c>
      <c r="D527" s="4">
        <v>44185</v>
      </c>
      <c r="E527" s="2" t="s">
        <v>59</v>
      </c>
      <c r="F527" s="2" t="s">
        <v>131</v>
      </c>
      <c r="G527" s="2" t="s">
        <v>54</v>
      </c>
      <c r="H527" s="2" t="s">
        <v>143</v>
      </c>
      <c r="I527" s="2" t="s">
        <v>27</v>
      </c>
      <c r="J527" s="2" t="s">
        <v>681</v>
      </c>
    </row>
    <row r="528" spans="1:10" x14ac:dyDescent="0.3">
      <c r="A528" s="2" t="s">
        <v>22</v>
      </c>
      <c r="B528" s="3">
        <v>216863.04</v>
      </c>
      <c r="C528" s="2">
        <v>175355.45</v>
      </c>
      <c r="D528" s="4">
        <v>43670</v>
      </c>
      <c r="E528" s="2" t="s">
        <v>29</v>
      </c>
      <c r="F528" s="2" t="s">
        <v>209</v>
      </c>
      <c r="G528" s="2" t="s">
        <v>25</v>
      </c>
      <c r="H528" s="2" t="s">
        <v>75</v>
      </c>
      <c r="I528" s="2" t="s">
        <v>37</v>
      </c>
      <c r="J528" s="2" t="s">
        <v>682</v>
      </c>
    </row>
    <row r="529" spans="1:10" x14ac:dyDescent="0.3">
      <c r="A529" s="2" t="s">
        <v>52</v>
      </c>
      <c r="B529" s="3">
        <v>140943.88</v>
      </c>
      <c r="C529" s="2">
        <v>120633.87</v>
      </c>
      <c r="D529" s="4">
        <v>43979</v>
      </c>
      <c r="E529" s="2" t="s">
        <v>50</v>
      </c>
      <c r="F529" s="2" t="s">
        <v>96</v>
      </c>
      <c r="G529" s="2" t="s">
        <v>54</v>
      </c>
      <c r="H529" s="2" t="s">
        <v>143</v>
      </c>
      <c r="I529" s="2" t="s">
        <v>37</v>
      </c>
      <c r="J529" s="2" t="s">
        <v>683</v>
      </c>
    </row>
    <row r="530" spans="1:10" x14ac:dyDescent="0.3">
      <c r="A530" s="2" t="s">
        <v>105</v>
      </c>
      <c r="B530" s="3">
        <v>82525.61</v>
      </c>
      <c r="C530" s="2">
        <v>68446.740000000005</v>
      </c>
      <c r="D530" s="4">
        <v>43525</v>
      </c>
      <c r="E530" s="2" t="s">
        <v>23</v>
      </c>
      <c r="F530" s="2" t="s">
        <v>34</v>
      </c>
      <c r="G530" s="2" t="s">
        <v>106</v>
      </c>
      <c r="H530" s="2" t="s">
        <v>107</v>
      </c>
      <c r="I530" s="2" t="s">
        <v>27</v>
      </c>
      <c r="J530" s="2" t="s">
        <v>684</v>
      </c>
    </row>
    <row r="531" spans="1:10" x14ac:dyDescent="0.3">
      <c r="A531" s="2" t="s">
        <v>22</v>
      </c>
      <c r="B531" s="3">
        <v>19622.59</v>
      </c>
      <c r="C531" s="2">
        <v>17148.18</v>
      </c>
      <c r="D531" s="4">
        <v>43896</v>
      </c>
      <c r="E531" s="2" t="s">
        <v>23</v>
      </c>
      <c r="F531" s="2" t="s">
        <v>145</v>
      </c>
      <c r="G531" s="2" t="s">
        <v>25</v>
      </c>
      <c r="H531" s="2" t="s">
        <v>31</v>
      </c>
      <c r="I531" s="2" t="s">
        <v>27</v>
      </c>
      <c r="J531" s="2" t="s">
        <v>685</v>
      </c>
    </row>
    <row r="532" spans="1:10" x14ac:dyDescent="0.3">
      <c r="A532" s="2" t="s">
        <v>9</v>
      </c>
      <c r="B532" s="3">
        <v>263713.12</v>
      </c>
      <c r="C532" s="2">
        <v>216165.64</v>
      </c>
      <c r="D532" s="4">
        <v>44012</v>
      </c>
      <c r="E532" s="2" t="s">
        <v>79</v>
      </c>
      <c r="F532" s="2" t="s">
        <v>131</v>
      </c>
      <c r="G532" s="2" t="s">
        <v>12</v>
      </c>
      <c r="H532" s="2" t="s">
        <v>169</v>
      </c>
      <c r="I532" s="2" t="s">
        <v>27</v>
      </c>
      <c r="J532" s="2" t="s">
        <v>686</v>
      </c>
    </row>
    <row r="533" spans="1:10" x14ac:dyDescent="0.3">
      <c r="A533" s="2" t="s">
        <v>22</v>
      </c>
      <c r="B533" s="3">
        <v>284298.56</v>
      </c>
      <c r="C533" s="2">
        <v>229656.38</v>
      </c>
      <c r="D533" s="4">
        <v>44015</v>
      </c>
      <c r="E533" s="2" t="s">
        <v>23</v>
      </c>
      <c r="F533" s="2" t="s">
        <v>326</v>
      </c>
      <c r="G533" s="2" t="s">
        <v>25</v>
      </c>
      <c r="H533" s="2" t="s">
        <v>75</v>
      </c>
      <c r="I533" s="2" t="s">
        <v>27</v>
      </c>
      <c r="J533" s="2" t="s">
        <v>687</v>
      </c>
    </row>
    <row r="534" spans="1:10" x14ac:dyDescent="0.3">
      <c r="A534" s="2" t="s">
        <v>9</v>
      </c>
      <c r="B534" s="3">
        <v>98320.37</v>
      </c>
      <c r="C534" s="2">
        <v>77722.25</v>
      </c>
      <c r="D534" s="4">
        <v>44066</v>
      </c>
      <c r="E534" s="2" t="s">
        <v>17</v>
      </c>
      <c r="F534" s="2" t="s">
        <v>310</v>
      </c>
      <c r="G534" s="2" t="s">
        <v>12</v>
      </c>
      <c r="H534" s="2" t="s">
        <v>169</v>
      </c>
      <c r="I534" s="2" t="s">
        <v>37</v>
      </c>
      <c r="J534" s="2" t="s">
        <v>688</v>
      </c>
    </row>
    <row r="535" spans="1:10" x14ac:dyDescent="0.3">
      <c r="A535" s="2" t="s">
        <v>44</v>
      </c>
      <c r="B535" s="3">
        <v>128112.26</v>
      </c>
      <c r="C535" s="2">
        <v>104975.19</v>
      </c>
      <c r="D535" s="4">
        <v>44174</v>
      </c>
      <c r="E535" s="2" t="s">
        <v>10</v>
      </c>
      <c r="F535" s="2" t="s">
        <v>30</v>
      </c>
      <c r="G535" s="2" t="s">
        <v>47</v>
      </c>
      <c r="H535" s="2" t="s">
        <v>73</v>
      </c>
      <c r="I535" s="2" t="s">
        <v>27</v>
      </c>
      <c r="J535" s="2" t="s">
        <v>689</v>
      </c>
    </row>
    <row r="536" spans="1:10" x14ac:dyDescent="0.3">
      <c r="A536" s="2" t="s">
        <v>52</v>
      </c>
      <c r="B536" s="3">
        <v>110878.97</v>
      </c>
      <c r="C536" s="2">
        <v>90588.12</v>
      </c>
      <c r="D536" s="4">
        <v>43867</v>
      </c>
      <c r="E536" s="2" t="s">
        <v>50</v>
      </c>
      <c r="F536" s="2" t="s">
        <v>310</v>
      </c>
      <c r="G536" s="2" t="s">
        <v>54</v>
      </c>
      <c r="H536" s="2" t="s">
        <v>71</v>
      </c>
      <c r="I536" s="2" t="s">
        <v>27</v>
      </c>
      <c r="J536" s="2" t="s">
        <v>690</v>
      </c>
    </row>
    <row r="537" spans="1:10" x14ac:dyDescent="0.3">
      <c r="A537" s="2" t="s">
        <v>9</v>
      </c>
      <c r="B537" s="3">
        <v>66225.710000000006</v>
      </c>
      <c r="C537" s="2">
        <v>52437.52</v>
      </c>
      <c r="D537" s="4">
        <v>44079</v>
      </c>
      <c r="E537" s="2" t="s">
        <v>10</v>
      </c>
      <c r="F537" s="2" t="s">
        <v>24</v>
      </c>
      <c r="G537" s="2" t="s">
        <v>12</v>
      </c>
      <c r="H537" s="2" t="s">
        <v>81</v>
      </c>
      <c r="I537" s="2" t="s">
        <v>27</v>
      </c>
      <c r="J537" s="2" t="s">
        <v>691</v>
      </c>
    </row>
    <row r="538" spans="1:10" x14ac:dyDescent="0.3">
      <c r="A538" s="2" t="s">
        <v>44</v>
      </c>
      <c r="B538" s="3">
        <v>73727.91</v>
      </c>
      <c r="C538" s="2">
        <v>64047.44</v>
      </c>
      <c r="D538" s="4">
        <v>44115</v>
      </c>
      <c r="E538" s="2" t="s">
        <v>10</v>
      </c>
      <c r="F538" s="2" t="s">
        <v>301</v>
      </c>
      <c r="G538" s="2" t="s">
        <v>47</v>
      </c>
      <c r="H538" s="2" t="s">
        <v>48</v>
      </c>
      <c r="I538" s="2" t="s">
        <v>27</v>
      </c>
      <c r="J538" s="2" t="s">
        <v>692</v>
      </c>
    </row>
    <row r="539" spans="1:10" x14ac:dyDescent="0.3">
      <c r="A539" s="2" t="s">
        <v>345</v>
      </c>
      <c r="B539" s="3">
        <v>22164.959999999999</v>
      </c>
      <c r="C539" s="2">
        <v>17938.099999999999</v>
      </c>
      <c r="D539" s="4">
        <v>43538</v>
      </c>
      <c r="E539" s="2" t="s">
        <v>10</v>
      </c>
      <c r="F539" s="2" t="s">
        <v>605</v>
      </c>
      <c r="G539" s="2" t="s">
        <v>346</v>
      </c>
      <c r="H539" s="2" t="s">
        <v>347</v>
      </c>
      <c r="I539" s="2" t="s">
        <v>27</v>
      </c>
      <c r="J539" s="2" t="s">
        <v>693</v>
      </c>
    </row>
    <row r="540" spans="1:10" x14ac:dyDescent="0.3">
      <c r="A540" s="2" t="s">
        <v>52</v>
      </c>
      <c r="B540" s="3">
        <v>151855.04000000001</v>
      </c>
      <c r="C540" s="2">
        <v>129486.79</v>
      </c>
      <c r="D540" s="4">
        <v>43481</v>
      </c>
      <c r="E540" s="2" t="s">
        <v>79</v>
      </c>
      <c r="F540" s="2" t="s">
        <v>109</v>
      </c>
      <c r="G540" s="2" t="s">
        <v>54</v>
      </c>
      <c r="H540" s="2" t="s">
        <v>71</v>
      </c>
      <c r="I540" s="2" t="s">
        <v>27</v>
      </c>
      <c r="J540" s="2" t="s">
        <v>694</v>
      </c>
    </row>
    <row r="541" spans="1:10" x14ac:dyDescent="0.3">
      <c r="A541" s="2" t="s">
        <v>16</v>
      </c>
      <c r="B541" s="3">
        <v>106115.85</v>
      </c>
      <c r="C541" s="2">
        <v>93063.6</v>
      </c>
      <c r="D541" s="4">
        <v>43876</v>
      </c>
      <c r="E541" s="2" t="s">
        <v>79</v>
      </c>
      <c r="F541" s="2" t="s">
        <v>34</v>
      </c>
      <c r="G541" s="2" t="s">
        <v>19</v>
      </c>
      <c r="H541" s="2" t="s">
        <v>352</v>
      </c>
      <c r="I541" s="2" t="s">
        <v>37</v>
      </c>
      <c r="J541" s="2" t="s">
        <v>695</v>
      </c>
    </row>
    <row r="542" spans="1:10" x14ac:dyDescent="0.3">
      <c r="A542" s="2" t="s">
        <v>52</v>
      </c>
      <c r="B542" s="3">
        <v>89369</v>
      </c>
      <c r="C542" s="2">
        <v>72889.36</v>
      </c>
      <c r="D542" s="4">
        <v>43832</v>
      </c>
      <c r="E542" s="2" t="s">
        <v>59</v>
      </c>
      <c r="F542" s="2" t="s">
        <v>57</v>
      </c>
      <c r="G542" s="2" t="s">
        <v>54</v>
      </c>
      <c r="H542" s="2" t="s">
        <v>132</v>
      </c>
      <c r="I542" s="2" t="s">
        <v>27</v>
      </c>
      <c r="J542" s="2" t="s">
        <v>696</v>
      </c>
    </row>
    <row r="543" spans="1:10" x14ac:dyDescent="0.3">
      <c r="A543" s="2" t="s">
        <v>9</v>
      </c>
      <c r="B543" s="3">
        <v>106076.67</v>
      </c>
      <c r="C543" s="2">
        <v>84765.87</v>
      </c>
      <c r="D543" s="4">
        <v>43748</v>
      </c>
      <c r="E543" s="2" t="s">
        <v>79</v>
      </c>
      <c r="F543" s="2" t="s">
        <v>301</v>
      </c>
      <c r="G543" s="2" t="s">
        <v>12</v>
      </c>
      <c r="H543" s="2" t="s">
        <v>13</v>
      </c>
      <c r="I543" s="2" t="s">
        <v>14</v>
      </c>
      <c r="J543" s="2" t="s">
        <v>697</v>
      </c>
    </row>
    <row r="544" spans="1:10" x14ac:dyDescent="0.3">
      <c r="A544" s="2" t="s">
        <v>83</v>
      </c>
      <c r="B544" s="3">
        <v>23290.84</v>
      </c>
      <c r="C544" s="2">
        <v>19147.400000000001</v>
      </c>
      <c r="D544" s="4">
        <v>43521</v>
      </c>
      <c r="E544" s="2" t="s">
        <v>79</v>
      </c>
      <c r="F544" s="2" t="s">
        <v>310</v>
      </c>
      <c r="G544" s="2" t="s">
        <v>84</v>
      </c>
      <c r="H544" s="2" t="s">
        <v>85</v>
      </c>
      <c r="I544" s="2" t="s">
        <v>27</v>
      </c>
      <c r="J544" s="2" t="s">
        <v>698</v>
      </c>
    </row>
    <row r="545" spans="1:10" x14ac:dyDescent="0.3">
      <c r="A545" s="2" t="s">
        <v>52</v>
      </c>
      <c r="B545" s="3">
        <v>83340.039999999994</v>
      </c>
      <c r="C545" s="2">
        <v>73264.23</v>
      </c>
      <c r="D545" s="4">
        <v>43969</v>
      </c>
      <c r="E545" s="2" t="s">
        <v>23</v>
      </c>
      <c r="F545" s="2" t="s">
        <v>34</v>
      </c>
      <c r="G545" s="2" t="s">
        <v>54</v>
      </c>
      <c r="H545" s="2" t="s">
        <v>71</v>
      </c>
      <c r="I545" s="2" t="s">
        <v>27</v>
      </c>
      <c r="J545" s="2" t="s">
        <v>699</v>
      </c>
    </row>
    <row r="546" spans="1:10" x14ac:dyDescent="0.3">
      <c r="A546" s="2" t="s">
        <v>345</v>
      </c>
      <c r="B546" s="3">
        <v>39287.29</v>
      </c>
      <c r="C546" s="2">
        <v>31708.77</v>
      </c>
      <c r="D546" s="4">
        <v>43539</v>
      </c>
      <c r="E546" s="2" t="s">
        <v>17</v>
      </c>
      <c r="F546" s="2" t="s">
        <v>67</v>
      </c>
      <c r="G546" s="2" t="s">
        <v>346</v>
      </c>
      <c r="H546" s="2" t="s">
        <v>700</v>
      </c>
      <c r="I546" s="2" t="s">
        <v>27</v>
      </c>
      <c r="J546" s="2" t="s">
        <v>701</v>
      </c>
    </row>
    <row r="547" spans="1:10" x14ac:dyDescent="0.3">
      <c r="A547" s="2" t="s">
        <v>100</v>
      </c>
      <c r="B547" s="3">
        <v>124611.61</v>
      </c>
      <c r="C547" s="2">
        <v>107776.58</v>
      </c>
      <c r="D547" s="4">
        <v>44093</v>
      </c>
      <c r="E547" s="2" t="s">
        <v>79</v>
      </c>
      <c r="F547" s="2" t="s">
        <v>125</v>
      </c>
      <c r="G547" s="2" t="s">
        <v>102</v>
      </c>
      <c r="H547" s="2" t="s">
        <v>103</v>
      </c>
      <c r="I547" s="2" t="s">
        <v>27</v>
      </c>
      <c r="J547" s="2" t="s">
        <v>702</v>
      </c>
    </row>
    <row r="548" spans="1:10" x14ac:dyDescent="0.3">
      <c r="A548" s="2" t="s">
        <v>52</v>
      </c>
      <c r="B548" s="3">
        <v>147055.1</v>
      </c>
      <c r="C548" s="2">
        <v>126114.45</v>
      </c>
      <c r="D548" s="4">
        <v>43570</v>
      </c>
      <c r="E548" s="2" t="s">
        <v>17</v>
      </c>
      <c r="F548" s="2" t="s">
        <v>113</v>
      </c>
      <c r="G548" s="2" t="s">
        <v>54</v>
      </c>
      <c r="H548" s="2" t="s">
        <v>127</v>
      </c>
      <c r="I548" s="2" t="s">
        <v>27</v>
      </c>
      <c r="J548" s="2" t="s">
        <v>703</v>
      </c>
    </row>
    <row r="549" spans="1:10" x14ac:dyDescent="0.3">
      <c r="A549" s="2" t="s">
        <v>172</v>
      </c>
      <c r="B549" s="3">
        <v>130242.41</v>
      </c>
      <c r="C549" s="2">
        <v>113050.41</v>
      </c>
      <c r="D549" s="4">
        <v>44195</v>
      </c>
      <c r="E549" s="2" t="s">
        <v>59</v>
      </c>
      <c r="F549" s="2" t="s">
        <v>34</v>
      </c>
      <c r="G549" s="2" t="s">
        <v>174</v>
      </c>
      <c r="H549" s="2" t="s">
        <v>211</v>
      </c>
      <c r="I549" s="2" t="s">
        <v>27</v>
      </c>
      <c r="J549" s="2" t="s">
        <v>704</v>
      </c>
    </row>
    <row r="550" spans="1:10" x14ac:dyDescent="0.3">
      <c r="A550" s="2" t="s">
        <v>52</v>
      </c>
      <c r="B550" s="3">
        <v>34771.79</v>
      </c>
      <c r="C550" s="2">
        <v>28509.39</v>
      </c>
      <c r="D550" s="4">
        <v>43909</v>
      </c>
      <c r="E550" s="2" t="s">
        <v>59</v>
      </c>
      <c r="F550" s="2" t="s">
        <v>70</v>
      </c>
      <c r="G550" s="2" t="s">
        <v>54</v>
      </c>
      <c r="H550" s="2" t="s">
        <v>55</v>
      </c>
      <c r="I550" s="2" t="s">
        <v>27</v>
      </c>
      <c r="J550" s="2" t="s">
        <v>705</v>
      </c>
    </row>
    <row r="551" spans="1:10" x14ac:dyDescent="0.3">
      <c r="A551" s="2" t="s">
        <v>22</v>
      </c>
      <c r="B551" s="3">
        <v>201573.23</v>
      </c>
      <c r="C551" s="2">
        <v>166116.5</v>
      </c>
      <c r="D551" s="4">
        <v>43804</v>
      </c>
      <c r="E551" s="2" t="s">
        <v>17</v>
      </c>
      <c r="F551" s="2" t="s">
        <v>706</v>
      </c>
      <c r="G551" s="2" t="s">
        <v>25</v>
      </c>
      <c r="H551" s="2" t="s">
        <v>75</v>
      </c>
      <c r="I551" s="2" t="s">
        <v>14</v>
      </c>
      <c r="J551" s="2" t="s">
        <v>707</v>
      </c>
    </row>
    <row r="552" spans="1:10" x14ac:dyDescent="0.3">
      <c r="A552" s="2" t="s">
        <v>9</v>
      </c>
      <c r="B552" s="3">
        <v>71119.23</v>
      </c>
      <c r="C552" s="2">
        <v>59220.98</v>
      </c>
      <c r="D552" s="4">
        <v>43533</v>
      </c>
      <c r="E552" s="2" t="s">
        <v>10</v>
      </c>
      <c r="F552" s="2" t="s">
        <v>34</v>
      </c>
      <c r="G552" s="2" t="s">
        <v>12</v>
      </c>
      <c r="H552" s="2" t="s">
        <v>81</v>
      </c>
      <c r="I552" s="2" t="s">
        <v>27</v>
      </c>
      <c r="J552" s="2" t="s">
        <v>708</v>
      </c>
    </row>
    <row r="553" spans="1:10" x14ac:dyDescent="0.3">
      <c r="A553" s="2" t="s">
        <v>22</v>
      </c>
      <c r="B553" s="3">
        <v>115538.34</v>
      </c>
      <c r="C553" s="2">
        <v>99686.48</v>
      </c>
      <c r="D553" s="4">
        <v>43858</v>
      </c>
      <c r="E553" s="2" t="s">
        <v>17</v>
      </c>
      <c r="F553" s="2" t="s">
        <v>24</v>
      </c>
      <c r="G553" s="2" t="s">
        <v>25</v>
      </c>
      <c r="H553" s="2" t="s">
        <v>26</v>
      </c>
      <c r="I553" s="2" t="s">
        <v>27</v>
      </c>
      <c r="J553" s="2" t="s">
        <v>709</v>
      </c>
    </row>
    <row r="554" spans="1:10" x14ac:dyDescent="0.3">
      <c r="A554" s="2" t="s">
        <v>22</v>
      </c>
      <c r="B554" s="3">
        <v>144237.38</v>
      </c>
      <c r="C554" s="2">
        <v>116111.09</v>
      </c>
      <c r="D554" s="4">
        <v>44140</v>
      </c>
      <c r="E554" s="2" t="s">
        <v>10</v>
      </c>
      <c r="F554" s="2" t="s">
        <v>34</v>
      </c>
      <c r="G554" s="2" t="s">
        <v>25</v>
      </c>
      <c r="H554" s="2" t="s">
        <v>89</v>
      </c>
      <c r="I554" s="2" t="s">
        <v>27</v>
      </c>
      <c r="J554" s="2" t="s">
        <v>710</v>
      </c>
    </row>
    <row r="555" spans="1:10" x14ac:dyDescent="0.3">
      <c r="A555" s="2" t="s">
        <v>44</v>
      </c>
      <c r="B555" s="3">
        <v>91561.49</v>
      </c>
      <c r="C555" s="2">
        <v>78266.759999999995</v>
      </c>
      <c r="D555" s="4">
        <v>43549</v>
      </c>
      <c r="E555" s="2" t="s">
        <v>10</v>
      </c>
      <c r="F555" s="2" t="s">
        <v>96</v>
      </c>
      <c r="G555" s="2" t="s">
        <v>47</v>
      </c>
      <c r="H555" s="2" t="s">
        <v>48</v>
      </c>
      <c r="I555" s="2" t="s">
        <v>27</v>
      </c>
      <c r="J555" s="2" t="s">
        <v>711</v>
      </c>
    </row>
    <row r="556" spans="1:10" x14ac:dyDescent="0.3">
      <c r="A556" s="2" t="s">
        <v>9</v>
      </c>
      <c r="B556" s="3">
        <v>233858.47</v>
      </c>
      <c r="C556" s="2">
        <v>185543.31</v>
      </c>
      <c r="D556" s="4">
        <v>43984</v>
      </c>
      <c r="E556" s="2" t="s">
        <v>29</v>
      </c>
      <c r="F556" s="2" t="s">
        <v>88</v>
      </c>
      <c r="G556" s="2" t="s">
        <v>12</v>
      </c>
      <c r="H556" s="2" t="s">
        <v>81</v>
      </c>
      <c r="I556" s="2" t="s">
        <v>27</v>
      </c>
      <c r="J556" s="2" t="s">
        <v>712</v>
      </c>
    </row>
    <row r="557" spans="1:10" x14ac:dyDescent="0.3">
      <c r="A557" s="2" t="s">
        <v>44</v>
      </c>
      <c r="B557" s="3">
        <v>256388.08</v>
      </c>
      <c r="C557" s="2">
        <v>212058.58</v>
      </c>
      <c r="D557" s="4">
        <v>43804</v>
      </c>
      <c r="E557" s="2" t="s">
        <v>50</v>
      </c>
      <c r="F557" s="2" t="s">
        <v>290</v>
      </c>
      <c r="G557" s="2" t="s">
        <v>47</v>
      </c>
      <c r="H557" s="2" t="s">
        <v>73</v>
      </c>
      <c r="I557" s="2" t="s">
        <v>14</v>
      </c>
      <c r="J557" s="2" t="s">
        <v>713</v>
      </c>
    </row>
    <row r="558" spans="1:10" x14ac:dyDescent="0.3">
      <c r="A558" s="2" t="s">
        <v>44</v>
      </c>
      <c r="B558" s="3">
        <v>125099.05</v>
      </c>
      <c r="C558" s="2">
        <v>108473.39</v>
      </c>
      <c r="D558" s="4">
        <v>43895</v>
      </c>
      <c r="E558" s="2" t="s">
        <v>10</v>
      </c>
      <c r="F558" s="2" t="s">
        <v>120</v>
      </c>
      <c r="G558" s="2" t="s">
        <v>47</v>
      </c>
      <c r="H558" s="2" t="s">
        <v>65</v>
      </c>
      <c r="I558" s="2" t="s">
        <v>27</v>
      </c>
      <c r="J558" s="2" t="s">
        <v>714</v>
      </c>
    </row>
    <row r="559" spans="1:10" x14ac:dyDescent="0.3">
      <c r="A559" s="2" t="s">
        <v>44</v>
      </c>
      <c r="B559" s="3">
        <v>121246.32</v>
      </c>
      <c r="C559" s="2">
        <v>104005.09</v>
      </c>
      <c r="D559" s="4">
        <v>43981</v>
      </c>
      <c r="E559" s="2" t="s">
        <v>10</v>
      </c>
      <c r="F559" s="2" t="s">
        <v>159</v>
      </c>
      <c r="G559" s="2" t="s">
        <v>47</v>
      </c>
      <c r="H559" s="2" t="s">
        <v>48</v>
      </c>
      <c r="I559" s="2" t="s">
        <v>27</v>
      </c>
      <c r="J559" s="2" t="s">
        <v>715</v>
      </c>
    </row>
    <row r="560" spans="1:10" x14ac:dyDescent="0.3">
      <c r="A560" s="2" t="s">
        <v>16</v>
      </c>
      <c r="B560" s="3">
        <v>28538.19</v>
      </c>
      <c r="C560" s="2">
        <v>24970.92</v>
      </c>
      <c r="D560" s="4">
        <v>43612</v>
      </c>
      <c r="E560" s="2" t="s">
        <v>17</v>
      </c>
      <c r="F560" s="2" t="s">
        <v>18</v>
      </c>
      <c r="G560" s="2" t="s">
        <v>19</v>
      </c>
      <c r="H560" s="2" t="s">
        <v>20</v>
      </c>
      <c r="I560" s="2" t="s">
        <v>27</v>
      </c>
      <c r="J560" s="2" t="s">
        <v>716</v>
      </c>
    </row>
    <row r="561" spans="1:10" x14ac:dyDescent="0.3">
      <c r="A561" s="2" t="s">
        <v>52</v>
      </c>
      <c r="B561" s="3">
        <v>89930.18</v>
      </c>
      <c r="C561" s="2">
        <v>78005.440000000002</v>
      </c>
      <c r="D561" s="4">
        <v>43916</v>
      </c>
      <c r="E561" s="2" t="s">
        <v>138</v>
      </c>
      <c r="F561" s="2" t="s">
        <v>30</v>
      </c>
      <c r="G561" s="2" t="s">
        <v>54</v>
      </c>
      <c r="H561" s="2" t="s">
        <v>55</v>
      </c>
      <c r="I561" s="2" t="s">
        <v>27</v>
      </c>
      <c r="J561" s="2" t="s">
        <v>717</v>
      </c>
    </row>
    <row r="562" spans="1:10" x14ac:dyDescent="0.3">
      <c r="A562" s="2" t="s">
        <v>9</v>
      </c>
      <c r="B562" s="3">
        <v>170457.8</v>
      </c>
      <c r="C562" s="2">
        <v>142809.54</v>
      </c>
      <c r="D562" s="4">
        <v>44057</v>
      </c>
      <c r="E562" s="2" t="s">
        <v>45</v>
      </c>
      <c r="F562" s="2" t="s">
        <v>200</v>
      </c>
      <c r="G562" s="2" t="s">
        <v>12</v>
      </c>
      <c r="H562" s="2" t="s">
        <v>68</v>
      </c>
      <c r="I562" s="2" t="s">
        <v>27</v>
      </c>
      <c r="J562" s="2" t="s">
        <v>718</v>
      </c>
    </row>
    <row r="563" spans="1:10" x14ac:dyDescent="0.3">
      <c r="A563" s="2" t="s">
        <v>44</v>
      </c>
      <c r="B563" s="3">
        <v>166380.74</v>
      </c>
      <c r="C563" s="2">
        <v>146049.01</v>
      </c>
      <c r="D563" s="4">
        <v>44005</v>
      </c>
      <c r="E563" s="2" t="s">
        <v>59</v>
      </c>
      <c r="F563" s="2" t="s">
        <v>122</v>
      </c>
      <c r="G563" s="2" t="s">
        <v>47</v>
      </c>
      <c r="H563" s="2" t="s">
        <v>65</v>
      </c>
      <c r="I563" s="2" t="s">
        <v>27</v>
      </c>
      <c r="J563" s="2" t="s">
        <v>719</v>
      </c>
    </row>
    <row r="564" spans="1:10" x14ac:dyDescent="0.3">
      <c r="A564" s="2" t="s">
        <v>52</v>
      </c>
      <c r="B564" s="3">
        <v>116328.75</v>
      </c>
      <c r="C564" s="2">
        <v>93365.45</v>
      </c>
      <c r="D564" s="4">
        <v>43735</v>
      </c>
      <c r="E564" s="2" t="s">
        <v>50</v>
      </c>
      <c r="F564" s="2" t="s">
        <v>236</v>
      </c>
      <c r="G564" s="2" t="s">
        <v>54</v>
      </c>
      <c r="H564" s="2" t="s">
        <v>127</v>
      </c>
      <c r="I564" s="2" t="s">
        <v>27</v>
      </c>
      <c r="J564" s="2" t="s">
        <v>720</v>
      </c>
    </row>
    <row r="565" spans="1:10" x14ac:dyDescent="0.3">
      <c r="A565" s="2" t="s">
        <v>214</v>
      </c>
      <c r="B565" s="3">
        <v>230765.62</v>
      </c>
      <c r="C565" s="2">
        <v>195435.4</v>
      </c>
      <c r="D565" s="4">
        <v>43664</v>
      </c>
      <c r="E565" s="2" t="s">
        <v>29</v>
      </c>
      <c r="F565" s="2" t="s">
        <v>34</v>
      </c>
      <c r="G565" s="2" t="s">
        <v>215</v>
      </c>
      <c r="H565" s="2" t="s">
        <v>216</v>
      </c>
      <c r="I565" s="2" t="s">
        <v>27</v>
      </c>
      <c r="J565" s="2" t="s">
        <v>721</v>
      </c>
    </row>
    <row r="566" spans="1:10" x14ac:dyDescent="0.3">
      <c r="A566" s="2" t="s">
        <v>22</v>
      </c>
      <c r="B566" s="3">
        <v>152442.32</v>
      </c>
      <c r="C566" s="2">
        <v>122258.74</v>
      </c>
      <c r="D566" s="4">
        <v>44110</v>
      </c>
      <c r="E566" s="2" t="s">
        <v>79</v>
      </c>
      <c r="F566" s="2" t="s">
        <v>34</v>
      </c>
      <c r="G566" s="2" t="s">
        <v>25</v>
      </c>
      <c r="H566" s="2" t="s">
        <v>31</v>
      </c>
      <c r="I566" s="2" t="s">
        <v>27</v>
      </c>
      <c r="J566" s="2" t="s">
        <v>722</v>
      </c>
    </row>
    <row r="567" spans="1:10" x14ac:dyDescent="0.3">
      <c r="A567" s="2" t="s">
        <v>9</v>
      </c>
      <c r="B567" s="3">
        <v>325331.99</v>
      </c>
      <c r="C567" s="2">
        <v>264592.51</v>
      </c>
      <c r="D567" s="4">
        <v>43822</v>
      </c>
      <c r="E567" s="2" t="s">
        <v>17</v>
      </c>
      <c r="F567" s="2" t="s">
        <v>159</v>
      </c>
      <c r="G567" s="2" t="s">
        <v>12</v>
      </c>
      <c r="H567" s="2" t="s">
        <v>117</v>
      </c>
      <c r="I567" s="2" t="s">
        <v>14</v>
      </c>
      <c r="J567" s="2" t="s">
        <v>723</v>
      </c>
    </row>
    <row r="568" spans="1:10" x14ac:dyDescent="0.3">
      <c r="A568" s="2" t="s">
        <v>44</v>
      </c>
      <c r="B568" s="3">
        <v>56768.43</v>
      </c>
      <c r="C568" s="2">
        <v>47384.61</v>
      </c>
      <c r="D568" s="4">
        <v>43577</v>
      </c>
      <c r="E568" s="2" t="s">
        <v>17</v>
      </c>
      <c r="F568" s="2" t="s">
        <v>233</v>
      </c>
      <c r="G568" s="2" t="s">
        <v>47</v>
      </c>
      <c r="H568" s="2" t="s">
        <v>48</v>
      </c>
      <c r="I568" s="2" t="s">
        <v>27</v>
      </c>
      <c r="J568" s="2" t="s">
        <v>724</v>
      </c>
    </row>
    <row r="569" spans="1:10" x14ac:dyDescent="0.3">
      <c r="A569" s="2" t="s">
        <v>22</v>
      </c>
      <c r="B569" s="3">
        <v>147895.45000000001</v>
      </c>
      <c r="C569" s="2">
        <v>120416.48</v>
      </c>
      <c r="D569" s="4">
        <v>43647</v>
      </c>
      <c r="E569" s="2" t="s">
        <v>23</v>
      </c>
      <c r="F569" s="2" t="s">
        <v>63</v>
      </c>
      <c r="G569" s="2" t="s">
        <v>25</v>
      </c>
      <c r="H569" s="2" t="s">
        <v>89</v>
      </c>
      <c r="I569" s="2" t="s">
        <v>14</v>
      </c>
      <c r="J569" s="2" t="s">
        <v>725</v>
      </c>
    </row>
    <row r="570" spans="1:10" x14ac:dyDescent="0.3">
      <c r="A570" s="2" t="s">
        <v>172</v>
      </c>
      <c r="B570" s="3">
        <v>57107.26</v>
      </c>
      <c r="C570" s="2">
        <v>48232.79</v>
      </c>
      <c r="D570" s="4">
        <v>43874</v>
      </c>
      <c r="E570" s="2" t="s">
        <v>61</v>
      </c>
      <c r="F570" s="2" t="s">
        <v>159</v>
      </c>
      <c r="G570" s="2" t="s">
        <v>174</v>
      </c>
      <c r="H570" s="2" t="s">
        <v>175</v>
      </c>
      <c r="I570" s="2" t="s">
        <v>14</v>
      </c>
      <c r="J570" s="2" t="s">
        <v>726</v>
      </c>
    </row>
    <row r="571" spans="1:10" x14ac:dyDescent="0.3">
      <c r="A571" s="2" t="s">
        <v>52</v>
      </c>
      <c r="B571" s="3">
        <v>85337.78</v>
      </c>
      <c r="C571" s="2">
        <v>72306.7</v>
      </c>
      <c r="D571" s="4">
        <v>43865</v>
      </c>
      <c r="E571" s="2" t="s">
        <v>50</v>
      </c>
      <c r="F571" s="2" t="s">
        <v>202</v>
      </c>
      <c r="G571" s="2" t="s">
        <v>54</v>
      </c>
      <c r="H571" s="2" t="s">
        <v>127</v>
      </c>
      <c r="I571" s="2" t="s">
        <v>14</v>
      </c>
      <c r="J571" s="2" t="s">
        <v>727</v>
      </c>
    </row>
    <row r="572" spans="1:10" x14ac:dyDescent="0.3">
      <c r="A572" s="2" t="s">
        <v>52</v>
      </c>
      <c r="B572" s="3">
        <v>162199.24</v>
      </c>
      <c r="C572" s="2">
        <v>130878.57</v>
      </c>
      <c r="D572" s="4">
        <v>44004</v>
      </c>
      <c r="E572" s="2" t="s">
        <v>50</v>
      </c>
      <c r="F572" s="2" t="s">
        <v>187</v>
      </c>
      <c r="G572" s="2" t="s">
        <v>54</v>
      </c>
      <c r="H572" s="2" t="s">
        <v>143</v>
      </c>
      <c r="I572" s="2" t="s">
        <v>27</v>
      </c>
      <c r="J572" s="2" t="s">
        <v>728</v>
      </c>
    </row>
    <row r="573" spans="1:10" x14ac:dyDescent="0.3">
      <c r="A573" s="2" t="s">
        <v>9</v>
      </c>
      <c r="B573" s="3">
        <v>128208.95</v>
      </c>
      <c r="C573" s="2">
        <v>111746.92</v>
      </c>
      <c r="D573" s="4">
        <v>44043</v>
      </c>
      <c r="E573" s="2" t="s">
        <v>50</v>
      </c>
      <c r="F573" s="2" t="s">
        <v>120</v>
      </c>
      <c r="G573" s="2" t="s">
        <v>12</v>
      </c>
      <c r="H573" s="2" t="s">
        <v>81</v>
      </c>
      <c r="I573" s="2" t="s">
        <v>27</v>
      </c>
      <c r="J573" s="2" t="s">
        <v>729</v>
      </c>
    </row>
    <row r="574" spans="1:10" x14ac:dyDescent="0.3">
      <c r="A574" s="2" t="s">
        <v>214</v>
      </c>
      <c r="B574" s="3">
        <v>86669.23</v>
      </c>
      <c r="C574" s="2">
        <v>71580.12</v>
      </c>
      <c r="D574" s="4">
        <v>43908</v>
      </c>
      <c r="E574" s="2" t="s">
        <v>50</v>
      </c>
      <c r="F574" s="2" t="s">
        <v>30</v>
      </c>
      <c r="G574" s="2" t="s">
        <v>215</v>
      </c>
      <c r="H574" s="2" t="s">
        <v>216</v>
      </c>
      <c r="I574" s="2" t="s">
        <v>27</v>
      </c>
      <c r="J574" s="2" t="s">
        <v>730</v>
      </c>
    </row>
    <row r="575" spans="1:10" x14ac:dyDescent="0.3">
      <c r="A575" s="2" t="s">
        <v>172</v>
      </c>
      <c r="B575" s="3">
        <v>117288.29</v>
      </c>
      <c r="C575" s="2">
        <v>94546.09</v>
      </c>
      <c r="D575" s="4">
        <v>43650</v>
      </c>
      <c r="E575" s="2" t="s">
        <v>23</v>
      </c>
      <c r="F575" s="2" t="s">
        <v>34</v>
      </c>
      <c r="G575" s="2" t="s">
        <v>174</v>
      </c>
      <c r="H575" s="2" t="s">
        <v>211</v>
      </c>
      <c r="I575" s="2" t="s">
        <v>27</v>
      </c>
      <c r="J575" s="2" t="s">
        <v>731</v>
      </c>
    </row>
    <row r="576" spans="1:10" x14ac:dyDescent="0.3">
      <c r="A576" s="2" t="s">
        <v>52</v>
      </c>
      <c r="B576" s="3">
        <v>57292.84</v>
      </c>
      <c r="C576" s="2">
        <v>45908.75</v>
      </c>
      <c r="D576" s="4">
        <v>43741</v>
      </c>
      <c r="E576" s="2" t="s">
        <v>79</v>
      </c>
      <c r="F576" s="2" t="s">
        <v>177</v>
      </c>
      <c r="G576" s="2" t="s">
        <v>54</v>
      </c>
      <c r="H576" s="2" t="s">
        <v>132</v>
      </c>
      <c r="I576" s="2" t="s">
        <v>27</v>
      </c>
      <c r="J576" s="2" t="s">
        <v>732</v>
      </c>
    </row>
    <row r="577" spans="1:10" x14ac:dyDescent="0.3">
      <c r="A577" s="2" t="s">
        <v>22</v>
      </c>
      <c r="B577" s="3">
        <v>110441.89</v>
      </c>
      <c r="C577" s="2">
        <v>90970.98</v>
      </c>
      <c r="D577" s="4">
        <v>43834</v>
      </c>
      <c r="E577" s="2" t="s">
        <v>29</v>
      </c>
      <c r="F577" s="2" t="s">
        <v>733</v>
      </c>
      <c r="G577" s="2" t="s">
        <v>25</v>
      </c>
      <c r="H577" s="2" t="s">
        <v>89</v>
      </c>
      <c r="I577" s="2" t="s">
        <v>37</v>
      </c>
      <c r="J577" s="2" t="s">
        <v>734</v>
      </c>
    </row>
    <row r="578" spans="1:10" x14ac:dyDescent="0.3">
      <c r="A578" s="2" t="s">
        <v>44</v>
      </c>
      <c r="B578" s="3">
        <v>53801.73</v>
      </c>
      <c r="C578" s="2">
        <v>46785.98</v>
      </c>
      <c r="D578" s="4">
        <v>43736</v>
      </c>
      <c r="E578" s="2" t="s">
        <v>17</v>
      </c>
      <c r="F578" s="2" t="s">
        <v>34</v>
      </c>
      <c r="G578" s="2" t="s">
        <v>47</v>
      </c>
      <c r="H578" s="2" t="s">
        <v>73</v>
      </c>
      <c r="I578" s="2" t="s">
        <v>27</v>
      </c>
      <c r="J578" s="2" t="s">
        <v>735</v>
      </c>
    </row>
    <row r="579" spans="1:10" x14ac:dyDescent="0.3">
      <c r="A579" s="2" t="s">
        <v>44</v>
      </c>
      <c r="B579" s="3">
        <v>308763.51</v>
      </c>
      <c r="C579" s="2">
        <v>245714</v>
      </c>
      <c r="D579" s="4">
        <v>44169</v>
      </c>
      <c r="E579" s="2" t="s">
        <v>61</v>
      </c>
      <c r="F579" s="2" t="s">
        <v>233</v>
      </c>
      <c r="G579" s="2" t="s">
        <v>47</v>
      </c>
      <c r="H579" s="2" t="s">
        <v>48</v>
      </c>
      <c r="I579" s="2" t="s">
        <v>27</v>
      </c>
      <c r="J579" s="2" t="s">
        <v>736</v>
      </c>
    </row>
    <row r="580" spans="1:10" x14ac:dyDescent="0.3">
      <c r="A580" s="2" t="s">
        <v>22</v>
      </c>
      <c r="B580" s="3">
        <v>87409.49</v>
      </c>
      <c r="C580" s="2">
        <v>70548.2</v>
      </c>
      <c r="D580" s="4">
        <v>44164</v>
      </c>
      <c r="E580" s="2" t="s">
        <v>17</v>
      </c>
      <c r="F580" s="2" t="s">
        <v>30</v>
      </c>
      <c r="G580" s="2" t="s">
        <v>25</v>
      </c>
      <c r="H580" s="2" t="s">
        <v>218</v>
      </c>
      <c r="I580" s="2" t="s">
        <v>27</v>
      </c>
      <c r="J580" s="2" t="s">
        <v>737</v>
      </c>
    </row>
    <row r="581" spans="1:10" x14ac:dyDescent="0.3">
      <c r="A581" s="2" t="s">
        <v>345</v>
      </c>
      <c r="B581" s="3">
        <v>31936.44</v>
      </c>
      <c r="C581" s="2">
        <v>27708.06</v>
      </c>
      <c r="D581" s="4">
        <v>44091</v>
      </c>
      <c r="E581" s="2" t="s">
        <v>10</v>
      </c>
      <c r="F581" s="2" t="s">
        <v>433</v>
      </c>
      <c r="G581" s="2" t="s">
        <v>346</v>
      </c>
      <c r="H581" s="2" t="s">
        <v>700</v>
      </c>
      <c r="I581" s="2" t="s">
        <v>27</v>
      </c>
      <c r="J581" s="2" t="s">
        <v>738</v>
      </c>
    </row>
    <row r="582" spans="1:10" x14ac:dyDescent="0.3">
      <c r="A582" s="2" t="s">
        <v>9</v>
      </c>
      <c r="B582" s="3">
        <v>45463.65</v>
      </c>
      <c r="C582" s="2">
        <v>36907.39</v>
      </c>
      <c r="D582" s="4">
        <v>44072</v>
      </c>
      <c r="E582" s="2" t="s">
        <v>23</v>
      </c>
      <c r="F582" s="2" t="s">
        <v>706</v>
      </c>
      <c r="G582" s="2" t="s">
        <v>12</v>
      </c>
      <c r="H582" s="2" t="s">
        <v>81</v>
      </c>
      <c r="I582" s="2" t="s">
        <v>27</v>
      </c>
      <c r="J582" s="2" t="s">
        <v>739</v>
      </c>
    </row>
    <row r="583" spans="1:10" x14ac:dyDescent="0.3">
      <c r="A583" s="2" t="s">
        <v>9</v>
      </c>
      <c r="B583" s="3">
        <v>112909.4</v>
      </c>
      <c r="C583" s="2">
        <v>93940.62</v>
      </c>
      <c r="D583" s="4">
        <v>43580</v>
      </c>
      <c r="E583" s="2" t="s">
        <v>23</v>
      </c>
      <c r="F583" s="2" t="s">
        <v>34</v>
      </c>
      <c r="G583" s="2" t="s">
        <v>12</v>
      </c>
      <c r="H583" s="2" t="s">
        <v>13</v>
      </c>
      <c r="I583" s="2" t="s">
        <v>27</v>
      </c>
      <c r="J583" s="2" t="s">
        <v>740</v>
      </c>
    </row>
    <row r="584" spans="1:10" x14ac:dyDescent="0.3">
      <c r="A584" s="2" t="s">
        <v>22</v>
      </c>
      <c r="B584" s="3">
        <v>126346.44</v>
      </c>
      <c r="C584" s="2">
        <v>103970.49</v>
      </c>
      <c r="D584" s="4">
        <v>43563</v>
      </c>
      <c r="E584" s="2" t="s">
        <v>59</v>
      </c>
      <c r="F584" s="2" t="s">
        <v>34</v>
      </c>
      <c r="G584" s="2" t="s">
        <v>25</v>
      </c>
      <c r="H584" s="2" t="s">
        <v>75</v>
      </c>
      <c r="I584" s="2" t="s">
        <v>27</v>
      </c>
      <c r="J584" s="2" t="s">
        <v>741</v>
      </c>
    </row>
    <row r="585" spans="1:10" x14ac:dyDescent="0.3">
      <c r="A585" s="2" t="s">
        <v>22</v>
      </c>
      <c r="B585" s="3">
        <v>109713.84</v>
      </c>
      <c r="C585" s="2">
        <v>95769.21</v>
      </c>
      <c r="D585" s="4">
        <v>43958</v>
      </c>
      <c r="E585" s="2" t="s">
        <v>59</v>
      </c>
      <c r="F585" s="2" t="s">
        <v>179</v>
      </c>
      <c r="G585" s="2" t="s">
        <v>25</v>
      </c>
      <c r="H585" s="2" t="s">
        <v>31</v>
      </c>
      <c r="I585" s="2" t="s">
        <v>27</v>
      </c>
      <c r="J585" s="2" t="s">
        <v>742</v>
      </c>
    </row>
    <row r="586" spans="1:10" x14ac:dyDescent="0.3">
      <c r="A586" s="2" t="s">
        <v>83</v>
      </c>
      <c r="B586" s="3">
        <v>200472.46</v>
      </c>
      <c r="C586" s="2">
        <v>170181.07</v>
      </c>
      <c r="D586" s="4">
        <v>44001</v>
      </c>
      <c r="E586" s="2" t="s">
        <v>79</v>
      </c>
      <c r="F586" s="2" t="s">
        <v>125</v>
      </c>
      <c r="G586" s="2" t="s">
        <v>84</v>
      </c>
      <c r="H586" s="2" t="s">
        <v>85</v>
      </c>
      <c r="I586" s="2" t="s">
        <v>27</v>
      </c>
      <c r="J586" s="2" t="s">
        <v>743</v>
      </c>
    </row>
    <row r="587" spans="1:10" x14ac:dyDescent="0.3">
      <c r="A587" s="2" t="s">
        <v>52</v>
      </c>
      <c r="B587" s="3">
        <v>35214.85</v>
      </c>
      <c r="C587" s="2">
        <v>27985.24</v>
      </c>
      <c r="D587" s="4">
        <v>43537</v>
      </c>
      <c r="E587" s="2" t="s">
        <v>79</v>
      </c>
      <c r="F587" s="2" t="s">
        <v>264</v>
      </c>
      <c r="G587" s="2" t="s">
        <v>54</v>
      </c>
      <c r="H587" s="2" t="s">
        <v>132</v>
      </c>
      <c r="I587" s="2" t="s">
        <v>27</v>
      </c>
      <c r="J587" s="2" t="s">
        <v>744</v>
      </c>
    </row>
    <row r="588" spans="1:10" x14ac:dyDescent="0.3">
      <c r="A588" s="2" t="s">
        <v>172</v>
      </c>
      <c r="B588" s="3">
        <v>161630.62</v>
      </c>
      <c r="C588" s="2">
        <v>133991.78</v>
      </c>
      <c r="D588" s="4">
        <v>43559</v>
      </c>
      <c r="E588" s="2" t="s">
        <v>50</v>
      </c>
      <c r="F588" s="2" t="s">
        <v>113</v>
      </c>
      <c r="G588" s="2" t="s">
        <v>174</v>
      </c>
      <c r="H588" s="2" t="s">
        <v>211</v>
      </c>
      <c r="I588" s="2" t="s">
        <v>27</v>
      </c>
      <c r="J588" s="2" t="s">
        <v>745</v>
      </c>
    </row>
    <row r="589" spans="1:10" x14ac:dyDescent="0.3">
      <c r="A589" s="2" t="s">
        <v>22</v>
      </c>
      <c r="B589" s="3">
        <v>179184.12</v>
      </c>
      <c r="C589" s="2">
        <v>142433.46</v>
      </c>
      <c r="D589" s="4">
        <v>43959</v>
      </c>
      <c r="E589" s="2" t="s">
        <v>50</v>
      </c>
      <c r="F589" s="2" t="s">
        <v>134</v>
      </c>
      <c r="G589" s="2" t="s">
        <v>25</v>
      </c>
      <c r="H589" s="2" t="s">
        <v>218</v>
      </c>
      <c r="I589" s="2" t="s">
        <v>27</v>
      </c>
      <c r="J589" s="2" t="s">
        <v>746</v>
      </c>
    </row>
    <row r="590" spans="1:10" x14ac:dyDescent="0.3">
      <c r="A590" s="2" t="s">
        <v>9</v>
      </c>
      <c r="B590" s="3">
        <v>80867.179999999993</v>
      </c>
      <c r="C590" s="2">
        <v>63982.11</v>
      </c>
      <c r="D590" s="4">
        <v>43508</v>
      </c>
      <c r="E590" s="2" t="s">
        <v>10</v>
      </c>
      <c r="F590" s="2" t="s">
        <v>120</v>
      </c>
      <c r="G590" s="2" t="s">
        <v>12</v>
      </c>
      <c r="H590" s="2" t="s">
        <v>68</v>
      </c>
      <c r="I590" s="2" t="s">
        <v>27</v>
      </c>
      <c r="J590" s="2" t="s">
        <v>747</v>
      </c>
    </row>
    <row r="591" spans="1:10" x14ac:dyDescent="0.3">
      <c r="A591" s="2" t="s">
        <v>52</v>
      </c>
      <c r="B591" s="3">
        <v>96613.06</v>
      </c>
      <c r="C591" s="2">
        <v>79242.03</v>
      </c>
      <c r="D591" s="4">
        <v>43579</v>
      </c>
      <c r="E591" s="2" t="s">
        <v>10</v>
      </c>
      <c r="F591" s="2" t="s">
        <v>34</v>
      </c>
      <c r="G591" s="2" t="s">
        <v>54</v>
      </c>
      <c r="H591" s="2" t="s">
        <v>132</v>
      </c>
      <c r="I591" s="2" t="s">
        <v>27</v>
      </c>
      <c r="J591" s="2" t="s">
        <v>748</v>
      </c>
    </row>
    <row r="592" spans="1:10" x14ac:dyDescent="0.3">
      <c r="A592" s="2" t="s">
        <v>22</v>
      </c>
      <c r="B592" s="3">
        <v>89600.45</v>
      </c>
      <c r="C592" s="2">
        <v>70811.240000000005</v>
      </c>
      <c r="D592" s="4">
        <v>43851</v>
      </c>
      <c r="E592" s="2" t="s">
        <v>17</v>
      </c>
      <c r="F592" s="2" t="s">
        <v>63</v>
      </c>
      <c r="G592" s="2" t="s">
        <v>25</v>
      </c>
      <c r="H592" s="2" t="s">
        <v>26</v>
      </c>
      <c r="I592" s="2" t="s">
        <v>27</v>
      </c>
      <c r="J592" s="2" t="s">
        <v>749</v>
      </c>
    </row>
    <row r="593" spans="1:10" x14ac:dyDescent="0.3">
      <c r="A593" s="2" t="s">
        <v>22</v>
      </c>
      <c r="B593" s="3">
        <v>41921.61</v>
      </c>
      <c r="C593" s="2">
        <v>34773.980000000003</v>
      </c>
      <c r="D593" s="4">
        <v>44163</v>
      </c>
      <c r="E593" s="2" t="s">
        <v>17</v>
      </c>
      <c r="F593" s="2" t="s">
        <v>53</v>
      </c>
      <c r="G593" s="2" t="s">
        <v>25</v>
      </c>
      <c r="H593" s="2" t="s">
        <v>89</v>
      </c>
      <c r="I593" s="2" t="s">
        <v>37</v>
      </c>
      <c r="J593" s="2" t="s">
        <v>750</v>
      </c>
    </row>
    <row r="594" spans="1:10" x14ac:dyDescent="0.3">
      <c r="A594" s="2" t="s">
        <v>44</v>
      </c>
      <c r="B594" s="3">
        <v>151012.12</v>
      </c>
      <c r="C594" s="2">
        <v>126080.02</v>
      </c>
      <c r="D594" s="4">
        <v>44068</v>
      </c>
      <c r="E594" s="2" t="s">
        <v>45</v>
      </c>
      <c r="F594" s="2" t="s">
        <v>34</v>
      </c>
      <c r="G594" s="2" t="s">
        <v>47</v>
      </c>
      <c r="H594" s="2" t="s">
        <v>73</v>
      </c>
      <c r="I594" s="2" t="s">
        <v>27</v>
      </c>
      <c r="J594" s="2" t="s">
        <v>751</v>
      </c>
    </row>
    <row r="595" spans="1:10" x14ac:dyDescent="0.3">
      <c r="A595" s="2" t="s">
        <v>22</v>
      </c>
      <c r="B595" s="3">
        <v>112481.44</v>
      </c>
      <c r="C595" s="2">
        <v>96700.29</v>
      </c>
      <c r="D595" s="4">
        <v>43932</v>
      </c>
      <c r="E595" s="2" t="s">
        <v>79</v>
      </c>
      <c r="F595" s="2" t="s">
        <v>209</v>
      </c>
      <c r="G595" s="2" t="s">
        <v>25</v>
      </c>
      <c r="H595" s="2" t="s">
        <v>89</v>
      </c>
      <c r="I595" s="2" t="s">
        <v>14</v>
      </c>
      <c r="J595" s="2" t="s">
        <v>752</v>
      </c>
    </row>
    <row r="596" spans="1:10" x14ac:dyDescent="0.3">
      <c r="A596" s="2" t="s">
        <v>52</v>
      </c>
      <c r="B596" s="3">
        <v>90228.68</v>
      </c>
      <c r="C596" s="2">
        <v>77966.600000000006</v>
      </c>
      <c r="D596" s="4">
        <v>43492</v>
      </c>
      <c r="E596" s="2" t="s">
        <v>79</v>
      </c>
      <c r="F596" s="2" t="s">
        <v>125</v>
      </c>
      <c r="G596" s="2" t="s">
        <v>54</v>
      </c>
      <c r="H596" s="2" t="s">
        <v>143</v>
      </c>
      <c r="I596" s="2" t="s">
        <v>27</v>
      </c>
      <c r="J596" s="2" t="s">
        <v>753</v>
      </c>
    </row>
    <row r="597" spans="1:10" x14ac:dyDescent="0.3">
      <c r="A597" s="2" t="s">
        <v>44</v>
      </c>
      <c r="B597" s="3">
        <v>141552.4</v>
      </c>
      <c r="C597" s="2">
        <v>122994.88</v>
      </c>
      <c r="D597" s="4">
        <v>43725</v>
      </c>
      <c r="E597" s="2" t="s">
        <v>29</v>
      </c>
      <c r="F597" s="2" t="s">
        <v>209</v>
      </c>
      <c r="G597" s="2" t="s">
        <v>47</v>
      </c>
      <c r="H597" s="2" t="s">
        <v>48</v>
      </c>
      <c r="I597" s="2" t="s">
        <v>27</v>
      </c>
      <c r="J597" s="2" t="s">
        <v>754</v>
      </c>
    </row>
    <row r="598" spans="1:10" x14ac:dyDescent="0.3">
      <c r="A598" s="2" t="s">
        <v>44</v>
      </c>
      <c r="B598" s="3">
        <v>29783.39</v>
      </c>
      <c r="C598" s="2">
        <v>23719.49</v>
      </c>
      <c r="D598" s="4">
        <v>43796</v>
      </c>
      <c r="E598" s="2" t="s">
        <v>10</v>
      </c>
      <c r="F598" s="2" t="s">
        <v>131</v>
      </c>
      <c r="G598" s="2" t="s">
        <v>47</v>
      </c>
      <c r="H598" s="2" t="s">
        <v>48</v>
      </c>
      <c r="I598" s="2" t="s">
        <v>27</v>
      </c>
      <c r="J598" s="2" t="s">
        <v>755</v>
      </c>
    </row>
    <row r="599" spans="1:10" x14ac:dyDescent="0.3">
      <c r="A599" s="2" t="s">
        <v>9</v>
      </c>
      <c r="B599" s="3">
        <v>149938.71</v>
      </c>
      <c r="C599" s="2">
        <v>131541.23000000001</v>
      </c>
      <c r="D599" s="4">
        <v>44189</v>
      </c>
      <c r="E599" s="2" t="s">
        <v>10</v>
      </c>
      <c r="F599" s="2" t="s">
        <v>154</v>
      </c>
      <c r="G599" s="2" t="s">
        <v>12</v>
      </c>
      <c r="H599" s="2" t="s">
        <v>13</v>
      </c>
      <c r="I599" s="2" t="s">
        <v>27</v>
      </c>
      <c r="J599" s="2" t="s">
        <v>756</v>
      </c>
    </row>
    <row r="600" spans="1:10" x14ac:dyDescent="0.3">
      <c r="A600" s="2" t="s">
        <v>9</v>
      </c>
      <c r="B600" s="3">
        <v>103839.74</v>
      </c>
      <c r="C600" s="2">
        <v>90683.24</v>
      </c>
      <c r="D600" s="4">
        <v>44066</v>
      </c>
      <c r="E600" s="2" t="s">
        <v>10</v>
      </c>
      <c r="F600" s="2" t="s">
        <v>42</v>
      </c>
      <c r="G600" s="2" t="s">
        <v>12</v>
      </c>
      <c r="H600" s="2" t="s">
        <v>169</v>
      </c>
      <c r="I600" s="2" t="s">
        <v>27</v>
      </c>
      <c r="J600" s="2" t="s">
        <v>757</v>
      </c>
    </row>
    <row r="601" spans="1:10" x14ac:dyDescent="0.3">
      <c r="A601" s="2" t="s">
        <v>22</v>
      </c>
      <c r="B601" s="3">
        <v>30550.32</v>
      </c>
      <c r="C601" s="2">
        <v>25457.58</v>
      </c>
      <c r="D601" s="4">
        <v>43616</v>
      </c>
      <c r="E601" s="2" t="s">
        <v>29</v>
      </c>
      <c r="F601" s="2" t="s">
        <v>39</v>
      </c>
      <c r="G601" s="2" t="s">
        <v>25</v>
      </c>
      <c r="H601" s="2" t="s">
        <v>26</v>
      </c>
      <c r="I601" s="2" t="s">
        <v>14</v>
      </c>
      <c r="J601" s="2" t="s">
        <v>758</v>
      </c>
    </row>
    <row r="602" spans="1:10" x14ac:dyDescent="0.3">
      <c r="A602" s="2" t="s">
        <v>9</v>
      </c>
      <c r="B602" s="3">
        <v>24787.65</v>
      </c>
      <c r="C602" s="2">
        <v>20454.77</v>
      </c>
      <c r="D602" s="4">
        <v>43508</v>
      </c>
      <c r="E602" s="2" t="s">
        <v>138</v>
      </c>
      <c r="F602" s="2" t="s">
        <v>264</v>
      </c>
      <c r="G602" s="2" t="s">
        <v>12</v>
      </c>
      <c r="H602" s="2" t="s">
        <v>117</v>
      </c>
      <c r="I602" s="2" t="s">
        <v>27</v>
      </c>
      <c r="J602" s="2" t="s">
        <v>759</v>
      </c>
    </row>
    <row r="603" spans="1:10" x14ac:dyDescent="0.3">
      <c r="A603" s="2" t="s">
        <v>52</v>
      </c>
      <c r="B603" s="3">
        <v>122468.33</v>
      </c>
      <c r="C603" s="2">
        <v>103032.61</v>
      </c>
      <c r="D603" s="4">
        <v>44082</v>
      </c>
      <c r="E603" s="2" t="s">
        <v>79</v>
      </c>
      <c r="F603" s="2" t="s">
        <v>34</v>
      </c>
      <c r="G603" s="2" t="s">
        <v>54</v>
      </c>
      <c r="H603" s="2" t="s">
        <v>143</v>
      </c>
      <c r="I603" s="2" t="s">
        <v>14</v>
      </c>
      <c r="J603" s="2" t="s">
        <v>760</v>
      </c>
    </row>
    <row r="604" spans="1:10" x14ac:dyDescent="0.3">
      <c r="A604" s="2" t="s">
        <v>9</v>
      </c>
      <c r="B604" s="3">
        <v>137026.71</v>
      </c>
      <c r="C604" s="2">
        <v>120117.61</v>
      </c>
      <c r="D604" s="4">
        <v>44069</v>
      </c>
      <c r="E604" s="2" t="s">
        <v>59</v>
      </c>
      <c r="F604" s="2" t="s">
        <v>147</v>
      </c>
      <c r="G604" s="2" t="s">
        <v>12</v>
      </c>
      <c r="H604" s="2" t="s">
        <v>68</v>
      </c>
      <c r="I604" s="2" t="s">
        <v>27</v>
      </c>
      <c r="J604" s="2" t="s">
        <v>761</v>
      </c>
    </row>
    <row r="605" spans="1:10" x14ac:dyDescent="0.3">
      <c r="A605" s="2" t="s">
        <v>16</v>
      </c>
      <c r="B605" s="3">
        <v>132246.48000000001</v>
      </c>
      <c r="C605" s="2">
        <v>106841.93</v>
      </c>
      <c r="D605" s="4">
        <v>43467</v>
      </c>
      <c r="E605" s="2" t="s">
        <v>17</v>
      </c>
      <c r="F605" s="2" t="s">
        <v>113</v>
      </c>
      <c r="G605" s="2" t="s">
        <v>19</v>
      </c>
      <c r="H605" s="2" t="s">
        <v>352</v>
      </c>
      <c r="I605" s="2" t="s">
        <v>27</v>
      </c>
      <c r="J605" s="2" t="s">
        <v>762</v>
      </c>
    </row>
    <row r="606" spans="1:10" x14ac:dyDescent="0.3">
      <c r="A606" s="2" t="s">
        <v>22</v>
      </c>
      <c r="B606" s="3">
        <v>111551.96</v>
      </c>
      <c r="C606" s="2">
        <v>89420.05</v>
      </c>
      <c r="D606" s="4">
        <v>43836</v>
      </c>
      <c r="E606" s="2" t="s">
        <v>23</v>
      </c>
      <c r="F606" s="2" t="s">
        <v>152</v>
      </c>
      <c r="G606" s="2" t="s">
        <v>25</v>
      </c>
      <c r="H606" s="2" t="s">
        <v>31</v>
      </c>
      <c r="I606" s="2" t="s">
        <v>27</v>
      </c>
      <c r="J606" s="2" t="s">
        <v>763</v>
      </c>
    </row>
    <row r="607" spans="1:10" x14ac:dyDescent="0.3">
      <c r="A607" s="2" t="s">
        <v>52</v>
      </c>
      <c r="B607" s="3">
        <v>127946.33</v>
      </c>
      <c r="C607" s="2">
        <v>111850.68</v>
      </c>
      <c r="D607" s="4">
        <v>43717</v>
      </c>
      <c r="E607" s="2" t="s">
        <v>29</v>
      </c>
      <c r="F607" s="2" t="s">
        <v>134</v>
      </c>
      <c r="G607" s="2" t="s">
        <v>54</v>
      </c>
      <c r="H607" s="2" t="s">
        <v>127</v>
      </c>
      <c r="I607" s="2" t="s">
        <v>27</v>
      </c>
      <c r="J607" s="2" t="s">
        <v>764</v>
      </c>
    </row>
    <row r="608" spans="1:10" x14ac:dyDescent="0.3">
      <c r="A608" s="2" t="s">
        <v>9</v>
      </c>
      <c r="B608" s="3">
        <v>78679.600000000006</v>
      </c>
      <c r="C608" s="2">
        <v>62416.53</v>
      </c>
      <c r="D608" s="4">
        <v>43750</v>
      </c>
      <c r="E608" s="2" t="s">
        <v>17</v>
      </c>
      <c r="F608" s="2" t="s">
        <v>326</v>
      </c>
      <c r="G608" s="2" t="s">
        <v>12</v>
      </c>
      <c r="H608" s="2" t="s">
        <v>169</v>
      </c>
      <c r="I608" s="2" t="s">
        <v>27</v>
      </c>
      <c r="J608" s="2" t="s">
        <v>765</v>
      </c>
    </row>
    <row r="609" spans="1:10" x14ac:dyDescent="0.3">
      <c r="A609" s="2" t="s">
        <v>44</v>
      </c>
      <c r="B609" s="3">
        <v>86071.63</v>
      </c>
      <c r="C609" s="2">
        <v>71198.45</v>
      </c>
      <c r="D609" s="4">
        <v>43782</v>
      </c>
      <c r="E609" s="2" t="s">
        <v>79</v>
      </c>
      <c r="F609" s="2" t="s">
        <v>53</v>
      </c>
      <c r="G609" s="2" t="s">
        <v>47</v>
      </c>
      <c r="H609" s="2" t="s">
        <v>65</v>
      </c>
      <c r="I609" s="2" t="s">
        <v>37</v>
      </c>
      <c r="J609" s="2" t="s">
        <v>766</v>
      </c>
    </row>
    <row r="610" spans="1:10" x14ac:dyDescent="0.3">
      <c r="A610" s="2" t="s">
        <v>22</v>
      </c>
      <c r="B610" s="3">
        <v>134120.38</v>
      </c>
      <c r="C610" s="2">
        <v>105981.92</v>
      </c>
      <c r="D610" s="4">
        <v>43951</v>
      </c>
      <c r="E610" s="2" t="s">
        <v>17</v>
      </c>
      <c r="F610" s="2" t="s">
        <v>147</v>
      </c>
      <c r="G610" s="2" t="s">
        <v>25</v>
      </c>
      <c r="H610" s="2" t="s">
        <v>218</v>
      </c>
      <c r="I610" s="2" t="s">
        <v>27</v>
      </c>
      <c r="J610" s="2" t="s">
        <v>767</v>
      </c>
    </row>
    <row r="611" spans="1:10" x14ac:dyDescent="0.3">
      <c r="A611" s="2" t="s">
        <v>33</v>
      </c>
      <c r="B611" s="3">
        <v>77855.47</v>
      </c>
      <c r="C611" s="2">
        <v>63545.63</v>
      </c>
      <c r="D611" s="4">
        <v>43690</v>
      </c>
      <c r="E611" s="2" t="s">
        <v>61</v>
      </c>
      <c r="F611" s="2" t="s">
        <v>11</v>
      </c>
      <c r="G611" s="2" t="s">
        <v>35</v>
      </c>
      <c r="H611" s="2" t="s">
        <v>36</v>
      </c>
      <c r="I611" s="2" t="s">
        <v>27</v>
      </c>
      <c r="J611" s="2" t="s">
        <v>768</v>
      </c>
    </row>
    <row r="612" spans="1:10" x14ac:dyDescent="0.3">
      <c r="A612" s="2" t="s">
        <v>44</v>
      </c>
      <c r="B612" s="3">
        <v>176080.36</v>
      </c>
      <c r="C612" s="2">
        <v>153401.21</v>
      </c>
      <c r="D612" s="4">
        <v>43782</v>
      </c>
      <c r="E612" s="2" t="s">
        <v>29</v>
      </c>
      <c r="F612" s="2" t="s">
        <v>67</v>
      </c>
      <c r="G612" s="2" t="s">
        <v>47</v>
      </c>
      <c r="H612" s="2" t="s">
        <v>73</v>
      </c>
      <c r="I612" s="2" t="s">
        <v>27</v>
      </c>
      <c r="J612" s="2" t="s">
        <v>769</v>
      </c>
    </row>
    <row r="613" spans="1:10" x14ac:dyDescent="0.3">
      <c r="A613" s="2" t="s">
        <v>22</v>
      </c>
      <c r="B613" s="3">
        <v>159514.03</v>
      </c>
      <c r="C613" s="2">
        <v>138872.91</v>
      </c>
      <c r="D613" s="4">
        <v>44097</v>
      </c>
      <c r="E613" s="2" t="s">
        <v>23</v>
      </c>
      <c r="F613" s="2" t="s">
        <v>30</v>
      </c>
      <c r="G613" s="2" t="s">
        <v>25</v>
      </c>
      <c r="H613" s="2" t="s">
        <v>31</v>
      </c>
      <c r="I613" s="2" t="s">
        <v>27</v>
      </c>
      <c r="J613" s="2" t="s">
        <v>770</v>
      </c>
    </row>
    <row r="614" spans="1:10" x14ac:dyDescent="0.3">
      <c r="A614" s="2" t="s">
        <v>52</v>
      </c>
      <c r="B614" s="3">
        <v>238850.25</v>
      </c>
      <c r="C614" s="2">
        <v>199607.15</v>
      </c>
      <c r="D614" s="4">
        <v>43646</v>
      </c>
      <c r="E614" s="2" t="s">
        <v>50</v>
      </c>
      <c r="F614" s="2" t="s">
        <v>70</v>
      </c>
      <c r="G614" s="2" t="s">
        <v>54</v>
      </c>
      <c r="H614" s="2" t="s">
        <v>132</v>
      </c>
      <c r="I614" s="2" t="s">
        <v>27</v>
      </c>
      <c r="J614" s="2" t="s">
        <v>771</v>
      </c>
    </row>
    <row r="615" spans="1:10" x14ac:dyDescent="0.3">
      <c r="A615" s="2" t="s">
        <v>9</v>
      </c>
      <c r="B615" s="3">
        <v>240940.97</v>
      </c>
      <c r="C615" s="2">
        <v>195138.09</v>
      </c>
      <c r="D615" s="4">
        <v>43826</v>
      </c>
      <c r="E615" s="2" t="s">
        <v>45</v>
      </c>
      <c r="F615" s="2" t="s">
        <v>152</v>
      </c>
      <c r="G615" s="2" t="s">
        <v>12</v>
      </c>
      <c r="H615" s="2" t="s">
        <v>169</v>
      </c>
      <c r="I615" s="2" t="s">
        <v>27</v>
      </c>
      <c r="J615" s="2" t="s">
        <v>772</v>
      </c>
    </row>
    <row r="616" spans="1:10" x14ac:dyDescent="0.3">
      <c r="A616" s="2" t="s">
        <v>345</v>
      </c>
      <c r="B616" s="3">
        <v>109892.92</v>
      </c>
      <c r="C616" s="2">
        <v>89441.85</v>
      </c>
      <c r="D616" s="4">
        <v>43957</v>
      </c>
      <c r="E616" s="2" t="s">
        <v>10</v>
      </c>
      <c r="F616" s="2" t="s">
        <v>202</v>
      </c>
      <c r="G616" s="2" t="s">
        <v>346</v>
      </c>
      <c r="H616" s="2" t="s">
        <v>700</v>
      </c>
      <c r="I616" s="2" t="s">
        <v>27</v>
      </c>
      <c r="J616" s="2" t="s">
        <v>773</v>
      </c>
    </row>
    <row r="617" spans="1:10" x14ac:dyDescent="0.3">
      <c r="A617" s="2" t="s">
        <v>214</v>
      </c>
      <c r="B617" s="3">
        <v>86704.08</v>
      </c>
      <c r="C617" s="2">
        <v>75380.53</v>
      </c>
      <c r="D617" s="4">
        <v>44109</v>
      </c>
      <c r="E617" s="2" t="s">
        <v>10</v>
      </c>
      <c r="F617" s="2" t="s">
        <v>67</v>
      </c>
      <c r="G617" s="2" t="s">
        <v>215</v>
      </c>
      <c r="H617" s="2" t="s">
        <v>216</v>
      </c>
      <c r="I617" s="2" t="s">
        <v>27</v>
      </c>
      <c r="J617" s="2" t="s">
        <v>774</v>
      </c>
    </row>
    <row r="618" spans="1:10" x14ac:dyDescent="0.3">
      <c r="A618" s="2" t="s">
        <v>172</v>
      </c>
      <c r="B618" s="3">
        <v>292124.64</v>
      </c>
      <c r="C618" s="2">
        <v>245822.88</v>
      </c>
      <c r="D618" s="4">
        <v>43808</v>
      </c>
      <c r="E618" s="2" t="s">
        <v>29</v>
      </c>
      <c r="F618" s="2" t="s">
        <v>157</v>
      </c>
      <c r="G618" s="2" t="s">
        <v>174</v>
      </c>
      <c r="H618" s="2" t="s">
        <v>211</v>
      </c>
      <c r="I618" s="2" t="s">
        <v>27</v>
      </c>
      <c r="J618" s="2" t="s">
        <v>775</v>
      </c>
    </row>
    <row r="619" spans="1:10" x14ac:dyDescent="0.3">
      <c r="A619" s="2" t="s">
        <v>100</v>
      </c>
      <c r="B619" s="3">
        <v>122998.65</v>
      </c>
      <c r="C619" s="2">
        <v>97476.43</v>
      </c>
      <c r="D619" s="4">
        <v>43858</v>
      </c>
      <c r="E619" s="2" t="s">
        <v>17</v>
      </c>
      <c r="F619" s="2" t="s">
        <v>96</v>
      </c>
      <c r="G619" s="2" t="s">
        <v>102</v>
      </c>
      <c r="H619" s="2" t="s">
        <v>161</v>
      </c>
      <c r="I619" s="2" t="s">
        <v>27</v>
      </c>
      <c r="J619" s="2" t="s">
        <v>776</v>
      </c>
    </row>
    <row r="620" spans="1:10" x14ac:dyDescent="0.3">
      <c r="A620" s="2" t="s">
        <v>9</v>
      </c>
      <c r="B620" s="3">
        <v>50646.66</v>
      </c>
      <c r="C620" s="2">
        <v>43039.53</v>
      </c>
      <c r="D620" s="4">
        <v>43922</v>
      </c>
      <c r="E620" s="2" t="s">
        <v>23</v>
      </c>
      <c r="F620" s="2" t="s">
        <v>34</v>
      </c>
      <c r="G620" s="2" t="s">
        <v>12</v>
      </c>
      <c r="H620" s="2" t="s">
        <v>13</v>
      </c>
      <c r="I620" s="2" t="s">
        <v>27</v>
      </c>
      <c r="J620" s="2" t="s">
        <v>777</v>
      </c>
    </row>
    <row r="621" spans="1:10" x14ac:dyDescent="0.3">
      <c r="A621" s="2" t="s">
        <v>9</v>
      </c>
      <c r="B621" s="3">
        <v>89639.28</v>
      </c>
      <c r="C621" s="2">
        <v>77788.97</v>
      </c>
      <c r="D621" s="4">
        <v>43490</v>
      </c>
      <c r="E621" s="2" t="s">
        <v>23</v>
      </c>
      <c r="F621" s="2" t="s">
        <v>159</v>
      </c>
      <c r="G621" s="2" t="s">
        <v>12</v>
      </c>
      <c r="H621" s="2" t="s">
        <v>13</v>
      </c>
      <c r="I621" s="2" t="s">
        <v>27</v>
      </c>
      <c r="J621" s="2" t="s">
        <v>778</v>
      </c>
    </row>
    <row r="622" spans="1:10" x14ac:dyDescent="0.3">
      <c r="A622" s="2" t="s">
        <v>33</v>
      </c>
      <c r="B622" s="3">
        <v>107359.01</v>
      </c>
      <c r="C622" s="2">
        <v>90868.67</v>
      </c>
      <c r="D622" s="4">
        <v>43767</v>
      </c>
      <c r="E622" s="2" t="s">
        <v>79</v>
      </c>
      <c r="F622" s="2" t="s">
        <v>111</v>
      </c>
      <c r="G622" s="2" t="s">
        <v>35</v>
      </c>
      <c r="H622" s="2" t="s">
        <v>40</v>
      </c>
      <c r="I622" s="2" t="s">
        <v>27</v>
      </c>
      <c r="J622" s="2" t="s">
        <v>779</v>
      </c>
    </row>
    <row r="623" spans="1:10" x14ac:dyDescent="0.3">
      <c r="A623" s="2" t="s">
        <v>105</v>
      </c>
      <c r="B623" s="3">
        <v>148359.67999999999</v>
      </c>
      <c r="C623" s="2">
        <v>118480.04</v>
      </c>
      <c r="D623" s="4">
        <v>44035</v>
      </c>
      <c r="E623" s="2" t="s">
        <v>17</v>
      </c>
      <c r="F623" s="2" t="s">
        <v>209</v>
      </c>
      <c r="G623" s="2" t="s">
        <v>106</v>
      </c>
      <c r="H623" s="2" t="s">
        <v>107</v>
      </c>
      <c r="I623" s="2" t="s">
        <v>27</v>
      </c>
      <c r="J623" s="2" t="s">
        <v>780</v>
      </c>
    </row>
    <row r="624" spans="1:10" x14ac:dyDescent="0.3">
      <c r="A624" s="2" t="s">
        <v>16</v>
      </c>
      <c r="B624" s="3">
        <v>177464.83</v>
      </c>
      <c r="C624" s="2">
        <v>142717.22</v>
      </c>
      <c r="D624" s="4">
        <v>43855</v>
      </c>
      <c r="E624" s="2" t="s">
        <v>61</v>
      </c>
      <c r="F624" s="2" t="s">
        <v>53</v>
      </c>
      <c r="G624" s="2" t="s">
        <v>19</v>
      </c>
      <c r="H624" s="2" t="s">
        <v>352</v>
      </c>
      <c r="I624" s="2" t="s">
        <v>27</v>
      </c>
      <c r="J624" s="2" t="s">
        <v>781</v>
      </c>
    </row>
    <row r="625" spans="1:10" x14ac:dyDescent="0.3">
      <c r="A625" s="2" t="s">
        <v>22</v>
      </c>
      <c r="B625" s="3">
        <v>168757.23</v>
      </c>
      <c r="C625" s="2">
        <v>136895.85999999999</v>
      </c>
      <c r="D625" s="4">
        <v>44067</v>
      </c>
      <c r="E625" s="2" t="s">
        <v>50</v>
      </c>
      <c r="F625" s="2" t="s">
        <v>122</v>
      </c>
      <c r="G625" s="2" t="s">
        <v>25</v>
      </c>
      <c r="H625" s="2" t="s">
        <v>31</v>
      </c>
      <c r="I625" s="2" t="s">
        <v>27</v>
      </c>
      <c r="J625" s="2" t="s">
        <v>782</v>
      </c>
    </row>
    <row r="626" spans="1:10" x14ac:dyDescent="0.3">
      <c r="A626" s="2" t="s">
        <v>52</v>
      </c>
      <c r="B626" s="3">
        <v>19814.86</v>
      </c>
      <c r="C626" s="2">
        <v>16787.150000000001</v>
      </c>
      <c r="D626" s="4">
        <v>43910</v>
      </c>
      <c r="E626" s="2" t="s">
        <v>50</v>
      </c>
      <c r="F626" s="2" t="s">
        <v>101</v>
      </c>
      <c r="G626" s="2" t="s">
        <v>54</v>
      </c>
      <c r="H626" s="2" t="s">
        <v>143</v>
      </c>
      <c r="I626" s="2" t="s">
        <v>27</v>
      </c>
      <c r="J626" s="2" t="s">
        <v>783</v>
      </c>
    </row>
    <row r="627" spans="1:10" x14ac:dyDescent="0.3">
      <c r="A627" s="2" t="s">
        <v>95</v>
      </c>
      <c r="B627" s="3">
        <v>46311.34</v>
      </c>
      <c r="C627" s="2">
        <v>40564.1</v>
      </c>
      <c r="D627" s="4">
        <v>43891</v>
      </c>
      <c r="E627" s="2" t="s">
        <v>45</v>
      </c>
      <c r="F627" s="2" t="s">
        <v>733</v>
      </c>
      <c r="G627" s="2" t="s">
        <v>97</v>
      </c>
      <c r="H627" s="2" t="s">
        <v>98</v>
      </c>
      <c r="I627" s="2" t="s">
        <v>27</v>
      </c>
      <c r="J627" s="2" t="s">
        <v>784</v>
      </c>
    </row>
    <row r="628" spans="1:10" x14ac:dyDescent="0.3">
      <c r="A628" s="2" t="s">
        <v>52</v>
      </c>
      <c r="B628" s="3">
        <v>144927.17000000001</v>
      </c>
      <c r="C628" s="2">
        <v>122260.56</v>
      </c>
      <c r="D628" s="4">
        <v>44081</v>
      </c>
      <c r="E628" s="2" t="s">
        <v>50</v>
      </c>
      <c r="F628" s="2" t="s">
        <v>88</v>
      </c>
      <c r="G628" s="2" t="s">
        <v>54</v>
      </c>
      <c r="H628" s="2" t="s">
        <v>127</v>
      </c>
      <c r="I628" s="2" t="s">
        <v>27</v>
      </c>
      <c r="J628" s="2" t="s">
        <v>785</v>
      </c>
    </row>
    <row r="629" spans="1:10" x14ac:dyDescent="0.3">
      <c r="A629" s="2" t="s">
        <v>83</v>
      </c>
      <c r="B629" s="3">
        <v>203231.73</v>
      </c>
      <c r="C629" s="2">
        <v>163052.82</v>
      </c>
      <c r="D629" s="4">
        <v>43822</v>
      </c>
      <c r="E629" s="2" t="s">
        <v>10</v>
      </c>
      <c r="F629" s="2" t="s">
        <v>706</v>
      </c>
      <c r="G629" s="2" t="s">
        <v>84</v>
      </c>
      <c r="H629" s="2" t="s">
        <v>85</v>
      </c>
      <c r="I629" s="2" t="s">
        <v>27</v>
      </c>
      <c r="J629" s="2" t="s">
        <v>786</v>
      </c>
    </row>
    <row r="630" spans="1:10" x14ac:dyDescent="0.3">
      <c r="A630" s="2" t="s">
        <v>22</v>
      </c>
      <c r="B630" s="3">
        <v>40467.85</v>
      </c>
      <c r="C630" s="2">
        <v>34656.67</v>
      </c>
      <c r="D630" s="4">
        <v>43889</v>
      </c>
      <c r="E630" s="2" t="s">
        <v>59</v>
      </c>
      <c r="F630" s="2" t="s">
        <v>57</v>
      </c>
      <c r="G630" s="2" t="s">
        <v>25</v>
      </c>
      <c r="H630" s="2" t="s">
        <v>75</v>
      </c>
      <c r="I630" s="2" t="s">
        <v>37</v>
      </c>
      <c r="J630" s="2" t="s">
        <v>787</v>
      </c>
    </row>
    <row r="631" spans="1:10" x14ac:dyDescent="0.3">
      <c r="A631" s="2" t="s">
        <v>9</v>
      </c>
      <c r="B631" s="3">
        <v>85156.7</v>
      </c>
      <c r="C631" s="2">
        <v>69479.350000000006</v>
      </c>
      <c r="D631" s="4">
        <v>43970</v>
      </c>
      <c r="E631" s="2" t="s">
        <v>29</v>
      </c>
      <c r="F631" s="2" t="s">
        <v>202</v>
      </c>
      <c r="G631" s="2" t="s">
        <v>12</v>
      </c>
      <c r="H631" s="2" t="s">
        <v>117</v>
      </c>
      <c r="I631" s="2" t="s">
        <v>27</v>
      </c>
      <c r="J631" s="2" t="s">
        <v>788</v>
      </c>
    </row>
    <row r="632" spans="1:10" x14ac:dyDescent="0.3">
      <c r="A632" s="2" t="s">
        <v>22</v>
      </c>
      <c r="B632" s="3">
        <v>66146.570000000007</v>
      </c>
      <c r="C632" s="2">
        <v>56145.21</v>
      </c>
      <c r="D632" s="4">
        <v>43928</v>
      </c>
      <c r="E632" s="2" t="s">
        <v>79</v>
      </c>
      <c r="F632" s="2" t="s">
        <v>30</v>
      </c>
      <c r="G632" s="2" t="s">
        <v>25</v>
      </c>
      <c r="H632" s="2" t="s">
        <v>218</v>
      </c>
      <c r="I632" s="2" t="s">
        <v>27</v>
      </c>
      <c r="J632" s="2" t="s">
        <v>789</v>
      </c>
    </row>
    <row r="633" spans="1:10" x14ac:dyDescent="0.3">
      <c r="A633" s="2" t="s">
        <v>100</v>
      </c>
      <c r="B633" s="3">
        <v>230669.37</v>
      </c>
      <c r="C633" s="2">
        <v>182321.07</v>
      </c>
      <c r="D633" s="4">
        <v>43621</v>
      </c>
      <c r="E633" s="2" t="s">
        <v>10</v>
      </c>
      <c r="F633" s="2" t="s">
        <v>159</v>
      </c>
      <c r="G633" s="2" t="s">
        <v>102</v>
      </c>
      <c r="H633" s="2" t="s">
        <v>161</v>
      </c>
      <c r="I633" s="2" t="s">
        <v>27</v>
      </c>
      <c r="J633" s="2" t="s">
        <v>790</v>
      </c>
    </row>
    <row r="634" spans="1:10" x14ac:dyDescent="0.3">
      <c r="A634" s="2" t="s">
        <v>44</v>
      </c>
      <c r="B634" s="3">
        <v>59043.39</v>
      </c>
      <c r="C634" s="2">
        <v>48876.12</v>
      </c>
      <c r="D634" s="4">
        <v>44131</v>
      </c>
      <c r="E634" s="2" t="s">
        <v>59</v>
      </c>
      <c r="F634" s="2" t="s">
        <v>101</v>
      </c>
      <c r="G634" s="2" t="s">
        <v>47</v>
      </c>
      <c r="H634" s="2" t="s">
        <v>65</v>
      </c>
      <c r="I634" s="2" t="s">
        <v>27</v>
      </c>
      <c r="J634" s="2" t="s">
        <v>791</v>
      </c>
    </row>
    <row r="635" spans="1:10" x14ac:dyDescent="0.3">
      <c r="A635" s="2" t="s">
        <v>172</v>
      </c>
      <c r="B635" s="3">
        <v>99887.86</v>
      </c>
      <c r="C635" s="2">
        <v>84045.65</v>
      </c>
      <c r="D635" s="4">
        <v>43900</v>
      </c>
      <c r="E635" s="2" t="s">
        <v>79</v>
      </c>
      <c r="F635" s="2" t="s">
        <v>113</v>
      </c>
      <c r="G635" s="2" t="s">
        <v>174</v>
      </c>
      <c r="H635" s="2" t="s">
        <v>175</v>
      </c>
      <c r="I635" s="2" t="s">
        <v>27</v>
      </c>
      <c r="J635" s="2" t="s">
        <v>792</v>
      </c>
    </row>
    <row r="636" spans="1:10" x14ac:dyDescent="0.3">
      <c r="A636" s="2" t="s">
        <v>83</v>
      </c>
      <c r="B636" s="3">
        <v>214983.15</v>
      </c>
      <c r="C636" s="2">
        <v>180413.86</v>
      </c>
      <c r="D636" s="4">
        <v>43627</v>
      </c>
      <c r="E636" s="2" t="s">
        <v>29</v>
      </c>
      <c r="F636" s="2" t="s">
        <v>223</v>
      </c>
      <c r="G636" s="2" t="s">
        <v>84</v>
      </c>
      <c r="H636" s="2" t="s">
        <v>85</v>
      </c>
      <c r="I636" s="2" t="s">
        <v>37</v>
      </c>
      <c r="J636" s="2" t="s">
        <v>793</v>
      </c>
    </row>
    <row r="637" spans="1:10" x14ac:dyDescent="0.3">
      <c r="A637" s="2" t="s">
        <v>22</v>
      </c>
      <c r="B637" s="3">
        <v>52209.31</v>
      </c>
      <c r="C637" s="2">
        <v>41480.300000000003</v>
      </c>
      <c r="D637" s="4">
        <v>43550</v>
      </c>
      <c r="E637" s="2" t="s">
        <v>29</v>
      </c>
      <c r="F637" s="2" t="s">
        <v>223</v>
      </c>
      <c r="G637" s="2" t="s">
        <v>25</v>
      </c>
      <c r="H637" s="2" t="s">
        <v>75</v>
      </c>
      <c r="I637" s="2" t="s">
        <v>27</v>
      </c>
      <c r="J637" s="2" t="s">
        <v>794</v>
      </c>
    </row>
    <row r="638" spans="1:10" x14ac:dyDescent="0.3">
      <c r="A638" s="2" t="s">
        <v>9</v>
      </c>
      <c r="B638" s="3">
        <v>83782.11</v>
      </c>
      <c r="C638" s="2">
        <v>67310.55</v>
      </c>
      <c r="D638" s="4">
        <v>43506</v>
      </c>
      <c r="E638" s="2" t="s">
        <v>79</v>
      </c>
      <c r="F638" s="2" t="s">
        <v>157</v>
      </c>
      <c r="G638" s="2" t="s">
        <v>12</v>
      </c>
      <c r="H638" s="2" t="s">
        <v>13</v>
      </c>
      <c r="I638" s="2" t="s">
        <v>27</v>
      </c>
      <c r="J638" s="2" t="s">
        <v>795</v>
      </c>
    </row>
    <row r="639" spans="1:10" x14ac:dyDescent="0.3">
      <c r="A639" s="2" t="s">
        <v>22</v>
      </c>
      <c r="B639" s="3">
        <v>166367.16</v>
      </c>
      <c r="C639" s="2">
        <v>135788.88</v>
      </c>
      <c r="D639" s="4">
        <v>44137</v>
      </c>
      <c r="E639" s="2" t="s">
        <v>29</v>
      </c>
      <c r="F639" s="2" t="s">
        <v>63</v>
      </c>
      <c r="G639" s="2" t="s">
        <v>25</v>
      </c>
      <c r="H639" s="2" t="s">
        <v>26</v>
      </c>
      <c r="I639" s="2" t="s">
        <v>27</v>
      </c>
      <c r="J639" s="2" t="s">
        <v>796</v>
      </c>
    </row>
    <row r="640" spans="1:10" x14ac:dyDescent="0.3">
      <c r="A640" s="2" t="s">
        <v>44</v>
      </c>
      <c r="B640" s="3">
        <v>167615.14000000001</v>
      </c>
      <c r="C640" s="2">
        <v>135567.12</v>
      </c>
      <c r="D640" s="4">
        <v>44195</v>
      </c>
      <c r="E640" s="2" t="s">
        <v>59</v>
      </c>
      <c r="F640" s="2" t="s">
        <v>34</v>
      </c>
      <c r="G640" s="2" t="s">
        <v>47</v>
      </c>
      <c r="H640" s="2" t="s">
        <v>48</v>
      </c>
      <c r="I640" s="2" t="s">
        <v>27</v>
      </c>
      <c r="J640" s="2" t="s">
        <v>797</v>
      </c>
    </row>
    <row r="641" spans="1:10" x14ac:dyDescent="0.3">
      <c r="A641" s="2" t="s">
        <v>9</v>
      </c>
      <c r="B641" s="3">
        <v>118030.7</v>
      </c>
      <c r="C641" s="2">
        <v>97304.51</v>
      </c>
      <c r="D641" s="4">
        <v>43712</v>
      </c>
      <c r="E641" s="2" t="s">
        <v>79</v>
      </c>
      <c r="F641" s="2" t="s">
        <v>209</v>
      </c>
      <c r="G641" s="2" t="s">
        <v>12</v>
      </c>
      <c r="H641" s="2" t="s">
        <v>13</v>
      </c>
      <c r="I641" s="2" t="s">
        <v>27</v>
      </c>
      <c r="J641" s="2" t="s">
        <v>798</v>
      </c>
    </row>
    <row r="642" spans="1:10" x14ac:dyDescent="0.3">
      <c r="A642" s="2" t="s">
        <v>83</v>
      </c>
      <c r="B642" s="3">
        <v>102073.04</v>
      </c>
      <c r="C642" s="2">
        <v>81770.710000000006</v>
      </c>
      <c r="D642" s="4">
        <v>43892</v>
      </c>
      <c r="E642" s="2" t="s">
        <v>61</v>
      </c>
      <c r="F642" s="2" t="s">
        <v>39</v>
      </c>
      <c r="G642" s="2" t="s">
        <v>84</v>
      </c>
      <c r="H642" s="2" t="s">
        <v>85</v>
      </c>
      <c r="I642" s="2" t="s">
        <v>14</v>
      </c>
      <c r="J642" s="2" t="s">
        <v>799</v>
      </c>
    </row>
    <row r="643" spans="1:10" x14ac:dyDescent="0.3">
      <c r="A643" s="2" t="s">
        <v>16</v>
      </c>
      <c r="B643" s="3">
        <v>99989.89</v>
      </c>
      <c r="C643" s="2">
        <v>81191.789999999994</v>
      </c>
      <c r="D643" s="4">
        <v>43784</v>
      </c>
      <c r="E643" s="2" t="s">
        <v>50</v>
      </c>
      <c r="F643" s="2" t="s">
        <v>253</v>
      </c>
      <c r="G643" s="2" t="s">
        <v>19</v>
      </c>
      <c r="H643" s="2" t="s">
        <v>20</v>
      </c>
      <c r="I643" s="2" t="s">
        <v>27</v>
      </c>
      <c r="J643" s="2" t="s">
        <v>800</v>
      </c>
    </row>
    <row r="644" spans="1:10" x14ac:dyDescent="0.3">
      <c r="A644" s="2" t="s">
        <v>9</v>
      </c>
      <c r="B644" s="3">
        <v>79407.28</v>
      </c>
      <c r="C644" s="2">
        <v>64383.42</v>
      </c>
      <c r="D644" s="4">
        <v>44033</v>
      </c>
      <c r="E644" s="2" t="s">
        <v>45</v>
      </c>
      <c r="F644" s="2" t="s">
        <v>93</v>
      </c>
      <c r="G644" s="2" t="s">
        <v>12</v>
      </c>
      <c r="H644" s="2" t="s">
        <v>81</v>
      </c>
      <c r="I644" s="2" t="s">
        <v>27</v>
      </c>
      <c r="J644" s="2" t="s">
        <v>801</v>
      </c>
    </row>
    <row r="645" spans="1:10" x14ac:dyDescent="0.3">
      <c r="A645" s="2" t="s">
        <v>52</v>
      </c>
      <c r="B645" s="3">
        <v>184431.48</v>
      </c>
      <c r="C645" s="2">
        <v>153059.69</v>
      </c>
      <c r="D645" s="4">
        <v>43806</v>
      </c>
      <c r="E645" s="2" t="s">
        <v>10</v>
      </c>
      <c r="F645" s="2" t="s">
        <v>34</v>
      </c>
      <c r="G645" s="2" t="s">
        <v>54</v>
      </c>
      <c r="H645" s="2" t="s">
        <v>132</v>
      </c>
      <c r="I645" s="2" t="s">
        <v>14</v>
      </c>
      <c r="J645" s="2" t="s">
        <v>802</v>
      </c>
    </row>
    <row r="646" spans="1:10" x14ac:dyDescent="0.3">
      <c r="A646" s="2" t="s">
        <v>22</v>
      </c>
      <c r="B646" s="3">
        <v>144725.34</v>
      </c>
      <c r="C646" s="2">
        <v>115056.65</v>
      </c>
      <c r="D646" s="4">
        <v>43480</v>
      </c>
      <c r="E646" s="2" t="s">
        <v>59</v>
      </c>
      <c r="F646" s="2" t="s">
        <v>63</v>
      </c>
      <c r="G646" s="2" t="s">
        <v>25</v>
      </c>
      <c r="H646" s="2" t="s">
        <v>31</v>
      </c>
      <c r="I646" s="2" t="s">
        <v>27</v>
      </c>
      <c r="J646" s="2" t="s">
        <v>803</v>
      </c>
    </row>
    <row r="647" spans="1:10" x14ac:dyDescent="0.3">
      <c r="A647" s="2" t="s">
        <v>44</v>
      </c>
      <c r="B647" s="3">
        <v>21921.66</v>
      </c>
      <c r="C647" s="2">
        <v>18802.21</v>
      </c>
      <c r="D647" s="4">
        <v>43895</v>
      </c>
      <c r="E647" s="2" t="s">
        <v>59</v>
      </c>
      <c r="F647" s="2" t="s">
        <v>57</v>
      </c>
      <c r="G647" s="2" t="s">
        <v>47</v>
      </c>
      <c r="H647" s="2" t="s">
        <v>73</v>
      </c>
      <c r="I647" s="2" t="s">
        <v>37</v>
      </c>
      <c r="J647" s="2" t="s">
        <v>804</v>
      </c>
    </row>
    <row r="648" spans="1:10" x14ac:dyDescent="0.3">
      <c r="A648" s="2" t="s">
        <v>22</v>
      </c>
      <c r="B648" s="3">
        <v>21341.66</v>
      </c>
      <c r="C648" s="2">
        <v>16930.34</v>
      </c>
      <c r="D648" s="4">
        <v>43552</v>
      </c>
      <c r="E648" s="2" t="s">
        <v>17</v>
      </c>
      <c r="F648" s="2" t="s">
        <v>301</v>
      </c>
      <c r="G648" s="2" t="s">
        <v>25</v>
      </c>
      <c r="H648" s="2" t="s">
        <v>26</v>
      </c>
      <c r="I648" s="2" t="s">
        <v>27</v>
      </c>
      <c r="J648" s="2" t="s">
        <v>805</v>
      </c>
    </row>
    <row r="649" spans="1:10" x14ac:dyDescent="0.3">
      <c r="A649" s="2" t="s">
        <v>9</v>
      </c>
      <c r="B649" s="3">
        <v>84537.2</v>
      </c>
      <c r="C649" s="2">
        <v>69405.039999999994</v>
      </c>
      <c r="D649" s="4">
        <v>43849</v>
      </c>
      <c r="E649" s="2" t="s">
        <v>17</v>
      </c>
      <c r="F649" s="2" t="s">
        <v>115</v>
      </c>
      <c r="G649" s="2" t="s">
        <v>12</v>
      </c>
      <c r="H649" s="2" t="s">
        <v>169</v>
      </c>
      <c r="I649" s="2" t="s">
        <v>14</v>
      </c>
      <c r="J649" s="2" t="s">
        <v>806</v>
      </c>
    </row>
    <row r="650" spans="1:10" x14ac:dyDescent="0.3">
      <c r="A650" s="2" t="s">
        <v>52</v>
      </c>
      <c r="B650" s="3">
        <v>40544.43</v>
      </c>
      <c r="C650" s="2">
        <v>32666.65</v>
      </c>
      <c r="D650" s="4">
        <v>44044</v>
      </c>
      <c r="E650" s="2" t="s">
        <v>10</v>
      </c>
      <c r="F650" s="2" t="s">
        <v>34</v>
      </c>
      <c r="G650" s="2" t="s">
        <v>54</v>
      </c>
      <c r="H650" s="2" t="s">
        <v>132</v>
      </c>
      <c r="I650" s="2" t="s">
        <v>27</v>
      </c>
      <c r="J650" s="2" t="s">
        <v>807</v>
      </c>
    </row>
    <row r="651" spans="1:10" x14ac:dyDescent="0.3">
      <c r="A651" s="2" t="s">
        <v>16</v>
      </c>
      <c r="B651" s="3">
        <v>178189.57</v>
      </c>
      <c r="C651" s="2">
        <v>153421.22</v>
      </c>
      <c r="D651" s="4">
        <v>43686</v>
      </c>
      <c r="E651" s="2" t="s">
        <v>17</v>
      </c>
      <c r="F651" s="2" t="s">
        <v>34</v>
      </c>
      <c r="G651" s="2" t="s">
        <v>19</v>
      </c>
      <c r="H651" s="2" t="s">
        <v>352</v>
      </c>
      <c r="I651" s="2" t="s">
        <v>27</v>
      </c>
      <c r="J651" s="2" t="s">
        <v>808</v>
      </c>
    </row>
    <row r="652" spans="1:10" x14ac:dyDescent="0.3">
      <c r="A652" s="2" t="s">
        <v>52</v>
      </c>
      <c r="B652" s="3">
        <v>36276.11</v>
      </c>
      <c r="C652" s="2">
        <v>28748.82</v>
      </c>
      <c r="D652" s="4">
        <v>43547</v>
      </c>
      <c r="E652" s="2" t="s">
        <v>17</v>
      </c>
      <c r="F652" s="2" t="s">
        <v>34</v>
      </c>
      <c r="G652" s="2" t="s">
        <v>54</v>
      </c>
      <c r="H652" s="2" t="s">
        <v>132</v>
      </c>
      <c r="I652" s="2" t="s">
        <v>27</v>
      </c>
      <c r="J652" s="2" t="s">
        <v>809</v>
      </c>
    </row>
    <row r="653" spans="1:10" x14ac:dyDescent="0.3">
      <c r="A653" s="2" t="s">
        <v>9</v>
      </c>
      <c r="B653" s="3">
        <v>36181.81</v>
      </c>
      <c r="C653" s="2">
        <v>29698.03</v>
      </c>
      <c r="D653" s="4">
        <v>44131</v>
      </c>
      <c r="E653" s="2" t="s">
        <v>50</v>
      </c>
      <c r="F653" s="2" t="s">
        <v>159</v>
      </c>
      <c r="G653" s="2" t="s">
        <v>12</v>
      </c>
      <c r="H653" s="2" t="s">
        <v>13</v>
      </c>
      <c r="I653" s="2" t="s">
        <v>37</v>
      </c>
      <c r="J653" s="2" t="s">
        <v>810</v>
      </c>
    </row>
    <row r="654" spans="1:10" x14ac:dyDescent="0.3">
      <c r="A654" s="2" t="s">
        <v>44</v>
      </c>
      <c r="B654" s="3">
        <v>66613.31</v>
      </c>
      <c r="C654" s="2">
        <v>55462.239999999998</v>
      </c>
      <c r="D654" s="4">
        <v>43733</v>
      </c>
      <c r="E654" s="2" t="s">
        <v>79</v>
      </c>
      <c r="F654" s="2" t="s">
        <v>122</v>
      </c>
      <c r="G654" s="2" t="s">
        <v>47</v>
      </c>
      <c r="H654" s="2" t="s">
        <v>65</v>
      </c>
      <c r="I654" s="2" t="s">
        <v>27</v>
      </c>
      <c r="J654" s="2" t="s">
        <v>811</v>
      </c>
    </row>
    <row r="655" spans="1:10" x14ac:dyDescent="0.3">
      <c r="A655" s="2" t="s">
        <v>172</v>
      </c>
      <c r="B655" s="3">
        <v>77278.679999999993</v>
      </c>
      <c r="C655" s="2">
        <v>62951.21</v>
      </c>
      <c r="D655" s="4">
        <v>44106</v>
      </c>
      <c r="E655" s="2" t="s">
        <v>59</v>
      </c>
      <c r="F655" s="2" t="s">
        <v>120</v>
      </c>
      <c r="G655" s="2" t="s">
        <v>174</v>
      </c>
      <c r="H655" s="2" t="s">
        <v>211</v>
      </c>
      <c r="I655" s="2" t="s">
        <v>27</v>
      </c>
      <c r="J655" s="2" t="s">
        <v>812</v>
      </c>
    </row>
    <row r="656" spans="1:10" x14ac:dyDescent="0.3">
      <c r="A656" s="2" t="s">
        <v>44</v>
      </c>
      <c r="B656" s="3">
        <v>149938.35999999999</v>
      </c>
      <c r="C656" s="2">
        <v>123579.2</v>
      </c>
      <c r="D656" s="4">
        <v>44149</v>
      </c>
      <c r="E656" s="2" t="s">
        <v>50</v>
      </c>
      <c r="F656" s="2" t="s">
        <v>34</v>
      </c>
      <c r="G656" s="2" t="s">
        <v>47</v>
      </c>
      <c r="H656" s="2" t="s">
        <v>73</v>
      </c>
      <c r="I656" s="2" t="s">
        <v>27</v>
      </c>
      <c r="J656" s="2" t="s">
        <v>813</v>
      </c>
    </row>
    <row r="657" spans="1:10" x14ac:dyDescent="0.3">
      <c r="A657" s="2" t="s">
        <v>33</v>
      </c>
      <c r="B657" s="3">
        <v>123953.65</v>
      </c>
      <c r="C657" s="2">
        <v>101939.48</v>
      </c>
      <c r="D657" s="4">
        <v>43593</v>
      </c>
      <c r="E657" s="2" t="s">
        <v>29</v>
      </c>
      <c r="F657" s="2" t="s">
        <v>125</v>
      </c>
      <c r="G657" s="2" t="s">
        <v>35</v>
      </c>
      <c r="H657" s="2" t="s">
        <v>40</v>
      </c>
      <c r="I657" s="2" t="s">
        <v>27</v>
      </c>
      <c r="J657" s="2" t="s">
        <v>814</v>
      </c>
    </row>
    <row r="658" spans="1:10" x14ac:dyDescent="0.3">
      <c r="A658" s="2" t="s">
        <v>9</v>
      </c>
      <c r="B658" s="3">
        <v>73773.600000000006</v>
      </c>
      <c r="C658" s="2">
        <v>58421.31</v>
      </c>
      <c r="D658" s="4">
        <v>43851</v>
      </c>
      <c r="E658" s="2" t="s">
        <v>10</v>
      </c>
      <c r="F658" s="2" t="s">
        <v>290</v>
      </c>
      <c r="G658" s="2" t="s">
        <v>12</v>
      </c>
      <c r="H658" s="2" t="s">
        <v>117</v>
      </c>
      <c r="I658" s="2" t="s">
        <v>14</v>
      </c>
      <c r="J658" s="2" t="s">
        <v>815</v>
      </c>
    </row>
    <row r="659" spans="1:10" x14ac:dyDescent="0.3">
      <c r="A659" s="2" t="s">
        <v>22</v>
      </c>
      <c r="B659" s="3">
        <v>206869.73</v>
      </c>
      <c r="C659" s="2">
        <v>180928.27</v>
      </c>
      <c r="D659" s="4">
        <v>44032</v>
      </c>
      <c r="E659" s="2" t="s">
        <v>79</v>
      </c>
      <c r="F659" s="2" t="s">
        <v>149</v>
      </c>
      <c r="G659" s="2" t="s">
        <v>25</v>
      </c>
      <c r="H659" s="2" t="s">
        <v>75</v>
      </c>
      <c r="I659" s="2" t="s">
        <v>27</v>
      </c>
      <c r="J659" s="2" t="s">
        <v>816</v>
      </c>
    </row>
    <row r="660" spans="1:10" x14ac:dyDescent="0.3">
      <c r="A660" s="2" t="s">
        <v>52</v>
      </c>
      <c r="B660" s="3">
        <v>63690.720000000001</v>
      </c>
      <c r="C660" s="2">
        <v>53455.62</v>
      </c>
      <c r="D660" s="4">
        <v>44070</v>
      </c>
      <c r="E660" s="2" t="s">
        <v>79</v>
      </c>
      <c r="F660" s="2" t="s">
        <v>165</v>
      </c>
      <c r="G660" s="2" t="s">
        <v>54</v>
      </c>
      <c r="H660" s="2" t="s">
        <v>127</v>
      </c>
      <c r="I660" s="2" t="s">
        <v>14</v>
      </c>
      <c r="J660" s="2" t="s">
        <v>817</v>
      </c>
    </row>
    <row r="661" spans="1:10" x14ac:dyDescent="0.3">
      <c r="A661" s="2" t="s">
        <v>44</v>
      </c>
      <c r="B661" s="3">
        <v>18897.97</v>
      </c>
      <c r="C661" s="2">
        <v>16469.580000000002</v>
      </c>
      <c r="D661" s="4">
        <v>43877</v>
      </c>
      <c r="E661" s="2" t="s">
        <v>138</v>
      </c>
      <c r="F661" s="2" t="s">
        <v>30</v>
      </c>
      <c r="G661" s="2" t="s">
        <v>47</v>
      </c>
      <c r="H661" s="2" t="s">
        <v>48</v>
      </c>
      <c r="I661" s="2" t="s">
        <v>14</v>
      </c>
      <c r="J661" s="2" t="s">
        <v>818</v>
      </c>
    </row>
    <row r="662" spans="1:10" x14ac:dyDescent="0.3">
      <c r="A662" s="2" t="s">
        <v>22</v>
      </c>
      <c r="B662" s="3">
        <v>134807.18</v>
      </c>
      <c r="C662" s="2">
        <v>108047.95</v>
      </c>
      <c r="D662" s="4">
        <v>44194</v>
      </c>
      <c r="E662" s="2" t="s">
        <v>29</v>
      </c>
      <c r="F662" s="2" t="s">
        <v>177</v>
      </c>
      <c r="G662" s="2" t="s">
        <v>25</v>
      </c>
      <c r="H662" s="2" t="s">
        <v>75</v>
      </c>
      <c r="I662" s="2" t="s">
        <v>27</v>
      </c>
      <c r="J662" s="2" t="s">
        <v>819</v>
      </c>
    </row>
    <row r="663" spans="1:10" x14ac:dyDescent="0.3">
      <c r="A663" s="2" t="s">
        <v>44</v>
      </c>
      <c r="B663" s="3">
        <v>47082.67</v>
      </c>
      <c r="C663" s="2">
        <v>37882.720000000001</v>
      </c>
      <c r="D663" s="4">
        <v>44012</v>
      </c>
      <c r="E663" s="2" t="s">
        <v>17</v>
      </c>
      <c r="F663" s="2" t="s">
        <v>236</v>
      </c>
      <c r="G663" s="2" t="s">
        <v>47</v>
      </c>
      <c r="H663" s="2" t="s">
        <v>48</v>
      </c>
      <c r="I663" s="2" t="s">
        <v>27</v>
      </c>
      <c r="J663" s="2" t="s">
        <v>820</v>
      </c>
    </row>
    <row r="664" spans="1:10" x14ac:dyDescent="0.3">
      <c r="A664" s="2" t="s">
        <v>22</v>
      </c>
      <c r="B664" s="3">
        <v>41016.31</v>
      </c>
      <c r="C664" s="2">
        <v>32985.32</v>
      </c>
      <c r="D664" s="4">
        <v>43594</v>
      </c>
      <c r="E664" s="2" t="s">
        <v>29</v>
      </c>
      <c r="F664" s="2" t="s">
        <v>340</v>
      </c>
      <c r="G664" s="2" t="s">
        <v>25</v>
      </c>
      <c r="H664" s="2" t="s">
        <v>75</v>
      </c>
      <c r="I664" s="2" t="s">
        <v>37</v>
      </c>
      <c r="J664" s="2" t="s">
        <v>821</v>
      </c>
    </row>
    <row r="665" spans="1:10" x14ac:dyDescent="0.3">
      <c r="A665" s="2" t="s">
        <v>9</v>
      </c>
      <c r="B665" s="3">
        <v>43243.45</v>
      </c>
      <c r="C665" s="2">
        <v>37764.5</v>
      </c>
      <c r="D665" s="4">
        <v>43601</v>
      </c>
      <c r="E665" s="2" t="s">
        <v>23</v>
      </c>
      <c r="F665" s="2" t="s">
        <v>34</v>
      </c>
      <c r="G665" s="2" t="s">
        <v>12</v>
      </c>
      <c r="H665" s="2" t="s">
        <v>81</v>
      </c>
      <c r="I665" s="2" t="s">
        <v>27</v>
      </c>
      <c r="J665" s="2" t="s">
        <v>822</v>
      </c>
    </row>
    <row r="666" spans="1:10" x14ac:dyDescent="0.3">
      <c r="A666" s="2" t="s">
        <v>9</v>
      </c>
      <c r="B666" s="3">
        <v>88832.28</v>
      </c>
      <c r="C666" s="2">
        <v>71501.100000000006</v>
      </c>
      <c r="D666" s="4">
        <v>43822</v>
      </c>
      <c r="E666" s="2" t="s">
        <v>79</v>
      </c>
      <c r="F666" s="2" t="s">
        <v>101</v>
      </c>
      <c r="G666" s="2" t="s">
        <v>12</v>
      </c>
      <c r="H666" s="2" t="s">
        <v>169</v>
      </c>
      <c r="I666" s="2" t="s">
        <v>27</v>
      </c>
      <c r="J666" s="2" t="s">
        <v>823</v>
      </c>
    </row>
    <row r="667" spans="1:10" x14ac:dyDescent="0.3">
      <c r="A667" s="2" t="s">
        <v>52</v>
      </c>
      <c r="B667" s="3">
        <v>173456.4</v>
      </c>
      <c r="C667" s="2">
        <v>149866.32999999999</v>
      </c>
      <c r="D667" s="4">
        <v>43733</v>
      </c>
      <c r="E667" s="2" t="s">
        <v>10</v>
      </c>
      <c r="F667" s="2" t="s">
        <v>34</v>
      </c>
      <c r="G667" s="2" t="s">
        <v>54</v>
      </c>
      <c r="H667" s="2" t="s">
        <v>143</v>
      </c>
      <c r="I667" s="2" t="s">
        <v>14</v>
      </c>
      <c r="J667" s="2" t="s">
        <v>824</v>
      </c>
    </row>
    <row r="668" spans="1:10" x14ac:dyDescent="0.3">
      <c r="A668" s="2" t="s">
        <v>33</v>
      </c>
      <c r="B668" s="3">
        <v>90926.92</v>
      </c>
      <c r="C668" s="2">
        <v>73050.69</v>
      </c>
      <c r="D668" s="4">
        <v>43914</v>
      </c>
      <c r="E668" s="2" t="s">
        <v>59</v>
      </c>
      <c r="F668" s="2" t="s">
        <v>167</v>
      </c>
      <c r="G668" s="2" t="s">
        <v>35</v>
      </c>
      <c r="H668" s="2" t="s">
        <v>40</v>
      </c>
      <c r="I668" s="2" t="s">
        <v>27</v>
      </c>
      <c r="J668" s="2" t="s">
        <v>825</v>
      </c>
    </row>
    <row r="669" spans="1:10" x14ac:dyDescent="0.3">
      <c r="A669" s="2" t="s">
        <v>9</v>
      </c>
      <c r="B669" s="3">
        <v>72757.009999999995</v>
      </c>
      <c r="C669" s="2">
        <v>63378.63</v>
      </c>
      <c r="D669" s="4">
        <v>43895</v>
      </c>
      <c r="E669" s="2" t="s">
        <v>138</v>
      </c>
      <c r="F669" s="2" t="s">
        <v>30</v>
      </c>
      <c r="G669" s="2" t="s">
        <v>12</v>
      </c>
      <c r="H669" s="2" t="s">
        <v>81</v>
      </c>
      <c r="I669" s="2" t="s">
        <v>27</v>
      </c>
      <c r="J669" s="2" t="s">
        <v>826</v>
      </c>
    </row>
    <row r="670" spans="1:10" x14ac:dyDescent="0.3">
      <c r="A670" s="2" t="s">
        <v>52</v>
      </c>
      <c r="B670" s="3">
        <v>60068.71</v>
      </c>
      <c r="C670" s="2">
        <v>47688.55</v>
      </c>
      <c r="D670" s="4">
        <v>43960</v>
      </c>
      <c r="E670" s="2" t="s">
        <v>138</v>
      </c>
      <c r="F670" s="2" t="s">
        <v>113</v>
      </c>
      <c r="G670" s="2" t="s">
        <v>54</v>
      </c>
      <c r="H670" s="2" t="s">
        <v>127</v>
      </c>
      <c r="I670" s="2" t="s">
        <v>27</v>
      </c>
      <c r="J670" s="2" t="s">
        <v>827</v>
      </c>
    </row>
    <row r="671" spans="1:10" x14ac:dyDescent="0.3">
      <c r="A671" s="2" t="s">
        <v>52</v>
      </c>
      <c r="B671" s="3">
        <v>105522.72</v>
      </c>
      <c r="C671" s="2">
        <v>86581.39</v>
      </c>
      <c r="D671" s="4">
        <v>43512</v>
      </c>
      <c r="E671" s="2" t="s">
        <v>23</v>
      </c>
      <c r="F671" s="2" t="s">
        <v>53</v>
      </c>
      <c r="G671" s="2" t="s">
        <v>54</v>
      </c>
      <c r="H671" s="2" t="s">
        <v>71</v>
      </c>
      <c r="I671" s="2" t="s">
        <v>27</v>
      </c>
      <c r="J671" s="2" t="s">
        <v>828</v>
      </c>
    </row>
    <row r="672" spans="1:10" x14ac:dyDescent="0.3">
      <c r="A672" s="2" t="s">
        <v>105</v>
      </c>
      <c r="B672" s="3">
        <v>61374.06</v>
      </c>
      <c r="C672" s="2">
        <v>49099.25</v>
      </c>
      <c r="D672" s="4">
        <v>43881</v>
      </c>
      <c r="E672" s="2" t="s">
        <v>17</v>
      </c>
      <c r="F672" s="2" t="s">
        <v>101</v>
      </c>
      <c r="G672" s="2" t="s">
        <v>106</v>
      </c>
      <c r="H672" s="2" t="s">
        <v>107</v>
      </c>
      <c r="I672" s="2" t="s">
        <v>27</v>
      </c>
      <c r="J672" s="2" t="s">
        <v>829</v>
      </c>
    </row>
    <row r="673" spans="1:10" x14ac:dyDescent="0.3">
      <c r="A673" s="2" t="s">
        <v>22</v>
      </c>
      <c r="B673" s="3">
        <v>76856.570000000007</v>
      </c>
      <c r="C673" s="2">
        <v>65535.6</v>
      </c>
      <c r="D673" s="4">
        <v>43616</v>
      </c>
      <c r="E673" s="2" t="s">
        <v>23</v>
      </c>
      <c r="F673" s="2" t="s">
        <v>236</v>
      </c>
      <c r="G673" s="2" t="s">
        <v>25</v>
      </c>
      <c r="H673" s="2" t="s">
        <v>89</v>
      </c>
      <c r="I673" s="2" t="s">
        <v>27</v>
      </c>
      <c r="J673" s="2" t="s">
        <v>830</v>
      </c>
    </row>
    <row r="674" spans="1:10" x14ac:dyDescent="0.3">
      <c r="A674" s="2" t="s">
        <v>33</v>
      </c>
      <c r="B674" s="3">
        <v>174262.11</v>
      </c>
      <c r="C674" s="2">
        <v>143278.31</v>
      </c>
      <c r="D674" s="4">
        <v>43560</v>
      </c>
      <c r="E674" s="2" t="s">
        <v>17</v>
      </c>
      <c r="F674" s="2" t="s">
        <v>30</v>
      </c>
      <c r="G674" s="2" t="s">
        <v>35</v>
      </c>
      <c r="H674" s="2" t="s">
        <v>40</v>
      </c>
      <c r="I674" s="2" t="s">
        <v>27</v>
      </c>
      <c r="J674" s="2" t="s">
        <v>831</v>
      </c>
    </row>
    <row r="675" spans="1:10" x14ac:dyDescent="0.3">
      <c r="A675" s="2" t="s">
        <v>9</v>
      </c>
      <c r="B675" s="3">
        <v>151315.26</v>
      </c>
      <c r="C675" s="2">
        <v>121173.26</v>
      </c>
      <c r="D675" s="4">
        <v>43608</v>
      </c>
      <c r="E675" s="2" t="s">
        <v>29</v>
      </c>
      <c r="F675" s="2" t="s">
        <v>125</v>
      </c>
      <c r="G675" s="2" t="s">
        <v>12</v>
      </c>
      <c r="H675" s="2" t="s">
        <v>117</v>
      </c>
      <c r="I675" s="2" t="s">
        <v>27</v>
      </c>
      <c r="J675" s="2" t="s">
        <v>832</v>
      </c>
    </row>
    <row r="676" spans="1:10" x14ac:dyDescent="0.3">
      <c r="A676" s="2" t="s">
        <v>172</v>
      </c>
      <c r="B676" s="3">
        <v>50495.53</v>
      </c>
      <c r="C676" s="2">
        <v>40749.89</v>
      </c>
      <c r="D676" s="4">
        <v>44074</v>
      </c>
      <c r="E676" s="2" t="s">
        <v>59</v>
      </c>
      <c r="F676" s="2" t="s">
        <v>733</v>
      </c>
      <c r="G676" s="2" t="s">
        <v>174</v>
      </c>
      <c r="H676" s="2" t="s">
        <v>211</v>
      </c>
      <c r="I676" s="2" t="s">
        <v>14</v>
      </c>
      <c r="J676" s="2" t="s">
        <v>833</v>
      </c>
    </row>
    <row r="677" spans="1:10" x14ac:dyDescent="0.3">
      <c r="A677" s="2" t="s">
        <v>44</v>
      </c>
      <c r="B677" s="3">
        <v>36534.089999999997</v>
      </c>
      <c r="C677" s="2">
        <v>31138</v>
      </c>
      <c r="D677" s="4">
        <v>44029</v>
      </c>
      <c r="E677" s="2" t="s">
        <v>50</v>
      </c>
      <c r="F677" s="2" t="s">
        <v>152</v>
      </c>
      <c r="G677" s="2" t="s">
        <v>47</v>
      </c>
      <c r="H677" s="2" t="s">
        <v>48</v>
      </c>
      <c r="I677" s="2" t="s">
        <v>27</v>
      </c>
      <c r="J677" s="2" t="s">
        <v>834</v>
      </c>
    </row>
    <row r="678" spans="1:10" x14ac:dyDescent="0.3">
      <c r="A678" s="2" t="s">
        <v>52</v>
      </c>
      <c r="B678" s="3">
        <v>134243.39000000001</v>
      </c>
      <c r="C678" s="2">
        <v>113019.51</v>
      </c>
      <c r="D678" s="4">
        <v>43486</v>
      </c>
      <c r="E678" s="2" t="s">
        <v>29</v>
      </c>
      <c r="F678" s="2" t="s">
        <v>233</v>
      </c>
      <c r="G678" s="2" t="s">
        <v>54</v>
      </c>
      <c r="H678" s="2" t="s">
        <v>55</v>
      </c>
      <c r="I678" s="2" t="s">
        <v>27</v>
      </c>
      <c r="J678" s="2" t="s">
        <v>835</v>
      </c>
    </row>
    <row r="679" spans="1:10" x14ac:dyDescent="0.3">
      <c r="A679" s="2" t="s">
        <v>52</v>
      </c>
      <c r="B679" s="3">
        <v>56068.7</v>
      </c>
      <c r="C679" s="2">
        <v>47378.05</v>
      </c>
      <c r="D679" s="4">
        <v>43502</v>
      </c>
      <c r="E679" s="2" t="s">
        <v>17</v>
      </c>
      <c r="F679" s="2" t="s">
        <v>209</v>
      </c>
      <c r="G679" s="2" t="s">
        <v>54</v>
      </c>
      <c r="H679" s="2" t="s">
        <v>132</v>
      </c>
      <c r="I679" s="2" t="s">
        <v>27</v>
      </c>
      <c r="J679" s="2" t="s">
        <v>836</v>
      </c>
    </row>
    <row r="680" spans="1:10" x14ac:dyDescent="0.3">
      <c r="A680" s="2" t="s">
        <v>52</v>
      </c>
      <c r="B680" s="3">
        <v>31161.759999999998</v>
      </c>
      <c r="C680" s="2">
        <v>27300.82</v>
      </c>
      <c r="D680" s="4">
        <v>43960</v>
      </c>
      <c r="E680" s="2" t="s">
        <v>29</v>
      </c>
      <c r="F680" s="2" t="s">
        <v>46</v>
      </c>
      <c r="G680" s="2" t="s">
        <v>54</v>
      </c>
      <c r="H680" s="2" t="s">
        <v>55</v>
      </c>
      <c r="I680" s="2" t="s">
        <v>14</v>
      </c>
      <c r="J680" s="2" t="s">
        <v>837</v>
      </c>
    </row>
    <row r="681" spans="1:10" x14ac:dyDescent="0.3">
      <c r="A681" s="2" t="s">
        <v>52</v>
      </c>
      <c r="B681" s="3">
        <v>98915.41</v>
      </c>
      <c r="C681" s="2">
        <v>85176.06</v>
      </c>
      <c r="D681" s="4">
        <v>43923</v>
      </c>
      <c r="E681" s="2" t="s">
        <v>79</v>
      </c>
      <c r="F681" s="2" t="s">
        <v>42</v>
      </c>
      <c r="G681" s="2" t="s">
        <v>54</v>
      </c>
      <c r="H681" s="2" t="s">
        <v>132</v>
      </c>
      <c r="I681" s="2" t="s">
        <v>14</v>
      </c>
      <c r="J681" s="2" t="s">
        <v>838</v>
      </c>
    </row>
    <row r="682" spans="1:10" x14ac:dyDescent="0.3">
      <c r="A682" s="2" t="s">
        <v>172</v>
      </c>
      <c r="B682" s="3">
        <v>114232.68</v>
      </c>
      <c r="C682" s="2">
        <v>95795.520000000004</v>
      </c>
      <c r="D682" s="4">
        <v>43547</v>
      </c>
      <c r="E682" s="2" t="s">
        <v>23</v>
      </c>
      <c r="F682" s="2" t="s">
        <v>34</v>
      </c>
      <c r="G682" s="2" t="s">
        <v>174</v>
      </c>
      <c r="H682" s="2" t="s">
        <v>175</v>
      </c>
      <c r="I682" s="2" t="s">
        <v>37</v>
      </c>
      <c r="J682" s="2" t="s">
        <v>839</v>
      </c>
    </row>
    <row r="683" spans="1:10" x14ac:dyDescent="0.3">
      <c r="A683" s="2" t="s">
        <v>105</v>
      </c>
      <c r="B683" s="3">
        <v>71360.36</v>
      </c>
      <c r="C683" s="2">
        <v>59750.03</v>
      </c>
      <c r="D683" s="4">
        <v>43467</v>
      </c>
      <c r="E683" s="2" t="s">
        <v>79</v>
      </c>
      <c r="F683" s="2" t="s">
        <v>67</v>
      </c>
      <c r="G683" s="2" t="s">
        <v>106</v>
      </c>
      <c r="H683" s="2" t="s">
        <v>107</v>
      </c>
      <c r="I683" s="2" t="s">
        <v>27</v>
      </c>
      <c r="J683" s="2" t="s">
        <v>840</v>
      </c>
    </row>
    <row r="684" spans="1:10" x14ac:dyDescent="0.3">
      <c r="A684" s="2" t="s">
        <v>22</v>
      </c>
      <c r="B684" s="3">
        <v>87459.79</v>
      </c>
      <c r="C684" s="2">
        <v>69967.83</v>
      </c>
      <c r="D684" s="4">
        <v>44151</v>
      </c>
      <c r="E684" s="2" t="s">
        <v>29</v>
      </c>
      <c r="F684" s="2" t="s">
        <v>301</v>
      </c>
      <c r="G684" s="2" t="s">
        <v>25</v>
      </c>
      <c r="H684" s="2" t="s">
        <v>218</v>
      </c>
      <c r="I684" s="2" t="s">
        <v>14</v>
      </c>
      <c r="J684" s="2" t="s">
        <v>841</v>
      </c>
    </row>
    <row r="685" spans="1:10" x14ac:dyDescent="0.3">
      <c r="A685" s="2" t="s">
        <v>16</v>
      </c>
      <c r="B685" s="3">
        <v>52388.85</v>
      </c>
      <c r="C685" s="2">
        <v>45641.17</v>
      </c>
      <c r="D685" s="4">
        <v>44043</v>
      </c>
      <c r="E685" s="2" t="s">
        <v>79</v>
      </c>
      <c r="F685" s="2" t="s">
        <v>34</v>
      </c>
      <c r="G685" s="2" t="s">
        <v>19</v>
      </c>
      <c r="H685" s="2" t="s">
        <v>352</v>
      </c>
      <c r="I685" s="2" t="s">
        <v>27</v>
      </c>
      <c r="J685" s="2" t="s">
        <v>842</v>
      </c>
    </row>
    <row r="686" spans="1:10" x14ac:dyDescent="0.3">
      <c r="A686" s="2" t="s">
        <v>9</v>
      </c>
      <c r="B686" s="3">
        <v>178304.35</v>
      </c>
      <c r="C686" s="2">
        <v>153573.54</v>
      </c>
      <c r="D686" s="4">
        <v>44174</v>
      </c>
      <c r="E686" s="2" t="s">
        <v>79</v>
      </c>
      <c r="F686" s="2" t="s">
        <v>120</v>
      </c>
      <c r="G686" s="2" t="s">
        <v>12</v>
      </c>
      <c r="H686" s="2" t="s">
        <v>169</v>
      </c>
      <c r="I686" s="2" t="s">
        <v>27</v>
      </c>
      <c r="J686" s="2" t="s">
        <v>843</v>
      </c>
    </row>
    <row r="687" spans="1:10" x14ac:dyDescent="0.3">
      <c r="A687" s="2" t="s">
        <v>44</v>
      </c>
      <c r="B687" s="3">
        <v>80013.81</v>
      </c>
      <c r="C687" s="2">
        <v>65587.320000000007</v>
      </c>
      <c r="D687" s="4">
        <v>43857</v>
      </c>
      <c r="E687" s="2" t="s">
        <v>79</v>
      </c>
      <c r="F687" s="2" t="s">
        <v>88</v>
      </c>
      <c r="G687" s="2" t="s">
        <v>47</v>
      </c>
      <c r="H687" s="2" t="s">
        <v>48</v>
      </c>
      <c r="I687" s="2" t="s">
        <v>27</v>
      </c>
      <c r="J687" s="2" t="s">
        <v>844</v>
      </c>
    </row>
    <row r="688" spans="1:10" x14ac:dyDescent="0.3">
      <c r="A688" s="2" t="s">
        <v>172</v>
      </c>
      <c r="B688" s="3">
        <v>88684.7</v>
      </c>
      <c r="C688" s="2">
        <v>75337.649999999994</v>
      </c>
      <c r="D688" s="4">
        <v>43853</v>
      </c>
      <c r="E688" s="2" t="s">
        <v>138</v>
      </c>
      <c r="F688" s="2" t="s">
        <v>167</v>
      </c>
      <c r="G688" s="2" t="s">
        <v>174</v>
      </c>
      <c r="H688" s="2" t="s">
        <v>211</v>
      </c>
      <c r="I688" s="2" t="s">
        <v>27</v>
      </c>
      <c r="J688" s="2" t="s">
        <v>845</v>
      </c>
    </row>
    <row r="689" spans="1:10" x14ac:dyDescent="0.3">
      <c r="A689" s="2" t="s">
        <v>44</v>
      </c>
      <c r="B689" s="3">
        <v>161773.31</v>
      </c>
      <c r="C689" s="2">
        <v>138283.82999999999</v>
      </c>
      <c r="D689" s="4">
        <v>43585</v>
      </c>
      <c r="E689" s="2" t="s">
        <v>10</v>
      </c>
      <c r="F689" s="2" t="s">
        <v>34</v>
      </c>
      <c r="G689" s="2" t="s">
        <v>47</v>
      </c>
      <c r="H689" s="2" t="s">
        <v>73</v>
      </c>
      <c r="I689" s="2" t="s">
        <v>27</v>
      </c>
      <c r="J689" s="2" t="s">
        <v>846</v>
      </c>
    </row>
    <row r="690" spans="1:10" x14ac:dyDescent="0.3">
      <c r="A690" s="2" t="s">
        <v>52</v>
      </c>
      <c r="B690" s="3">
        <v>108968.67</v>
      </c>
      <c r="C690" s="2">
        <v>88395.39</v>
      </c>
      <c r="D690" s="4">
        <v>43755</v>
      </c>
      <c r="E690" s="2" t="s">
        <v>10</v>
      </c>
      <c r="F690" s="2" t="s">
        <v>34</v>
      </c>
      <c r="G690" s="2" t="s">
        <v>54</v>
      </c>
      <c r="H690" s="2" t="s">
        <v>132</v>
      </c>
      <c r="I690" s="2" t="s">
        <v>27</v>
      </c>
      <c r="J690" s="2" t="s">
        <v>847</v>
      </c>
    </row>
    <row r="691" spans="1:10" x14ac:dyDescent="0.3">
      <c r="A691" s="2" t="s">
        <v>44</v>
      </c>
      <c r="B691" s="3">
        <v>50374.22</v>
      </c>
      <c r="C691" s="2">
        <v>44047.22</v>
      </c>
      <c r="D691" s="4">
        <v>43745</v>
      </c>
      <c r="E691" s="2" t="s">
        <v>17</v>
      </c>
      <c r="F691" s="2" t="s">
        <v>96</v>
      </c>
      <c r="G691" s="2" t="s">
        <v>47</v>
      </c>
      <c r="H691" s="2" t="s">
        <v>65</v>
      </c>
      <c r="I691" s="2" t="s">
        <v>27</v>
      </c>
      <c r="J691" s="2" t="s">
        <v>848</v>
      </c>
    </row>
    <row r="692" spans="1:10" x14ac:dyDescent="0.3">
      <c r="A692" s="2" t="s">
        <v>9</v>
      </c>
      <c r="B692" s="3">
        <v>174380.2</v>
      </c>
      <c r="C692" s="2">
        <v>151518.96</v>
      </c>
      <c r="D692" s="4">
        <v>43467</v>
      </c>
      <c r="E692" s="2" t="s">
        <v>50</v>
      </c>
      <c r="F692" s="2" t="s">
        <v>24</v>
      </c>
      <c r="G692" s="2" t="s">
        <v>12</v>
      </c>
      <c r="H692" s="2" t="s">
        <v>169</v>
      </c>
      <c r="I692" s="2" t="s">
        <v>27</v>
      </c>
      <c r="J692" s="2" t="s">
        <v>849</v>
      </c>
    </row>
    <row r="693" spans="1:10" x14ac:dyDescent="0.3">
      <c r="A693" s="2" t="s">
        <v>100</v>
      </c>
      <c r="B693" s="3">
        <v>81482.69</v>
      </c>
      <c r="C693" s="2">
        <v>64721.7</v>
      </c>
      <c r="D693" s="4">
        <v>43505</v>
      </c>
      <c r="E693" s="2" t="s">
        <v>79</v>
      </c>
      <c r="F693" s="2" t="s">
        <v>34</v>
      </c>
      <c r="G693" s="2" t="s">
        <v>102</v>
      </c>
      <c r="H693" s="2" t="s">
        <v>103</v>
      </c>
      <c r="I693" s="2" t="s">
        <v>27</v>
      </c>
      <c r="J693" s="2" t="s">
        <v>850</v>
      </c>
    </row>
    <row r="694" spans="1:10" x14ac:dyDescent="0.3">
      <c r="A694" s="2" t="s">
        <v>52</v>
      </c>
      <c r="B694" s="3">
        <v>108158.8</v>
      </c>
      <c r="C694" s="2">
        <v>89328.35</v>
      </c>
      <c r="D694" s="4">
        <v>44113</v>
      </c>
      <c r="E694" s="2" t="s">
        <v>50</v>
      </c>
      <c r="F694" s="2" t="s">
        <v>159</v>
      </c>
      <c r="G694" s="2" t="s">
        <v>54</v>
      </c>
      <c r="H694" s="2" t="s">
        <v>127</v>
      </c>
      <c r="I694" s="2" t="s">
        <v>27</v>
      </c>
      <c r="J694" s="2" t="s">
        <v>851</v>
      </c>
    </row>
    <row r="695" spans="1:10" x14ac:dyDescent="0.3">
      <c r="A695" s="2" t="s">
        <v>22</v>
      </c>
      <c r="B695" s="3">
        <v>76943.740000000005</v>
      </c>
      <c r="C695" s="2">
        <v>62870.73</v>
      </c>
      <c r="D695" s="4">
        <v>43617</v>
      </c>
      <c r="E695" s="2" t="s">
        <v>79</v>
      </c>
      <c r="F695" s="2" t="s">
        <v>34</v>
      </c>
      <c r="G695" s="2" t="s">
        <v>25</v>
      </c>
      <c r="H695" s="2" t="s">
        <v>26</v>
      </c>
      <c r="I695" s="2" t="s">
        <v>27</v>
      </c>
      <c r="J695" s="2" t="s">
        <v>852</v>
      </c>
    </row>
    <row r="696" spans="1:10" x14ac:dyDescent="0.3">
      <c r="A696" s="2" t="s">
        <v>22</v>
      </c>
      <c r="B696" s="3">
        <v>57345.79</v>
      </c>
      <c r="C696" s="2">
        <v>45716.06</v>
      </c>
      <c r="D696" s="4">
        <v>44144</v>
      </c>
      <c r="E696" s="2" t="s">
        <v>23</v>
      </c>
      <c r="F696" s="2" t="s">
        <v>154</v>
      </c>
      <c r="G696" s="2" t="s">
        <v>25</v>
      </c>
      <c r="H696" s="2" t="s">
        <v>89</v>
      </c>
      <c r="I696" s="2" t="s">
        <v>27</v>
      </c>
      <c r="J696" s="2" t="s">
        <v>853</v>
      </c>
    </row>
    <row r="697" spans="1:10" x14ac:dyDescent="0.3">
      <c r="A697" s="2" t="s">
        <v>9</v>
      </c>
      <c r="B697" s="3">
        <v>71049.09</v>
      </c>
      <c r="C697" s="2">
        <v>58842.86</v>
      </c>
      <c r="D697" s="4">
        <v>43692</v>
      </c>
      <c r="E697" s="2" t="s">
        <v>61</v>
      </c>
      <c r="F697" s="2" t="s">
        <v>253</v>
      </c>
      <c r="G697" s="2" t="s">
        <v>12</v>
      </c>
      <c r="H697" s="2" t="s">
        <v>13</v>
      </c>
      <c r="I697" s="2" t="s">
        <v>27</v>
      </c>
      <c r="J697" s="2" t="s">
        <v>854</v>
      </c>
    </row>
    <row r="698" spans="1:10" x14ac:dyDescent="0.3">
      <c r="A698" s="2" t="s">
        <v>52</v>
      </c>
      <c r="B698" s="3">
        <v>79205.19</v>
      </c>
      <c r="C698" s="2">
        <v>65423.49</v>
      </c>
      <c r="D698" s="4">
        <v>43592</v>
      </c>
      <c r="E698" s="2" t="s">
        <v>17</v>
      </c>
      <c r="F698" s="2" t="s">
        <v>157</v>
      </c>
      <c r="G698" s="2" t="s">
        <v>54</v>
      </c>
      <c r="H698" s="2" t="s">
        <v>143</v>
      </c>
      <c r="I698" s="2" t="s">
        <v>37</v>
      </c>
      <c r="J698" s="2" t="s">
        <v>855</v>
      </c>
    </row>
    <row r="699" spans="1:10" x14ac:dyDescent="0.3">
      <c r="A699" s="2" t="s">
        <v>52</v>
      </c>
      <c r="B699" s="3">
        <v>42290.45</v>
      </c>
      <c r="C699" s="2">
        <v>34255.26</v>
      </c>
      <c r="D699" s="4">
        <v>43779</v>
      </c>
      <c r="E699" s="2" t="s">
        <v>23</v>
      </c>
      <c r="F699" s="2" t="s">
        <v>154</v>
      </c>
      <c r="G699" s="2" t="s">
        <v>54</v>
      </c>
      <c r="H699" s="2" t="s">
        <v>143</v>
      </c>
      <c r="I699" s="2" t="s">
        <v>37</v>
      </c>
      <c r="J699" s="2" t="s">
        <v>856</v>
      </c>
    </row>
    <row r="700" spans="1:10" x14ac:dyDescent="0.3">
      <c r="A700" s="2" t="s">
        <v>52</v>
      </c>
      <c r="B700" s="3">
        <v>110090.36</v>
      </c>
      <c r="C700" s="2">
        <v>93433.69</v>
      </c>
      <c r="D700" s="4">
        <v>43497</v>
      </c>
      <c r="E700" s="2" t="s">
        <v>23</v>
      </c>
      <c r="F700" s="2" t="s">
        <v>167</v>
      </c>
      <c r="G700" s="2" t="s">
        <v>54</v>
      </c>
      <c r="H700" s="2" t="s">
        <v>55</v>
      </c>
      <c r="I700" s="2" t="s">
        <v>27</v>
      </c>
      <c r="J700" s="2" t="s">
        <v>857</v>
      </c>
    </row>
    <row r="701" spans="1:10" x14ac:dyDescent="0.3">
      <c r="A701" s="2" t="s">
        <v>52</v>
      </c>
      <c r="B701" s="3">
        <v>121043.69</v>
      </c>
      <c r="C701" s="2">
        <v>96750.22</v>
      </c>
      <c r="D701" s="4">
        <v>44102</v>
      </c>
      <c r="E701" s="2" t="s">
        <v>10</v>
      </c>
      <c r="F701" s="2" t="s">
        <v>30</v>
      </c>
      <c r="G701" s="2" t="s">
        <v>54</v>
      </c>
      <c r="H701" s="2" t="s">
        <v>127</v>
      </c>
      <c r="I701" s="2" t="s">
        <v>27</v>
      </c>
      <c r="J701" s="2" t="s">
        <v>858</v>
      </c>
    </row>
    <row r="702" spans="1:10" x14ac:dyDescent="0.3">
      <c r="A702" s="2" t="s">
        <v>16</v>
      </c>
      <c r="B702" s="3">
        <v>130251.55</v>
      </c>
      <c r="C702" s="2">
        <v>105386.53</v>
      </c>
      <c r="D702" s="4">
        <v>43682</v>
      </c>
      <c r="E702" s="2" t="s">
        <v>29</v>
      </c>
      <c r="F702" s="2" t="s">
        <v>34</v>
      </c>
      <c r="G702" s="2" t="s">
        <v>19</v>
      </c>
      <c r="H702" s="2" t="s">
        <v>352</v>
      </c>
      <c r="I702" s="2" t="s">
        <v>27</v>
      </c>
      <c r="J702" s="2" t="s">
        <v>859</v>
      </c>
    </row>
    <row r="703" spans="1:10" x14ac:dyDescent="0.3">
      <c r="A703" s="2" t="s">
        <v>52</v>
      </c>
      <c r="B703" s="3">
        <v>156110.39999999999</v>
      </c>
      <c r="C703" s="2">
        <v>132584.56</v>
      </c>
      <c r="D703" s="4">
        <v>43668</v>
      </c>
      <c r="E703" s="2" t="s">
        <v>29</v>
      </c>
      <c r="F703" s="2" t="s">
        <v>326</v>
      </c>
      <c r="G703" s="2" t="s">
        <v>54</v>
      </c>
      <c r="H703" s="2" t="s">
        <v>55</v>
      </c>
      <c r="I703" s="2" t="s">
        <v>27</v>
      </c>
      <c r="J703" s="2" t="s">
        <v>860</v>
      </c>
    </row>
    <row r="704" spans="1:10" x14ac:dyDescent="0.3">
      <c r="A704" s="2" t="s">
        <v>9</v>
      </c>
      <c r="B704" s="3">
        <v>122273</v>
      </c>
      <c r="C704" s="2">
        <v>104531.19</v>
      </c>
      <c r="D704" s="4">
        <v>43837</v>
      </c>
      <c r="E704" s="2" t="s">
        <v>50</v>
      </c>
      <c r="F704" s="2" t="s">
        <v>301</v>
      </c>
      <c r="G704" s="2" t="s">
        <v>12</v>
      </c>
      <c r="H704" s="2" t="s">
        <v>117</v>
      </c>
      <c r="I704" s="2" t="s">
        <v>27</v>
      </c>
      <c r="J704" s="2" t="s">
        <v>861</v>
      </c>
    </row>
    <row r="705" spans="1:10" x14ac:dyDescent="0.3">
      <c r="A705" s="2" t="s">
        <v>22</v>
      </c>
      <c r="B705" s="3">
        <v>126021.1</v>
      </c>
      <c r="C705" s="2">
        <v>101762.04</v>
      </c>
      <c r="D705" s="4">
        <v>43995</v>
      </c>
      <c r="E705" s="2" t="s">
        <v>29</v>
      </c>
      <c r="F705" s="2" t="s">
        <v>34</v>
      </c>
      <c r="G705" s="2" t="s">
        <v>25</v>
      </c>
      <c r="H705" s="2" t="s">
        <v>89</v>
      </c>
      <c r="I705" s="2" t="s">
        <v>14</v>
      </c>
      <c r="J705" s="2" t="s">
        <v>862</v>
      </c>
    </row>
    <row r="706" spans="1:10" x14ac:dyDescent="0.3">
      <c r="A706" s="2" t="s">
        <v>9</v>
      </c>
      <c r="B706" s="3">
        <v>69565.47</v>
      </c>
      <c r="C706" s="2">
        <v>57808.91</v>
      </c>
      <c r="D706" s="4">
        <v>43974</v>
      </c>
      <c r="E706" s="2" t="s">
        <v>29</v>
      </c>
      <c r="F706" s="2" t="s">
        <v>34</v>
      </c>
      <c r="G706" s="2" t="s">
        <v>12</v>
      </c>
      <c r="H706" s="2" t="s">
        <v>68</v>
      </c>
      <c r="I706" s="2" t="s">
        <v>27</v>
      </c>
      <c r="J706" s="2" t="s">
        <v>863</v>
      </c>
    </row>
    <row r="707" spans="1:10" x14ac:dyDescent="0.3">
      <c r="A707" s="2" t="s">
        <v>100</v>
      </c>
      <c r="B707" s="3">
        <v>174271.91</v>
      </c>
      <c r="C707" s="2">
        <v>142083.89000000001</v>
      </c>
      <c r="D707" s="4">
        <v>43605</v>
      </c>
      <c r="E707" s="2" t="s">
        <v>23</v>
      </c>
      <c r="F707" s="2" t="s">
        <v>30</v>
      </c>
      <c r="G707" s="2" t="s">
        <v>102</v>
      </c>
      <c r="H707" s="2" t="s">
        <v>103</v>
      </c>
      <c r="I707" s="2" t="s">
        <v>27</v>
      </c>
      <c r="J707" s="2" t="s">
        <v>864</v>
      </c>
    </row>
    <row r="708" spans="1:10" x14ac:dyDescent="0.3">
      <c r="A708" s="2" t="s">
        <v>22</v>
      </c>
      <c r="B708" s="3">
        <v>61994.02</v>
      </c>
      <c r="C708" s="2">
        <v>54250.97</v>
      </c>
      <c r="D708" s="4">
        <v>43515</v>
      </c>
      <c r="E708" s="2" t="s">
        <v>10</v>
      </c>
      <c r="F708" s="2" t="s">
        <v>113</v>
      </c>
      <c r="G708" s="2" t="s">
        <v>25</v>
      </c>
      <c r="H708" s="2" t="s">
        <v>75</v>
      </c>
      <c r="I708" s="2" t="s">
        <v>27</v>
      </c>
      <c r="J708" s="2" t="s">
        <v>865</v>
      </c>
    </row>
    <row r="709" spans="1:10" x14ac:dyDescent="0.3">
      <c r="A709" s="2" t="s">
        <v>9</v>
      </c>
      <c r="B709" s="3">
        <v>207379.28</v>
      </c>
      <c r="C709" s="2">
        <v>166442.60999999999</v>
      </c>
      <c r="D709" s="4">
        <v>43817</v>
      </c>
      <c r="E709" s="2" t="s">
        <v>45</v>
      </c>
      <c r="F709" s="2" t="s">
        <v>91</v>
      </c>
      <c r="G709" s="2" t="s">
        <v>12</v>
      </c>
      <c r="H709" s="2" t="s">
        <v>68</v>
      </c>
      <c r="I709" s="2" t="s">
        <v>27</v>
      </c>
      <c r="J709" s="2" t="s">
        <v>866</v>
      </c>
    </row>
    <row r="710" spans="1:10" x14ac:dyDescent="0.3">
      <c r="A710" s="2" t="s">
        <v>9</v>
      </c>
      <c r="B710" s="3">
        <v>153823.74</v>
      </c>
      <c r="C710" s="2">
        <v>129258.09</v>
      </c>
      <c r="D710" s="4">
        <v>44165</v>
      </c>
      <c r="E710" s="2" t="s">
        <v>79</v>
      </c>
      <c r="F710" s="2" t="s">
        <v>187</v>
      </c>
      <c r="G710" s="2" t="s">
        <v>12</v>
      </c>
      <c r="H710" s="2" t="s">
        <v>68</v>
      </c>
      <c r="I710" s="2" t="s">
        <v>14</v>
      </c>
      <c r="J710" s="2" t="s">
        <v>867</v>
      </c>
    </row>
    <row r="711" spans="1:10" x14ac:dyDescent="0.3">
      <c r="A711" s="2" t="s">
        <v>22</v>
      </c>
      <c r="B711" s="3">
        <v>251003.51</v>
      </c>
      <c r="C711" s="2">
        <v>214105.99</v>
      </c>
      <c r="D711" s="4">
        <v>43676</v>
      </c>
      <c r="E711" s="2" t="s">
        <v>23</v>
      </c>
      <c r="F711" s="2" t="s">
        <v>18</v>
      </c>
      <c r="G711" s="2" t="s">
        <v>25</v>
      </c>
      <c r="H711" s="2" t="s">
        <v>89</v>
      </c>
      <c r="I711" s="2" t="s">
        <v>27</v>
      </c>
      <c r="J711" s="2" t="s">
        <v>868</v>
      </c>
    </row>
    <row r="712" spans="1:10" x14ac:dyDescent="0.3">
      <c r="A712" s="2" t="s">
        <v>44</v>
      </c>
      <c r="B712" s="3">
        <v>78013.63</v>
      </c>
      <c r="C712" s="2">
        <v>64509.47</v>
      </c>
      <c r="D712" s="4">
        <v>43925</v>
      </c>
      <c r="E712" s="2" t="s">
        <v>23</v>
      </c>
      <c r="F712" s="2" t="s">
        <v>115</v>
      </c>
      <c r="G712" s="2" t="s">
        <v>47</v>
      </c>
      <c r="H712" s="2" t="s">
        <v>65</v>
      </c>
      <c r="I712" s="2" t="s">
        <v>27</v>
      </c>
      <c r="J712" s="2" t="s">
        <v>869</v>
      </c>
    </row>
    <row r="713" spans="1:10" x14ac:dyDescent="0.3">
      <c r="A713" s="2" t="s">
        <v>16</v>
      </c>
      <c r="B713" s="3">
        <v>204138.34</v>
      </c>
      <c r="C713" s="2">
        <v>165617.44</v>
      </c>
      <c r="D713" s="4">
        <v>43636</v>
      </c>
      <c r="E713" s="2" t="s">
        <v>23</v>
      </c>
      <c r="F713" s="2" t="s">
        <v>433</v>
      </c>
      <c r="G713" s="2" t="s">
        <v>19</v>
      </c>
      <c r="H713" s="2" t="s">
        <v>20</v>
      </c>
      <c r="I713" s="2" t="s">
        <v>37</v>
      </c>
      <c r="J713" s="2" t="s">
        <v>870</v>
      </c>
    </row>
    <row r="714" spans="1:10" x14ac:dyDescent="0.3">
      <c r="A714" s="2" t="s">
        <v>172</v>
      </c>
      <c r="B714" s="3">
        <v>81358.58</v>
      </c>
      <c r="C714" s="2">
        <v>68918.850000000006</v>
      </c>
      <c r="D714" s="4">
        <v>44064</v>
      </c>
      <c r="E714" s="2" t="s">
        <v>10</v>
      </c>
      <c r="F714" s="2" t="s">
        <v>67</v>
      </c>
      <c r="G714" s="2" t="s">
        <v>174</v>
      </c>
      <c r="H714" s="2" t="s">
        <v>211</v>
      </c>
      <c r="I714" s="2" t="s">
        <v>14</v>
      </c>
      <c r="J714" s="2" t="s">
        <v>871</v>
      </c>
    </row>
    <row r="715" spans="1:10" x14ac:dyDescent="0.3">
      <c r="A715" s="2" t="s">
        <v>22</v>
      </c>
      <c r="B715" s="3">
        <v>81458.94</v>
      </c>
      <c r="C715" s="2">
        <v>64434.02</v>
      </c>
      <c r="D715" s="4">
        <v>43783</v>
      </c>
      <c r="E715" s="2" t="s">
        <v>10</v>
      </c>
      <c r="F715" s="2" t="s">
        <v>34</v>
      </c>
      <c r="G715" s="2" t="s">
        <v>25</v>
      </c>
      <c r="H715" s="2" t="s">
        <v>31</v>
      </c>
      <c r="I715" s="2" t="s">
        <v>27</v>
      </c>
      <c r="J715" s="2" t="s">
        <v>872</v>
      </c>
    </row>
    <row r="716" spans="1:10" x14ac:dyDescent="0.3">
      <c r="A716" s="2" t="s">
        <v>9</v>
      </c>
      <c r="B716" s="3">
        <v>79313.86</v>
      </c>
      <c r="C716" s="2">
        <v>63316.25</v>
      </c>
      <c r="D716" s="4">
        <v>43891</v>
      </c>
      <c r="E716" s="2" t="s">
        <v>50</v>
      </c>
      <c r="F716" s="2" t="s">
        <v>209</v>
      </c>
      <c r="G716" s="2" t="s">
        <v>12</v>
      </c>
      <c r="H716" s="2" t="s">
        <v>13</v>
      </c>
      <c r="I716" s="2" t="s">
        <v>27</v>
      </c>
      <c r="J716" s="2" t="s">
        <v>873</v>
      </c>
    </row>
    <row r="717" spans="1:10" x14ac:dyDescent="0.3">
      <c r="A717" s="2" t="s">
        <v>16</v>
      </c>
      <c r="B717" s="3">
        <v>100978.49</v>
      </c>
      <c r="C717" s="2">
        <v>86568.86</v>
      </c>
      <c r="D717" s="4">
        <v>43686</v>
      </c>
      <c r="E717" s="2" t="s">
        <v>50</v>
      </c>
      <c r="F717" s="2" t="s">
        <v>34</v>
      </c>
      <c r="G717" s="2" t="s">
        <v>19</v>
      </c>
      <c r="H717" s="2" t="s">
        <v>20</v>
      </c>
      <c r="I717" s="2" t="s">
        <v>27</v>
      </c>
      <c r="J717" s="2" t="s">
        <v>874</v>
      </c>
    </row>
    <row r="718" spans="1:10" x14ac:dyDescent="0.3">
      <c r="A718" s="2" t="s">
        <v>22</v>
      </c>
      <c r="B718" s="3">
        <v>172444.09</v>
      </c>
      <c r="C718" s="2">
        <v>149681.47</v>
      </c>
      <c r="D718" s="4">
        <v>43470</v>
      </c>
      <c r="E718" s="2" t="s">
        <v>59</v>
      </c>
      <c r="F718" s="2" t="s">
        <v>24</v>
      </c>
      <c r="G718" s="2" t="s">
        <v>25</v>
      </c>
      <c r="H718" s="2" t="s">
        <v>89</v>
      </c>
      <c r="I718" s="2" t="s">
        <v>27</v>
      </c>
      <c r="J718" s="2" t="s">
        <v>875</v>
      </c>
    </row>
    <row r="719" spans="1:10" x14ac:dyDescent="0.3">
      <c r="A719" s="2" t="s">
        <v>44</v>
      </c>
      <c r="B719" s="3">
        <v>111523.01</v>
      </c>
      <c r="C719" s="2">
        <v>98017.57</v>
      </c>
      <c r="D719" s="4">
        <v>43892</v>
      </c>
      <c r="E719" s="2" t="s">
        <v>61</v>
      </c>
      <c r="F719" s="2" t="s">
        <v>233</v>
      </c>
      <c r="G719" s="2" t="s">
        <v>47</v>
      </c>
      <c r="H719" s="2" t="s">
        <v>48</v>
      </c>
      <c r="I719" s="2" t="s">
        <v>27</v>
      </c>
      <c r="J719" s="2" t="s">
        <v>876</v>
      </c>
    </row>
    <row r="720" spans="1:10" x14ac:dyDescent="0.3">
      <c r="A720" s="2" t="s">
        <v>44</v>
      </c>
      <c r="B720" s="3">
        <v>62947.82</v>
      </c>
      <c r="C720" s="2">
        <v>49967.98</v>
      </c>
      <c r="D720" s="4">
        <v>43754</v>
      </c>
      <c r="E720" s="2" t="s">
        <v>45</v>
      </c>
      <c r="F720" s="2" t="s">
        <v>236</v>
      </c>
      <c r="G720" s="2" t="s">
        <v>47</v>
      </c>
      <c r="H720" s="2" t="s">
        <v>65</v>
      </c>
      <c r="I720" s="2" t="s">
        <v>27</v>
      </c>
      <c r="J720" s="2" t="s">
        <v>877</v>
      </c>
    </row>
    <row r="721" spans="1:10" x14ac:dyDescent="0.3">
      <c r="A721" s="2" t="s">
        <v>52</v>
      </c>
      <c r="B721" s="3">
        <v>80294.559999999998</v>
      </c>
      <c r="C721" s="2">
        <v>65295.54</v>
      </c>
      <c r="D721" s="4">
        <v>43742</v>
      </c>
      <c r="E721" s="2" t="s">
        <v>10</v>
      </c>
      <c r="F721" s="2" t="s">
        <v>109</v>
      </c>
      <c r="G721" s="2" t="s">
        <v>54</v>
      </c>
      <c r="H721" s="2" t="s">
        <v>143</v>
      </c>
      <c r="I721" s="2" t="s">
        <v>27</v>
      </c>
      <c r="J721" s="2" t="s">
        <v>878</v>
      </c>
    </row>
    <row r="722" spans="1:10" x14ac:dyDescent="0.3">
      <c r="A722" s="2" t="s">
        <v>52</v>
      </c>
      <c r="B722" s="3">
        <v>234961.46</v>
      </c>
      <c r="C722" s="2">
        <v>199388.3</v>
      </c>
      <c r="D722" s="4">
        <v>43618</v>
      </c>
      <c r="E722" s="2" t="s">
        <v>45</v>
      </c>
      <c r="F722" s="2" t="s">
        <v>733</v>
      </c>
      <c r="G722" s="2" t="s">
        <v>54</v>
      </c>
      <c r="H722" s="2" t="s">
        <v>55</v>
      </c>
      <c r="I722" s="2" t="s">
        <v>14</v>
      </c>
      <c r="J722" s="2" t="s">
        <v>879</v>
      </c>
    </row>
    <row r="723" spans="1:10" x14ac:dyDescent="0.3">
      <c r="A723" s="2" t="s">
        <v>52</v>
      </c>
      <c r="B723" s="3">
        <v>214615.79</v>
      </c>
      <c r="C723" s="2">
        <v>177637.49</v>
      </c>
      <c r="D723" s="4">
        <v>43646</v>
      </c>
      <c r="E723" s="2" t="s">
        <v>17</v>
      </c>
      <c r="F723" s="2" t="s">
        <v>179</v>
      </c>
      <c r="G723" s="2" t="s">
        <v>54</v>
      </c>
      <c r="H723" s="2" t="s">
        <v>71</v>
      </c>
      <c r="I723" s="2" t="s">
        <v>27</v>
      </c>
      <c r="J723" s="2" t="s">
        <v>880</v>
      </c>
    </row>
    <row r="724" spans="1:10" x14ac:dyDescent="0.3">
      <c r="A724" s="2" t="s">
        <v>52</v>
      </c>
      <c r="B724" s="3">
        <v>173418.59</v>
      </c>
      <c r="C724" s="2">
        <v>140746.53</v>
      </c>
      <c r="D724" s="4">
        <v>43604</v>
      </c>
      <c r="E724" s="2" t="s">
        <v>79</v>
      </c>
      <c r="F724" s="2" t="s">
        <v>30</v>
      </c>
      <c r="G724" s="2" t="s">
        <v>54</v>
      </c>
      <c r="H724" s="2" t="s">
        <v>55</v>
      </c>
      <c r="I724" s="2" t="s">
        <v>27</v>
      </c>
      <c r="J724" s="2" t="s">
        <v>881</v>
      </c>
    </row>
    <row r="725" spans="1:10" x14ac:dyDescent="0.3">
      <c r="A725" s="2" t="s">
        <v>52</v>
      </c>
      <c r="B725" s="3">
        <v>27400.69</v>
      </c>
      <c r="C725" s="2">
        <v>22832.99</v>
      </c>
      <c r="D725" s="4">
        <v>43726</v>
      </c>
      <c r="E725" s="2" t="s">
        <v>79</v>
      </c>
      <c r="F725" s="2" t="s">
        <v>367</v>
      </c>
      <c r="G725" s="2" t="s">
        <v>54</v>
      </c>
      <c r="H725" s="2" t="s">
        <v>55</v>
      </c>
      <c r="I725" s="2" t="s">
        <v>27</v>
      </c>
      <c r="J725" s="2" t="s">
        <v>882</v>
      </c>
    </row>
    <row r="726" spans="1:10" x14ac:dyDescent="0.3">
      <c r="A726" s="2" t="s">
        <v>22</v>
      </c>
      <c r="B726" s="3">
        <v>179323.22</v>
      </c>
      <c r="C726" s="2">
        <v>150739.1</v>
      </c>
      <c r="D726" s="4">
        <v>44051</v>
      </c>
      <c r="E726" s="2" t="s">
        <v>59</v>
      </c>
      <c r="F726" s="2" t="s">
        <v>340</v>
      </c>
      <c r="G726" s="2" t="s">
        <v>25</v>
      </c>
      <c r="H726" s="2" t="s">
        <v>218</v>
      </c>
      <c r="I726" s="2" t="s">
        <v>37</v>
      </c>
      <c r="J726" s="2" t="s">
        <v>883</v>
      </c>
    </row>
    <row r="727" spans="1:10" x14ac:dyDescent="0.3">
      <c r="A727" s="2" t="s">
        <v>22</v>
      </c>
      <c r="B727" s="3">
        <v>135211.42000000001</v>
      </c>
      <c r="C727" s="2">
        <v>108534.21</v>
      </c>
      <c r="D727" s="4">
        <v>43689</v>
      </c>
      <c r="E727" s="2" t="s">
        <v>23</v>
      </c>
      <c r="F727" s="2" t="s">
        <v>24</v>
      </c>
      <c r="G727" s="2" t="s">
        <v>25</v>
      </c>
      <c r="H727" s="2" t="s">
        <v>75</v>
      </c>
      <c r="I727" s="2" t="s">
        <v>27</v>
      </c>
      <c r="J727" s="2" t="s">
        <v>884</v>
      </c>
    </row>
    <row r="728" spans="1:10" x14ac:dyDescent="0.3">
      <c r="A728" s="2" t="s">
        <v>52</v>
      </c>
      <c r="B728" s="3">
        <v>186209.44</v>
      </c>
      <c r="C728" s="2">
        <v>148818.57999999999</v>
      </c>
      <c r="D728" s="4">
        <v>43640</v>
      </c>
      <c r="E728" s="2" t="s">
        <v>23</v>
      </c>
      <c r="F728" s="2" t="s">
        <v>113</v>
      </c>
      <c r="G728" s="2" t="s">
        <v>54</v>
      </c>
      <c r="H728" s="2" t="s">
        <v>143</v>
      </c>
      <c r="I728" s="2" t="s">
        <v>14</v>
      </c>
      <c r="J728" s="2" t="s">
        <v>885</v>
      </c>
    </row>
    <row r="729" spans="1:10" x14ac:dyDescent="0.3">
      <c r="A729" s="2" t="s">
        <v>172</v>
      </c>
      <c r="B729" s="3">
        <v>127591.73</v>
      </c>
      <c r="C729" s="2">
        <v>108988.86</v>
      </c>
      <c r="D729" s="4">
        <v>43951</v>
      </c>
      <c r="E729" s="2" t="s">
        <v>17</v>
      </c>
      <c r="F729" s="2" t="s">
        <v>57</v>
      </c>
      <c r="G729" s="2" t="s">
        <v>174</v>
      </c>
      <c r="H729" s="2" t="s">
        <v>211</v>
      </c>
      <c r="I729" s="2" t="s">
        <v>14</v>
      </c>
      <c r="J729" s="2" t="s">
        <v>886</v>
      </c>
    </row>
    <row r="730" spans="1:10" x14ac:dyDescent="0.3">
      <c r="A730" s="2" t="s">
        <v>9</v>
      </c>
      <c r="B730" s="3">
        <v>53093.47</v>
      </c>
      <c r="C730" s="2">
        <v>42533.18</v>
      </c>
      <c r="D730" s="4">
        <v>44129</v>
      </c>
      <c r="E730" s="2" t="s">
        <v>23</v>
      </c>
      <c r="F730" s="2" t="s">
        <v>301</v>
      </c>
      <c r="G730" s="2" t="s">
        <v>12</v>
      </c>
      <c r="H730" s="2" t="s">
        <v>68</v>
      </c>
      <c r="I730" s="2" t="s">
        <v>27</v>
      </c>
      <c r="J730" s="2" t="s">
        <v>887</v>
      </c>
    </row>
    <row r="731" spans="1:10" x14ac:dyDescent="0.3">
      <c r="A731" s="2" t="s">
        <v>83</v>
      </c>
      <c r="B731" s="3">
        <v>28787.17</v>
      </c>
      <c r="C731" s="2">
        <v>24610.15</v>
      </c>
      <c r="D731" s="4">
        <v>43683</v>
      </c>
      <c r="E731" s="2" t="s">
        <v>17</v>
      </c>
      <c r="F731" s="2" t="s">
        <v>181</v>
      </c>
      <c r="G731" s="2" t="s">
        <v>84</v>
      </c>
      <c r="H731" s="2" t="s">
        <v>85</v>
      </c>
      <c r="I731" s="2" t="s">
        <v>27</v>
      </c>
      <c r="J731" s="2" t="s">
        <v>888</v>
      </c>
    </row>
    <row r="732" spans="1:10" x14ac:dyDescent="0.3">
      <c r="A732" s="2" t="s">
        <v>44</v>
      </c>
      <c r="B732" s="3">
        <v>49930.87</v>
      </c>
      <c r="C732" s="2">
        <v>40174.379999999997</v>
      </c>
      <c r="D732" s="4">
        <v>43882</v>
      </c>
      <c r="E732" s="2" t="s">
        <v>61</v>
      </c>
      <c r="F732" s="2" t="s">
        <v>122</v>
      </c>
      <c r="G732" s="2" t="s">
        <v>47</v>
      </c>
      <c r="H732" s="2" t="s">
        <v>65</v>
      </c>
      <c r="I732" s="2" t="s">
        <v>27</v>
      </c>
      <c r="J732" s="2" t="s">
        <v>889</v>
      </c>
    </row>
    <row r="733" spans="1:10" x14ac:dyDescent="0.3">
      <c r="A733" s="2" t="s">
        <v>22</v>
      </c>
      <c r="B733" s="3">
        <v>48763.58</v>
      </c>
      <c r="C733" s="2">
        <v>39435.11</v>
      </c>
      <c r="D733" s="4">
        <v>44026</v>
      </c>
      <c r="E733" s="2" t="s">
        <v>59</v>
      </c>
      <c r="F733" s="2" t="s">
        <v>122</v>
      </c>
      <c r="G733" s="2" t="s">
        <v>25</v>
      </c>
      <c r="H733" s="2" t="s">
        <v>26</v>
      </c>
      <c r="I733" s="2" t="s">
        <v>27</v>
      </c>
      <c r="J733" s="2" t="s">
        <v>890</v>
      </c>
    </row>
    <row r="734" spans="1:10" x14ac:dyDescent="0.3">
      <c r="A734" s="2" t="s">
        <v>52</v>
      </c>
      <c r="B734" s="3">
        <v>71079.8</v>
      </c>
      <c r="C734" s="2">
        <v>56778.54</v>
      </c>
      <c r="D734" s="4">
        <v>43784</v>
      </c>
      <c r="E734" s="2" t="s">
        <v>79</v>
      </c>
      <c r="F734" s="2" t="s">
        <v>57</v>
      </c>
      <c r="G734" s="2" t="s">
        <v>54</v>
      </c>
      <c r="H734" s="2" t="s">
        <v>143</v>
      </c>
      <c r="I734" s="2" t="s">
        <v>27</v>
      </c>
      <c r="J734" s="2" t="s">
        <v>891</v>
      </c>
    </row>
    <row r="735" spans="1:10" x14ac:dyDescent="0.3">
      <c r="A735" s="2" t="s">
        <v>9</v>
      </c>
      <c r="B735" s="3">
        <v>43158.94</v>
      </c>
      <c r="C735" s="2">
        <v>36244.879999999997</v>
      </c>
      <c r="D735" s="4">
        <v>43598</v>
      </c>
      <c r="E735" s="2" t="s">
        <v>79</v>
      </c>
      <c r="F735" s="2" t="s">
        <v>187</v>
      </c>
      <c r="G735" s="2" t="s">
        <v>12</v>
      </c>
      <c r="H735" s="2" t="s">
        <v>68</v>
      </c>
      <c r="I735" s="2" t="s">
        <v>27</v>
      </c>
      <c r="J735" s="2" t="s">
        <v>892</v>
      </c>
    </row>
    <row r="736" spans="1:10" x14ac:dyDescent="0.3">
      <c r="A736" s="2" t="s">
        <v>52</v>
      </c>
      <c r="B736" s="3">
        <v>117538.82</v>
      </c>
      <c r="C736" s="2">
        <v>100719.02</v>
      </c>
      <c r="D736" s="4">
        <v>43649</v>
      </c>
      <c r="E736" s="2" t="s">
        <v>29</v>
      </c>
      <c r="F736" s="2" t="s">
        <v>63</v>
      </c>
      <c r="G736" s="2" t="s">
        <v>54</v>
      </c>
      <c r="H736" s="2" t="s">
        <v>143</v>
      </c>
      <c r="I736" s="2" t="s">
        <v>27</v>
      </c>
      <c r="J736" s="2" t="s">
        <v>893</v>
      </c>
    </row>
    <row r="737" spans="1:10" x14ac:dyDescent="0.3">
      <c r="A737" s="2" t="s">
        <v>22</v>
      </c>
      <c r="B737" s="3">
        <v>45725.53</v>
      </c>
      <c r="C737" s="2">
        <v>36571.279999999999</v>
      </c>
      <c r="D737" s="4">
        <v>44019</v>
      </c>
      <c r="E737" s="2" t="s">
        <v>138</v>
      </c>
      <c r="F737" s="2" t="s">
        <v>42</v>
      </c>
      <c r="G737" s="2" t="s">
        <v>25</v>
      </c>
      <c r="H737" s="2" t="s">
        <v>31</v>
      </c>
      <c r="I737" s="2" t="s">
        <v>14</v>
      </c>
      <c r="J737" s="2" t="s">
        <v>894</v>
      </c>
    </row>
    <row r="738" spans="1:10" x14ac:dyDescent="0.3">
      <c r="A738" s="2" t="s">
        <v>22</v>
      </c>
      <c r="B738" s="3">
        <v>77522.570000000007</v>
      </c>
      <c r="C738" s="2">
        <v>64227.45</v>
      </c>
      <c r="D738" s="4">
        <v>43677</v>
      </c>
      <c r="E738" s="2" t="s">
        <v>61</v>
      </c>
      <c r="F738" s="2" t="s">
        <v>179</v>
      </c>
      <c r="G738" s="2" t="s">
        <v>25</v>
      </c>
      <c r="H738" s="2" t="s">
        <v>31</v>
      </c>
      <c r="I738" s="2" t="s">
        <v>14</v>
      </c>
      <c r="J738" s="2" t="s">
        <v>895</v>
      </c>
    </row>
    <row r="739" spans="1:10" x14ac:dyDescent="0.3">
      <c r="A739" s="2" t="s">
        <v>214</v>
      </c>
      <c r="B739" s="3">
        <v>44118.5</v>
      </c>
      <c r="C739" s="2">
        <v>38250.74</v>
      </c>
      <c r="D739" s="4">
        <v>43894</v>
      </c>
      <c r="E739" s="2" t="s">
        <v>79</v>
      </c>
      <c r="F739" s="2" t="s">
        <v>88</v>
      </c>
      <c r="G739" s="2" t="s">
        <v>215</v>
      </c>
      <c r="H739" s="2" t="s">
        <v>216</v>
      </c>
      <c r="I739" s="2" t="s">
        <v>14</v>
      </c>
      <c r="J739" s="2" t="s">
        <v>896</v>
      </c>
    </row>
    <row r="740" spans="1:10" x14ac:dyDescent="0.3">
      <c r="A740" s="2" t="s">
        <v>44</v>
      </c>
      <c r="B740" s="3">
        <v>242526</v>
      </c>
      <c r="C740" s="2">
        <v>212113.24</v>
      </c>
      <c r="D740" s="4">
        <v>43619</v>
      </c>
      <c r="E740" s="2" t="s">
        <v>23</v>
      </c>
      <c r="F740" s="2" t="s">
        <v>165</v>
      </c>
      <c r="G740" s="2" t="s">
        <v>47</v>
      </c>
      <c r="H740" s="2" t="s">
        <v>48</v>
      </c>
      <c r="I740" s="2" t="s">
        <v>27</v>
      </c>
      <c r="J740" s="2" t="s">
        <v>897</v>
      </c>
    </row>
    <row r="741" spans="1:10" x14ac:dyDescent="0.3">
      <c r="A741" s="2" t="s">
        <v>52</v>
      </c>
      <c r="B741" s="3">
        <v>140635.94</v>
      </c>
      <c r="C741" s="2">
        <v>115194.9</v>
      </c>
      <c r="D741" s="4">
        <v>44173</v>
      </c>
      <c r="E741" s="2" t="s">
        <v>59</v>
      </c>
      <c r="F741" s="2" t="s">
        <v>34</v>
      </c>
      <c r="G741" s="2" t="s">
        <v>54</v>
      </c>
      <c r="H741" s="2" t="s">
        <v>71</v>
      </c>
      <c r="I741" s="2" t="s">
        <v>27</v>
      </c>
      <c r="J741" s="2" t="s">
        <v>898</v>
      </c>
    </row>
    <row r="742" spans="1:10" x14ac:dyDescent="0.3">
      <c r="A742" s="2" t="s">
        <v>22</v>
      </c>
      <c r="B742" s="3">
        <v>157754.35999999999</v>
      </c>
      <c r="C742" s="2">
        <v>132166.6</v>
      </c>
      <c r="D742" s="4">
        <v>43686</v>
      </c>
      <c r="E742" s="2" t="s">
        <v>10</v>
      </c>
      <c r="F742" s="2" t="s">
        <v>179</v>
      </c>
      <c r="G742" s="2" t="s">
        <v>25</v>
      </c>
      <c r="H742" s="2" t="s">
        <v>31</v>
      </c>
      <c r="I742" s="2" t="s">
        <v>14</v>
      </c>
      <c r="J742" s="2" t="s">
        <v>899</v>
      </c>
    </row>
    <row r="743" spans="1:10" x14ac:dyDescent="0.3">
      <c r="A743" s="2" t="s">
        <v>52</v>
      </c>
      <c r="B743" s="3">
        <v>88977.22</v>
      </c>
      <c r="C743" s="2">
        <v>72534.23</v>
      </c>
      <c r="D743" s="4">
        <v>44107</v>
      </c>
      <c r="E743" s="2" t="s">
        <v>10</v>
      </c>
      <c r="F743" s="2" t="s">
        <v>91</v>
      </c>
      <c r="G743" s="2" t="s">
        <v>54</v>
      </c>
      <c r="H743" s="2" t="s">
        <v>132</v>
      </c>
      <c r="I743" s="2" t="s">
        <v>27</v>
      </c>
      <c r="J743" s="2" t="s">
        <v>900</v>
      </c>
    </row>
    <row r="744" spans="1:10" x14ac:dyDescent="0.3">
      <c r="A744" s="2" t="s">
        <v>22</v>
      </c>
      <c r="B744" s="3">
        <v>74231.25</v>
      </c>
      <c r="C744" s="2">
        <v>61604.51</v>
      </c>
      <c r="D744" s="4">
        <v>43780</v>
      </c>
      <c r="E744" s="2" t="s">
        <v>29</v>
      </c>
      <c r="F744" s="2" t="s">
        <v>53</v>
      </c>
      <c r="G744" s="2" t="s">
        <v>25</v>
      </c>
      <c r="H744" s="2" t="s">
        <v>218</v>
      </c>
      <c r="I744" s="2" t="s">
        <v>14</v>
      </c>
      <c r="J744" s="2" t="s">
        <v>901</v>
      </c>
    </row>
    <row r="745" spans="1:10" x14ac:dyDescent="0.3">
      <c r="A745" s="2" t="s">
        <v>9</v>
      </c>
      <c r="B745" s="3">
        <v>131402.37</v>
      </c>
      <c r="C745" s="2">
        <v>106383.36</v>
      </c>
      <c r="D745" s="4">
        <v>43741</v>
      </c>
      <c r="E745" s="2" t="s">
        <v>29</v>
      </c>
      <c r="F745" s="2" t="s">
        <v>34</v>
      </c>
      <c r="G745" s="2" t="s">
        <v>12</v>
      </c>
      <c r="H745" s="2" t="s">
        <v>68</v>
      </c>
      <c r="I745" s="2" t="s">
        <v>27</v>
      </c>
      <c r="J745" s="2" t="s">
        <v>902</v>
      </c>
    </row>
    <row r="746" spans="1:10" x14ac:dyDescent="0.3">
      <c r="A746" s="2" t="s">
        <v>9</v>
      </c>
      <c r="B746" s="3">
        <v>156505.37</v>
      </c>
      <c r="C746" s="2">
        <v>128647.41</v>
      </c>
      <c r="D746" s="4">
        <v>43589</v>
      </c>
      <c r="E746" s="2" t="s">
        <v>79</v>
      </c>
      <c r="F746" s="2" t="s">
        <v>131</v>
      </c>
      <c r="G746" s="2" t="s">
        <v>12</v>
      </c>
      <c r="H746" s="2" t="s">
        <v>81</v>
      </c>
      <c r="I746" s="2" t="s">
        <v>27</v>
      </c>
      <c r="J746" s="2" t="s">
        <v>903</v>
      </c>
    </row>
    <row r="747" spans="1:10" x14ac:dyDescent="0.3">
      <c r="A747" s="2" t="s">
        <v>22</v>
      </c>
      <c r="B747" s="3">
        <v>139200.81</v>
      </c>
      <c r="C747" s="2">
        <v>120172.06</v>
      </c>
      <c r="D747" s="4">
        <v>43700</v>
      </c>
      <c r="E747" s="2" t="s">
        <v>17</v>
      </c>
      <c r="F747" s="2" t="s">
        <v>34</v>
      </c>
      <c r="G747" s="2" t="s">
        <v>25</v>
      </c>
      <c r="H747" s="2" t="s">
        <v>218</v>
      </c>
      <c r="I747" s="2" t="s">
        <v>27</v>
      </c>
      <c r="J747" s="2" t="s">
        <v>904</v>
      </c>
    </row>
    <row r="748" spans="1:10" x14ac:dyDescent="0.3">
      <c r="A748" s="2" t="s">
        <v>9</v>
      </c>
      <c r="B748" s="3">
        <v>121292.94</v>
      </c>
      <c r="C748" s="2">
        <v>104384.7</v>
      </c>
      <c r="D748" s="4">
        <v>43547</v>
      </c>
      <c r="E748" s="2" t="s">
        <v>29</v>
      </c>
      <c r="F748" s="2" t="s">
        <v>42</v>
      </c>
      <c r="G748" s="2" t="s">
        <v>12</v>
      </c>
      <c r="H748" s="2" t="s">
        <v>169</v>
      </c>
      <c r="I748" s="2" t="s">
        <v>27</v>
      </c>
      <c r="J748" s="2" t="s">
        <v>905</v>
      </c>
    </row>
    <row r="749" spans="1:10" x14ac:dyDescent="0.3">
      <c r="A749" s="2" t="s">
        <v>52</v>
      </c>
      <c r="B749" s="3">
        <v>84712.13</v>
      </c>
      <c r="C749" s="2">
        <v>73004.91</v>
      </c>
      <c r="D749" s="4">
        <v>44023</v>
      </c>
      <c r="E749" s="2" t="s">
        <v>10</v>
      </c>
      <c r="F749" s="2" t="s">
        <v>159</v>
      </c>
      <c r="G749" s="2" t="s">
        <v>54</v>
      </c>
      <c r="H749" s="2" t="s">
        <v>132</v>
      </c>
      <c r="I749" s="2" t="s">
        <v>27</v>
      </c>
      <c r="J749" s="2" t="s">
        <v>906</v>
      </c>
    </row>
    <row r="750" spans="1:10" x14ac:dyDescent="0.3">
      <c r="A750" s="2" t="s">
        <v>22</v>
      </c>
      <c r="B750" s="3">
        <v>172202.38</v>
      </c>
      <c r="C750" s="2">
        <v>149816.07</v>
      </c>
      <c r="D750" s="4">
        <v>43564</v>
      </c>
      <c r="E750" s="2" t="s">
        <v>50</v>
      </c>
      <c r="F750" s="2" t="s">
        <v>281</v>
      </c>
      <c r="G750" s="2" t="s">
        <v>25</v>
      </c>
      <c r="H750" s="2" t="s">
        <v>89</v>
      </c>
      <c r="I750" s="2" t="s">
        <v>37</v>
      </c>
      <c r="J750" s="2" t="s">
        <v>907</v>
      </c>
    </row>
    <row r="751" spans="1:10" x14ac:dyDescent="0.3">
      <c r="A751" s="2" t="s">
        <v>9</v>
      </c>
      <c r="B751" s="3">
        <v>108978.79</v>
      </c>
      <c r="C751" s="2">
        <v>95432.73</v>
      </c>
      <c r="D751" s="4">
        <v>43797</v>
      </c>
      <c r="E751" s="2" t="s">
        <v>17</v>
      </c>
      <c r="F751" s="2" t="s">
        <v>179</v>
      </c>
      <c r="G751" s="2" t="s">
        <v>12</v>
      </c>
      <c r="H751" s="2" t="s">
        <v>13</v>
      </c>
      <c r="I751" s="2" t="s">
        <v>27</v>
      </c>
      <c r="J751" s="2" t="s">
        <v>908</v>
      </c>
    </row>
    <row r="752" spans="1:10" x14ac:dyDescent="0.3">
      <c r="A752" s="2" t="s">
        <v>22</v>
      </c>
      <c r="B752" s="3">
        <v>69871.92</v>
      </c>
      <c r="C752" s="2">
        <v>58014.66</v>
      </c>
      <c r="D752" s="4">
        <v>44080</v>
      </c>
      <c r="E752" s="2" t="s">
        <v>17</v>
      </c>
      <c r="F752" s="2" t="s">
        <v>34</v>
      </c>
      <c r="G752" s="2" t="s">
        <v>25</v>
      </c>
      <c r="H752" s="2" t="s">
        <v>26</v>
      </c>
      <c r="I752" s="2" t="s">
        <v>27</v>
      </c>
      <c r="J752" s="2" t="s">
        <v>909</v>
      </c>
    </row>
    <row r="753" spans="1:10" x14ac:dyDescent="0.3">
      <c r="A753" s="2" t="s">
        <v>52</v>
      </c>
      <c r="B753" s="3">
        <v>184221.2</v>
      </c>
      <c r="C753" s="2">
        <v>150324.5</v>
      </c>
      <c r="D753" s="4">
        <v>43631</v>
      </c>
      <c r="E753" s="2" t="s">
        <v>79</v>
      </c>
      <c r="F753" s="2" t="s">
        <v>30</v>
      </c>
      <c r="G753" s="2" t="s">
        <v>54</v>
      </c>
      <c r="H753" s="2" t="s">
        <v>71</v>
      </c>
      <c r="I753" s="2" t="s">
        <v>27</v>
      </c>
      <c r="J753" s="2" t="s">
        <v>910</v>
      </c>
    </row>
    <row r="754" spans="1:10" x14ac:dyDescent="0.3">
      <c r="A754" s="2" t="s">
        <v>52</v>
      </c>
      <c r="B754" s="3">
        <v>57348.43</v>
      </c>
      <c r="C754" s="2">
        <v>47587.73</v>
      </c>
      <c r="D754" s="4">
        <v>43477</v>
      </c>
      <c r="E754" s="2" t="s">
        <v>23</v>
      </c>
      <c r="F754" s="2" t="s">
        <v>30</v>
      </c>
      <c r="G754" s="2" t="s">
        <v>54</v>
      </c>
      <c r="H754" s="2" t="s">
        <v>127</v>
      </c>
      <c r="I754" s="2" t="s">
        <v>27</v>
      </c>
      <c r="J754" s="2" t="s">
        <v>911</v>
      </c>
    </row>
    <row r="755" spans="1:10" x14ac:dyDescent="0.3">
      <c r="A755" s="2" t="s">
        <v>52</v>
      </c>
      <c r="B755" s="3">
        <v>197581.29</v>
      </c>
      <c r="C755" s="2">
        <v>169485.23</v>
      </c>
      <c r="D755" s="4">
        <v>43812</v>
      </c>
      <c r="E755" s="2" t="s">
        <v>79</v>
      </c>
      <c r="F755" s="2" t="s">
        <v>157</v>
      </c>
      <c r="G755" s="2" t="s">
        <v>54</v>
      </c>
      <c r="H755" s="2" t="s">
        <v>132</v>
      </c>
      <c r="I755" s="2" t="s">
        <v>27</v>
      </c>
      <c r="J755" s="2" t="s">
        <v>912</v>
      </c>
    </row>
    <row r="756" spans="1:10" x14ac:dyDescent="0.3">
      <c r="A756" s="2" t="s">
        <v>22</v>
      </c>
      <c r="B756" s="3">
        <v>101321.52</v>
      </c>
      <c r="C756" s="2">
        <v>86710.96</v>
      </c>
      <c r="D756" s="4">
        <v>43513</v>
      </c>
      <c r="E756" s="2" t="s">
        <v>17</v>
      </c>
      <c r="F756" s="2" t="s">
        <v>120</v>
      </c>
      <c r="G756" s="2" t="s">
        <v>25</v>
      </c>
      <c r="H756" s="2" t="s">
        <v>218</v>
      </c>
      <c r="I756" s="2" t="s">
        <v>27</v>
      </c>
      <c r="J756" s="2" t="s">
        <v>913</v>
      </c>
    </row>
    <row r="757" spans="1:10" x14ac:dyDescent="0.3">
      <c r="A757" s="2" t="s">
        <v>44</v>
      </c>
      <c r="B757" s="3">
        <v>124234.91</v>
      </c>
      <c r="C757" s="2">
        <v>98244.97</v>
      </c>
      <c r="D757" s="4">
        <v>44093</v>
      </c>
      <c r="E757" s="2" t="s">
        <v>61</v>
      </c>
      <c r="F757" s="2" t="s">
        <v>34</v>
      </c>
      <c r="G757" s="2" t="s">
        <v>47</v>
      </c>
      <c r="H757" s="2" t="s">
        <v>65</v>
      </c>
      <c r="I757" s="2" t="s">
        <v>27</v>
      </c>
      <c r="J757" s="2" t="s">
        <v>914</v>
      </c>
    </row>
    <row r="758" spans="1:10" x14ac:dyDescent="0.3">
      <c r="A758" s="2" t="s">
        <v>22</v>
      </c>
      <c r="B758" s="3">
        <v>254883.03</v>
      </c>
      <c r="C758" s="2">
        <v>213413.56</v>
      </c>
      <c r="D758" s="4">
        <v>43811</v>
      </c>
      <c r="E758" s="2" t="s">
        <v>50</v>
      </c>
      <c r="F758" s="2" t="s">
        <v>209</v>
      </c>
      <c r="G758" s="2" t="s">
        <v>25</v>
      </c>
      <c r="H758" s="2" t="s">
        <v>75</v>
      </c>
      <c r="I758" s="2" t="s">
        <v>27</v>
      </c>
      <c r="J758" s="2" t="s">
        <v>915</v>
      </c>
    </row>
    <row r="759" spans="1:10" x14ac:dyDescent="0.3">
      <c r="A759" s="2" t="s">
        <v>52</v>
      </c>
      <c r="B759" s="3">
        <v>57333.85</v>
      </c>
      <c r="C759" s="2">
        <v>46308.55</v>
      </c>
      <c r="D759" s="4">
        <v>44128</v>
      </c>
      <c r="E759" s="2" t="s">
        <v>138</v>
      </c>
      <c r="F759" s="2" t="s">
        <v>11</v>
      </c>
      <c r="G759" s="2" t="s">
        <v>54</v>
      </c>
      <c r="H759" s="2" t="s">
        <v>71</v>
      </c>
      <c r="I759" s="2" t="s">
        <v>27</v>
      </c>
      <c r="J759" s="2" t="s">
        <v>916</v>
      </c>
    </row>
    <row r="760" spans="1:10" x14ac:dyDescent="0.3">
      <c r="A760" s="2" t="s">
        <v>22</v>
      </c>
      <c r="B760" s="3">
        <v>65760.39</v>
      </c>
      <c r="C760" s="2">
        <v>56672.3</v>
      </c>
      <c r="D760" s="4">
        <v>44113</v>
      </c>
      <c r="E760" s="2" t="s">
        <v>59</v>
      </c>
      <c r="F760" s="2" t="s">
        <v>236</v>
      </c>
      <c r="G760" s="2" t="s">
        <v>25</v>
      </c>
      <c r="H760" s="2" t="s">
        <v>31</v>
      </c>
      <c r="I760" s="2" t="s">
        <v>27</v>
      </c>
      <c r="J760" s="2" t="s">
        <v>917</v>
      </c>
    </row>
    <row r="761" spans="1:10" x14ac:dyDescent="0.3">
      <c r="A761" s="2" t="s">
        <v>22</v>
      </c>
      <c r="B761" s="3">
        <v>53485</v>
      </c>
      <c r="C761" s="2">
        <v>46713.8</v>
      </c>
      <c r="D761" s="4">
        <v>43879</v>
      </c>
      <c r="E761" s="2" t="s">
        <v>23</v>
      </c>
      <c r="F761" s="2" t="s">
        <v>34</v>
      </c>
      <c r="G761" s="2" t="s">
        <v>25</v>
      </c>
      <c r="H761" s="2" t="s">
        <v>75</v>
      </c>
      <c r="I761" s="2" t="s">
        <v>27</v>
      </c>
      <c r="J761" s="2" t="s">
        <v>918</v>
      </c>
    </row>
    <row r="762" spans="1:10" x14ac:dyDescent="0.3">
      <c r="A762" s="2" t="s">
        <v>52</v>
      </c>
      <c r="B762" s="3">
        <v>154950.74</v>
      </c>
      <c r="C762" s="2">
        <v>133195.66</v>
      </c>
      <c r="D762" s="4">
        <v>43747</v>
      </c>
      <c r="E762" s="2" t="s">
        <v>59</v>
      </c>
      <c r="F762" s="2" t="s">
        <v>233</v>
      </c>
      <c r="G762" s="2" t="s">
        <v>54</v>
      </c>
      <c r="H762" s="2" t="s">
        <v>127</v>
      </c>
      <c r="I762" s="2" t="s">
        <v>37</v>
      </c>
      <c r="J762" s="2" t="s">
        <v>919</v>
      </c>
    </row>
    <row r="763" spans="1:10" x14ac:dyDescent="0.3">
      <c r="A763" s="2" t="s">
        <v>44</v>
      </c>
      <c r="B763" s="3">
        <v>19949.11</v>
      </c>
      <c r="C763" s="2">
        <v>16364.25</v>
      </c>
      <c r="D763" s="4">
        <v>43521</v>
      </c>
      <c r="E763" s="2" t="s">
        <v>29</v>
      </c>
      <c r="F763" s="2" t="s">
        <v>173</v>
      </c>
      <c r="G763" s="2" t="s">
        <v>47</v>
      </c>
      <c r="H763" s="2" t="s">
        <v>48</v>
      </c>
      <c r="I763" s="2" t="s">
        <v>37</v>
      </c>
      <c r="J763" s="2" t="s">
        <v>920</v>
      </c>
    </row>
    <row r="764" spans="1:10" x14ac:dyDescent="0.3">
      <c r="A764" s="2" t="s">
        <v>52</v>
      </c>
      <c r="B764" s="3">
        <v>124784.67</v>
      </c>
      <c r="C764" s="2">
        <v>106853.11</v>
      </c>
      <c r="D764" s="4">
        <v>43973</v>
      </c>
      <c r="E764" s="2" t="s">
        <v>79</v>
      </c>
      <c r="F764" s="2" t="s">
        <v>57</v>
      </c>
      <c r="G764" s="2" t="s">
        <v>54</v>
      </c>
      <c r="H764" s="2" t="s">
        <v>132</v>
      </c>
      <c r="I764" s="2" t="s">
        <v>37</v>
      </c>
      <c r="J764" s="2" t="s">
        <v>921</v>
      </c>
    </row>
    <row r="765" spans="1:10" x14ac:dyDescent="0.3">
      <c r="A765" s="2" t="s">
        <v>105</v>
      </c>
      <c r="B765" s="3">
        <v>120831.28</v>
      </c>
      <c r="C765" s="2">
        <v>95746.71</v>
      </c>
      <c r="D765" s="4">
        <v>43973</v>
      </c>
      <c r="E765" s="2" t="s">
        <v>61</v>
      </c>
      <c r="F765" s="2" t="s">
        <v>647</v>
      </c>
      <c r="G765" s="2" t="s">
        <v>106</v>
      </c>
      <c r="H765" s="2" t="s">
        <v>107</v>
      </c>
      <c r="I765" s="2" t="s">
        <v>27</v>
      </c>
      <c r="J765" s="2" t="s">
        <v>922</v>
      </c>
    </row>
    <row r="766" spans="1:10" x14ac:dyDescent="0.3">
      <c r="A766" s="2" t="s">
        <v>22</v>
      </c>
      <c r="B766" s="3">
        <v>127631.89</v>
      </c>
      <c r="C766" s="2">
        <v>110963.17</v>
      </c>
      <c r="D766" s="4">
        <v>43793</v>
      </c>
      <c r="E766" s="2" t="s">
        <v>23</v>
      </c>
      <c r="F766" s="2" t="s">
        <v>236</v>
      </c>
      <c r="G766" s="2" t="s">
        <v>25</v>
      </c>
      <c r="H766" s="2" t="s">
        <v>75</v>
      </c>
      <c r="I766" s="2" t="s">
        <v>27</v>
      </c>
      <c r="J766" s="2" t="s">
        <v>923</v>
      </c>
    </row>
    <row r="767" spans="1:10" x14ac:dyDescent="0.3">
      <c r="A767" s="2" t="s">
        <v>105</v>
      </c>
      <c r="B767" s="3">
        <v>68984.17</v>
      </c>
      <c r="C767" s="2">
        <v>59560.93</v>
      </c>
      <c r="D767" s="4">
        <v>43476</v>
      </c>
      <c r="E767" s="2" t="s">
        <v>29</v>
      </c>
      <c r="F767" s="2" t="s">
        <v>131</v>
      </c>
      <c r="G767" s="2" t="s">
        <v>106</v>
      </c>
      <c r="H767" s="2" t="s">
        <v>107</v>
      </c>
      <c r="I767" s="2" t="s">
        <v>27</v>
      </c>
      <c r="J767" s="2" t="s">
        <v>924</v>
      </c>
    </row>
    <row r="768" spans="1:10" x14ac:dyDescent="0.3">
      <c r="A768" s="2" t="s">
        <v>52</v>
      </c>
      <c r="B768" s="3">
        <v>56823.17</v>
      </c>
      <c r="C768" s="2">
        <v>46583.63</v>
      </c>
      <c r="D768" s="4">
        <v>43820</v>
      </c>
      <c r="E768" s="2" t="s">
        <v>29</v>
      </c>
      <c r="F768" s="2" t="s">
        <v>70</v>
      </c>
      <c r="G768" s="2" t="s">
        <v>54</v>
      </c>
      <c r="H768" s="2" t="s">
        <v>132</v>
      </c>
      <c r="I768" s="2" t="s">
        <v>14</v>
      </c>
      <c r="J768" s="2" t="s">
        <v>925</v>
      </c>
    </row>
    <row r="769" spans="1:10" x14ac:dyDescent="0.3">
      <c r="A769" s="2" t="s">
        <v>22</v>
      </c>
      <c r="B769" s="3">
        <v>126974.92</v>
      </c>
      <c r="C769" s="2">
        <v>101516.45</v>
      </c>
      <c r="D769" s="4">
        <v>43478</v>
      </c>
      <c r="E769" s="2" t="s">
        <v>17</v>
      </c>
      <c r="F769" s="2" t="s">
        <v>24</v>
      </c>
      <c r="G769" s="2" t="s">
        <v>25</v>
      </c>
      <c r="H769" s="2" t="s">
        <v>89</v>
      </c>
      <c r="I769" s="2" t="s">
        <v>27</v>
      </c>
      <c r="J769" s="2" t="s">
        <v>926</v>
      </c>
    </row>
    <row r="770" spans="1:10" x14ac:dyDescent="0.3">
      <c r="A770" s="2" t="s">
        <v>22</v>
      </c>
      <c r="B770" s="3">
        <v>121736.23</v>
      </c>
      <c r="C770" s="2">
        <v>106214.86</v>
      </c>
      <c r="D770" s="4">
        <v>43957</v>
      </c>
      <c r="E770" s="2" t="s">
        <v>45</v>
      </c>
      <c r="F770" s="2" t="s">
        <v>177</v>
      </c>
      <c r="G770" s="2" t="s">
        <v>25</v>
      </c>
      <c r="H770" s="2" t="s">
        <v>26</v>
      </c>
      <c r="I770" s="2" t="s">
        <v>27</v>
      </c>
      <c r="J770" s="2" t="s">
        <v>927</v>
      </c>
    </row>
    <row r="771" spans="1:10" x14ac:dyDescent="0.3">
      <c r="A771" s="2" t="s">
        <v>52</v>
      </c>
      <c r="B771" s="3">
        <v>150287.47</v>
      </c>
      <c r="C771" s="2">
        <v>123611.44</v>
      </c>
      <c r="D771" s="4">
        <v>44048</v>
      </c>
      <c r="E771" s="2" t="s">
        <v>10</v>
      </c>
      <c r="F771" s="2" t="s">
        <v>145</v>
      </c>
      <c r="G771" s="2" t="s">
        <v>54</v>
      </c>
      <c r="H771" s="2" t="s">
        <v>143</v>
      </c>
      <c r="I771" s="2" t="s">
        <v>27</v>
      </c>
      <c r="J771" s="2" t="s">
        <v>928</v>
      </c>
    </row>
    <row r="772" spans="1:10" x14ac:dyDescent="0.3">
      <c r="A772" s="2" t="s">
        <v>16</v>
      </c>
      <c r="B772" s="3">
        <v>93007.22</v>
      </c>
      <c r="C772" s="2">
        <v>81837.05</v>
      </c>
      <c r="D772" s="4">
        <v>44144</v>
      </c>
      <c r="E772" s="2" t="s">
        <v>61</v>
      </c>
      <c r="F772" s="2" t="s">
        <v>181</v>
      </c>
      <c r="G772" s="2" t="s">
        <v>19</v>
      </c>
      <c r="H772" s="2" t="s">
        <v>20</v>
      </c>
      <c r="I772" s="2" t="s">
        <v>27</v>
      </c>
      <c r="J772" s="2" t="s">
        <v>929</v>
      </c>
    </row>
    <row r="773" spans="1:10" x14ac:dyDescent="0.3">
      <c r="A773" s="2" t="s">
        <v>172</v>
      </c>
      <c r="B773" s="3">
        <v>165747.20000000001</v>
      </c>
      <c r="C773" s="2">
        <v>132912.68</v>
      </c>
      <c r="D773" s="4">
        <v>43851</v>
      </c>
      <c r="E773" s="2" t="s">
        <v>10</v>
      </c>
      <c r="F773" s="2" t="s">
        <v>39</v>
      </c>
      <c r="G773" s="2" t="s">
        <v>174</v>
      </c>
      <c r="H773" s="2" t="s">
        <v>175</v>
      </c>
      <c r="I773" s="2" t="s">
        <v>27</v>
      </c>
      <c r="J773" s="2" t="s">
        <v>930</v>
      </c>
    </row>
    <row r="774" spans="1:10" x14ac:dyDescent="0.3">
      <c r="A774" s="2" t="s">
        <v>9</v>
      </c>
      <c r="B774" s="3">
        <v>177215.51</v>
      </c>
      <c r="C774" s="2">
        <v>155807.88</v>
      </c>
      <c r="D774" s="4">
        <v>43592</v>
      </c>
      <c r="E774" s="2" t="s">
        <v>23</v>
      </c>
      <c r="F774" s="2" t="s">
        <v>131</v>
      </c>
      <c r="G774" s="2" t="s">
        <v>12</v>
      </c>
      <c r="H774" s="2" t="s">
        <v>81</v>
      </c>
      <c r="I774" s="2" t="s">
        <v>27</v>
      </c>
      <c r="J774" s="2" t="s">
        <v>931</v>
      </c>
    </row>
    <row r="775" spans="1:10" x14ac:dyDescent="0.3">
      <c r="A775" s="2" t="s">
        <v>52</v>
      </c>
      <c r="B775" s="3">
        <v>99132.04</v>
      </c>
      <c r="C775" s="2">
        <v>78819.89</v>
      </c>
      <c r="D775" s="4">
        <v>43911</v>
      </c>
      <c r="E775" s="2" t="s">
        <v>59</v>
      </c>
      <c r="F775" s="2" t="s">
        <v>111</v>
      </c>
      <c r="G775" s="2" t="s">
        <v>54</v>
      </c>
      <c r="H775" s="2" t="s">
        <v>143</v>
      </c>
      <c r="I775" s="2" t="s">
        <v>27</v>
      </c>
      <c r="J775" s="2" t="s">
        <v>932</v>
      </c>
    </row>
    <row r="776" spans="1:10" x14ac:dyDescent="0.3">
      <c r="A776" s="2" t="s">
        <v>214</v>
      </c>
      <c r="B776" s="3">
        <v>180519.86</v>
      </c>
      <c r="C776" s="2">
        <v>145968.35999999999</v>
      </c>
      <c r="D776" s="4">
        <v>43650</v>
      </c>
      <c r="E776" s="2" t="s">
        <v>17</v>
      </c>
      <c r="F776" s="2" t="s">
        <v>93</v>
      </c>
      <c r="G776" s="2" t="s">
        <v>215</v>
      </c>
      <c r="H776" s="2" t="s">
        <v>216</v>
      </c>
      <c r="I776" s="2" t="s">
        <v>27</v>
      </c>
      <c r="J776" s="2" t="s">
        <v>933</v>
      </c>
    </row>
    <row r="777" spans="1:10" x14ac:dyDescent="0.3">
      <c r="A777" s="2" t="s">
        <v>52</v>
      </c>
      <c r="B777" s="3">
        <v>68173.22</v>
      </c>
      <c r="C777" s="2">
        <v>54040.91</v>
      </c>
      <c r="D777" s="4">
        <v>44149</v>
      </c>
      <c r="E777" s="2" t="s">
        <v>59</v>
      </c>
      <c r="F777" s="2" t="s">
        <v>24</v>
      </c>
      <c r="G777" s="2" t="s">
        <v>54</v>
      </c>
      <c r="H777" s="2" t="s">
        <v>71</v>
      </c>
      <c r="I777" s="2" t="s">
        <v>27</v>
      </c>
      <c r="J777" s="2" t="s">
        <v>934</v>
      </c>
    </row>
    <row r="778" spans="1:10" x14ac:dyDescent="0.3">
      <c r="A778" s="2" t="s">
        <v>22</v>
      </c>
      <c r="B778" s="3">
        <v>97439.360000000001</v>
      </c>
      <c r="C778" s="2">
        <v>79773.600000000006</v>
      </c>
      <c r="D778" s="4">
        <v>43685</v>
      </c>
      <c r="E778" s="2" t="s">
        <v>17</v>
      </c>
      <c r="F778" s="2" t="s">
        <v>122</v>
      </c>
      <c r="G778" s="2" t="s">
        <v>25</v>
      </c>
      <c r="H778" s="2" t="s">
        <v>218</v>
      </c>
      <c r="I778" s="2" t="s">
        <v>27</v>
      </c>
      <c r="J778" s="2" t="s">
        <v>935</v>
      </c>
    </row>
    <row r="779" spans="1:10" x14ac:dyDescent="0.3">
      <c r="A779" s="2" t="s">
        <v>9</v>
      </c>
      <c r="B779" s="3">
        <v>103638.67</v>
      </c>
      <c r="C779" s="2">
        <v>84030.23</v>
      </c>
      <c r="D779" s="4">
        <v>44126</v>
      </c>
      <c r="E779" s="2" t="s">
        <v>79</v>
      </c>
      <c r="F779" s="2" t="s">
        <v>167</v>
      </c>
      <c r="G779" s="2" t="s">
        <v>12</v>
      </c>
      <c r="H779" s="2" t="s">
        <v>68</v>
      </c>
      <c r="I779" s="2" t="s">
        <v>27</v>
      </c>
      <c r="J779" s="2" t="s">
        <v>936</v>
      </c>
    </row>
    <row r="780" spans="1:10" x14ac:dyDescent="0.3">
      <c r="A780" s="2" t="s">
        <v>9</v>
      </c>
      <c r="B780" s="3">
        <v>169810.63</v>
      </c>
      <c r="C780" s="2">
        <v>145952.24</v>
      </c>
      <c r="D780" s="4">
        <v>44163</v>
      </c>
      <c r="E780" s="2" t="s">
        <v>59</v>
      </c>
      <c r="F780" s="2" t="s">
        <v>236</v>
      </c>
      <c r="G780" s="2" t="s">
        <v>12</v>
      </c>
      <c r="H780" s="2" t="s">
        <v>117</v>
      </c>
      <c r="I780" s="2" t="s">
        <v>27</v>
      </c>
      <c r="J780" s="2" t="s">
        <v>937</v>
      </c>
    </row>
    <row r="781" spans="1:10" x14ac:dyDescent="0.3">
      <c r="A781" s="2" t="s">
        <v>52</v>
      </c>
      <c r="B781" s="3">
        <v>75264.84</v>
      </c>
      <c r="C781" s="2">
        <v>61694.59</v>
      </c>
      <c r="D781" s="4">
        <v>44090</v>
      </c>
      <c r="E781" s="2" t="s">
        <v>23</v>
      </c>
      <c r="F781" s="2" t="s">
        <v>67</v>
      </c>
      <c r="G781" s="2" t="s">
        <v>54</v>
      </c>
      <c r="H781" s="2" t="s">
        <v>132</v>
      </c>
      <c r="I781" s="2" t="s">
        <v>14</v>
      </c>
      <c r="J781" s="2" t="s">
        <v>938</v>
      </c>
    </row>
    <row r="782" spans="1:10" x14ac:dyDescent="0.3">
      <c r="A782" s="2" t="s">
        <v>33</v>
      </c>
      <c r="B782" s="3">
        <v>58933.16</v>
      </c>
      <c r="C782" s="2">
        <v>51855.29</v>
      </c>
      <c r="D782" s="4">
        <v>43728</v>
      </c>
      <c r="E782" s="2" t="s">
        <v>79</v>
      </c>
      <c r="F782" s="2" t="s">
        <v>236</v>
      </c>
      <c r="G782" s="2" t="s">
        <v>35</v>
      </c>
      <c r="H782" s="2" t="s">
        <v>36</v>
      </c>
      <c r="I782" s="2" t="s">
        <v>14</v>
      </c>
      <c r="J782" s="2" t="s">
        <v>939</v>
      </c>
    </row>
    <row r="783" spans="1:10" x14ac:dyDescent="0.3">
      <c r="A783" s="2" t="s">
        <v>22</v>
      </c>
      <c r="B783" s="3">
        <v>168773.6</v>
      </c>
      <c r="C783" s="2">
        <v>137398.59</v>
      </c>
      <c r="D783" s="4">
        <v>43699</v>
      </c>
      <c r="E783" s="2" t="s">
        <v>17</v>
      </c>
      <c r="F783" s="2" t="s">
        <v>67</v>
      </c>
      <c r="G783" s="2" t="s">
        <v>25</v>
      </c>
      <c r="H783" s="2" t="s">
        <v>75</v>
      </c>
      <c r="I783" s="2" t="s">
        <v>27</v>
      </c>
      <c r="J783" s="2" t="s">
        <v>940</v>
      </c>
    </row>
    <row r="784" spans="1:10" x14ac:dyDescent="0.3">
      <c r="A784" s="2" t="s">
        <v>22</v>
      </c>
      <c r="B784" s="3">
        <v>152676.76999999999</v>
      </c>
      <c r="C784" s="2">
        <v>122385.7</v>
      </c>
      <c r="D784" s="4">
        <v>44019</v>
      </c>
      <c r="E784" s="2" t="s">
        <v>61</v>
      </c>
      <c r="F784" s="2" t="s">
        <v>149</v>
      </c>
      <c r="G784" s="2" t="s">
        <v>25</v>
      </c>
      <c r="H784" s="2" t="s">
        <v>26</v>
      </c>
      <c r="I784" s="2" t="s">
        <v>27</v>
      </c>
      <c r="J784" s="2" t="s">
        <v>941</v>
      </c>
    </row>
    <row r="785" spans="1:10" x14ac:dyDescent="0.3">
      <c r="A785" s="2" t="s">
        <v>22</v>
      </c>
      <c r="B785" s="3">
        <v>116556.81</v>
      </c>
      <c r="C785" s="2">
        <v>95448.37</v>
      </c>
      <c r="D785" s="4">
        <v>43975</v>
      </c>
      <c r="E785" s="2" t="s">
        <v>61</v>
      </c>
      <c r="F785" s="2" t="s">
        <v>46</v>
      </c>
      <c r="G785" s="2" t="s">
        <v>25</v>
      </c>
      <c r="H785" s="2" t="s">
        <v>89</v>
      </c>
      <c r="I785" s="2" t="s">
        <v>27</v>
      </c>
      <c r="J785" s="2" t="s">
        <v>942</v>
      </c>
    </row>
    <row r="786" spans="1:10" x14ac:dyDescent="0.3">
      <c r="A786" s="2" t="s">
        <v>52</v>
      </c>
      <c r="B786" s="3">
        <v>310539</v>
      </c>
      <c r="C786" s="2">
        <v>248275.93</v>
      </c>
      <c r="D786" s="4">
        <v>44176</v>
      </c>
      <c r="E786" s="2" t="s">
        <v>79</v>
      </c>
      <c r="F786" s="2" t="s">
        <v>34</v>
      </c>
      <c r="G786" s="2" t="s">
        <v>54</v>
      </c>
      <c r="H786" s="2" t="s">
        <v>132</v>
      </c>
      <c r="I786" s="2" t="s">
        <v>27</v>
      </c>
      <c r="J786" s="2" t="s">
        <v>943</v>
      </c>
    </row>
    <row r="787" spans="1:10" x14ac:dyDescent="0.3">
      <c r="A787" s="2" t="s">
        <v>22</v>
      </c>
      <c r="B787" s="3">
        <v>106325.72</v>
      </c>
      <c r="C787" s="2">
        <v>92705.4</v>
      </c>
      <c r="D787" s="4">
        <v>43727</v>
      </c>
      <c r="E787" s="2" t="s">
        <v>17</v>
      </c>
      <c r="F787" s="2" t="s">
        <v>11</v>
      </c>
      <c r="G787" s="2" t="s">
        <v>25</v>
      </c>
      <c r="H787" s="2" t="s">
        <v>31</v>
      </c>
      <c r="I787" s="2" t="s">
        <v>14</v>
      </c>
      <c r="J787" s="2" t="s">
        <v>944</v>
      </c>
    </row>
    <row r="788" spans="1:10" x14ac:dyDescent="0.3">
      <c r="A788" s="2" t="s">
        <v>9</v>
      </c>
      <c r="B788" s="3">
        <v>90602.07</v>
      </c>
      <c r="C788" s="2">
        <v>71630</v>
      </c>
      <c r="D788" s="4">
        <v>43895</v>
      </c>
      <c r="E788" s="2" t="s">
        <v>79</v>
      </c>
      <c r="F788" s="2" t="s">
        <v>147</v>
      </c>
      <c r="G788" s="2" t="s">
        <v>12</v>
      </c>
      <c r="H788" s="2" t="s">
        <v>169</v>
      </c>
      <c r="I788" s="2" t="s">
        <v>27</v>
      </c>
      <c r="J788" s="2" t="s">
        <v>945</v>
      </c>
    </row>
    <row r="789" spans="1:10" x14ac:dyDescent="0.3">
      <c r="A789" s="2" t="s">
        <v>33</v>
      </c>
      <c r="B789" s="3">
        <v>120012.56</v>
      </c>
      <c r="C789" s="2">
        <v>97762.23</v>
      </c>
      <c r="D789" s="4">
        <v>43962</v>
      </c>
      <c r="E789" s="2" t="s">
        <v>17</v>
      </c>
      <c r="F789" s="2" t="s">
        <v>131</v>
      </c>
      <c r="G789" s="2" t="s">
        <v>35</v>
      </c>
      <c r="H789" s="2" t="s">
        <v>36</v>
      </c>
      <c r="I789" s="2" t="s">
        <v>14</v>
      </c>
      <c r="J789" s="2" t="s">
        <v>946</v>
      </c>
    </row>
    <row r="790" spans="1:10" x14ac:dyDescent="0.3">
      <c r="A790" s="2" t="s">
        <v>52</v>
      </c>
      <c r="B790" s="3">
        <v>143658.22</v>
      </c>
      <c r="C790" s="2">
        <v>123158.19</v>
      </c>
      <c r="D790" s="4">
        <v>44134</v>
      </c>
      <c r="E790" s="2" t="s">
        <v>50</v>
      </c>
      <c r="F790" s="2" t="s">
        <v>63</v>
      </c>
      <c r="G790" s="2" t="s">
        <v>54</v>
      </c>
      <c r="H790" s="2" t="s">
        <v>71</v>
      </c>
      <c r="I790" s="2" t="s">
        <v>27</v>
      </c>
      <c r="J790" s="2" t="s">
        <v>947</v>
      </c>
    </row>
    <row r="791" spans="1:10" x14ac:dyDescent="0.3">
      <c r="A791" s="2" t="s">
        <v>22</v>
      </c>
      <c r="B791" s="3">
        <v>263571.82</v>
      </c>
      <c r="C791" s="2">
        <v>216155.25</v>
      </c>
      <c r="D791" s="4">
        <v>43990</v>
      </c>
      <c r="E791" s="2" t="s">
        <v>61</v>
      </c>
      <c r="F791" s="2" t="s">
        <v>209</v>
      </c>
      <c r="G791" s="2" t="s">
        <v>25</v>
      </c>
      <c r="H791" s="2" t="s">
        <v>31</v>
      </c>
      <c r="I791" s="2" t="s">
        <v>27</v>
      </c>
      <c r="J791" s="2" t="s">
        <v>948</v>
      </c>
    </row>
    <row r="792" spans="1:10" x14ac:dyDescent="0.3">
      <c r="A792" s="2" t="s">
        <v>52</v>
      </c>
      <c r="B792" s="3">
        <v>131097.04999999999</v>
      </c>
      <c r="C792" s="2">
        <v>109203.84</v>
      </c>
      <c r="D792" s="4">
        <v>44008</v>
      </c>
      <c r="E792" s="2" t="s">
        <v>29</v>
      </c>
      <c r="F792" s="2" t="s">
        <v>24</v>
      </c>
      <c r="G792" s="2" t="s">
        <v>54</v>
      </c>
      <c r="H792" s="2" t="s">
        <v>55</v>
      </c>
      <c r="I792" s="2" t="s">
        <v>27</v>
      </c>
      <c r="J792" s="2" t="s">
        <v>949</v>
      </c>
    </row>
    <row r="793" spans="1:10" x14ac:dyDescent="0.3">
      <c r="A793" s="2" t="s">
        <v>137</v>
      </c>
      <c r="B793" s="3">
        <v>127830.38</v>
      </c>
      <c r="C793" s="2">
        <v>103874.97</v>
      </c>
      <c r="D793" s="4">
        <v>43972</v>
      </c>
      <c r="E793" s="2" t="s">
        <v>17</v>
      </c>
      <c r="F793" s="2" t="s">
        <v>88</v>
      </c>
      <c r="G793" s="2" t="s">
        <v>139</v>
      </c>
      <c r="H793" s="2" t="s">
        <v>140</v>
      </c>
      <c r="I793" s="2" t="s">
        <v>27</v>
      </c>
      <c r="J793" s="2" t="s">
        <v>950</v>
      </c>
    </row>
    <row r="794" spans="1:10" x14ac:dyDescent="0.3">
      <c r="A794" s="2" t="s">
        <v>22</v>
      </c>
      <c r="B794" s="3">
        <v>129353.22</v>
      </c>
      <c r="C794" s="2">
        <v>111593.02</v>
      </c>
      <c r="D794" s="4">
        <v>43483</v>
      </c>
      <c r="E794" s="2" t="s">
        <v>17</v>
      </c>
      <c r="F794" s="2" t="s">
        <v>233</v>
      </c>
      <c r="G794" s="2" t="s">
        <v>25</v>
      </c>
      <c r="H794" s="2" t="s">
        <v>75</v>
      </c>
      <c r="I794" s="2" t="s">
        <v>14</v>
      </c>
      <c r="J794" s="2" t="s">
        <v>951</v>
      </c>
    </row>
    <row r="795" spans="1:10" x14ac:dyDescent="0.3">
      <c r="A795" s="2" t="s">
        <v>9</v>
      </c>
      <c r="B795" s="3">
        <v>176473.32</v>
      </c>
      <c r="C795" s="2">
        <v>139413.92000000001</v>
      </c>
      <c r="D795" s="4">
        <v>43638</v>
      </c>
      <c r="E795" s="2" t="s">
        <v>17</v>
      </c>
      <c r="F795" s="2" t="s">
        <v>63</v>
      </c>
      <c r="G795" s="2" t="s">
        <v>12</v>
      </c>
      <c r="H795" s="2" t="s">
        <v>68</v>
      </c>
      <c r="I795" s="2" t="s">
        <v>27</v>
      </c>
      <c r="J795" s="2" t="s">
        <v>952</v>
      </c>
    </row>
    <row r="796" spans="1:10" x14ac:dyDescent="0.3">
      <c r="A796" s="2" t="s">
        <v>345</v>
      </c>
      <c r="B796" s="3">
        <v>43609.57</v>
      </c>
      <c r="C796" s="2">
        <v>34634.720000000001</v>
      </c>
      <c r="D796" s="4">
        <v>43891</v>
      </c>
      <c r="E796" s="2" t="s">
        <v>50</v>
      </c>
      <c r="F796" s="2" t="s">
        <v>154</v>
      </c>
      <c r="G796" s="2" t="s">
        <v>346</v>
      </c>
      <c r="H796" s="2" t="s">
        <v>700</v>
      </c>
      <c r="I796" s="2" t="s">
        <v>27</v>
      </c>
      <c r="J796" s="2" t="s">
        <v>953</v>
      </c>
    </row>
    <row r="797" spans="1:10" x14ac:dyDescent="0.3">
      <c r="A797" s="2" t="s">
        <v>22</v>
      </c>
      <c r="B797" s="3">
        <v>137562.42000000001</v>
      </c>
      <c r="C797" s="2">
        <v>112140.88</v>
      </c>
      <c r="D797" s="4">
        <v>43935</v>
      </c>
      <c r="E797" s="2" t="s">
        <v>23</v>
      </c>
      <c r="F797" s="2" t="s">
        <v>120</v>
      </c>
      <c r="G797" s="2" t="s">
        <v>25</v>
      </c>
      <c r="H797" s="2" t="s">
        <v>89</v>
      </c>
      <c r="I797" s="2" t="s">
        <v>27</v>
      </c>
      <c r="J797" s="2" t="s">
        <v>954</v>
      </c>
    </row>
    <row r="798" spans="1:10" x14ac:dyDescent="0.3">
      <c r="A798" s="2" t="s">
        <v>52</v>
      </c>
      <c r="B798" s="3">
        <v>51504.5</v>
      </c>
      <c r="C798" s="2">
        <v>44592.6</v>
      </c>
      <c r="D798" s="4">
        <v>43730</v>
      </c>
      <c r="E798" s="2" t="s">
        <v>50</v>
      </c>
      <c r="F798" s="2" t="s">
        <v>120</v>
      </c>
      <c r="G798" s="2" t="s">
        <v>54</v>
      </c>
      <c r="H798" s="2" t="s">
        <v>71</v>
      </c>
      <c r="I798" s="2" t="s">
        <v>27</v>
      </c>
      <c r="J798" s="2" t="s">
        <v>955</v>
      </c>
    </row>
    <row r="799" spans="1:10" x14ac:dyDescent="0.3">
      <c r="A799" s="2" t="s">
        <v>52</v>
      </c>
      <c r="B799" s="3">
        <v>38750.53</v>
      </c>
      <c r="C799" s="2">
        <v>31298.799999999999</v>
      </c>
      <c r="D799" s="4">
        <v>43709</v>
      </c>
      <c r="E799" s="2" t="s">
        <v>61</v>
      </c>
      <c r="F799" s="2" t="s">
        <v>34</v>
      </c>
      <c r="G799" s="2" t="s">
        <v>54</v>
      </c>
      <c r="H799" s="2" t="s">
        <v>71</v>
      </c>
      <c r="I799" s="2" t="s">
        <v>27</v>
      </c>
      <c r="J799" s="2" t="s">
        <v>956</v>
      </c>
    </row>
    <row r="800" spans="1:10" x14ac:dyDescent="0.3">
      <c r="A800" s="2" t="s">
        <v>52</v>
      </c>
      <c r="B800" s="3">
        <v>111676.46</v>
      </c>
      <c r="C800" s="2">
        <v>92791.97</v>
      </c>
      <c r="D800" s="4">
        <v>43624</v>
      </c>
      <c r="E800" s="2" t="s">
        <v>29</v>
      </c>
      <c r="F800" s="2" t="s">
        <v>96</v>
      </c>
      <c r="G800" s="2" t="s">
        <v>54</v>
      </c>
      <c r="H800" s="2" t="s">
        <v>132</v>
      </c>
      <c r="I800" s="2" t="s">
        <v>27</v>
      </c>
      <c r="J800" s="2" t="s">
        <v>957</v>
      </c>
    </row>
    <row r="801" spans="1:10" x14ac:dyDescent="0.3">
      <c r="A801" s="2" t="s">
        <v>9</v>
      </c>
      <c r="B801" s="3">
        <v>46849.71</v>
      </c>
      <c r="C801" s="2">
        <v>39630.17</v>
      </c>
      <c r="D801" s="4">
        <v>43703</v>
      </c>
      <c r="E801" s="2" t="s">
        <v>29</v>
      </c>
      <c r="F801" s="2" t="s">
        <v>167</v>
      </c>
      <c r="G801" s="2" t="s">
        <v>12</v>
      </c>
      <c r="H801" s="2" t="s">
        <v>68</v>
      </c>
      <c r="I801" s="2" t="s">
        <v>27</v>
      </c>
      <c r="J801" s="2" t="s">
        <v>958</v>
      </c>
    </row>
    <row r="802" spans="1:10" x14ac:dyDescent="0.3">
      <c r="A802" s="2" t="s">
        <v>9</v>
      </c>
      <c r="B802" s="3">
        <v>296844.24</v>
      </c>
      <c r="C802" s="2">
        <v>244926.18</v>
      </c>
      <c r="D802" s="4">
        <v>43624</v>
      </c>
      <c r="E802" s="2" t="s">
        <v>138</v>
      </c>
      <c r="F802" s="2" t="s">
        <v>154</v>
      </c>
      <c r="G802" s="2" t="s">
        <v>12</v>
      </c>
      <c r="H802" s="2" t="s">
        <v>169</v>
      </c>
      <c r="I802" s="2" t="s">
        <v>27</v>
      </c>
      <c r="J802" s="2" t="s">
        <v>959</v>
      </c>
    </row>
    <row r="803" spans="1:10" x14ac:dyDescent="0.3">
      <c r="A803" s="2" t="s">
        <v>22</v>
      </c>
      <c r="B803" s="3">
        <v>163492.16</v>
      </c>
      <c r="C803" s="2">
        <v>134178.01999999999</v>
      </c>
      <c r="D803" s="4">
        <v>44055</v>
      </c>
      <c r="E803" s="2" t="s">
        <v>50</v>
      </c>
      <c r="F803" s="2" t="s">
        <v>200</v>
      </c>
      <c r="G803" s="2" t="s">
        <v>25</v>
      </c>
      <c r="H803" s="2" t="s">
        <v>75</v>
      </c>
      <c r="I803" s="2" t="s">
        <v>27</v>
      </c>
      <c r="J803" s="2" t="s">
        <v>960</v>
      </c>
    </row>
    <row r="804" spans="1:10" x14ac:dyDescent="0.3">
      <c r="A804" s="2" t="s">
        <v>52</v>
      </c>
      <c r="B804" s="3">
        <v>116206.87</v>
      </c>
      <c r="C804" s="2">
        <v>93104.94</v>
      </c>
      <c r="D804" s="4">
        <v>43570</v>
      </c>
      <c r="E804" s="2" t="s">
        <v>17</v>
      </c>
      <c r="F804" s="2" t="s">
        <v>115</v>
      </c>
      <c r="G804" s="2" t="s">
        <v>54</v>
      </c>
      <c r="H804" s="2" t="s">
        <v>71</v>
      </c>
      <c r="I804" s="2" t="s">
        <v>27</v>
      </c>
      <c r="J804" s="2" t="s">
        <v>961</v>
      </c>
    </row>
    <row r="805" spans="1:10" x14ac:dyDescent="0.3">
      <c r="A805" s="2" t="s">
        <v>52</v>
      </c>
      <c r="B805" s="3">
        <v>195214.72</v>
      </c>
      <c r="C805" s="2">
        <v>154649.1</v>
      </c>
      <c r="D805" s="4">
        <v>43642</v>
      </c>
      <c r="E805" s="2" t="s">
        <v>10</v>
      </c>
      <c r="F805" s="2" t="s">
        <v>115</v>
      </c>
      <c r="G805" s="2" t="s">
        <v>54</v>
      </c>
      <c r="H805" s="2" t="s">
        <v>55</v>
      </c>
      <c r="I805" s="2" t="s">
        <v>27</v>
      </c>
      <c r="J805" s="2" t="s">
        <v>962</v>
      </c>
    </row>
    <row r="806" spans="1:10" x14ac:dyDescent="0.3">
      <c r="A806" s="2" t="s">
        <v>52</v>
      </c>
      <c r="B806" s="3">
        <v>168226.52</v>
      </c>
      <c r="C806" s="2">
        <v>136818.63</v>
      </c>
      <c r="D806" s="4">
        <v>43855</v>
      </c>
      <c r="E806" s="2" t="s">
        <v>59</v>
      </c>
      <c r="F806" s="2" t="s">
        <v>159</v>
      </c>
      <c r="G806" s="2" t="s">
        <v>54</v>
      </c>
      <c r="H806" s="2" t="s">
        <v>143</v>
      </c>
      <c r="I806" s="2" t="s">
        <v>27</v>
      </c>
      <c r="J806" s="2" t="s">
        <v>963</v>
      </c>
    </row>
    <row r="807" spans="1:10" x14ac:dyDescent="0.3">
      <c r="A807" s="2" t="s">
        <v>9</v>
      </c>
      <c r="B807" s="3">
        <v>249842.77</v>
      </c>
      <c r="C807" s="2">
        <v>218737.35</v>
      </c>
      <c r="D807" s="4">
        <v>44021</v>
      </c>
      <c r="E807" s="2" t="s">
        <v>10</v>
      </c>
      <c r="F807" s="2" t="s">
        <v>30</v>
      </c>
      <c r="G807" s="2" t="s">
        <v>12</v>
      </c>
      <c r="H807" s="2" t="s">
        <v>81</v>
      </c>
      <c r="I807" s="2" t="s">
        <v>27</v>
      </c>
      <c r="J807" s="2" t="s">
        <v>964</v>
      </c>
    </row>
    <row r="808" spans="1:10" x14ac:dyDescent="0.3">
      <c r="A808" s="2" t="s">
        <v>83</v>
      </c>
      <c r="B808" s="3">
        <v>105678.39</v>
      </c>
      <c r="C808" s="2">
        <v>89720.95</v>
      </c>
      <c r="D808" s="4">
        <v>43958</v>
      </c>
      <c r="E808" s="2" t="s">
        <v>17</v>
      </c>
      <c r="F808" s="2" t="s">
        <v>165</v>
      </c>
      <c r="G808" s="2" t="s">
        <v>84</v>
      </c>
      <c r="H808" s="2" t="s">
        <v>85</v>
      </c>
      <c r="I808" s="2" t="s">
        <v>14</v>
      </c>
      <c r="J808" s="2" t="s">
        <v>965</v>
      </c>
    </row>
    <row r="809" spans="1:10" x14ac:dyDescent="0.3">
      <c r="A809" s="2" t="s">
        <v>22</v>
      </c>
      <c r="B809" s="3">
        <v>253580.08</v>
      </c>
      <c r="C809" s="2">
        <v>212449.39</v>
      </c>
      <c r="D809" s="4">
        <v>44018</v>
      </c>
      <c r="E809" s="2" t="s">
        <v>17</v>
      </c>
      <c r="F809" s="2" t="s">
        <v>605</v>
      </c>
      <c r="G809" s="2" t="s">
        <v>25</v>
      </c>
      <c r="H809" s="2" t="s">
        <v>218</v>
      </c>
      <c r="I809" s="2" t="s">
        <v>27</v>
      </c>
      <c r="J809" s="2" t="s">
        <v>966</v>
      </c>
    </row>
    <row r="810" spans="1:10" x14ac:dyDescent="0.3">
      <c r="A810" s="2" t="s">
        <v>52</v>
      </c>
      <c r="B810" s="3">
        <v>56705.66</v>
      </c>
      <c r="C810" s="2">
        <v>46986.31</v>
      </c>
      <c r="D810" s="4">
        <v>43497</v>
      </c>
      <c r="E810" s="2" t="s">
        <v>61</v>
      </c>
      <c r="F810" s="2" t="s">
        <v>34</v>
      </c>
      <c r="G810" s="2" t="s">
        <v>54</v>
      </c>
      <c r="H810" s="2" t="s">
        <v>127</v>
      </c>
      <c r="I810" s="2" t="s">
        <v>27</v>
      </c>
      <c r="J810" s="2" t="s">
        <v>967</v>
      </c>
    </row>
    <row r="811" spans="1:10" x14ac:dyDescent="0.3">
      <c r="A811" s="2" t="s">
        <v>9</v>
      </c>
      <c r="B811" s="3">
        <v>35354.22</v>
      </c>
      <c r="C811" s="2">
        <v>30517.759999999998</v>
      </c>
      <c r="D811" s="4">
        <v>43523</v>
      </c>
      <c r="E811" s="2" t="s">
        <v>59</v>
      </c>
      <c r="F811" s="2" t="s">
        <v>209</v>
      </c>
      <c r="G811" s="2" t="s">
        <v>12</v>
      </c>
      <c r="H811" s="2" t="s">
        <v>117</v>
      </c>
      <c r="I811" s="2" t="s">
        <v>27</v>
      </c>
      <c r="J811" s="2" t="s">
        <v>968</v>
      </c>
    </row>
    <row r="812" spans="1:10" x14ac:dyDescent="0.3">
      <c r="A812" s="2" t="s">
        <v>22</v>
      </c>
      <c r="B812" s="3">
        <v>25834.34</v>
      </c>
      <c r="C812" s="2">
        <v>22450.04</v>
      </c>
      <c r="D812" s="4">
        <v>43903</v>
      </c>
      <c r="E812" s="2" t="s">
        <v>79</v>
      </c>
      <c r="F812" s="2" t="s">
        <v>88</v>
      </c>
      <c r="G812" s="2" t="s">
        <v>25</v>
      </c>
      <c r="H812" s="2" t="s">
        <v>218</v>
      </c>
      <c r="I812" s="2" t="s">
        <v>14</v>
      </c>
      <c r="J812" s="2" t="s">
        <v>969</v>
      </c>
    </row>
    <row r="813" spans="1:10" x14ac:dyDescent="0.3">
      <c r="A813" s="2" t="s">
        <v>22</v>
      </c>
      <c r="B813" s="3">
        <v>121928.48</v>
      </c>
      <c r="C813" s="2">
        <v>98408.48</v>
      </c>
      <c r="D813" s="4">
        <v>43727</v>
      </c>
      <c r="E813" s="2" t="s">
        <v>23</v>
      </c>
      <c r="F813" s="2" t="s">
        <v>159</v>
      </c>
      <c r="G813" s="2" t="s">
        <v>25</v>
      </c>
      <c r="H813" s="2" t="s">
        <v>218</v>
      </c>
      <c r="I813" s="2" t="s">
        <v>14</v>
      </c>
      <c r="J813" s="2" t="s">
        <v>970</v>
      </c>
    </row>
    <row r="814" spans="1:10" x14ac:dyDescent="0.3">
      <c r="A814" s="2" t="s">
        <v>52</v>
      </c>
      <c r="B814" s="3">
        <v>167935.31</v>
      </c>
      <c r="C814" s="2">
        <v>137942.06</v>
      </c>
      <c r="D814" s="4">
        <v>43573</v>
      </c>
      <c r="E814" s="2" t="s">
        <v>17</v>
      </c>
      <c r="F814" s="2" t="s">
        <v>301</v>
      </c>
      <c r="G814" s="2" t="s">
        <v>54</v>
      </c>
      <c r="H814" s="2" t="s">
        <v>71</v>
      </c>
      <c r="I814" s="2" t="s">
        <v>27</v>
      </c>
      <c r="J814" s="2" t="s">
        <v>971</v>
      </c>
    </row>
    <row r="815" spans="1:10" x14ac:dyDescent="0.3">
      <c r="A815" s="2" t="s">
        <v>22</v>
      </c>
      <c r="B815" s="3">
        <v>151151.76999999999</v>
      </c>
      <c r="C815" s="2">
        <v>124035.14</v>
      </c>
      <c r="D815" s="4">
        <v>43829</v>
      </c>
      <c r="E815" s="2" t="s">
        <v>50</v>
      </c>
      <c r="F815" s="2" t="s">
        <v>70</v>
      </c>
      <c r="G815" s="2" t="s">
        <v>25</v>
      </c>
      <c r="H815" s="2" t="s">
        <v>31</v>
      </c>
      <c r="I815" s="2" t="s">
        <v>27</v>
      </c>
      <c r="J815" s="2" t="s">
        <v>972</v>
      </c>
    </row>
    <row r="816" spans="1:10" x14ac:dyDescent="0.3">
      <c r="A816" s="2" t="s">
        <v>52</v>
      </c>
      <c r="B816" s="3">
        <v>95966.17</v>
      </c>
      <c r="C816" s="2">
        <v>75976.42</v>
      </c>
      <c r="D816" s="4">
        <v>43701</v>
      </c>
      <c r="E816" s="2" t="s">
        <v>79</v>
      </c>
      <c r="F816" s="2" t="s">
        <v>973</v>
      </c>
      <c r="G816" s="2" t="s">
        <v>54</v>
      </c>
      <c r="H816" s="2" t="s">
        <v>71</v>
      </c>
      <c r="I816" s="2" t="s">
        <v>27</v>
      </c>
      <c r="J816" s="2" t="s">
        <v>974</v>
      </c>
    </row>
    <row r="817" spans="1:10" x14ac:dyDescent="0.3">
      <c r="A817" s="2" t="s">
        <v>22</v>
      </c>
      <c r="B817" s="3">
        <v>123424.43</v>
      </c>
      <c r="C817" s="2">
        <v>98171.79</v>
      </c>
      <c r="D817" s="4">
        <v>43566</v>
      </c>
      <c r="E817" s="2" t="s">
        <v>23</v>
      </c>
      <c r="F817" s="2" t="s">
        <v>149</v>
      </c>
      <c r="G817" s="2" t="s">
        <v>25</v>
      </c>
      <c r="H817" s="2" t="s">
        <v>75</v>
      </c>
      <c r="I817" s="2" t="s">
        <v>27</v>
      </c>
      <c r="J817" s="2" t="s">
        <v>975</v>
      </c>
    </row>
    <row r="818" spans="1:10" x14ac:dyDescent="0.3">
      <c r="A818" s="2" t="s">
        <v>52</v>
      </c>
      <c r="B818" s="3">
        <v>128221.13</v>
      </c>
      <c r="C818" s="2">
        <v>102217.88</v>
      </c>
      <c r="D818" s="4">
        <v>44003</v>
      </c>
      <c r="E818" s="2" t="s">
        <v>23</v>
      </c>
      <c r="F818" s="2" t="s">
        <v>34</v>
      </c>
      <c r="G818" s="2" t="s">
        <v>54</v>
      </c>
      <c r="H818" s="2" t="s">
        <v>71</v>
      </c>
      <c r="I818" s="2" t="s">
        <v>27</v>
      </c>
      <c r="J818" s="2" t="s">
        <v>976</v>
      </c>
    </row>
    <row r="819" spans="1:10" x14ac:dyDescent="0.3">
      <c r="A819" s="2" t="s">
        <v>22</v>
      </c>
      <c r="B819" s="3">
        <v>204133.95</v>
      </c>
      <c r="C819" s="2">
        <v>167553.15</v>
      </c>
      <c r="D819" s="4">
        <v>43995</v>
      </c>
      <c r="E819" s="2" t="s">
        <v>17</v>
      </c>
      <c r="F819" s="2" t="s">
        <v>167</v>
      </c>
      <c r="G819" s="2" t="s">
        <v>25</v>
      </c>
      <c r="H819" s="2" t="s">
        <v>75</v>
      </c>
      <c r="I819" s="2" t="s">
        <v>27</v>
      </c>
      <c r="J819" s="2" t="s">
        <v>977</v>
      </c>
    </row>
    <row r="820" spans="1:10" x14ac:dyDescent="0.3">
      <c r="A820" s="2" t="s">
        <v>9</v>
      </c>
      <c r="B820" s="3">
        <v>89376.84</v>
      </c>
      <c r="C820" s="2">
        <v>73646.52</v>
      </c>
      <c r="D820" s="4">
        <v>43513</v>
      </c>
      <c r="E820" s="2" t="s">
        <v>29</v>
      </c>
      <c r="F820" s="2" t="s">
        <v>34</v>
      </c>
      <c r="G820" s="2" t="s">
        <v>12</v>
      </c>
      <c r="H820" s="2" t="s">
        <v>81</v>
      </c>
      <c r="I820" s="2" t="s">
        <v>27</v>
      </c>
      <c r="J820" s="2" t="s">
        <v>978</v>
      </c>
    </row>
    <row r="821" spans="1:10" x14ac:dyDescent="0.3">
      <c r="A821" s="2" t="s">
        <v>9</v>
      </c>
      <c r="B821" s="3">
        <v>110837.96</v>
      </c>
      <c r="C821" s="2">
        <v>92106.34</v>
      </c>
      <c r="D821" s="4">
        <v>43521</v>
      </c>
      <c r="E821" s="2" t="s">
        <v>79</v>
      </c>
      <c r="F821" s="2" t="s">
        <v>209</v>
      </c>
      <c r="G821" s="2" t="s">
        <v>12</v>
      </c>
      <c r="H821" s="2" t="s">
        <v>81</v>
      </c>
      <c r="I821" s="2" t="s">
        <v>27</v>
      </c>
      <c r="J821" s="2" t="s">
        <v>979</v>
      </c>
    </row>
    <row r="822" spans="1:10" x14ac:dyDescent="0.3">
      <c r="A822" s="2" t="s">
        <v>83</v>
      </c>
      <c r="B822" s="3">
        <v>118026.37</v>
      </c>
      <c r="C822" s="2">
        <v>99873.91</v>
      </c>
      <c r="D822" s="4">
        <v>44016</v>
      </c>
      <c r="E822" s="2" t="s">
        <v>50</v>
      </c>
      <c r="F822" s="2" t="s">
        <v>30</v>
      </c>
      <c r="G822" s="2" t="s">
        <v>84</v>
      </c>
      <c r="H822" s="2" t="s">
        <v>85</v>
      </c>
      <c r="I822" s="2" t="s">
        <v>27</v>
      </c>
      <c r="J822" s="2" t="s">
        <v>980</v>
      </c>
    </row>
    <row r="823" spans="1:10" x14ac:dyDescent="0.3">
      <c r="A823" s="2" t="s">
        <v>22</v>
      </c>
      <c r="B823" s="3">
        <v>177208.76</v>
      </c>
      <c r="C823" s="2">
        <v>151779.29999999999</v>
      </c>
      <c r="D823" s="4">
        <v>43467</v>
      </c>
      <c r="E823" s="2" t="s">
        <v>50</v>
      </c>
      <c r="F823" s="2" t="s">
        <v>88</v>
      </c>
      <c r="G823" s="2" t="s">
        <v>25</v>
      </c>
      <c r="H823" s="2" t="s">
        <v>26</v>
      </c>
      <c r="I823" s="2" t="s">
        <v>14</v>
      </c>
      <c r="J823" s="2" t="s">
        <v>981</v>
      </c>
    </row>
    <row r="824" spans="1:10" x14ac:dyDescent="0.3">
      <c r="A824" s="2" t="s">
        <v>9</v>
      </c>
      <c r="B824" s="3">
        <v>97148.34</v>
      </c>
      <c r="C824" s="2">
        <v>77806.11</v>
      </c>
      <c r="D824" s="4">
        <v>43950</v>
      </c>
      <c r="E824" s="2" t="s">
        <v>10</v>
      </c>
      <c r="F824" s="2" t="s">
        <v>88</v>
      </c>
      <c r="G824" s="2" t="s">
        <v>12</v>
      </c>
      <c r="H824" s="2" t="s">
        <v>169</v>
      </c>
      <c r="I824" s="2" t="s">
        <v>27</v>
      </c>
      <c r="J824" s="2" t="s">
        <v>982</v>
      </c>
    </row>
    <row r="825" spans="1:10" x14ac:dyDescent="0.3">
      <c r="A825" s="2" t="s">
        <v>33</v>
      </c>
      <c r="B825" s="3">
        <v>144530.35</v>
      </c>
      <c r="C825" s="2">
        <v>115407.48</v>
      </c>
      <c r="D825" s="4">
        <v>44047</v>
      </c>
      <c r="E825" s="2" t="s">
        <v>138</v>
      </c>
      <c r="F825" s="2" t="s">
        <v>57</v>
      </c>
      <c r="G825" s="2" t="s">
        <v>35</v>
      </c>
      <c r="H825" s="2" t="s">
        <v>424</v>
      </c>
      <c r="I825" s="2" t="s">
        <v>27</v>
      </c>
      <c r="J825" s="2" t="s">
        <v>983</v>
      </c>
    </row>
    <row r="826" spans="1:10" x14ac:dyDescent="0.3">
      <c r="A826" s="2" t="s">
        <v>9</v>
      </c>
      <c r="B826" s="3">
        <v>45261.84</v>
      </c>
      <c r="C826" s="2">
        <v>37816.269999999997</v>
      </c>
      <c r="D826" s="4">
        <v>44156</v>
      </c>
      <c r="E826" s="2" t="s">
        <v>29</v>
      </c>
      <c r="F826" s="2" t="s">
        <v>67</v>
      </c>
      <c r="G826" s="2" t="s">
        <v>12</v>
      </c>
      <c r="H826" s="2" t="s">
        <v>13</v>
      </c>
      <c r="I826" s="2" t="s">
        <v>27</v>
      </c>
      <c r="J826" s="2" t="s">
        <v>984</v>
      </c>
    </row>
    <row r="827" spans="1:10" x14ac:dyDescent="0.3">
      <c r="A827" s="2" t="s">
        <v>100</v>
      </c>
      <c r="B827" s="3">
        <v>105277.2</v>
      </c>
      <c r="C827" s="2">
        <v>90759.47</v>
      </c>
      <c r="D827" s="4">
        <v>43790</v>
      </c>
      <c r="E827" s="2" t="s">
        <v>10</v>
      </c>
      <c r="F827" s="2" t="s">
        <v>149</v>
      </c>
      <c r="G827" s="2" t="s">
        <v>102</v>
      </c>
      <c r="H827" s="2" t="s">
        <v>103</v>
      </c>
      <c r="I827" s="2" t="s">
        <v>27</v>
      </c>
      <c r="J827" s="2" t="s">
        <v>985</v>
      </c>
    </row>
    <row r="828" spans="1:10" x14ac:dyDescent="0.3">
      <c r="A828" s="2" t="s">
        <v>345</v>
      </c>
      <c r="B828" s="3">
        <v>65822.05</v>
      </c>
      <c r="C828" s="2">
        <v>54790.27</v>
      </c>
      <c r="D828" s="4">
        <v>44146</v>
      </c>
      <c r="E828" s="2" t="s">
        <v>23</v>
      </c>
      <c r="F828" s="2" t="s">
        <v>115</v>
      </c>
      <c r="G828" s="2" t="s">
        <v>346</v>
      </c>
      <c r="H828" s="2" t="s">
        <v>347</v>
      </c>
      <c r="I828" s="2" t="s">
        <v>27</v>
      </c>
      <c r="J828" s="2" t="s">
        <v>986</v>
      </c>
    </row>
    <row r="829" spans="1:10" x14ac:dyDescent="0.3">
      <c r="A829" s="2" t="s">
        <v>52</v>
      </c>
      <c r="B829" s="3">
        <v>78540.62</v>
      </c>
      <c r="C829" s="2">
        <v>63987.040000000001</v>
      </c>
      <c r="D829" s="4">
        <v>43746</v>
      </c>
      <c r="E829" s="2" t="s">
        <v>23</v>
      </c>
      <c r="F829" s="2" t="s">
        <v>109</v>
      </c>
      <c r="G829" s="2" t="s">
        <v>54</v>
      </c>
      <c r="H829" s="2" t="s">
        <v>127</v>
      </c>
      <c r="I829" s="2" t="s">
        <v>27</v>
      </c>
      <c r="J829" s="2" t="s">
        <v>987</v>
      </c>
    </row>
    <row r="830" spans="1:10" x14ac:dyDescent="0.3">
      <c r="A830" s="2" t="s">
        <v>137</v>
      </c>
      <c r="B830" s="3">
        <v>37636.910000000003</v>
      </c>
      <c r="C830" s="2">
        <v>30847.21</v>
      </c>
      <c r="D830" s="4">
        <v>43906</v>
      </c>
      <c r="E830" s="2" t="s">
        <v>50</v>
      </c>
      <c r="F830" s="2" t="s">
        <v>187</v>
      </c>
      <c r="G830" s="2" t="s">
        <v>139</v>
      </c>
      <c r="H830" s="2" t="s">
        <v>140</v>
      </c>
      <c r="I830" s="2" t="s">
        <v>14</v>
      </c>
      <c r="J830" s="2" t="s">
        <v>988</v>
      </c>
    </row>
    <row r="831" spans="1:10" x14ac:dyDescent="0.3">
      <c r="A831" s="2" t="s">
        <v>22</v>
      </c>
      <c r="B831" s="3">
        <v>138127.81</v>
      </c>
      <c r="C831" s="2">
        <v>115240.03</v>
      </c>
      <c r="D831" s="4">
        <v>43975</v>
      </c>
      <c r="E831" s="2" t="s">
        <v>50</v>
      </c>
      <c r="F831" s="2" t="s">
        <v>134</v>
      </c>
      <c r="G831" s="2" t="s">
        <v>25</v>
      </c>
      <c r="H831" s="2" t="s">
        <v>75</v>
      </c>
      <c r="I831" s="2" t="s">
        <v>27</v>
      </c>
      <c r="J831" s="2" t="s">
        <v>989</v>
      </c>
    </row>
    <row r="832" spans="1:10" x14ac:dyDescent="0.3">
      <c r="A832" s="2" t="s">
        <v>172</v>
      </c>
      <c r="B832" s="3">
        <v>37892.58</v>
      </c>
      <c r="C832" s="2">
        <v>30010.92</v>
      </c>
      <c r="D832" s="4">
        <v>43486</v>
      </c>
      <c r="E832" s="2" t="s">
        <v>79</v>
      </c>
      <c r="F832" s="2" t="s">
        <v>34</v>
      </c>
      <c r="G832" s="2" t="s">
        <v>174</v>
      </c>
      <c r="H832" s="2" t="s">
        <v>211</v>
      </c>
      <c r="I832" s="2" t="s">
        <v>27</v>
      </c>
      <c r="J832" s="2" t="s">
        <v>990</v>
      </c>
    </row>
    <row r="833" spans="1:10" x14ac:dyDescent="0.3">
      <c r="A833" s="2" t="s">
        <v>100</v>
      </c>
      <c r="B833" s="3">
        <v>65329.65</v>
      </c>
      <c r="C833" s="2">
        <v>53237.13</v>
      </c>
      <c r="D833" s="4">
        <v>43887</v>
      </c>
      <c r="E833" s="2" t="s">
        <v>23</v>
      </c>
      <c r="F833" s="2" t="s">
        <v>157</v>
      </c>
      <c r="G833" s="2" t="s">
        <v>102</v>
      </c>
      <c r="H833" s="2" t="s">
        <v>103</v>
      </c>
      <c r="I833" s="2" t="s">
        <v>14</v>
      </c>
      <c r="J833" s="2" t="s">
        <v>991</v>
      </c>
    </row>
    <row r="834" spans="1:10" x14ac:dyDescent="0.3">
      <c r="A834" s="2" t="s">
        <v>52</v>
      </c>
      <c r="B834" s="3">
        <v>167072.72</v>
      </c>
      <c r="C834" s="2">
        <v>135044.88</v>
      </c>
      <c r="D834" s="4">
        <v>43759</v>
      </c>
      <c r="E834" s="2" t="s">
        <v>23</v>
      </c>
      <c r="F834" s="2" t="s">
        <v>184</v>
      </c>
      <c r="G834" s="2" t="s">
        <v>54</v>
      </c>
      <c r="H834" s="2" t="s">
        <v>132</v>
      </c>
      <c r="I834" s="2" t="s">
        <v>27</v>
      </c>
      <c r="J834" s="2" t="s">
        <v>992</v>
      </c>
    </row>
    <row r="835" spans="1:10" x14ac:dyDescent="0.3">
      <c r="A835" s="2" t="s">
        <v>52</v>
      </c>
      <c r="B835" s="3">
        <v>164243.32</v>
      </c>
      <c r="C835" s="2">
        <v>134121.1</v>
      </c>
      <c r="D835" s="4">
        <v>43605</v>
      </c>
      <c r="E835" s="2" t="s">
        <v>59</v>
      </c>
      <c r="F835" s="2" t="s">
        <v>111</v>
      </c>
      <c r="G835" s="2" t="s">
        <v>54</v>
      </c>
      <c r="H835" s="2" t="s">
        <v>71</v>
      </c>
      <c r="I835" s="2" t="s">
        <v>27</v>
      </c>
      <c r="J835" s="2" t="s">
        <v>993</v>
      </c>
    </row>
    <row r="836" spans="1:10" x14ac:dyDescent="0.3">
      <c r="A836" s="2" t="s">
        <v>52</v>
      </c>
      <c r="B836" s="3">
        <v>174951.18</v>
      </c>
      <c r="C836" s="2">
        <v>142690.18</v>
      </c>
      <c r="D836" s="4">
        <v>43726</v>
      </c>
      <c r="E836" s="2" t="s">
        <v>23</v>
      </c>
      <c r="F836" s="2" t="s">
        <v>67</v>
      </c>
      <c r="G836" s="2" t="s">
        <v>54</v>
      </c>
      <c r="H836" s="2" t="s">
        <v>71</v>
      </c>
      <c r="I836" s="2" t="s">
        <v>14</v>
      </c>
      <c r="J836" s="2" t="s">
        <v>994</v>
      </c>
    </row>
    <row r="837" spans="1:10" x14ac:dyDescent="0.3">
      <c r="A837" s="2" t="s">
        <v>22</v>
      </c>
      <c r="B837" s="3">
        <v>98521.87</v>
      </c>
      <c r="C837" s="2">
        <v>84571.17</v>
      </c>
      <c r="D837" s="4">
        <v>43832</v>
      </c>
      <c r="E837" s="2" t="s">
        <v>23</v>
      </c>
      <c r="F837" s="2" t="s">
        <v>34</v>
      </c>
      <c r="G837" s="2" t="s">
        <v>25</v>
      </c>
      <c r="H837" s="2" t="s">
        <v>218</v>
      </c>
      <c r="I837" s="2" t="s">
        <v>27</v>
      </c>
      <c r="J837" s="2" t="s">
        <v>995</v>
      </c>
    </row>
    <row r="838" spans="1:10" x14ac:dyDescent="0.3">
      <c r="A838" s="2" t="s">
        <v>22</v>
      </c>
      <c r="B838" s="3">
        <v>69750.570000000007</v>
      </c>
      <c r="C838" s="2">
        <v>60731.82</v>
      </c>
      <c r="D838" s="4">
        <v>43543</v>
      </c>
      <c r="E838" s="2" t="s">
        <v>17</v>
      </c>
      <c r="F838" s="2" t="s">
        <v>34</v>
      </c>
      <c r="G838" s="2" t="s">
        <v>25</v>
      </c>
      <c r="H838" s="2" t="s">
        <v>89</v>
      </c>
      <c r="I838" s="2" t="s">
        <v>27</v>
      </c>
      <c r="J838" s="2" t="s">
        <v>996</v>
      </c>
    </row>
    <row r="839" spans="1:10" x14ac:dyDescent="0.3">
      <c r="A839" s="2" t="s">
        <v>22</v>
      </c>
      <c r="B839" s="3">
        <v>129022.02</v>
      </c>
      <c r="C839" s="2">
        <v>104585.25</v>
      </c>
      <c r="D839" s="4">
        <v>44002</v>
      </c>
      <c r="E839" s="2" t="s">
        <v>79</v>
      </c>
      <c r="F839" s="2" t="s">
        <v>154</v>
      </c>
      <c r="G839" s="2" t="s">
        <v>25</v>
      </c>
      <c r="H839" s="2" t="s">
        <v>75</v>
      </c>
      <c r="I839" s="2" t="s">
        <v>27</v>
      </c>
      <c r="J839" s="2" t="s">
        <v>997</v>
      </c>
    </row>
    <row r="840" spans="1:10" x14ac:dyDescent="0.3">
      <c r="A840" s="2" t="s">
        <v>22</v>
      </c>
      <c r="B840" s="3">
        <v>41805.53</v>
      </c>
      <c r="C840" s="2">
        <v>33352.449999999997</v>
      </c>
      <c r="D840" s="4">
        <v>43547</v>
      </c>
      <c r="E840" s="2" t="s">
        <v>50</v>
      </c>
      <c r="F840" s="2" t="s">
        <v>998</v>
      </c>
      <c r="G840" s="2" t="s">
        <v>25</v>
      </c>
      <c r="H840" s="2" t="s">
        <v>218</v>
      </c>
      <c r="I840" s="2" t="s">
        <v>37</v>
      </c>
      <c r="J840" s="2" t="s">
        <v>999</v>
      </c>
    </row>
    <row r="841" spans="1:10" x14ac:dyDescent="0.3">
      <c r="A841" s="2" t="s">
        <v>16</v>
      </c>
      <c r="B841" s="3">
        <v>145809.65</v>
      </c>
      <c r="C841" s="2">
        <v>123136.25</v>
      </c>
      <c r="D841" s="4">
        <v>43676</v>
      </c>
      <c r="E841" s="2" t="s">
        <v>50</v>
      </c>
      <c r="F841" s="2" t="s">
        <v>184</v>
      </c>
      <c r="G841" s="2" t="s">
        <v>19</v>
      </c>
      <c r="H841" s="2" t="s">
        <v>352</v>
      </c>
      <c r="I841" s="2" t="s">
        <v>27</v>
      </c>
      <c r="J841" s="2" t="s">
        <v>1000</v>
      </c>
    </row>
    <row r="842" spans="1:10" x14ac:dyDescent="0.3">
      <c r="A842" s="2" t="s">
        <v>52</v>
      </c>
      <c r="B842" s="3">
        <v>29443.71</v>
      </c>
      <c r="C842" s="2">
        <v>23958.35</v>
      </c>
      <c r="D842" s="4">
        <v>44133</v>
      </c>
      <c r="E842" s="2" t="s">
        <v>50</v>
      </c>
      <c r="F842" s="2" t="s">
        <v>34</v>
      </c>
      <c r="G842" s="2" t="s">
        <v>54</v>
      </c>
      <c r="H842" s="2" t="s">
        <v>132</v>
      </c>
      <c r="I842" s="2" t="s">
        <v>27</v>
      </c>
      <c r="J842" s="2" t="s">
        <v>1001</v>
      </c>
    </row>
    <row r="843" spans="1:10" x14ac:dyDescent="0.3">
      <c r="A843" s="2" t="s">
        <v>9</v>
      </c>
      <c r="B843" s="3">
        <v>138443.23000000001</v>
      </c>
      <c r="C843" s="2">
        <v>115101.7</v>
      </c>
      <c r="D843" s="4">
        <v>43630</v>
      </c>
      <c r="E843" s="2" t="s">
        <v>23</v>
      </c>
      <c r="F843" s="2" t="s">
        <v>605</v>
      </c>
      <c r="G843" s="2" t="s">
        <v>12</v>
      </c>
      <c r="H843" s="2" t="s">
        <v>81</v>
      </c>
      <c r="I843" s="2" t="s">
        <v>14</v>
      </c>
      <c r="J843" s="2" t="s">
        <v>1002</v>
      </c>
    </row>
    <row r="844" spans="1:10" x14ac:dyDescent="0.3">
      <c r="A844" s="2" t="s">
        <v>44</v>
      </c>
      <c r="B844" s="3">
        <v>102000.57</v>
      </c>
      <c r="C844" s="2">
        <v>87261.49</v>
      </c>
      <c r="D844" s="4">
        <v>43907</v>
      </c>
      <c r="E844" s="2" t="s">
        <v>17</v>
      </c>
      <c r="F844" s="2" t="s">
        <v>91</v>
      </c>
      <c r="G844" s="2" t="s">
        <v>47</v>
      </c>
      <c r="H844" s="2" t="s">
        <v>65</v>
      </c>
      <c r="I844" s="2" t="s">
        <v>27</v>
      </c>
      <c r="J844" s="2" t="s">
        <v>1003</v>
      </c>
    </row>
    <row r="845" spans="1:10" x14ac:dyDescent="0.3">
      <c r="A845" s="2" t="s">
        <v>22</v>
      </c>
      <c r="B845" s="3">
        <v>53181.88</v>
      </c>
      <c r="C845" s="2">
        <v>42316.82</v>
      </c>
      <c r="D845" s="4">
        <v>43836</v>
      </c>
      <c r="E845" s="2" t="s">
        <v>59</v>
      </c>
      <c r="F845" s="2" t="s">
        <v>157</v>
      </c>
      <c r="G845" s="2" t="s">
        <v>25</v>
      </c>
      <c r="H845" s="2" t="s">
        <v>89</v>
      </c>
      <c r="I845" s="2" t="s">
        <v>27</v>
      </c>
      <c r="J845" s="2" t="s">
        <v>1004</v>
      </c>
    </row>
    <row r="846" spans="1:10" x14ac:dyDescent="0.3">
      <c r="A846" s="2" t="s">
        <v>22</v>
      </c>
      <c r="B846" s="3">
        <v>99518.86</v>
      </c>
      <c r="C846" s="2">
        <v>81854.259999999995</v>
      </c>
      <c r="D846" s="4">
        <v>43536</v>
      </c>
      <c r="E846" s="2" t="s">
        <v>10</v>
      </c>
      <c r="F846" s="2" t="s">
        <v>209</v>
      </c>
      <c r="G846" s="2" t="s">
        <v>25</v>
      </c>
      <c r="H846" s="2" t="s">
        <v>75</v>
      </c>
      <c r="I846" s="2" t="s">
        <v>27</v>
      </c>
      <c r="J846" s="2" t="s">
        <v>1005</v>
      </c>
    </row>
    <row r="847" spans="1:10" x14ac:dyDescent="0.3">
      <c r="A847" s="2" t="s">
        <v>22</v>
      </c>
      <c r="B847" s="3">
        <v>79288.03</v>
      </c>
      <c r="C847" s="2">
        <v>68536.570000000007</v>
      </c>
      <c r="D847" s="4">
        <v>43654</v>
      </c>
      <c r="E847" s="2" t="s">
        <v>23</v>
      </c>
      <c r="F847" s="2" t="s">
        <v>34</v>
      </c>
      <c r="G847" s="2" t="s">
        <v>25</v>
      </c>
      <c r="H847" s="2" t="s">
        <v>89</v>
      </c>
      <c r="I847" s="2" t="s">
        <v>27</v>
      </c>
      <c r="J847" s="2" t="s">
        <v>1006</v>
      </c>
    </row>
    <row r="848" spans="1:10" x14ac:dyDescent="0.3">
      <c r="A848" s="2" t="s">
        <v>52</v>
      </c>
      <c r="B848" s="3">
        <v>111557.68</v>
      </c>
      <c r="C848" s="2">
        <v>92470.16</v>
      </c>
      <c r="D848" s="4">
        <v>43876</v>
      </c>
      <c r="E848" s="2" t="s">
        <v>10</v>
      </c>
      <c r="F848" s="2" t="s">
        <v>30</v>
      </c>
      <c r="G848" s="2" t="s">
        <v>54</v>
      </c>
      <c r="H848" s="2" t="s">
        <v>127</v>
      </c>
      <c r="I848" s="2" t="s">
        <v>27</v>
      </c>
      <c r="J848" s="2" t="s">
        <v>1007</v>
      </c>
    </row>
    <row r="849" spans="1:10" x14ac:dyDescent="0.3">
      <c r="A849" s="2" t="s">
        <v>83</v>
      </c>
      <c r="B849" s="3">
        <v>43008.69</v>
      </c>
      <c r="C849" s="2">
        <v>34458.559999999998</v>
      </c>
      <c r="D849" s="4">
        <v>43665</v>
      </c>
      <c r="E849" s="2" t="s">
        <v>50</v>
      </c>
      <c r="F849" s="2" t="s">
        <v>647</v>
      </c>
      <c r="G849" s="2" t="s">
        <v>84</v>
      </c>
      <c r="H849" s="2" t="s">
        <v>85</v>
      </c>
      <c r="I849" s="2" t="s">
        <v>27</v>
      </c>
      <c r="J849" s="2" t="s">
        <v>1008</v>
      </c>
    </row>
    <row r="850" spans="1:10" x14ac:dyDescent="0.3">
      <c r="A850" s="2" t="s">
        <v>52</v>
      </c>
      <c r="B850" s="3">
        <v>154936.24</v>
      </c>
      <c r="C850" s="2">
        <v>135739.64000000001</v>
      </c>
      <c r="D850" s="4">
        <v>44011</v>
      </c>
      <c r="E850" s="2" t="s">
        <v>10</v>
      </c>
      <c r="F850" s="2" t="s">
        <v>113</v>
      </c>
      <c r="G850" s="2" t="s">
        <v>54</v>
      </c>
      <c r="H850" s="2" t="s">
        <v>132</v>
      </c>
      <c r="I850" s="2" t="s">
        <v>27</v>
      </c>
      <c r="J850" s="2" t="s">
        <v>1009</v>
      </c>
    </row>
    <row r="851" spans="1:10" x14ac:dyDescent="0.3">
      <c r="A851" s="2" t="s">
        <v>9</v>
      </c>
      <c r="B851" s="3">
        <v>115339.49</v>
      </c>
      <c r="C851" s="2">
        <v>100691.37</v>
      </c>
      <c r="D851" s="4">
        <v>43711</v>
      </c>
      <c r="E851" s="2" t="s">
        <v>61</v>
      </c>
      <c r="F851" s="2" t="s">
        <v>39</v>
      </c>
      <c r="G851" s="2" t="s">
        <v>12</v>
      </c>
      <c r="H851" s="2" t="s">
        <v>13</v>
      </c>
      <c r="I851" s="2" t="s">
        <v>14</v>
      </c>
      <c r="J851" s="2" t="s">
        <v>1010</v>
      </c>
    </row>
    <row r="852" spans="1:10" x14ac:dyDescent="0.3">
      <c r="A852" s="2" t="s">
        <v>52</v>
      </c>
      <c r="B852" s="3">
        <v>65254.5</v>
      </c>
      <c r="C852" s="2">
        <v>53919.79</v>
      </c>
      <c r="D852" s="4">
        <v>43633</v>
      </c>
      <c r="E852" s="2" t="s">
        <v>17</v>
      </c>
      <c r="F852" s="2" t="s">
        <v>70</v>
      </c>
      <c r="G852" s="2" t="s">
        <v>54</v>
      </c>
      <c r="H852" s="2" t="s">
        <v>55</v>
      </c>
      <c r="I852" s="2" t="s">
        <v>27</v>
      </c>
      <c r="J852" s="2" t="s">
        <v>1011</v>
      </c>
    </row>
    <row r="853" spans="1:10" x14ac:dyDescent="0.3">
      <c r="A853" s="2" t="s">
        <v>83</v>
      </c>
      <c r="B853" s="3">
        <v>50241.47</v>
      </c>
      <c r="C853" s="2">
        <v>43443.8</v>
      </c>
      <c r="D853" s="4">
        <v>44121</v>
      </c>
      <c r="E853" s="2" t="s">
        <v>10</v>
      </c>
      <c r="F853" s="2" t="s">
        <v>131</v>
      </c>
      <c r="G853" s="2" t="s">
        <v>84</v>
      </c>
      <c r="H853" s="2" t="s">
        <v>85</v>
      </c>
      <c r="I853" s="2" t="s">
        <v>37</v>
      </c>
      <c r="J853" s="2" t="s">
        <v>1012</v>
      </c>
    </row>
    <row r="854" spans="1:10" x14ac:dyDescent="0.3">
      <c r="A854" s="2" t="s">
        <v>44</v>
      </c>
      <c r="B854" s="3">
        <v>304337.49</v>
      </c>
      <c r="C854" s="2">
        <v>261730.24</v>
      </c>
      <c r="D854" s="4">
        <v>43803</v>
      </c>
      <c r="E854" s="2" t="s">
        <v>23</v>
      </c>
      <c r="F854" s="2" t="s">
        <v>152</v>
      </c>
      <c r="G854" s="2" t="s">
        <v>47</v>
      </c>
      <c r="H854" s="2" t="s">
        <v>65</v>
      </c>
      <c r="I854" s="2" t="s">
        <v>27</v>
      </c>
      <c r="J854" s="2" t="s">
        <v>1013</v>
      </c>
    </row>
    <row r="855" spans="1:10" x14ac:dyDescent="0.3">
      <c r="A855" s="2" t="s">
        <v>100</v>
      </c>
      <c r="B855" s="3">
        <v>95960.77</v>
      </c>
      <c r="C855" s="2">
        <v>76519.12</v>
      </c>
      <c r="D855" s="4">
        <v>44115</v>
      </c>
      <c r="E855" s="2" t="s">
        <v>10</v>
      </c>
      <c r="F855" s="2" t="s">
        <v>30</v>
      </c>
      <c r="G855" s="2" t="s">
        <v>102</v>
      </c>
      <c r="H855" s="2" t="s">
        <v>161</v>
      </c>
      <c r="I855" s="2" t="s">
        <v>27</v>
      </c>
      <c r="J855" s="2" t="s">
        <v>1014</v>
      </c>
    </row>
    <row r="856" spans="1:10" x14ac:dyDescent="0.3">
      <c r="A856" s="2" t="s">
        <v>9</v>
      </c>
      <c r="B856" s="3">
        <v>152522.94</v>
      </c>
      <c r="C856" s="2">
        <v>122399.66</v>
      </c>
      <c r="D856" s="4">
        <v>43932</v>
      </c>
      <c r="E856" s="2" t="s">
        <v>61</v>
      </c>
      <c r="F856" s="2" t="s">
        <v>230</v>
      </c>
      <c r="G856" s="2" t="s">
        <v>12</v>
      </c>
      <c r="H856" s="2" t="s">
        <v>13</v>
      </c>
      <c r="I856" s="2" t="s">
        <v>27</v>
      </c>
      <c r="J856" s="2" t="s">
        <v>1015</v>
      </c>
    </row>
    <row r="857" spans="1:10" x14ac:dyDescent="0.3">
      <c r="A857" s="2" t="s">
        <v>9</v>
      </c>
      <c r="B857" s="3">
        <v>63196.98</v>
      </c>
      <c r="C857" s="2">
        <v>54671.71</v>
      </c>
      <c r="D857" s="4">
        <v>43573</v>
      </c>
      <c r="E857" s="2" t="s">
        <v>59</v>
      </c>
      <c r="F857" s="2" t="s">
        <v>149</v>
      </c>
      <c r="G857" s="2" t="s">
        <v>12</v>
      </c>
      <c r="H857" s="2" t="s">
        <v>117</v>
      </c>
      <c r="I857" s="2" t="s">
        <v>27</v>
      </c>
      <c r="J857" s="2" t="s">
        <v>1016</v>
      </c>
    </row>
    <row r="858" spans="1:10" x14ac:dyDescent="0.3">
      <c r="A858" s="2" t="s">
        <v>9</v>
      </c>
      <c r="B858" s="3">
        <v>83119.87</v>
      </c>
      <c r="C858" s="2">
        <v>69604.58</v>
      </c>
      <c r="D858" s="4">
        <v>43494</v>
      </c>
      <c r="E858" s="2" t="s">
        <v>23</v>
      </c>
      <c r="F858" s="2" t="s">
        <v>184</v>
      </c>
      <c r="G858" s="2" t="s">
        <v>12</v>
      </c>
      <c r="H858" s="2" t="s">
        <v>81</v>
      </c>
      <c r="I858" s="2" t="s">
        <v>27</v>
      </c>
      <c r="J858" s="2" t="s">
        <v>1017</v>
      </c>
    </row>
    <row r="859" spans="1:10" x14ac:dyDescent="0.3">
      <c r="A859" s="2" t="s">
        <v>52</v>
      </c>
      <c r="B859" s="3">
        <v>75483.45</v>
      </c>
      <c r="C859" s="2">
        <v>60077.279999999999</v>
      </c>
      <c r="D859" s="4">
        <v>43802</v>
      </c>
      <c r="E859" s="2" t="s">
        <v>50</v>
      </c>
      <c r="F859" s="2" t="s">
        <v>34</v>
      </c>
      <c r="G859" s="2" t="s">
        <v>54</v>
      </c>
      <c r="H859" s="2" t="s">
        <v>132</v>
      </c>
      <c r="I859" s="2" t="s">
        <v>27</v>
      </c>
      <c r="J859" s="2" t="s">
        <v>1018</v>
      </c>
    </row>
    <row r="860" spans="1:10" x14ac:dyDescent="0.3">
      <c r="A860" s="2" t="s">
        <v>172</v>
      </c>
      <c r="B860" s="3">
        <v>65397.279999999999</v>
      </c>
      <c r="C860" s="2">
        <v>53920.06</v>
      </c>
      <c r="D860" s="4">
        <v>43910</v>
      </c>
      <c r="E860" s="2" t="s">
        <v>61</v>
      </c>
      <c r="F860" s="2" t="s">
        <v>466</v>
      </c>
      <c r="G860" s="2" t="s">
        <v>174</v>
      </c>
      <c r="H860" s="2" t="s">
        <v>175</v>
      </c>
      <c r="I860" s="2" t="s">
        <v>14</v>
      </c>
      <c r="J860" s="2" t="s">
        <v>1019</v>
      </c>
    </row>
    <row r="861" spans="1:10" x14ac:dyDescent="0.3">
      <c r="A861" s="2" t="s">
        <v>52</v>
      </c>
      <c r="B861" s="3">
        <v>48890.14</v>
      </c>
      <c r="C861" s="2">
        <v>41180.160000000003</v>
      </c>
      <c r="D861" s="4">
        <v>43605</v>
      </c>
      <c r="E861" s="2" t="s">
        <v>23</v>
      </c>
      <c r="F861" s="2" t="s">
        <v>34</v>
      </c>
      <c r="G861" s="2" t="s">
        <v>54</v>
      </c>
      <c r="H861" s="2" t="s">
        <v>132</v>
      </c>
      <c r="I861" s="2" t="s">
        <v>27</v>
      </c>
      <c r="J861" s="2" t="s">
        <v>1020</v>
      </c>
    </row>
    <row r="862" spans="1:10" x14ac:dyDescent="0.3">
      <c r="A862" s="2" t="s">
        <v>52</v>
      </c>
      <c r="B862" s="3">
        <v>80839.75</v>
      </c>
      <c r="C862" s="2">
        <v>63936.160000000003</v>
      </c>
      <c r="D862" s="4">
        <v>43972</v>
      </c>
      <c r="E862" s="2" t="s">
        <v>17</v>
      </c>
      <c r="F862" s="2" t="s">
        <v>11</v>
      </c>
      <c r="G862" s="2" t="s">
        <v>54</v>
      </c>
      <c r="H862" s="2" t="s">
        <v>127</v>
      </c>
      <c r="I862" s="2" t="s">
        <v>27</v>
      </c>
      <c r="J862" s="2" t="s">
        <v>1021</v>
      </c>
    </row>
    <row r="863" spans="1:10" x14ac:dyDescent="0.3">
      <c r="A863" s="2" t="s">
        <v>172</v>
      </c>
      <c r="B863" s="3">
        <v>79375.17</v>
      </c>
      <c r="C863" s="2">
        <v>64532.01</v>
      </c>
      <c r="D863" s="4">
        <v>43870</v>
      </c>
      <c r="E863" s="2" t="s">
        <v>29</v>
      </c>
      <c r="F863" s="2" t="s">
        <v>30</v>
      </c>
      <c r="G863" s="2" t="s">
        <v>174</v>
      </c>
      <c r="H863" s="2" t="s">
        <v>175</v>
      </c>
      <c r="I863" s="2" t="s">
        <v>14</v>
      </c>
      <c r="J863" s="2" t="s">
        <v>1022</v>
      </c>
    </row>
    <row r="864" spans="1:10" x14ac:dyDescent="0.3">
      <c r="A864" s="2" t="s">
        <v>100</v>
      </c>
      <c r="B864" s="3">
        <v>158011.29999999999</v>
      </c>
      <c r="C864" s="2">
        <v>137390.82999999999</v>
      </c>
      <c r="D864" s="4">
        <v>43796</v>
      </c>
      <c r="E864" s="2" t="s">
        <v>29</v>
      </c>
      <c r="F864" s="2" t="s">
        <v>93</v>
      </c>
      <c r="G864" s="2" t="s">
        <v>102</v>
      </c>
      <c r="H864" s="2" t="s">
        <v>161</v>
      </c>
      <c r="I864" s="2" t="s">
        <v>27</v>
      </c>
      <c r="J864" s="2" t="s">
        <v>1023</v>
      </c>
    </row>
    <row r="865" spans="1:10" x14ac:dyDescent="0.3">
      <c r="A865" s="2" t="s">
        <v>22</v>
      </c>
      <c r="B865" s="3">
        <v>155766.23000000001</v>
      </c>
      <c r="C865" s="2">
        <v>131529</v>
      </c>
      <c r="D865" s="4">
        <v>43978</v>
      </c>
      <c r="E865" s="2" t="s">
        <v>17</v>
      </c>
      <c r="F865" s="2" t="s">
        <v>301</v>
      </c>
      <c r="G865" s="2" t="s">
        <v>25</v>
      </c>
      <c r="H865" s="2" t="s">
        <v>31</v>
      </c>
      <c r="I865" s="2" t="s">
        <v>27</v>
      </c>
      <c r="J865" s="2" t="s">
        <v>1024</v>
      </c>
    </row>
    <row r="866" spans="1:10" x14ac:dyDescent="0.3">
      <c r="A866" s="2" t="s">
        <v>52</v>
      </c>
      <c r="B866" s="3">
        <v>19366.75</v>
      </c>
      <c r="C866" s="2">
        <v>15857.49</v>
      </c>
      <c r="D866" s="4">
        <v>43918</v>
      </c>
      <c r="E866" s="2" t="s">
        <v>17</v>
      </c>
      <c r="F866" s="2" t="s">
        <v>63</v>
      </c>
      <c r="G866" s="2" t="s">
        <v>54</v>
      </c>
      <c r="H866" s="2" t="s">
        <v>143</v>
      </c>
      <c r="I866" s="2" t="s">
        <v>27</v>
      </c>
      <c r="J866" s="2" t="s">
        <v>1025</v>
      </c>
    </row>
    <row r="867" spans="1:10" x14ac:dyDescent="0.3">
      <c r="A867" s="2" t="s">
        <v>52</v>
      </c>
      <c r="B867" s="3">
        <v>45481.24</v>
      </c>
      <c r="C867" s="2">
        <v>37317.360000000001</v>
      </c>
      <c r="D867" s="4">
        <v>43763</v>
      </c>
      <c r="E867" s="2" t="s">
        <v>59</v>
      </c>
      <c r="F867" s="2" t="s">
        <v>125</v>
      </c>
      <c r="G867" s="2" t="s">
        <v>54</v>
      </c>
      <c r="H867" s="2" t="s">
        <v>127</v>
      </c>
      <c r="I867" s="2" t="s">
        <v>27</v>
      </c>
      <c r="J867" s="2" t="s">
        <v>1026</v>
      </c>
    </row>
    <row r="868" spans="1:10" x14ac:dyDescent="0.3">
      <c r="A868" s="2" t="s">
        <v>9</v>
      </c>
      <c r="B868" s="3">
        <v>152747.92000000001</v>
      </c>
      <c r="C868" s="2">
        <v>130614.75</v>
      </c>
      <c r="D868" s="4">
        <v>43954</v>
      </c>
      <c r="E868" s="2" t="s">
        <v>50</v>
      </c>
      <c r="F868" s="2" t="s">
        <v>96</v>
      </c>
      <c r="G868" s="2" t="s">
        <v>12</v>
      </c>
      <c r="H868" s="2" t="s">
        <v>68</v>
      </c>
      <c r="I868" s="2" t="s">
        <v>27</v>
      </c>
      <c r="J868" s="2" t="s">
        <v>1027</v>
      </c>
    </row>
    <row r="869" spans="1:10" x14ac:dyDescent="0.3">
      <c r="A869" s="2" t="s">
        <v>9</v>
      </c>
      <c r="B869" s="3">
        <v>255216</v>
      </c>
      <c r="C869" s="2">
        <v>211446.46</v>
      </c>
      <c r="D869" s="4">
        <v>43827</v>
      </c>
      <c r="E869" s="2" t="s">
        <v>23</v>
      </c>
      <c r="F869" s="2" t="s">
        <v>93</v>
      </c>
      <c r="G869" s="2" t="s">
        <v>12</v>
      </c>
      <c r="H869" s="2" t="s">
        <v>169</v>
      </c>
      <c r="I869" s="2" t="s">
        <v>27</v>
      </c>
      <c r="J869" s="2" t="s">
        <v>1028</v>
      </c>
    </row>
    <row r="870" spans="1:10" x14ac:dyDescent="0.3">
      <c r="A870" s="2" t="s">
        <v>22</v>
      </c>
      <c r="B870" s="3">
        <v>154858</v>
      </c>
      <c r="C870" s="2">
        <v>135376.85999999999</v>
      </c>
      <c r="D870" s="4">
        <v>44034</v>
      </c>
      <c r="E870" s="2" t="s">
        <v>17</v>
      </c>
      <c r="F870" s="2" t="s">
        <v>209</v>
      </c>
      <c r="G870" s="2" t="s">
        <v>25</v>
      </c>
      <c r="H870" s="2" t="s">
        <v>26</v>
      </c>
      <c r="I870" s="2" t="s">
        <v>27</v>
      </c>
      <c r="J870" s="2" t="s">
        <v>1029</v>
      </c>
    </row>
    <row r="871" spans="1:10" x14ac:dyDescent="0.3">
      <c r="A871" s="2" t="s">
        <v>52</v>
      </c>
      <c r="B871" s="3">
        <v>250488.42</v>
      </c>
      <c r="C871" s="2">
        <v>214142.55</v>
      </c>
      <c r="D871" s="4">
        <v>43995</v>
      </c>
      <c r="E871" s="2" t="s">
        <v>50</v>
      </c>
      <c r="F871" s="2" t="s">
        <v>11</v>
      </c>
      <c r="G871" s="2" t="s">
        <v>54</v>
      </c>
      <c r="H871" s="2" t="s">
        <v>71</v>
      </c>
      <c r="I871" s="2" t="s">
        <v>27</v>
      </c>
      <c r="J871" s="2" t="s">
        <v>1030</v>
      </c>
    </row>
    <row r="872" spans="1:10" x14ac:dyDescent="0.3">
      <c r="A872" s="2" t="s">
        <v>9</v>
      </c>
      <c r="B872" s="3">
        <v>115151.22</v>
      </c>
      <c r="C872" s="2">
        <v>91430.07</v>
      </c>
      <c r="D872" s="4">
        <v>44129</v>
      </c>
      <c r="E872" s="2" t="s">
        <v>50</v>
      </c>
      <c r="F872" s="2" t="s">
        <v>39</v>
      </c>
      <c r="G872" s="2" t="s">
        <v>12</v>
      </c>
      <c r="H872" s="2" t="s">
        <v>13</v>
      </c>
      <c r="I872" s="2" t="s">
        <v>27</v>
      </c>
      <c r="J872" s="2" t="s">
        <v>1031</v>
      </c>
    </row>
    <row r="873" spans="1:10" x14ac:dyDescent="0.3">
      <c r="A873" s="2" t="s">
        <v>9</v>
      </c>
      <c r="B873" s="3">
        <v>57347.48</v>
      </c>
      <c r="C873" s="2">
        <v>50041.41</v>
      </c>
      <c r="D873" s="4">
        <v>44055</v>
      </c>
      <c r="E873" s="2" t="s">
        <v>29</v>
      </c>
      <c r="F873" s="2" t="s">
        <v>34</v>
      </c>
      <c r="G873" s="2" t="s">
        <v>12</v>
      </c>
      <c r="H873" s="2" t="s">
        <v>13</v>
      </c>
      <c r="I873" s="2" t="s">
        <v>27</v>
      </c>
      <c r="J873" s="2" t="s">
        <v>1032</v>
      </c>
    </row>
    <row r="874" spans="1:10" x14ac:dyDescent="0.3">
      <c r="A874" s="2" t="s">
        <v>22</v>
      </c>
      <c r="B874" s="3">
        <v>74790.02</v>
      </c>
      <c r="C874" s="2">
        <v>64992.53</v>
      </c>
      <c r="D874" s="4">
        <v>44001</v>
      </c>
      <c r="E874" s="2" t="s">
        <v>29</v>
      </c>
      <c r="F874" s="2" t="s">
        <v>253</v>
      </c>
      <c r="G874" s="2" t="s">
        <v>25</v>
      </c>
      <c r="H874" s="2" t="s">
        <v>75</v>
      </c>
      <c r="I874" s="2" t="s">
        <v>27</v>
      </c>
      <c r="J874" s="2" t="s">
        <v>1033</v>
      </c>
    </row>
    <row r="875" spans="1:10" x14ac:dyDescent="0.3">
      <c r="A875" s="2" t="s">
        <v>52</v>
      </c>
      <c r="B875" s="3">
        <v>72749.070000000007</v>
      </c>
      <c r="C875" s="2">
        <v>59108.62</v>
      </c>
      <c r="D875" s="4">
        <v>43485</v>
      </c>
      <c r="E875" s="2" t="s">
        <v>59</v>
      </c>
      <c r="F875" s="2" t="s">
        <v>34</v>
      </c>
      <c r="G875" s="2" t="s">
        <v>54</v>
      </c>
      <c r="H875" s="2" t="s">
        <v>71</v>
      </c>
      <c r="I875" s="2" t="s">
        <v>27</v>
      </c>
      <c r="J875" s="2" t="s">
        <v>1034</v>
      </c>
    </row>
    <row r="876" spans="1:10" x14ac:dyDescent="0.3">
      <c r="A876" s="2" t="s">
        <v>100</v>
      </c>
      <c r="B876" s="3">
        <v>128235.65</v>
      </c>
      <c r="C876" s="2">
        <v>103024.52</v>
      </c>
      <c r="D876" s="4">
        <v>44094</v>
      </c>
      <c r="E876" s="2" t="s">
        <v>10</v>
      </c>
      <c r="F876" s="2" t="s">
        <v>209</v>
      </c>
      <c r="G876" s="2" t="s">
        <v>102</v>
      </c>
      <c r="H876" s="2" t="s">
        <v>103</v>
      </c>
      <c r="I876" s="2" t="s">
        <v>27</v>
      </c>
      <c r="J876" s="2" t="s">
        <v>1035</v>
      </c>
    </row>
    <row r="877" spans="1:10" x14ac:dyDescent="0.3">
      <c r="A877" s="2" t="s">
        <v>9</v>
      </c>
      <c r="B877" s="3">
        <v>79088.7</v>
      </c>
      <c r="C877" s="2">
        <v>67415.210000000006</v>
      </c>
      <c r="D877" s="4">
        <v>43975</v>
      </c>
      <c r="E877" s="2" t="s">
        <v>29</v>
      </c>
      <c r="F877" s="2" t="s">
        <v>181</v>
      </c>
      <c r="G877" s="2" t="s">
        <v>12</v>
      </c>
      <c r="H877" s="2" t="s">
        <v>169</v>
      </c>
      <c r="I877" s="2" t="s">
        <v>27</v>
      </c>
      <c r="J877" s="2" t="s">
        <v>1036</v>
      </c>
    </row>
    <row r="878" spans="1:10" x14ac:dyDescent="0.3">
      <c r="A878" s="2" t="s">
        <v>44</v>
      </c>
      <c r="B878" s="3">
        <v>124537.47</v>
      </c>
      <c r="C878" s="2">
        <v>105881.76</v>
      </c>
      <c r="D878" s="4">
        <v>43732</v>
      </c>
      <c r="E878" s="2" t="s">
        <v>23</v>
      </c>
      <c r="F878" s="2" t="s">
        <v>18</v>
      </c>
      <c r="G878" s="2" t="s">
        <v>47</v>
      </c>
      <c r="H878" s="2" t="s">
        <v>48</v>
      </c>
      <c r="I878" s="2" t="s">
        <v>27</v>
      </c>
      <c r="J878" s="2" t="s">
        <v>1037</v>
      </c>
    </row>
    <row r="879" spans="1:10" x14ac:dyDescent="0.3">
      <c r="A879" s="2" t="s">
        <v>9</v>
      </c>
      <c r="B879" s="3">
        <v>161192.45000000001</v>
      </c>
      <c r="C879" s="2">
        <v>135965.82999999999</v>
      </c>
      <c r="D879" s="4">
        <v>43650</v>
      </c>
      <c r="E879" s="2" t="s">
        <v>23</v>
      </c>
      <c r="F879" s="2" t="s">
        <v>63</v>
      </c>
      <c r="G879" s="2" t="s">
        <v>12</v>
      </c>
      <c r="H879" s="2" t="s">
        <v>169</v>
      </c>
      <c r="I879" s="2" t="s">
        <v>27</v>
      </c>
      <c r="J879" s="2" t="s">
        <v>1038</v>
      </c>
    </row>
    <row r="880" spans="1:10" x14ac:dyDescent="0.3">
      <c r="A880" s="2" t="s">
        <v>52</v>
      </c>
      <c r="B880" s="3">
        <v>109697.86</v>
      </c>
      <c r="C880" s="2">
        <v>89853.52</v>
      </c>
      <c r="D880" s="4">
        <v>43670</v>
      </c>
      <c r="E880" s="2" t="s">
        <v>29</v>
      </c>
      <c r="F880" s="2" t="s">
        <v>109</v>
      </c>
      <c r="G880" s="2" t="s">
        <v>54</v>
      </c>
      <c r="H880" s="2" t="s">
        <v>127</v>
      </c>
      <c r="I880" s="2" t="s">
        <v>27</v>
      </c>
      <c r="J880" s="2" t="s">
        <v>1039</v>
      </c>
    </row>
    <row r="881" spans="1:10" x14ac:dyDescent="0.3">
      <c r="A881" s="2" t="s">
        <v>52</v>
      </c>
      <c r="B881" s="3">
        <v>57276.26</v>
      </c>
      <c r="C881" s="2">
        <v>49223.22</v>
      </c>
      <c r="D881" s="4">
        <v>43925</v>
      </c>
      <c r="E881" s="2" t="s">
        <v>50</v>
      </c>
      <c r="F881" s="2" t="s">
        <v>34</v>
      </c>
      <c r="G881" s="2" t="s">
        <v>54</v>
      </c>
      <c r="H881" s="2" t="s">
        <v>71</v>
      </c>
      <c r="I881" s="2" t="s">
        <v>27</v>
      </c>
      <c r="J881" s="2" t="s">
        <v>1040</v>
      </c>
    </row>
    <row r="882" spans="1:10" x14ac:dyDescent="0.3">
      <c r="A882" s="2" t="s">
        <v>83</v>
      </c>
      <c r="B882" s="3">
        <v>149956.93</v>
      </c>
      <c r="C882" s="2">
        <v>130087.64</v>
      </c>
      <c r="D882" s="4">
        <v>44112</v>
      </c>
      <c r="E882" s="2" t="s">
        <v>17</v>
      </c>
      <c r="F882" s="2" t="s">
        <v>149</v>
      </c>
      <c r="G882" s="2" t="s">
        <v>84</v>
      </c>
      <c r="H882" s="2" t="s">
        <v>85</v>
      </c>
      <c r="I882" s="2" t="s">
        <v>27</v>
      </c>
      <c r="J882" s="2" t="s">
        <v>1041</v>
      </c>
    </row>
    <row r="883" spans="1:10" x14ac:dyDescent="0.3">
      <c r="A883" s="2" t="s">
        <v>137</v>
      </c>
      <c r="B883" s="3">
        <v>127075.41</v>
      </c>
      <c r="C883" s="2">
        <v>110924.13</v>
      </c>
      <c r="D883" s="4">
        <v>43732</v>
      </c>
      <c r="E883" s="2" t="s">
        <v>23</v>
      </c>
      <c r="F883" s="2" t="s">
        <v>122</v>
      </c>
      <c r="G883" s="2" t="s">
        <v>139</v>
      </c>
      <c r="H883" s="2" t="s">
        <v>140</v>
      </c>
      <c r="I883" s="2" t="s">
        <v>27</v>
      </c>
      <c r="J883" s="2" t="s">
        <v>1042</v>
      </c>
    </row>
    <row r="884" spans="1:10" x14ac:dyDescent="0.3">
      <c r="A884" s="2" t="s">
        <v>9</v>
      </c>
      <c r="B884" s="3">
        <v>28755.32</v>
      </c>
      <c r="C884" s="2">
        <v>23938.799999999999</v>
      </c>
      <c r="D884" s="4">
        <v>43748</v>
      </c>
      <c r="E884" s="2" t="s">
        <v>10</v>
      </c>
      <c r="F884" s="2" t="s">
        <v>101</v>
      </c>
      <c r="G884" s="2" t="s">
        <v>12</v>
      </c>
      <c r="H884" s="2" t="s">
        <v>13</v>
      </c>
      <c r="I884" s="2" t="s">
        <v>27</v>
      </c>
      <c r="J884" s="2" t="s">
        <v>1043</v>
      </c>
    </row>
    <row r="885" spans="1:10" x14ac:dyDescent="0.3">
      <c r="A885" s="2" t="s">
        <v>22</v>
      </c>
      <c r="B885" s="3">
        <v>178027.46</v>
      </c>
      <c r="C885" s="2">
        <v>144985.56</v>
      </c>
      <c r="D885" s="4">
        <v>43834</v>
      </c>
      <c r="E885" s="2" t="s">
        <v>50</v>
      </c>
      <c r="F885" s="2" t="s">
        <v>63</v>
      </c>
      <c r="G885" s="2" t="s">
        <v>25</v>
      </c>
      <c r="H885" s="2" t="s">
        <v>75</v>
      </c>
      <c r="I885" s="2" t="s">
        <v>27</v>
      </c>
      <c r="J885" s="2" t="s">
        <v>1044</v>
      </c>
    </row>
    <row r="886" spans="1:10" x14ac:dyDescent="0.3">
      <c r="A886" s="2" t="s">
        <v>100</v>
      </c>
      <c r="B886" s="3">
        <v>152231.85999999999</v>
      </c>
      <c r="C886" s="2">
        <v>122303.08</v>
      </c>
      <c r="D886" s="4">
        <v>43593</v>
      </c>
      <c r="E886" s="2" t="s">
        <v>59</v>
      </c>
      <c r="F886" s="2" t="s">
        <v>173</v>
      </c>
      <c r="G886" s="2" t="s">
        <v>102</v>
      </c>
      <c r="H886" s="2" t="s">
        <v>103</v>
      </c>
      <c r="I886" s="2" t="s">
        <v>27</v>
      </c>
      <c r="J886" s="2" t="s">
        <v>1045</v>
      </c>
    </row>
    <row r="887" spans="1:10" x14ac:dyDescent="0.3">
      <c r="A887" s="2" t="s">
        <v>9</v>
      </c>
      <c r="B887" s="3">
        <v>53957.42</v>
      </c>
      <c r="C887" s="2">
        <v>46905.19</v>
      </c>
      <c r="D887" s="4">
        <v>43610</v>
      </c>
      <c r="E887" s="2" t="s">
        <v>59</v>
      </c>
      <c r="F887" s="2" t="s">
        <v>34</v>
      </c>
      <c r="G887" s="2" t="s">
        <v>12</v>
      </c>
      <c r="H887" s="2" t="s">
        <v>117</v>
      </c>
      <c r="I887" s="2" t="s">
        <v>27</v>
      </c>
      <c r="J887" s="2" t="s">
        <v>1046</v>
      </c>
    </row>
    <row r="888" spans="1:10" x14ac:dyDescent="0.3">
      <c r="A888" s="2" t="s">
        <v>22</v>
      </c>
      <c r="B888" s="3">
        <v>80474.78</v>
      </c>
      <c r="C888" s="2">
        <v>66568.740000000005</v>
      </c>
      <c r="D888" s="4">
        <v>43607</v>
      </c>
      <c r="E888" s="2" t="s">
        <v>23</v>
      </c>
      <c r="F888" s="2" t="s">
        <v>39</v>
      </c>
      <c r="G888" s="2" t="s">
        <v>25</v>
      </c>
      <c r="H888" s="2" t="s">
        <v>89</v>
      </c>
      <c r="I888" s="2" t="s">
        <v>27</v>
      </c>
      <c r="J888" s="2" t="s">
        <v>1047</v>
      </c>
    </row>
    <row r="889" spans="1:10" x14ac:dyDescent="0.3">
      <c r="A889" s="2" t="s">
        <v>100</v>
      </c>
      <c r="B889" s="3">
        <v>145439.65</v>
      </c>
      <c r="C889" s="2">
        <v>123710.97</v>
      </c>
      <c r="D889" s="4">
        <v>44107</v>
      </c>
      <c r="E889" s="2" t="s">
        <v>59</v>
      </c>
      <c r="F889" s="2" t="s">
        <v>367</v>
      </c>
      <c r="G889" s="2" t="s">
        <v>102</v>
      </c>
      <c r="H889" s="2" t="s">
        <v>161</v>
      </c>
      <c r="I889" s="2" t="s">
        <v>27</v>
      </c>
      <c r="J889" s="2" t="s">
        <v>1048</v>
      </c>
    </row>
    <row r="890" spans="1:10" x14ac:dyDescent="0.3">
      <c r="A890" s="2" t="s">
        <v>52</v>
      </c>
      <c r="B890" s="3">
        <v>84035.82</v>
      </c>
      <c r="C890" s="2">
        <v>71329.600000000006</v>
      </c>
      <c r="D890" s="4">
        <v>44131</v>
      </c>
      <c r="E890" s="2" t="s">
        <v>10</v>
      </c>
      <c r="F890" s="2" t="s">
        <v>34</v>
      </c>
      <c r="G890" s="2" t="s">
        <v>54</v>
      </c>
      <c r="H890" s="2" t="s">
        <v>55</v>
      </c>
      <c r="I890" s="2" t="s">
        <v>37</v>
      </c>
      <c r="J890" s="2" t="s">
        <v>1049</v>
      </c>
    </row>
    <row r="891" spans="1:10" x14ac:dyDescent="0.3">
      <c r="A891" s="2" t="s">
        <v>33</v>
      </c>
      <c r="B891" s="3">
        <v>68288.679999999993</v>
      </c>
      <c r="C891" s="2">
        <v>56754.720000000001</v>
      </c>
      <c r="D891" s="4">
        <v>44101</v>
      </c>
      <c r="E891" s="2" t="s">
        <v>29</v>
      </c>
      <c r="F891" s="2" t="s">
        <v>34</v>
      </c>
      <c r="G891" s="2" t="s">
        <v>35</v>
      </c>
      <c r="H891" s="2" t="s">
        <v>36</v>
      </c>
      <c r="I891" s="2" t="s">
        <v>27</v>
      </c>
      <c r="J891" s="2" t="s">
        <v>1050</v>
      </c>
    </row>
    <row r="892" spans="1:10" x14ac:dyDescent="0.3">
      <c r="A892" s="2" t="s">
        <v>9</v>
      </c>
      <c r="B892" s="3">
        <v>100578.6</v>
      </c>
      <c r="C892" s="2">
        <v>83208.679999999993</v>
      </c>
      <c r="D892" s="4">
        <v>43479</v>
      </c>
      <c r="E892" s="2" t="s">
        <v>79</v>
      </c>
      <c r="F892" s="2" t="s">
        <v>122</v>
      </c>
      <c r="G892" s="2" t="s">
        <v>12</v>
      </c>
      <c r="H892" s="2" t="s">
        <v>117</v>
      </c>
      <c r="I892" s="2" t="s">
        <v>27</v>
      </c>
      <c r="J892" s="2" t="s">
        <v>1051</v>
      </c>
    </row>
    <row r="893" spans="1:10" x14ac:dyDescent="0.3">
      <c r="A893" s="2" t="s">
        <v>52</v>
      </c>
      <c r="B893" s="3">
        <v>94925</v>
      </c>
      <c r="C893" s="2">
        <v>77572.710000000006</v>
      </c>
      <c r="D893" s="4">
        <v>43738</v>
      </c>
      <c r="E893" s="2" t="s">
        <v>45</v>
      </c>
      <c r="F893" s="2" t="s">
        <v>42</v>
      </c>
      <c r="G893" s="2" t="s">
        <v>54</v>
      </c>
      <c r="H893" s="2" t="s">
        <v>143</v>
      </c>
      <c r="I893" s="2" t="s">
        <v>14</v>
      </c>
      <c r="J893" s="2" t="s">
        <v>1052</v>
      </c>
    </row>
    <row r="894" spans="1:10" x14ac:dyDescent="0.3">
      <c r="A894" s="2" t="s">
        <v>52</v>
      </c>
      <c r="B894" s="3">
        <v>105464.41</v>
      </c>
      <c r="C894" s="2">
        <v>84761.75</v>
      </c>
      <c r="D894" s="4">
        <v>43704</v>
      </c>
      <c r="E894" s="2" t="s">
        <v>10</v>
      </c>
      <c r="F894" s="2" t="s">
        <v>131</v>
      </c>
      <c r="G894" s="2" t="s">
        <v>54</v>
      </c>
      <c r="H894" s="2" t="s">
        <v>143</v>
      </c>
      <c r="I894" s="2" t="s">
        <v>27</v>
      </c>
      <c r="J894" s="2" t="s">
        <v>1053</v>
      </c>
    </row>
    <row r="895" spans="1:10" x14ac:dyDescent="0.3">
      <c r="A895" s="2" t="s">
        <v>52</v>
      </c>
      <c r="B895" s="3">
        <v>155827.29999999999</v>
      </c>
      <c r="C895" s="2">
        <v>126360.36</v>
      </c>
      <c r="D895" s="4">
        <v>43585</v>
      </c>
      <c r="E895" s="2" t="s">
        <v>50</v>
      </c>
      <c r="F895" s="2" t="s">
        <v>18</v>
      </c>
      <c r="G895" s="2" t="s">
        <v>54</v>
      </c>
      <c r="H895" s="2" t="s">
        <v>143</v>
      </c>
      <c r="I895" s="2" t="s">
        <v>37</v>
      </c>
      <c r="J895" s="2" t="s">
        <v>1054</v>
      </c>
    </row>
    <row r="896" spans="1:10" x14ac:dyDescent="0.3">
      <c r="A896" s="2" t="s">
        <v>22</v>
      </c>
      <c r="B896" s="3">
        <v>90994.31</v>
      </c>
      <c r="C896" s="2">
        <v>72540.66</v>
      </c>
      <c r="D896" s="4">
        <v>43960</v>
      </c>
      <c r="E896" s="2" t="s">
        <v>79</v>
      </c>
      <c r="F896" s="2" t="s">
        <v>177</v>
      </c>
      <c r="G896" s="2" t="s">
        <v>25</v>
      </c>
      <c r="H896" s="2" t="s">
        <v>218</v>
      </c>
      <c r="I896" s="2" t="s">
        <v>27</v>
      </c>
      <c r="J896" s="2" t="s">
        <v>1055</v>
      </c>
    </row>
    <row r="897" spans="1:10" x14ac:dyDescent="0.3">
      <c r="A897" s="2" t="s">
        <v>22</v>
      </c>
      <c r="B897" s="3">
        <v>32779.67</v>
      </c>
      <c r="C897" s="2">
        <v>26800.66</v>
      </c>
      <c r="D897" s="4">
        <v>43912</v>
      </c>
      <c r="E897" s="2" t="s">
        <v>61</v>
      </c>
      <c r="F897" s="2" t="s">
        <v>233</v>
      </c>
      <c r="G897" s="2" t="s">
        <v>25</v>
      </c>
      <c r="H897" s="2" t="s">
        <v>31</v>
      </c>
      <c r="I897" s="2" t="s">
        <v>27</v>
      </c>
      <c r="J897" s="2" t="s">
        <v>1056</v>
      </c>
    </row>
    <row r="898" spans="1:10" x14ac:dyDescent="0.3">
      <c r="A898" s="2" t="s">
        <v>100</v>
      </c>
      <c r="B898" s="3">
        <v>40187.99</v>
      </c>
      <c r="C898" s="2">
        <v>32508.07</v>
      </c>
      <c r="D898" s="4">
        <v>43973</v>
      </c>
      <c r="E898" s="2" t="s">
        <v>17</v>
      </c>
      <c r="F898" s="2" t="s">
        <v>113</v>
      </c>
      <c r="G898" s="2" t="s">
        <v>102</v>
      </c>
      <c r="H898" s="2" t="s">
        <v>103</v>
      </c>
      <c r="I898" s="2" t="s">
        <v>27</v>
      </c>
      <c r="J898" s="2" t="s">
        <v>1057</v>
      </c>
    </row>
    <row r="899" spans="1:10" x14ac:dyDescent="0.3">
      <c r="A899" s="2" t="s">
        <v>44</v>
      </c>
      <c r="B899" s="3">
        <v>91842.59</v>
      </c>
      <c r="C899" s="2">
        <v>73979.210000000006</v>
      </c>
      <c r="D899" s="4">
        <v>43553</v>
      </c>
      <c r="E899" s="2" t="s">
        <v>17</v>
      </c>
      <c r="F899" s="2" t="s">
        <v>293</v>
      </c>
      <c r="G899" s="2" t="s">
        <v>47</v>
      </c>
      <c r="H899" s="2" t="s">
        <v>65</v>
      </c>
      <c r="I899" s="2" t="s">
        <v>27</v>
      </c>
      <c r="J899" s="2" t="s">
        <v>1058</v>
      </c>
    </row>
    <row r="900" spans="1:10" x14ac:dyDescent="0.3">
      <c r="A900" s="2" t="s">
        <v>22</v>
      </c>
      <c r="B900" s="3">
        <v>38494.71</v>
      </c>
      <c r="C900" s="2">
        <v>33113.15</v>
      </c>
      <c r="D900" s="4">
        <v>43500</v>
      </c>
      <c r="E900" s="2" t="s">
        <v>17</v>
      </c>
      <c r="F900" s="2" t="s">
        <v>63</v>
      </c>
      <c r="G900" s="2" t="s">
        <v>25</v>
      </c>
      <c r="H900" s="2" t="s">
        <v>89</v>
      </c>
      <c r="I900" s="2" t="s">
        <v>27</v>
      </c>
      <c r="J900" s="2" t="s">
        <v>1059</v>
      </c>
    </row>
    <row r="901" spans="1:10" x14ac:dyDescent="0.3">
      <c r="A901" s="2" t="s">
        <v>52</v>
      </c>
      <c r="B901" s="3">
        <v>86050.61</v>
      </c>
      <c r="C901" s="2">
        <v>75569.649999999994</v>
      </c>
      <c r="D901" s="4">
        <v>44077</v>
      </c>
      <c r="E901" s="2" t="s">
        <v>23</v>
      </c>
      <c r="F901" s="2" t="s">
        <v>223</v>
      </c>
      <c r="G901" s="2" t="s">
        <v>54</v>
      </c>
      <c r="H901" s="2" t="s">
        <v>127</v>
      </c>
      <c r="I901" s="2" t="s">
        <v>27</v>
      </c>
      <c r="J901" s="2" t="s">
        <v>1060</v>
      </c>
    </row>
    <row r="902" spans="1:10" x14ac:dyDescent="0.3">
      <c r="A902" s="2" t="s">
        <v>9</v>
      </c>
      <c r="B902" s="3">
        <v>36749.51</v>
      </c>
      <c r="C902" s="2">
        <v>30101.52</v>
      </c>
      <c r="D902" s="4">
        <v>44119</v>
      </c>
      <c r="E902" s="2" t="s">
        <v>17</v>
      </c>
      <c r="F902" s="2" t="s">
        <v>18</v>
      </c>
      <c r="G902" s="2" t="s">
        <v>12</v>
      </c>
      <c r="H902" s="2" t="s">
        <v>13</v>
      </c>
      <c r="I902" s="2" t="s">
        <v>27</v>
      </c>
      <c r="J902" s="2" t="s">
        <v>1061</v>
      </c>
    </row>
    <row r="903" spans="1:10" x14ac:dyDescent="0.3">
      <c r="A903" s="2" t="s">
        <v>16</v>
      </c>
      <c r="B903" s="3">
        <v>194531.02</v>
      </c>
      <c r="C903" s="2">
        <v>158970.75</v>
      </c>
      <c r="D903" s="4">
        <v>43655</v>
      </c>
      <c r="E903" s="2" t="s">
        <v>23</v>
      </c>
      <c r="F903" s="2" t="s">
        <v>39</v>
      </c>
      <c r="G903" s="2" t="s">
        <v>19</v>
      </c>
      <c r="H903" s="2" t="s">
        <v>352</v>
      </c>
      <c r="I903" s="2" t="s">
        <v>37</v>
      </c>
      <c r="J903" s="2" t="s">
        <v>1062</v>
      </c>
    </row>
    <row r="904" spans="1:10" x14ac:dyDescent="0.3">
      <c r="A904" s="2" t="s">
        <v>52</v>
      </c>
      <c r="B904" s="3">
        <v>106730.16</v>
      </c>
      <c r="C904" s="2">
        <v>89503.91</v>
      </c>
      <c r="D904" s="4">
        <v>44042</v>
      </c>
      <c r="E904" s="2" t="s">
        <v>29</v>
      </c>
      <c r="F904" s="2" t="s">
        <v>39</v>
      </c>
      <c r="G904" s="2" t="s">
        <v>54</v>
      </c>
      <c r="H904" s="2" t="s">
        <v>132</v>
      </c>
      <c r="I904" s="2" t="s">
        <v>27</v>
      </c>
      <c r="J904" s="2" t="s">
        <v>1063</v>
      </c>
    </row>
    <row r="905" spans="1:10" x14ac:dyDescent="0.3">
      <c r="A905" s="2" t="s">
        <v>214</v>
      </c>
      <c r="B905" s="3">
        <v>30177.8</v>
      </c>
      <c r="C905" s="2">
        <v>23924.959999999999</v>
      </c>
      <c r="D905" s="4">
        <v>44110</v>
      </c>
      <c r="E905" s="2" t="s">
        <v>79</v>
      </c>
      <c r="F905" s="2" t="s">
        <v>167</v>
      </c>
      <c r="G905" s="2" t="s">
        <v>215</v>
      </c>
      <c r="H905" s="2" t="s">
        <v>216</v>
      </c>
      <c r="I905" s="2" t="s">
        <v>14</v>
      </c>
      <c r="J905" s="2" t="s">
        <v>1064</v>
      </c>
    </row>
    <row r="906" spans="1:10" x14ac:dyDescent="0.3">
      <c r="A906" s="2" t="s">
        <v>22</v>
      </c>
      <c r="B906" s="3">
        <v>93902.04</v>
      </c>
      <c r="C906" s="2">
        <v>80793.31</v>
      </c>
      <c r="D906" s="4">
        <v>43891</v>
      </c>
      <c r="E906" s="2" t="s">
        <v>23</v>
      </c>
      <c r="F906" s="2" t="s">
        <v>67</v>
      </c>
      <c r="G906" s="2" t="s">
        <v>25</v>
      </c>
      <c r="H906" s="2" t="s">
        <v>31</v>
      </c>
      <c r="I906" s="2" t="s">
        <v>27</v>
      </c>
      <c r="J906" s="2" t="s">
        <v>1065</v>
      </c>
    </row>
    <row r="907" spans="1:10" x14ac:dyDescent="0.3">
      <c r="A907" s="2" t="s">
        <v>214</v>
      </c>
      <c r="B907" s="3">
        <v>250483.63</v>
      </c>
      <c r="C907" s="2">
        <v>217269.5</v>
      </c>
      <c r="D907" s="4">
        <v>44015</v>
      </c>
      <c r="E907" s="2" t="s">
        <v>45</v>
      </c>
      <c r="F907" s="2" t="s">
        <v>109</v>
      </c>
      <c r="G907" s="2" t="s">
        <v>215</v>
      </c>
      <c r="H907" s="2" t="s">
        <v>216</v>
      </c>
      <c r="I907" s="2" t="s">
        <v>14</v>
      </c>
      <c r="J907" s="2" t="s">
        <v>1066</v>
      </c>
    </row>
    <row r="908" spans="1:10" x14ac:dyDescent="0.3">
      <c r="A908" s="2" t="s">
        <v>9</v>
      </c>
      <c r="B908" s="3">
        <v>162142.74</v>
      </c>
      <c r="C908" s="2">
        <v>136037.76000000001</v>
      </c>
      <c r="D908" s="4">
        <v>43494</v>
      </c>
      <c r="E908" s="2" t="s">
        <v>23</v>
      </c>
      <c r="F908" s="2" t="s">
        <v>111</v>
      </c>
      <c r="G908" s="2" t="s">
        <v>12</v>
      </c>
      <c r="H908" s="2" t="s">
        <v>81</v>
      </c>
      <c r="I908" s="2" t="s">
        <v>27</v>
      </c>
      <c r="J908" s="2" t="s">
        <v>1067</v>
      </c>
    </row>
    <row r="909" spans="1:10" x14ac:dyDescent="0.3">
      <c r="A909" s="2" t="s">
        <v>345</v>
      </c>
      <c r="B909" s="3">
        <v>47516.54</v>
      </c>
      <c r="C909" s="2">
        <v>38987.32</v>
      </c>
      <c r="D909" s="4">
        <v>43839</v>
      </c>
      <c r="E909" s="2" t="s">
        <v>10</v>
      </c>
      <c r="F909" s="2" t="s">
        <v>34</v>
      </c>
      <c r="G909" s="2" t="s">
        <v>346</v>
      </c>
      <c r="H909" s="2" t="s">
        <v>700</v>
      </c>
      <c r="I909" s="2" t="s">
        <v>27</v>
      </c>
      <c r="J909" s="2" t="s">
        <v>1068</v>
      </c>
    </row>
    <row r="910" spans="1:10" x14ac:dyDescent="0.3">
      <c r="A910" s="2" t="s">
        <v>214</v>
      </c>
      <c r="B910" s="3">
        <v>163546.81</v>
      </c>
      <c r="C910" s="2">
        <v>133307</v>
      </c>
      <c r="D910" s="4">
        <v>43592</v>
      </c>
      <c r="E910" s="2" t="s">
        <v>79</v>
      </c>
      <c r="F910" s="2" t="s">
        <v>264</v>
      </c>
      <c r="G910" s="2" t="s">
        <v>215</v>
      </c>
      <c r="H910" s="2" t="s">
        <v>216</v>
      </c>
      <c r="I910" s="2" t="s">
        <v>27</v>
      </c>
      <c r="J910" s="2" t="s">
        <v>1069</v>
      </c>
    </row>
    <row r="911" spans="1:10" x14ac:dyDescent="0.3">
      <c r="A911" s="2" t="s">
        <v>52</v>
      </c>
      <c r="B911" s="3">
        <v>35437.89</v>
      </c>
      <c r="C911" s="2">
        <v>30412.799999999999</v>
      </c>
      <c r="D911" s="4">
        <v>43864</v>
      </c>
      <c r="E911" s="2" t="s">
        <v>23</v>
      </c>
      <c r="F911" s="2" t="s">
        <v>340</v>
      </c>
      <c r="G911" s="2" t="s">
        <v>54</v>
      </c>
      <c r="H911" s="2" t="s">
        <v>132</v>
      </c>
      <c r="I911" s="2" t="s">
        <v>27</v>
      </c>
      <c r="J911" s="2" t="s">
        <v>1070</v>
      </c>
    </row>
    <row r="912" spans="1:10" x14ac:dyDescent="0.3">
      <c r="A912" s="2" t="s">
        <v>95</v>
      </c>
      <c r="B912" s="3">
        <v>122889.28</v>
      </c>
      <c r="C912" s="2">
        <v>103042.66</v>
      </c>
      <c r="D912" s="4">
        <v>44162</v>
      </c>
      <c r="E912" s="2" t="s">
        <v>59</v>
      </c>
      <c r="F912" s="2" t="s">
        <v>122</v>
      </c>
      <c r="G912" s="2" t="s">
        <v>97</v>
      </c>
      <c r="H912" s="2" t="s">
        <v>98</v>
      </c>
      <c r="I912" s="2" t="s">
        <v>27</v>
      </c>
      <c r="J912" s="2" t="s">
        <v>1071</v>
      </c>
    </row>
    <row r="913" spans="1:10" x14ac:dyDescent="0.3">
      <c r="A913" s="2" t="s">
        <v>105</v>
      </c>
      <c r="B913" s="3">
        <v>26490.47</v>
      </c>
      <c r="C913" s="2">
        <v>21168.53</v>
      </c>
      <c r="D913" s="4">
        <v>43773</v>
      </c>
      <c r="E913" s="2" t="s">
        <v>50</v>
      </c>
      <c r="F913" s="2" t="s">
        <v>30</v>
      </c>
      <c r="G913" s="2" t="s">
        <v>106</v>
      </c>
      <c r="H913" s="2" t="s">
        <v>107</v>
      </c>
      <c r="I913" s="2" t="s">
        <v>27</v>
      </c>
      <c r="J913" s="2" t="s">
        <v>1072</v>
      </c>
    </row>
    <row r="914" spans="1:10" x14ac:dyDescent="0.3">
      <c r="A914" s="2" t="s">
        <v>44</v>
      </c>
      <c r="B914" s="3">
        <v>173722.59</v>
      </c>
      <c r="C914" s="2">
        <v>148063.76</v>
      </c>
      <c r="D914" s="4">
        <v>43564</v>
      </c>
      <c r="E914" s="2" t="s">
        <v>17</v>
      </c>
      <c r="F914" s="2" t="s">
        <v>236</v>
      </c>
      <c r="G914" s="2" t="s">
        <v>47</v>
      </c>
      <c r="H914" s="2" t="s">
        <v>73</v>
      </c>
      <c r="I914" s="2" t="s">
        <v>27</v>
      </c>
      <c r="J914" s="2" t="s">
        <v>1073</v>
      </c>
    </row>
    <row r="915" spans="1:10" x14ac:dyDescent="0.3">
      <c r="A915" s="2" t="s">
        <v>52</v>
      </c>
      <c r="B915" s="3">
        <v>76543.360000000001</v>
      </c>
      <c r="C915" s="2">
        <v>65819.64</v>
      </c>
      <c r="D915" s="4">
        <v>43545</v>
      </c>
      <c r="E915" s="2" t="s">
        <v>45</v>
      </c>
      <c r="F915" s="2" t="s">
        <v>46</v>
      </c>
      <c r="G915" s="2" t="s">
        <v>54</v>
      </c>
      <c r="H915" s="2" t="s">
        <v>132</v>
      </c>
      <c r="I915" s="2" t="s">
        <v>27</v>
      </c>
      <c r="J915" s="2" t="s">
        <v>1074</v>
      </c>
    </row>
    <row r="916" spans="1:10" x14ac:dyDescent="0.3">
      <c r="A916" s="2" t="s">
        <v>9</v>
      </c>
      <c r="B916" s="3">
        <v>69626.39</v>
      </c>
      <c r="C916" s="2">
        <v>57295.56</v>
      </c>
      <c r="D916" s="4">
        <v>43631</v>
      </c>
      <c r="E916" s="2" t="s">
        <v>79</v>
      </c>
      <c r="F916" s="2" t="s">
        <v>134</v>
      </c>
      <c r="G916" s="2" t="s">
        <v>12</v>
      </c>
      <c r="H916" s="2" t="s">
        <v>13</v>
      </c>
      <c r="I916" s="2" t="s">
        <v>27</v>
      </c>
      <c r="J916" s="2" t="s">
        <v>1075</v>
      </c>
    </row>
    <row r="917" spans="1:10" x14ac:dyDescent="0.3">
      <c r="A917" s="2" t="s">
        <v>52</v>
      </c>
      <c r="B917" s="3">
        <v>249915.21</v>
      </c>
      <c r="C917" s="2">
        <v>215326.95</v>
      </c>
      <c r="D917" s="4">
        <v>44180</v>
      </c>
      <c r="E917" s="2" t="s">
        <v>50</v>
      </c>
      <c r="F917" s="2" t="s">
        <v>96</v>
      </c>
      <c r="G917" s="2" t="s">
        <v>54</v>
      </c>
      <c r="H917" s="2" t="s">
        <v>127</v>
      </c>
      <c r="I917" s="2" t="s">
        <v>27</v>
      </c>
      <c r="J917" s="2" t="s">
        <v>1076</v>
      </c>
    </row>
    <row r="918" spans="1:10" x14ac:dyDescent="0.3">
      <c r="A918" s="2" t="s">
        <v>22</v>
      </c>
      <c r="B918" s="3">
        <v>55790.71</v>
      </c>
      <c r="C918" s="2">
        <v>48783.4</v>
      </c>
      <c r="D918" s="4">
        <v>44112</v>
      </c>
      <c r="E918" s="2" t="s">
        <v>50</v>
      </c>
      <c r="F918" s="2" t="s">
        <v>34</v>
      </c>
      <c r="G918" s="2" t="s">
        <v>25</v>
      </c>
      <c r="H918" s="2" t="s">
        <v>75</v>
      </c>
      <c r="I918" s="2" t="s">
        <v>27</v>
      </c>
      <c r="J918" s="2" t="s">
        <v>1077</v>
      </c>
    </row>
    <row r="919" spans="1:10" x14ac:dyDescent="0.3">
      <c r="A919" s="2" t="s">
        <v>83</v>
      </c>
      <c r="B919" s="3">
        <v>77896.83</v>
      </c>
      <c r="C919" s="2">
        <v>62714.74</v>
      </c>
      <c r="D919" s="4">
        <v>43903</v>
      </c>
      <c r="E919" s="2" t="s">
        <v>23</v>
      </c>
      <c r="F919" s="2" t="s">
        <v>120</v>
      </c>
      <c r="G919" s="2" t="s">
        <v>84</v>
      </c>
      <c r="H919" s="2" t="s">
        <v>85</v>
      </c>
      <c r="I919" s="2" t="s">
        <v>27</v>
      </c>
      <c r="J919" s="2" t="s">
        <v>1078</v>
      </c>
    </row>
    <row r="920" spans="1:10" x14ac:dyDescent="0.3">
      <c r="A920" s="2" t="s">
        <v>22</v>
      </c>
      <c r="B920" s="3">
        <v>104391.93</v>
      </c>
      <c r="C920" s="2">
        <v>86770.57</v>
      </c>
      <c r="D920" s="4">
        <v>43834</v>
      </c>
      <c r="E920" s="2" t="s">
        <v>29</v>
      </c>
      <c r="F920" s="2" t="s">
        <v>101</v>
      </c>
      <c r="G920" s="2" t="s">
        <v>25</v>
      </c>
      <c r="H920" s="2" t="s">
        <v>218</v>
      </c>
      <c r="I920" s="2" t="s">
        <v>27</v>
      </c>
      <c r="J920" s="2" t="s">
        <v>1079</v>
      </c>
    </row>
    <row r="921" spans="1:10" x14ac:dyDescent="0.3">
      <c r="A921" s="2" t="s">
        <v>22</v>
      </c>
      <c r="B921" s="3">
        <v>57115.99</v>
      </c>
      <c r="C921" s="2">
        <v>48976.959999999999</v>
      </c>
      <c r="D921" s="4">
        <v>43551</v>
      </c>
      <c r="E921" s="2" t="s">
        <v>10</v>
      </c>
      <c r="F921" s="2" t="s">
        <v>1080</v>
      </c>
      <c r="G921" s="2" t="s">
        <v>25</v>
      </c>
      <c r="H921" s="2" t="s">
        <v>31</v>
      </c>
      <c r="I921" s="2" t="s">
        <v>14</v>
      </c>
      <c r="J921" s="2" t="s">
        <v>1081</v>
      </c>
    </row>
    <row r="922" spans="1:10" x14ac:dyDescent="0.3">
      <c r="A922" s="2" t="s">
        <v>52</v>
      </c>
      <c r="B922" s="3">
        <v>74685.850000000006</v>
      </c>
      <c r="C922" s="2">
        <v>59166.13</v>
      </c>
      <c r="D922" s="4">
        <v>43974</v>
      </c>
      <c r="E922" s="2" t="s">
        <v>17</v>
      </c>
      <c r="F922" s="2" t="s">
        <v>202</v>
      </c>
      <c r="G922" s="2" t="s">
        <v>54</v>
      </c>
      <c r="H922" s="2" t="s">
        <v>143</v>
      </c>
      <c r="I922" s="2" t="s">
        <v>27</v>
      </c>
      <c r="J922" s="2" t="s">
        <v>1082</v>
      </c>
    </row>
    <row r="923" spans="1:10" x14ac:dyDescent="0.3">
      <c r="A923" s="2" t="s">
        <v>52</v>
      </c>
      <c r="B923" s="3">
        <v>74103.820000000007</v>
      </c>
      <c r="C923" s="2">
        <v>64811.199999999997</v>
      </c>
      <c r="D923" s="4">
        <v>43832</v>
      </c>
      <c r="E923" s="2" t="s">
        <v>50</v>
      </c>
      <c r="F923" s="2" t="s">
        <v>34</v>
      </c>
      <c r="G923" s="2" t="s">
        <v>54</v>
      </c>
      <c r="H923" s="2" t="s">
        <v>132</v>
      </c>
      <c r="I923" s="2" t="s">
        <v>27</v>
      </c>
      <c r="J923" s="2" t="s">
        <v>1083</v>
      </c>
    </row>
    <row r="924" spans="1:10" x14ac:dyDescent="0.3">
      <c r="A924" s="2" t="s">
        <v>52</v>
      </c>
      <c r="B924" s="3">
        <v>176190.16</v>
      </c>
      <c r="C924" s="2">
        <v>142273.54999999999</v>
      </c>
      <c r="D924" s="4">
        <v>43710</v>
      </c>
      <c r="E924" s="2" t="s">
        <v>50</v>
      </c>
      <c r="F924" s="2" t="s">
        <v>34</v>
      </c>
      <c r="G924" s="2" t="s">
        <v>54</v>
      </c>
      <c r="H924" s="2" t="s">
        <v>55</v>
      </c>
      <c r="I924" s="2" t="s">
        <v>27</v>
      </c>
      <c r="J924" s="2" t="s">
        <v>1084</v>
      </c>
    </row>
    <row r="925" spans="1:10" x14ac:dyDescent="0.3">
      <c r="A925" s="2" t="s">
        <v>9</v>
      </c>
      <c r="B925" s="3">
        <v>185778.3</v>
      </c>
      <c r="C925" s="2">
        <v>154734.75</v>
      </c>
      <c r="D925" s="4">
        <v>44007</v>
      </c>
      <c r="E925" s="2" t="s">
        <v>79</v>
      </c>
      <c r="F925" s="2" t="s">
        <v>93</v>
      </c>
      <c r="G925" s="2" t="s">
        <v>12</v>
      </c>
      <c r="H925" s="2" t="s">
        <v>169</v>
      </c>
      <c r="I925" s="2" t="s">
        <v>27</v>
      </c>
      <c r="J925" s="2" t="s">
        <v>1085</v>
      </c>
    </row>
    <row r="926" spans="1:10" x14ac:dyDescent="0.3">
      <c r="A926" s="2" t="s">
        <v>52</v>
      </c>
      <c r="B926" s="3">
        <v>212521.26</v>
      </c>
      <c r="C926" s="2">
        <v>172014.71</v>
      </c>
      <c r="D926" s="4">
        <v>43636</v>
      </c>
      <c r="E926" s="2" t="s">
        <v>10</v>
      </c>
      <c r="F926" s="2" t="s">
        <v>34</v>
      </c>
      <c r="G926" s="2" t="s">
        <v>54</v>
      </c>
      <c r="H926" s="2" t="s">
        <v>127</v>
      </c>
      <c r="I926" s="2" t="s">
        <v>27</v>
      </c>
      <c r="J926" s="2" t="s">
        <v>1086</v>
      </c>
    </row>
    <row r="927" spans="1:10" x14ac:dyDescent="0.3">
      <c r="A927" s="2" t="s">
        <v>52</v>
      </c>
      <c r="B927" s="3">
        <v>40148.49</v>
      </c>
      <c r="C927" s="2">
        <v>31954.18</v>
      </c>
      <c r="D927" s="4">
        <v>43498</v>
      </c>
      <c r="E927" s="2" t="s">
        <v>79</v>
      </c>
      <c r="F927" s="2" t="s">
        <v>230</v>
      </c>
      <c r="G927" s="2" t="s">
        <v>54</v>
      </c>
      <c r="H927" s="2" t="s">
        <v>71</v>
      </c>
      <c r="I927" s="2" t="s">
        <v>27</v>
      </c>
      <c r="J927" s="2" t="s">
        <v>1087</v>
      </c>
    </row>
    <row r="928" spans="1:10" x14ac:dyDescent="0.3">
      <c r="A928" s="2" t="s">
        <v>22</v>
      </c>
      <c r="B928" s="3">
        <v>157942.65</v>
      </c>
      <c r="C928" s="2">
        <v>136620.39000000001</v>
      </c>
      <c r="D928" s="4">
        <v>44005</v>
      </c>
      <c r="E928" s="2" t="s">
        <v>79</v>
      </c>
      <c r="F928" s="2" t="s">
        <v>30</v>
      </c>
      <c r="G928" s="2" t="s">
        <v>25</v>
      </c>
      <c r="H928" s="2" t="s">
        <v>218</v>
      </c>
      <c r="I928" s="2" t="s">
        <v>27</v>
      </c>
      <c r="J928" s="2" t="s">
        <v>1088</v>
      </c>
    </row>
    <row r="929" spans="1:10" x14ac:dyDescent="0.3">
      <c r="A929" s="2" t="s">
        <v>83</v>
      </c>
      <c r="B929" s="3">
        <v>172453.1</v>
      </c>
      <c r="C929" s="2">
        <v>145688.38</v>
      </c>
      <c r="D929" s="4">
        <v>44006</v>
      </c>
      <c r="E929" s="2" t="s">
        <v>61</v>
      </c>
      <c r="F929" s="2" t="s">
        <v>111</v>
      </c>
      <c r="G929" s="2" t="s">
        <v>84</v>
      </c>
      <c r="H929" s="2" t="s">
        <v>85</v>
      </c>
      <c r="I929" s="2" t="s">
        <v>27</v>
      </c>
      <c r="J929" s="2" t="s">
        <v>1089</v>
      </c>
    </row>
    <row r="930" spans="1:10" x14ac:dyDescent="0.3">
      <c r="A930" s="2" t="s">
        <v>52</v>
      </c>
      <c r="B930" s="3">
        <v>203604.46</v>
      </c>
      <c r="C930" s="2">
        <v>175344.16</v>
      </c>
      <c r="D930" s="4">
        <v>43642</v>
      </c>
      <c r="E930" s="2" t="s">
        <v>79</v>
      </c>
      <c r="F930" s="2" t="s">
        <v>111</v>
      </c>
      <c r="G930" s="2" t="s">
        <v>54</v>
      </c>
      <c r="H930" s="2" t="s">
        <v>127</v>
      </c>
      <c r="I930" s="2" t="s">
        <v>14</v>
      </c>
      <c r="J930" s="2" t="s">
        <v>1090</v>
      </c>
    </row>
    <row r="931" spans="1:10" x14ac:dyDescent="0.3">
      <c r="A931" s="2" t="s">
        <v>9</v>
      </c>
      <c r="B931" s="3">
        <v>251587.20000000001</v>
      </c>
      <c r="C931" s="2">
        <v>201848.41</v>
      </c>
      <c r="D931" s="4">
        <v>43630</v>
      </c>
      <c r="E931" s="2" t="s">
        <v>59</v>
      </c>
      <c r="F931" s="2" t="s">
        <v>236</v>
      </c>
      <c r="G931" s="2" t="s">
        <v>12</v>
      </c>
      <c r="H931" s="2" t="s">
        <v>81</v>
      </c>
      <c r="I931" s="2" t="s">
        <v>14</v>
      </c>
      <c r="J931" s="2" t="s">
        <v>1091</v>
      </c>
    </row>
    <row r="932" spans="1:10" x14ac:dyDescent="0.3">
      <c r="A932" s="2" t="s">
        <v>9</v>
      </c>
      <c r="B932" s="3">
        <v>19930.04</v>
      </c>
      <c r="C932" s="2">
        <v>16543.93</v>
      </c>
      <c r="D932" s="4">
        <v>43533</v>
      </c>
      <c r="E932" s="2" t="s">
        <v>59</v>
      </c>
      <c r="F932" s="2" t="s">
        <v>34</v>
      </c>
      <c r="G932" s="2" t="s">
        <v>12</v>
      </c>
      <c r="H932" s="2" t="s">
        <v>68</v>
      </c>
      <c r="I932" s="2" t="s">
        <v>37</v>
      </c>
      <c r="J932" s="2" t="s">
        <v>1092</v>
      </c>
    </row>
    <row r="933" spans="1:10" x14ac:dyDescent="0.3">
      <c r="A933" s="2" t="s">
        <v>100</v>
      </c>
      <c r="B933" s="3">
        <v>149372.32</v>
      </c>
      <c r="C933" s="2">
        <v>130611.16</v>
      </c>
      <c r="D933" s="4">
        <v>44185</v>
      </c>
      <c r="E933" s="2" t="s">
        <v>79</v>
      </c>
      <c r="F933" s="2" t="s">
        <v>998</v>
      </c>
      <c r="G933" s="2" t="s">
        <v>102</v>
      </c>
      <c r="H933" s="2" t="s">
        <v>103</v>
      </c>
      <c r="I933" s="2" t="s">
        <v>14</v>
      </c>
      <c r="J933" s="2" t="s">
        <v>1093</v>
      </c>
    </row>
    <row r="934" spans="1:10" x14ac:dyDescent="0.3">
      <c r="A934" s="2" t="s">
        <v>9</v>
      </c>
      <c r="B934" s="3">
        <v>25907.52</v>
      </c>
      <c r="C934" s="2">
        <v>22454.05</v>
      </c>
      <c r="D934" s="4">
        <v>43515</v>
      </c>
      <c r="E934" s="2" t="s">
        <v>10</v>
      </c>
      <c r="F934" s="2" t="s">
        <v>39</v>
      </c>
      <c r="G934" s="2" t="s">
        <v>12</v>
      </c>
      <c r="H934" s="2" t="s">
        <v>81</v>
      </c>
      <c r="I934" s="2" t="s">
        <v>27</v>
      </c>
      <c r="J934" s="2" t="s">
        <v>1094</v>
      </c>
    </row>
    <row r="935" spans="1:10" x14ac:dyDescent="0.3">
      <c r="A935" s="2" t="s">
        <v>22</v>
      </c>
      <c r="B935" s="3">
        <v>64762.89</v>
      </c>
      <c r="C935" s="2">
        <v>54238.92</v>
      </c>
      <c r="D935" s="4">
        <v>43502</v>
      </c>
      <c r="E935" s="2" t="s">
        <v>79</v>
      </c>
      <c r="F935" s="2" t="s">
        <v>42</v>
      </c>
      <c r="G935" s="2" t="s">
        <v>25</v>
      </c>
      <c r="H935" s="2" t="s">
        <v>89</v>
      </c>
      <c r="I935" s="2" t="s">
        <v>27</v>
      </c>
      <c r="J935" s="2" t="s">
        <v>1095</v>
      </c>
    </row>
    <row r="936" spans="1:10" x14ac:dyDescent="0.3">
      <c r="A936" s="2" t="s">
        <v>16</v>
      </c>
      <c r="B936" s="3">
        <v>65211.07</v>
      </c>
      <c r="C936" s="2">
        <v>56883.62</v>
      </c>
      <c r="D936" s="4">
        <v>44132</v>
      </c>
      <c r="E936" s="2" t="s">
        <v>17</v>
      </c>
      <c r="F936" s="2" t="s">
        <v>18</v>
      </c>
      <c r="G936" s="2" t="s">
        <v>19</v>
      </c>
      <c r="H936" s="2" t="s">
        <v>352</v>
      </c>
      <c r="I936" s="2" t="s">
        <v>27</v>
      </c>
      <c r="J936" s="2" t="s">
        <v>1096</v>
      </c>
    </row>
    <row r="937" spans="1:10" x14ac:dyDescent="0.3">
      <c r="A937" s="2" t="s">
        <v>33</v>
      </c>
      <c r="B937" s="3">
        <v>42475.6</v>
      </c>
      <c r="C937" s="2">
        <v>35802.68</v>
      </c>
      <c r="D937" s="4">
        <v>43509</v>
      </c>
      <c r="E937" s="2" t="s">
        <v>10</v>
      </c>
      <c r="F937" s="2" t="s">
        <v>34</v>
      </c>
      <c r="G937" s="2" t="s">
        <v>35</v>
      </c>
      <c r="H937" s="2" t="s">
        <v>40</v>
      </c>
      <c r="I937" s="2" t="s">
        <v>27</v>
      </c>
      <c r="J937" s="2" t="s">
        <v>1097</v>
      </c>
    </row>
    <row r="938" spans="1:10" x14ac:dyDescent="0.3">
      <c r="A938" s="2" t="s">
        <v>22</v>
      </c>
      <c r="B938" s="3">
        <v>172340.86</v>
      </c>
      <c r="C938" s="2">
        <v>136562.9</v>
      </c>
      <c r="D938" s="4">
        <v>43930</v>
      </c>
      <c r="E938" s="2" t="s">
        <v>29</v>
      </c>
      <c r="F938" s="2" t="s">
        <v>290</v>
      </c>
      <c r="G938" s="2" t="s">
        <v>25</v>
      </c>
      <c r="H938" s="2" t="s">
        <v>89</v>
      </c>
      <c r="I938" s="2" t="s">
        <v>27</v>
      </c>
      <c r="J938" s="2" t="s">
        <v>1098</v>
      </c>
    </row>
    <row r="939" spans="1:10" x14ac:dyDescent="0.3">
      <c r="A939" s="2" t="s">
        <v>172</v>
      </c>
      <c r="B939" s="3">
        <v>165709.19</v>
      </c>
      <c r="C939" s="2">
        <v>138102.04</v>
      </c>
      <c r="D939" s="4">
        <v>44113</v>
      </c>
      <c r="E939" s="2" t="s">
        <v>59</v>
      </c>
      <c r="F939" s="2" t="s">
        <v>109</v>
      </c>
      <c r="G939" s="2" t="s">
        <v>174</v>
      </c>
      <c r="H939" s="2" t="s">
        <v>175</v>
      </c>
      <c r="I939" s="2" t="s">
        <v>27</v>
      </c>
      <c r="J939" s="2" t="s">
        <v>1099</v>
      </c>
    </row>
    <row r="940" spans="1:10" x14ac:dyDescent="0.3">
      <c r="A940" s="2" t="s">
        <v>137</v>
      </c>
      <c r="B940" s="3">
        <v>118409.59</v>
      </c>
      <c r="C940" s="2">
        <v>96030.18</v>
      </c>
      <c r="D940" s="4">
        <v>44110</v>
      </c>
      <c r="E940" s="2" t="s">
        <v>17</v>
      </c>
      <c r="F940" s="2" t="s">
        <v>179</v>
      </c>
      <c r="G940" s="2" t="s">
        <v>139</v>
      </c>
      <c r="H940" s="2" t="s">
        <v>140</v>
      </c>
      <c r="I940" s="2" t="s">
        <v>27</v>
      </c>
      <c r="J940" s="2" t="s">
        <v>1100</v>
      </c>
    </row>
    <row r="941" spans="1:10" x14ac:dyDescent="0.3">
      <c r="A941" s="2" t="s">
        <v>52</v>
      </c>
      <c r="B941" s="3">
        <v>58416.11</v>
      </c>
      <c r="C941" s="2">
        <v>48076.46</v>
      </c>
      <c r="D941" s="4">
        <v>43967</v>
      </c>
      <c r="E941" s="2" t="s">
        <v>50</v>
      </c>
      <c r="F941" s="2" t="s">
        <v>326</v>
      </c>
      <c r="G941" s="2" t="s">
        <v>54</v>
      </c>
      <c r="H941" s="2" t="s">
        <v>55</v>
      </c>
      <c r="I941" s="2" t="s">
        <v>27</v>
      </c>
      <c r="J941" s="2" t="s">
        <v>1101</v>
      </c>
    </row>
    <row r="942" spans="1:10" x14ac:dyDescent="0.3">
      <c r="A942" s="2" t="s">
        <v>52</v>
      </c>
      <c r="B942" s="3">
        <v>78629.19</v>
      </c>
      <c r="C942" s="2">
        <v>63359.4</v>
      </c>
      <c r="D942" s="4">
        <v>43517</v>
      </c>
      <c r="E942" s="2" t="s">
        <v>50</v>
      </c>
      <c r="F942" s="2" t="s">
        <v>34</v>
      </c>
      <c r="G942" s="2" t="s">
        <v>54</v>
      </c>
      <c r="H942" s="2" t="s">
        <v>71</v>
      </c>
      <c r="I942" s="2" t="s">
        <v>14</v>
      </c>
      <c r="J942" s="2" t="s">
        <v>1102</v>
      </c>
    </row>
    <row r="943" spans="1:10" x14ac:dyDescent="0.3">
      <c r="A943" s="2" t="s">
        <v>9</v>
      </c>
      <c r="B943" s="3">
        <v>64842.92</v>
      </c>
      <c r="C943" s="2">
        <v>56439.28</v>
      </c>
      <c r="D943" s="4">
        <v>43737</v>
      </c>
      <c r="E943" s="2" t="s">
        <v>50</v>
      </c>
      <c r="F943" s="2" t="s">
        <v>24</v>
      </c>
      <c r="G943" s="2" t="s">
        <v>12</v>
      </c>
      <c r="H943" s="2" t="s">
        <v>81</v>
      </c>
      <c r="I943" s="2" t="s">
        <v>14</v>
      </c>
      <c r="J943" s="2" t="s">
        <v>1103</v>
      </c>
    </row>
    <row r="944" spans="1:10" x14ac:dyDescent="0.3">
      <c r="A944" s="2" t="s">
        <v>95</v>
      </c>
      <c r="B944" s="3">
        <v>76183.740000000005</v>
      </c>
      <c r="C944" s="2">
        <v>61617.41</v>
      </c>
      <c r="D944" s="4">
        <v>43619</v>
      </c>
      <c r="E944" s="2" t="s">
        <v>23</v>
      </c>
      <c r="F944" s="2" t="s">
        <v>46</v>
      </c>
      <c r="G944" s="2" t="s">
        <v>97</v>
      </c>
      <c r="H944" s="2" t="s">
        <v>98</v>
      </c>
      <c r="I944" s="2" t="s">
        <v>14</v>
      </c>
      <c r="J944" s="2" t="s">
        <v>1104</v>
      </c>
    </row>
    <row r="945" spans="1:10" x14ac:dyDescent="0.3">
      <c r="A945" s="2" t="s">
        <v>9</v>
      </c>
      <c r="B945" s="3">
        <v>131839.16</v>
      </c>
      <c r="C945" s="2">
        <v>115372.45</v>
      </c>
      <c r="D945" s="4">
        <v>43948</v>
      </c>
      <c r="E945" s="2" t="s">
        <v>10</v>
      </c>
      <c r="F945" s="2" t="s">
        <v>181</v>
      </c>
      <c r="G945" s="2" t="s">
        <v>12</v>
      </c>
      <c r="H945" s="2" t="s">
        <v>13</v>
      </c>
      <c r="I945" s="2" t="s">
        <v>27</v>
      </c>
      <c r="J945" s="2" t="s">
        <v>1105</v>
      </c>
    </row>
    <row r="946" spans="1:10" x14ac:dyDescent="0.3">
      <c r="A946" s="2" t="s">
        <v>22</v>
      </c>
      <c r="B946" s="3">
        <v>147092.62</v>
      </c>
      <c r="C946" s="2">
        <v>117806.48</v>
      </c>
      <c r="D946" s="4">
        <v>44135</v>
      </c>
      <c r="E946" s="2" t="s">
        <v>23</v>
      </c>
      <c r="F946" s="2" t="s">
        <v>145</v>
      </c>
      <c r="G946" s="2" t="s">
        <v>25</v>
      </c>
      <c r="H946" s="2" t="s">
        <v>89</v>
      </c>
      <c r="I946" s="2" t="s">
        <v>27</v>
      </c>
      <c r="J946" s="2" t="s">
        <v>1106</v>
      </c>
    </row>
    <row r="947" spans="1:10" x14ac:dyDescent="0.3">
      <c r="A947" s="2" t="s">
        <v>16</v>
      </c>
      <c r="B947" s="3">
        <v>62011.86</v>
      </c>
      <c r="C947" s="2">
        <v>49324.23</v>
      </c>
      <c r="D947" s="4">
        <v>43482</v>
      </c>
      <c r="E947" s="2" t="s">
        <v>29</v>
      </c>
      <c r="F947" s="2" t="s">
        <v>34</v>
      </c>
      <c r="G947" s="2" t="s">
        <v>19</v>
      </c>
      <c r="H947" s="2" t="s">
        <v>352</v>
      </c>
      <c r="I947" s="2" t="s">
        <v>37</v>
      </c>
      <c r="J947" s="2" t="s">
        <v>1107</v>
      </c>
    </row>
    <row r="948" spans="1:10" x14ac:dyDescent="0.3">
      <c r="A948" s="2" t="s">
        <v>22</v>
      </c>
      <c r="B948" s="3">
        <v>56763.040000000001</v>
      </c>
      <c r="C948" s="2">
        <v>47663.92</v>
      </c>
      <c r="D948" s="4">
        <v>43688</v>
      </c>
      <c r="E948" s="2" t="s">
        <v>59</v>
      </c>
      <c r="F948" s="2" t="s">
        <v>111</v>
      </c>
      <c r="G948" s="2" t="s">
        <v>25</v>
      </c>
      <c r="H948" s="2" t="s">
        <v>31</v>
      </c>
      <c r="I948" s="2" t="s">
        <v>14</v>
      </c>
      <c r="J948" s="2" t="s">
        <v>1108</v>
      </c>
    </row>
    <row r="949" spans="1:10" x14ac:dyDescent="0.3">
      <c r="A949" s="2" t="s">
        <v>22</v>
      </c>
      <c r="B949" s="3">
        <v>78057.960000000006</v>
      </c>
      <c r="C949" s="2">
        <v>67161.070000000007</v>
      </c>
      <c r="D949" s="4">
        <v>44164</v>
      </c>
      <c r="E949" s="2" t="s">
        <v>29</v>
      </c>
      <c r="F949" s="2" t="s">
        <v>57</v>
      </c>
      <c r="G949" s="2" t="s">
        <v>25</v>
      </c>
      <c r="H949" s="2" t="s">
        <v>89</v>
      </c>
      <c r="I949" s="2" t="s">
        <v>37</v>
      </c>
      <c r="J949" s="2" t="s">
        <v>1109</v>
      </c>
    </row>
    <row r="950" spans="1:10" x14ac:dyDescent="0.3">
      <c r="A950" s="2" t="s">
        <v>44</v>
      </c>
      <c r="B950" s="3">
        <v>96358.45</v>
      </c>
      <c r="C950" s="2">
        <v>80700.2</v>
      </c>
      <c r="D950" s="4">
        <v>43628</v>
      </c>
      <c r="E950" s="2" t="s">
        <v>61</v>
      </c>
      <c r="F950" s="2" t="s">
        <v>647</v>
      </c>
      <c r="G950" s="2" t="s">
        <v>47</v>
      </c>
      <c r="H950" s="2" t="s">
        <v>65</v>
      </c>
      <c r="I950" s="2" t="s">
        <v>27</v>
      </c>
      <c r="J950" s="2" t="s">
        <v>1110</v>
      </c>
    </row>
    <row r="951" spans="1:10" x14ac:dyDescent="0.3">
      <c r="A951" s="2" t="s">
        <v>52</v>
      </c>
      <c r="B951" s="3">
        <v>40535.64</v>
      </c>
      <c r="C951" s="2">
        <v>35480.85</v>
      </c>
      <c r="D951" s="4">
        <v>43478</v>
      </c>
      <c r="E951" s="2" t="s">
        <v>79</v>
      </c>
      <c r="F951" s="2" t="s">
        <v>233</v>
      </c>
      <c r="G951" s="2" t="s">
        <v>54</v>
      </c>
      <c r="H951" s="2" t="s">
        <v>127</v>
      </c>
      <c r="I951" s="2" t="s">
        <v>27</v>
      </c>
      <c r="J951" s="2" t="s">
        <v>1111</v>
      </c>
    </row>
    <row r="952" spans="1:10" x14ac:dyDescent="0.3">
      <c r="A952" s="2" t="s">
        <v>52</v>
      </c>
      <c r="B952" s="3">
        <v>96795.99</v>
      </c>
      <c r="C952" s="2">
        <v>81395.75</v>
      </c>
      <c r="D952" s="4">
        <v>43637</v>
      </c>
      <c r="E952" s="2" t="s">
        <v>50</v>
      </c>
      <c r="F952" s="2" t="s">
        <v>394</v>
      </c>
      <c r="G952" s="2" t="s">
        <v>54</v>
      </c>
      <c r="H952" s="2" t="s">
        <v>143</v>
      </c>
      <c r="I952" s="2" t="s">
        <v>27</v>
      </c>
      <c r="J952" s="2" t="s">
        <v>1112</v>
      </c>
    </row>
    <row r="953" spans="1:10" x14ac:dyDescent="0.3">
      <c r="A953" s="2" t="s">
        <v>22</v>
      </c>
      <c r="B953" s="3">
        <v>122035.93</v>
      </c>
      <c r="C953" s="2">
        <v>97897.22</v>
      </c>
      <c r="D953" s="4">
        <v>44003</v>
      </c>
      <c r="E953" s="2" t="s">
        <v>45</v>
      </c>
      <c r="F953" s="2" t="s">
        <v>24</v>
      </c>
      <c r="G953" s="2" t="s">
        <v>25</v>
      </c>
      <c r="H953" s="2" t="s">
        <v>31</v>
      </c>
      <c r="I953" s="2" t="s">
        <v>27</v>
      </c>
      <c r="J953" s="2" t="s">
        <v>1113</v>
      </c>
    </row>
    <row r="954" spans="1:10" x14ac:dyDescent="0.3">
      <c r="A954" s="2" t="s">
        <v>9</v>
      </c>
      <c r="B954" s="3">
        <v>89502.53</v>
      </c>
      <c r="C954" s="2">
        <v>72488.100000000006</v>
      </c>
      <c r="D954" s="4">
        <v>44135</v>
      </c>
      <c r="E954" s="2" t="s">
        <v>23</v>
      </c>
      <c r="F954" s="2" t="s">
        <v>445</v>
      </c>
      <c r="G954" s="2" t="s">
        <v>12</v>
      </c>
      <c r="H954" s="2" t="s">
        <v>169</v>
      </c>
      <c r="I954" s="2" t="s">
        <v>27</v>
      </c>
      <c r="J954" s="2" t="s">
        <v>1114</v>
      </c>
    </row>
    <row r="955" spans="1:10" x14ac:dyDescent="0.3">
      <c r="A955" s="2" t="s">
        <v>22</v>
      </c>
      <c r="B955" s="3">
        <v>223233.32</v>
      </c>
      <c r="C955" s="2">
        <v>179100.09</v>
      </c>
      <c r="D955" s="4">
        <v>43644</v>
      </c>
      <c r="E955" s="2" t="s">
        <v>17</v>
      </c>
      <c r="F955" s="2" t="s">
        <v>88</v>
      </c>
      <c r="G955" s="2" t="s">
        <v>25</v>
      </c>
      <c r="H955" s="2" t="s">
        <v>75</v>
      </c>
      <c r="I955" s="2" t="s">
        <v>27</v>
      </c>
      <c r="J955" s="2" t="s">
        <v>1115</v>
      </c>
    </row>
    <row r="956" spans="1:10" x14ac:dyDescent="0.3">
      <c r="A956" s="2" t="s">
        <v>16</v>
      </c>
      <c r="B956" s="3">
        <v>33190.03</v>
      </c>
      <c r="C956" s="2">
        <v>28397.39</v>
      </c>
      <c r="D956" s="4">
        <v>44061</v>
      </c>
      <c r="E956" s="2" t="s">
        <v>79</v>
      </c>
      <c r="F956" s="2" t="s">
        <v>340</v>
      </c>
      <c r="G956" s="2" t="s">
        <v>19</v>
      </c>
      <c r="H956" s="2" t="s">
        <v>20</v>
      </c>
      <c r="I956" s="2" t="s">
        <v>37</v>
      </c>
      <c r="J956" s="2" t="s">
        <v>1116</v>
      </c>
    </row>
    <row r="957" spans="1:10" x14ac:dyDescent="0.3">
      <c r="A957" s="2" t="s">
        <v>22</v>
      </c>
      <c r="B957" s="3">
        <v>82357.570000000007</v>
      </c>
      <c r="C957" s="2">
        <v>65474.27</v>
      </c>
      <c r="D957" s="4">
        <v>43515</v>
      </c>
      <c r="E957" s="2" t="s">
        <v>10</v>
      </c>
      <c r="F957" s="2" t="s">
        <v>233</v>
      </c>
      <c r="G957" s="2" t="s">
        <v>25</v>
      </c>
      <c r="H957" s="2" t="s">
        <v>31</v>
      </c>
      <c r="I957" s="2" t="s">
        <v>27</v>
      </c>
      <c r="J957" s="2" t="s">
        <v>1117</v>
      </c>
    </row>
    <row r="958" spans="1:10" x14ac:dyDescent="0.3">
      <c r="A958" s="2" t="s">
        <v>172</v>
      </c>
      <c r="B958" s="3">
        <v>46857.77</v>
      </c>
      <c r="C958" s="2">
        <v>39116.870000000003</v>
      </c>
      <c r="D958" s="4">
        <v>44001</v>
      </c>
      <c r="E958" s="2" t="s">
        <v>17</v>
      </c>
      <c r="F958" s="2" t="s">
        <v>34</v>
      </c>
      <c r="G958" s="2" t="s">
        <v>174</v>
      </c>
      <c r="H958" s="2" t="s">
        <v>211</v>
      </c>
      <c r="I958" s="2" t="s">
        <v>14</v>
      </c>
      <c r="J958" s="2" t="s">
        <v>1118</v>
      </c>
    </row>
    <row r="959" spans="1:10" x14ac:dyDescent="0.3">
      <c r="A959" s="2" t="s">
        <v>44</v>
      </c>
      <c r="B959" s="3">
        <v>178560.1</v>
      </c>
      <c r="C959" s="2">
        <v>150383.32</v>
      </c>
      <c r="D959" s="4">
        <v>44014</v>
      </c>
      <c r="E959" s="2" t="s">
        <v>10</v>
      </c>
      <c r="F959" s="2" t="s">
        <v>184</v>
      </c>
      <c r="G959" s="2" t="s">
        <v>47</v>
      </c>
      <c r="H959" s="2" t="s">
        <v>48</v>
      </c>
      <c r="I959" s="2" t="s">
        <v>14</v>
      </c>
      <c r="J959" s="2" t="s">
        <v>1119</v>
      </c>
    </row>
    <row r="960" spans="1:10" x14ac:dyDescent="0.3">
      <c r="A960" s="2" t="s">
        <v>9</v>
      </c>
      <c r="B960" s="3">
        <v>173944.47</v>
      </c>
      <c r="C960" s="2">
        <v>139729.59</v>
      </c>
      <c r="D960" s="4">
        <v>44085</v>
      </c>
      <c r="E960" s="2" t="s">
        <v>10</v>
      </c>
      <c r="F960" s="2" t="s">
        <v>34</v>
      </c>
      <c r="G960" s="2" t="s">
        <v>12</v>
      </c>
      <c r="H960" s="2" t="s">
        <v>13</v>
      </c>
      <c r="I960" s="2" t="s">
        <v>27</v>
      </c>
      <c r="J960" s="2" t="s">
        <v>1120</v>
      </c>
    </row>
    <row r="961" spans="1:10" x14ac:dyDescent="0.3">
      <c r="A961" s="2" t="s">
        <v>44</v>
      </c>
      <c r="B961" s="3">
        <v>176662.26</v>
      </c>
      <c r="C961" s="2">
        <v>146859.34</v>
      </c>
      <c r="D961" s="4">
        <v>44010</v>
      </c>
      <c r="E961" s="2" t="s">
        <v>79</v>
      </c>
      <c r="F961" s="2" t="s">
        <v>113</v>
      </c>
      <c r="G961" s="2" t="s">
        <v>47</v>
      </c>
      <c r="H961" s="2" t="s">
        <v>65</v>
      </c>
      <c r="I961" s="2" t="s">
        <v>27</v>
      </c>
      <c r="J961" s="2" t="s">
        <v>1121</v>
      </c>
    </row>
    <row r="962" spans="1:10" x14ac:dyDescent="0.3">
      <c r="A962" s="2" t="s">
        <v>52</v>
      </c>
      <c r="B962" s="3">
        <v>133754.65</v>
      </c>
      <c r="C962" s="2">
        <v>106147.69</v>
      </c>
      <c r="D962" s="4">
        <v>44092</v>
      </c>
      <c r="E962" s="2" t="s">
        <v>17</v>
      </c>
      <c r="F962" s="2" t="s">
        <v>96</v>
      </c>
      <c r="G962" s="2" t="s">
        <v>54</v>
      </c>
      <c r="H962" s="2" t="s">
        <v>132</v>
      </c>
      <c r="I962" s="2" t="s">
        <v>27</v>
      </c>
      <c r="J962" s="2" t="s">
        <v>1122</v>
      </c>
    </row>
    <row r="963" spans="1:10" x14ac:dyDescent="0.3">
      <c r="A963" s="2" t="s">
        <v>100</v>
      </c>
      <c r="B963" s="3">
        <v>159294.28</v>
      </c>
      <c r="C963" s="2">
        <v>130605.38</v>
      </c>
      <c r="D963" s="4">
        <v>44052</v>
      </c>
      <c r="E963" s="2" t="s">
        <v>23</v>
      </c>
      <c r="F963" s="2" t="s">
        <v>134</v>
      </c>
      <c r="G963" s="2" t="s">
        <v>102</v>
      </c>
      <c r="H963" s="2" t="s">
        <v>103</v>
      </c>
      <c r="I963" s="2" t="s">
        <v>27</v>
      </c>
      <c r="J963" s="2" t="s">
        <v>1123</v>
      </c>
    </row>
    <row r="964" spans="1:10" x14ac:dyDescent="0.3">
      <c r="A964" s="2" t="s">
        <v>52</v>
      </c>
      <c r="B964" s="3">
        <v>123562.02</v>
      </c>
      <c r="C964" s="2">
        <v>102927.16</v>
      </c>
      <c r="D964" s="4">
        <v>43943</v>
      </c>
      <c r="E964" s="2" t="s">
        <v>23</v>
      </c>
      <c r="F964" s="2" t="s">
        <v>147</v>
      </c>
      <c r="G964" s="2" t="s">
        <v>54</v>
      </c>
      <c r="H964" s="2" t="s">
        <v>71</v>
      </c>
      <c r="I964" s="2" t="s">
        <v>27</v>
      </c>
      <c r="J964" s="2" t="s">
        <v>1124</v>
      </c>
    </row>
    <row r="965" spans="1:10" x14ac:dyDescent="0.3">
      <c r="A965" s="2" t="s">
        <v>52</v>
      </c>
      <c r="B965" s="3">
        <v>33013.08</v>
      </c>
      <c r="C965" s="2">
        <v>26743.9</v>
      </c>
      <c r="D965" s="4">
        <v>44163</v>
      </c>
      <c r="E965" s="2" t="s">
        <v>79</v>
      </c>
      <c r="F965" s="2" t="s">
        <v>88</v>
      </c>
      <c r="G965" s="2" t="s">
        <v>54</v>
      </c>
      <c r="H965" s="2" t="s">
        <v>71</v>
      </c>
      <c r="I965" s="2" t="s">
        <v>27</v>
      </c>
      <c r="J965" s="2" t="s">
        <v>1125</v>
      </c>
    </row>
    <row r="966" spans="1:10" x14ac:dyDescent="0.3">
      <c r="A966" s="2" t="s">
        <v>22</v>
      </c>
      <c r="B966" s="3">
        <v>105340.85</v>
      </c>
      <c r="C966" s="2">
        <v>87285.43</v>
      </c>
      <c r="D966" s="4">
        <v>44061</v>
      </c>
      <c r="E966" s="2" t="s">
        <v>10</v>
      </c>
      <c r="F966" s="2" t="s">
        <v>39</v>
      </c>
      <c r="G966" s="2" t="s">
        <v>25</v>
      </c>
      <c r="H966" s="2" t="s">
        <v>218</v>
      </c>
      <c r="I966" s="2" t="s">
        <v>27</v>
      </c>
      <c r="J966" s="2" t="s">
        <v>1126</v>
      </c>
    </row>
    <row r="967" spans="1:10" x14ac:dyDescent="0.3">
      <c r="A967" s="2" t="s">
        <v>33</v>
      </c>
      <c r="B967" s="3">
        <v>127143.54</v>
      </c>
      <c r="C967" s="2">
        <v>105033.28</v>
      </c>
      <c r="D967" s="4">
        <v>43741</v>
      </c>
      <c r="E967" s="2" t="s">
        <v>79</v>
      </c>
      <c r="F967" s="2" t="s">
        <v>101</v>
      </c>
      <c r="G967" s="2" t="s">
        <v>35</v>
      </c>
      <c r="H967" s="2" t="s">
        <v>36</v>
      </c>
      <c r="I967" s="2" t="s">
        <v>27</v>
      </c>
      <c r="J967" s="2" t="s">
        <v>1127</v>
      </c>
    </row>
    <row r="968" spans="1:10" x14ac:dyDescent="0.3">
      <c r="A968" s="2" t="s">
        <v>22</v>
      </c>
      <c r="B968" s="3">
        <v>56570.64</v>
      </c>
      <c r="C968" s="2">
        <v>46993.23</v>
      </c>
      <c r="D968" s="4">
        <v>44109</v>
      </c>
      <c r="E968" s="2" t="s">
        <v>10</v>
      </c>
      <c r="F968" s="2" t="s">
        <v>77</v>
      </c>
      <c r="G968" s="2" t="s">
        <v>25</v>
      </c>
      <c r="H968" s="2" t="s">
        <v>26</v>
      </c>
      <c r="I968" s="2" t="s">
        <v>27</v>
      </c>
      <c r="J968" s="2" t="s">
        <v>1128</v>
      </c>
    </row>
    <row r="969" spans="1:10" x14ac:dyDescent="0.3">
      <c r="A969" s="2" t="s">
        <v>52</v>
      </c>
      <c r="B969" s="3">
        <v>75522.66</v>
      </c>
      <c r="C969" s="2">
        <v>60448.34</v>
      </c>
      <c r="D969" s="4">
        <v>43537</v>
      </c>
      <c r="E969" s="2" t="s">
        <v>59</v>
      </c>
      <c r="F969" s="2" t="s">
        <v>253</v>
      </c>
      <c r="G969" s="2" t="s">
        <v>54</v>
      </c>
      <c r="H969" s="2" t="s">
        <v>127</v>
      </c>
      <c r="I969" s="2" t="s">
        <v>27</v>
      </c>
      <c r="J969" s="2" t="s">
        <v>1129</v>
      </c>
    </row>
    <row r="970" spans="1:10" x14ac:dyDescent="0.3">
      <c r="A970" s="2" t="s">
        <v>22</v>
      </c>
      <c r="B970" s="3">
        <v>87085.71</v>
      </c>
      <c r="C970" s="2">
        <v>76548.34</v>
      </c>
      <c r="D970" s="4">
        <v>44070</v>
      </c>
      <c r="E970" s="2" t="s">
        <v>61</v>
      </c>
      <c r="F970" s="2" t="s">
        <v>187</v>
      </c>
      <c r="G970" s="2" t="s">
        <v>25</v>
      </c>
      <c r="H970" s="2" t="s">
        <v>26</v>
      </c>
      <c r="I970" s="2" t="s">
        <v>27</v>
      </c>
      <c r="J970" s="2" t="s">
        <v>1130</v>
      </c>
    </row>
    <row r="971" spans="1:10" x14ac:dyDescent="0.3">
      <c r="A971" s="2" t="s">
        <v>44</v>
      </c>
      <c r="B971" s="3">
        <v>290010.78999999998</v>
      </c>
      <c r="C971" s="2">
        <v>234444.72</v>
      </c>
      <c r="D971" s="4">
        <v>43824</v>
      </c>
      <c r="E971" s="2" t="s">
        <v>59</v>
      </c>
      <c r="F971" s="2" t="s">
        <v>173</v>
      </c>
      <c r="G971" s="2" t="s">
        <v>47</v>
      </c>
      <c r="H971" s="2" t="s">
        <v>65</v>
      </c>
      <c r="I971" s="2" t="s">
        <v>27</v>
      </c>
      <c r="J971" s="2" t="s">
        <v>1131</v>
      </c>
    </row>
    <row r="972" spans="1:10" x14ac:dyDescent="0.3">
      <c r="A972" s="2" t="s">
        <v>105</v>
      </c>
      <c r="B972" s="3">
        <v>256603.66</v>
      </c>
      <c r="C972" s="2">
        <v>209799.15</v>
      </c>
      <c r="D972" s="4">
        <v>43673</v>
      </c>
      <c r="E972" s="2" t="s">
        <v>59</v>
      </c>
      <c r="F972" s="2" t="s">
        <v>184</v>
      </c>
      <c r="G972" s="2" t="s">
        <v>106</v>
      </c>
      <c r="H972" s="2" t="s">
        <v>107</v>
      </c>
      <c r="I972" s="2" t="s">
        <v>37</v>
      </c>
      <c r="J972" s="2" t="s">
        <v>1132</v>
      </c>
    </row>
    <row r="973" spans="1:10" x14ac:dyDescent="0.3">
      <c r="A973" s="2" t="s">
        <v>44</v>
      </c>
      <c r="B973" s="3">
        <v>126074.62</v>
      </c>
      <c r="C973" s="2">
        <v>100027.6</v>
      </c>
      <c r="D973" s="4">
        <v>44142</v>
      </c>
      <c r="E973" s="2" t="s">
        <v>10</v>
      </c>
      <c r="F973" s="2" t="s">
        <v>53</v>
      </c>
      <c r="G973" s="2" t="s">
        <v>47</v>
      </c>
      <c r="H973" s="2" t="s">
        <v>48</v>
      </c>
      <c r="I973" s="2" t="s">
        <v>27</v>
      </c>
      <c r="J973" s="2" t="s">
        <v>1133</v>
      </c>
    </row>
    <row r="974" spans="1:10" x14ac:dyDescent="0.3">
      <c r="A974" s="2" t="s">
        <v>9</v>
      </c>
      <c r="B974" s="3">
        <v>94085.5</v>
      </c>
      <c r="C974" s="2">
        <v>77498.23</v>
      </c>
      <c r="D974" s="4">
        <v>43849</v>
      </c>
      <c r="E974" s="2" t="s">
        <v>79</v>
      </c>
      <c r="F974" s="2" t="s">
        <v>177</v>
      </c>
      <c r="G974" s="2" t="s">
        <v>12</v>
      </c>
      <c r="H974" s="2" t="s">
        <v>117</v>
      </c>
      <c r="I974" s="2" t="s">
        <v>27</v>
      </c>
      <c r="J974" s="2" t="s">
        <v>1134</v>
      </c>
    </row>
    <row r="975" spans="1:10" x14ac:dyDescent="0.3">
      <c r="A975" s="2" t="s">
        <v>22</v>
      </c>
      <c r="B975" s="3">
        <v>159216.47</v>
      </c>
      <c r="C975" s="2">
        <v>137419.74</v>
      </c>
      <c r="D975" s="4">
        <v>44008</v>
      </c>
      <c r="E975" s="2" t="s">
        <v>17</v>
      </c>
      <c r="F975" s="2" t="s">
        <v>34</v>
      </c>
      <c r="G975" s="2" t="s">
        <v>25</v>
      </c>
      <c r="H975" s="2" t="s">
        <v>26</v>
      </c>
      <c r="I975" s="2" t="s">
        <v>27</v>
      </c>
      <c r="J975" s="2" t="s">
        <v>1135</v>
      </c>
    </row>
    <row r="976" spans="1:10" x14ac:dyDescent="0.3">
      <c r="A976" s="2" t="s">
        <v>22</v>
      </c>
      <c r="B976" s="3">
        <v>74958.460000000006</v>
      </c>
      <c r="C976" s="2">
        <v>65806.03</v>
      </c>
      <c r="D976" s="4">
        <v>44048</v>
      </c>
      <c r="E976" s="2" t="s">
        <v>79</v>
      </c>
      <c r="F976" s="2" t="s">
        <v>30</v>
      </c>
      <c r="G976" s="2" t="s">
        <v>25</v>
      </c>
      <c r="H976" s="2" t="s">
        <v>26</v>
      </c>
      <c r="I976" s="2" t="s">
        <v>27</v>
      </c>
      <c r="J976" s="2" t="s">
        <v>1136</v>
      </c>
    </row>
    <row r="977" spans="1:10" x14ac:dyDescent="0.3">
      <c r="A977" s="2" t="s">
        <v>9</v>
      </c>
      <c r="B977" s="3">
        <v>83897.88</v>
      </c>
      <c r="C977" s="2">
        <v>69559.73</v>
      </c>
      <c r="D977" s="4">
        <v>43542</v>
      </c>
      <c r="E977" s="2" t="s">
        <v>50</v>
      </c>
      <c r="F977" s="2" t="s">
        <v>91</v>
      </c>
      <c r="G977" s="2" t="s">
        <v>12</v>
      </c>
      <c r="H977" s="2" t="s">
        <v>68</v>
      </c>
      <c r="I977" s="2" t="s">
        <v>14</v>
      </c>
      <c r="J977" s="2" t="s">
        <v>1137</v>
      </c>
    </row>
    <row r="978" spans="1:10" x14ac:dyDescent="0.3">
      <c r="A978" s="2" t="s">
        <v>9</v>
      </c>
      <c r="B978" s="3">
        <v>133055.04000000001</v>
      </c>
      <c r="C978" s="2">
        <v>105366.29</v>
      </c>
      <c r="D978" s="4">
        <v>43779</v>
      </c>
      <c r="E978" s="2" t="s">
        <v>10</v>
      </c>
      <c r="F978" s="2" t="s">
        <v>165</v>
      </c>
      <c r="G978" s="2" t="s">
        <v>12</v>
      </c>
      <c r="H978" s="2" t="s">
        <v>169</v>
      </c>
      <c r="I978" s="2" t="s">
        <v>27</v>
      </c>
      <c r="J978" s="2" t="s">
        <v>1138</v>
      </c>
    </row>
    <row r="979" spans="1:10" x14ac:dyDescent="0.3">
      <c r="A979" s="2" t="s">
        <v>9</v>
      </c>
      <c r="B979" s="3">
        <v>94115.99</v>
      </c>
      <c r="C979" s="2">
        <v>75669.259999999995</v>
      </c>
      <c r="D979" s="4">
        <v>43724</v>
      </c>
      <c r="E979" s="2" t="s">
        <v>50</v>
      </c>
      <c r="F979" s="2" t="s">
        <v>57</v>
      </c>
      <c r="G979" s="2" t="s">
        <v>12</v>
      </c>
      <c r="H979" s="2" t="s">
        <v>169</v>
      </c>
      <c r="I979" s="2" t="s">
        <v>27</v>
      </c>
      <c r="J979" s="2" t="s">
        <v>1139</v>
      </c>
    </row>
    <row r="980" spans="1:10" x14ac:dyDescent="0.3">
      <c r="A980" s="2" t="s">
        <v>16</v>
      </c>
      <c r="B980" s="3">
        <v>125851.79</v>
      </c>
      <c r="C980" s="2">
        <v>103777.39</v>
      </c>
      <c r="D980" s="4">
        <v>44150</v>
      </c>
      <c r="E980" s="2" t="s">
        <v>17</v>
      </c>
      <c r="F980" s="2" t="s">
        <v>152</v>
      </c>
      <c r="G980" s="2" t="s">
        <v>19</v>
      </c>
      <c r="H980" s="2" t="s">
        <v>352</v>
      </c>
      <c r="I980" s="2" t="s">
        <v>27</v>
      </c>
      <c r="J980" s="2" t="s">
        <v>1140</v>
      </c>
    </row>
    <row r="981" spans="1:10" x14ac:dyDescent="0.3">
      <c r="A981" s="2" t="s">
        <v>83</v>
      </c>
      <c r="B981" s="3">
        <v>60917.85</v>
      </c>
      <c r="C981" s="2">
        <v>52736.58</v>
      </c>
      <c r="D981" s="4">
        <v>43513</v>
      </c>
      <c r="E981" s="2" t="s">
        <v>59</v>
      </c>
      <c r="F981" s="2" t="s">
        <v>173</v>
      </c>
      <c r="G981" s="2" t="s">
        <v>84</v>
      </c>
      <c r="H981" s="2" t="s">
        <v>85</v>
      </c>
      <c r="I981" s="2" t="s">
        <v>27</v>
      </c>
      <c r="J981" s="2" t="s">
        <v>1141</v>
      </c>
    </row>
    <row r="982" spans="1:10" x14ac:dyDescent="0.3">
      <c r="A982" s="2" t="s">
        <v>52</v>
      </c>
      <c r="B982" s="3">
        <v>101318.72</v>
      </c>
      <c r="C982" s="2">
        <v>86657.9</v>
      </c>
      <c r="D982" s="4">
        <v>43568</v>
      </c>
      <c r="E982" s="2" t="s">
        <v>17</v>
      </c>
      <c r="F982" s="2" t="s">
        <v>18</v>
      </c>
      <c r="G982" s="2" t="s">
        <v>54</v>
      </c>
      <c r="H982" s="2" t="s">
        <v>55</v>
      </c>
      <c r="I982" s="2" t="s">
        <v>27</v>
      </c>
      <c r="J982" s="2" t="s">
        <v>1142</v>
      </c>
    </row>
    <row r="983" spans="1:10" x14ac:dyDescent="0.3">
      <c r="A983" s="2" t="s">
        <v>22</v>
      </c>
      <c r="B983" s="3">
        <v>131610.37</v>
      </c>
      <c r="C983" s="2">
        <v>106406.98</v>
      </c>
      <c r="D983" s="4">
        <v>43951</v>
      </c>
      <c r="E983" s="2" t="s">
        <v>29</v>
      </c>
      <c r="F983" s="2" t="s">
        <v>184</v>
      </c>
      <c r="G983" s="2" t="s">
        <v>25</v>
      </c>
      <c r="H983" s="2" t="s">
        <v>75</v>
      </c>
      <c r="I983" s="2" t="s">
        <v>27</v>
      </c>
      <c r="J983" s="2" t="s">
        <v>1143</v>
      </c>
    </row>
    <row r="984" spans="1:10" x14ac:dyDescent="0.3">
      <c r="A984" s="2" t="s">
        <v>52</v>
      </c>
      <c r="B984" s="3">
        <v>235042.75</v>
      </c>
      <c r="C984" s="2">
        <v>187446.59</v>
      </c>
      <c r="D984" s="4">
        <v>43824</v>
      </c>
      <c r="E984" s="2" t="s">
        <v>10</v>
      </c>
      <c r="F984" s="2" t="s">
        <v>157</v>
      </c>
      <c r="G984" s="2" t="s">
        <v>54</v>
      </c>
      <c r="H984" s="2" t="s">
        <v>55</v>
      </c>
      <c r="I984" s="2" t="s">
        <v>27</v>
      </c>
      <c r="J984" s="2" t="s">
        <v>1144</v>
      </c>
    </row>
    <row r="985" spans="1:10" x14ac:dyDescent="0.3">
      <c r="A985" s="2" t="s">
        <v>172</v>
      </c>
      <c r="B985" s="3">
        <v>58921.31</v>
      </c>
      <c r="C985" s="2">
        <v>51715.23</v>
      </c>
      <c r="D985" s="4">
        <v>44178</v>
      </c>
      <c r="E985" s="2" t="s">
        <v>17</v>
      </c>
      <c r="F985" s="2" t="s">
        <v>34</v>
      </c>
      <c r="G985" s="2" t="s">
        <v>174</v>
      </c>
      <c r="H985" s="2" t="s">
        <v>175</v>
      </c>
      <c r="I985" s="2" t="s">
        <v>27</v>
      </c>
      <c r="J985" s="2" t="s">
        <v>1145</v>
      </c>
    </row>
    <row r="986" spans="1:10" x14ac:dyDescent="0.3">
      <c r="A986" s="2" t="s">
        <v>22</v>
      </c>
      <c r="B986" s="3">
        <v>101846.87</v>
      </c>
      <c r="C986" s="2">
        <v>88066.99</v>
      </c>
      <c r="D986" s="4">
        <v>43472</v>
      </c>
      <c r="E986" s="2" t="s">
        <v>23</v>
      </c>
      <c r="F986" s="2" t="s">
        <v>253</v>
      </c>
      <c r="G986" s="2" t="s">
        <v>25</v>
      </c>
      <c r="H986" s="2" t="s">
        <v>31</v>
      </c>
      <c r="I986" s="2" t="s">
        <v>27</v>
      </c>
      <c r="J986" s="2" t="s">
        <v>1146</v>
      </c>
    </row>
    <row r="987" spans="1:10" x14ac:dyDescent="0.3">
      <c r="A987" s="2" t="s">
        <v>52</v>
      </c>
      <c r="B987" s="3">
        <v>95307.21</v>
      </c>
      <c r="C987" s="2">
        <v>78533.14</v>
      </c>
      <c r="D987" s="4">
        <v>43916</v>
      </c>
      <c r="E987" s="2" t="s">
        <v>10</v>
      </c>
      <c r="F987" s="2" t="s">
        <v>96</v>
      </c>
      <c r="G987" s="2" t="s">
        <v>54</v>
      </c>
      <c r="H987" s="2" t="s">
        <v>71</v>
      </c>
      <c r="I987" s="2" t="s">
        <v>27</v>
      </c>
      <c r="J987" s="2" t="s">
        <v>1147</v>
      </c>
    </row>
    <row r="988" spans="1:10" x14ac:dyDescent="0.3">
      <c r="A988" s="2" t="s">
        <v>52</v>
      </c>
      <c r="B988" s="3">
        <v>232217.05</v>
      </c>
      <c r="C988" s="2">
        <v>191439.74</v>
      </c>
      <c r="D988" s="4">
        <v>43636</v>
      </c>
      <c r="E988" s="2" t="s">
        <v>29</v>
      </c>
      <c r="F988" s="2" t="s">
        <v>30</v>
      </c>
      <c r="G988" s="2" t="s">
        <v>54</v>
      </c>
      <c r="H988" s="2" t="s">
        <v>55</v>
      </c>
      <c r="I988" s="2" t="s">
        <v>14</v>
      </c>
      <c r="J988" s="2" t="s">
        <v>1148</v>
      </c>
    </row>
    <row r="989" spans="1:10" x14ac:dyDescent="0.3">
      <c r="A989" s="2" t="s">
        <v>22</v>
      </c>
      <c r="B989" s="3">
        <v>75912.59</v>
      </c>
      <c r="C989" s="2">
        <v>60145.55</v>
      </c>
      <c r="D989" s="4">
        <v>43752</v>
      </c>
      <c r="E989" s="2" t="s">
        <v>61</v>
      </c>
      <c r="F989" s="2" t="s">
        <v>63</v>
      </c>
      <c r="G989" s="2" t="s">
        <v>25</v>
      </c>
      <c r="H989" s="2" t="s">
        <v>75</v>
      </c>
      <c r="I989" s="2" t="s">
        <v>14</v>
      </c>
      <c r="J989" s="2" t="s">
        <v>1149</v>
      </c>
    </row>
    <row r="990" spans="1:10" x14ac:dyDescent="0.3">
      <c r="A990" s="2" t="s">
        <v>22</v>
      </c>
      <c r="B990" s="3">
        <v>57367.93</v>
      </c>
      <c r="C990" s="2">
        <v>46255.76</v>
      </c>
      <c r="D990" s="4">
        <v>43766</v>
      </c>
      <c r="E990" s="2" t="s">
        <v>23</v>
      </c>
      <c r="F990" s="2" t="s">
        <v>113</v>
      </c>
      <c r="G990" s="2" t="s">
        <v>25</v>
      </c>
      <c r="H990" s="2" t="s">
        <v>31</v>
      </c>
      <c r="I990" s="2" t="s">
        <v>14</v>
      </c>
      <c r="J990" s="2" t="s">
        <v>1150</v>
      </c>
    </row>
    <row r="991" spans="1:10" x14ac:dyDescent="0.3">
      <c r="A991" s="2" t="s">
        <v>22</v>
      </c>
      <c r="B991" s="3">
        <v>158240.24</v>
      </c>
      <c r="C991" s="2">
        <v>136561.32999999999</v>
      </c>
      <c r="D991" s="4">
        <v>44158</v>
      </c>
      <c r="E991" s="2" t="s">
        <v>10</v>
      </c>
      <c r="F991" s="2" t="s">
        <v>30</v>
      </c>
      <c r="G991" s="2" t="s">
        <v>25</v>
      </c>
      <c r="H991" s="2" t="s">
        <v>218</v>
      </c>
      <c r="I991" s="2" t="s">
        <v>27</v>
      </c>
      <c r="J991" s="2" t="s">
        <v>1151</v>
      </c>
    </row>
    <row r="992" spans="1:10" x14ac:dyDescent="0.3">
      <c r="A992" s="2" t="s">
        <v>22</v>
      </c>
      <c r="B992" s="3">
        <v>97291.62</v>
      </c>
      <c r="C992" s="2">
        <v>76899.3</v>
      </c>
      <c r="D992" s="4">
        <v>43832</v>
      </c>
      <c r="E992" s="2" t="s">
        <v>23</v>
      </c>
      <c r="F992" s="2" t="s">
        <v>34</v>
      </c>
      <c r="G992" s="2" t="s">
        <v>25</v>
      </c>
      <c r="H992" s="2" t="s">
        <v>89</v>
      </c>
      <c r="I992" s="2" t="s">
        <v>27</v>
      </c>
      <c r="J992" s="2" t="s">
        <v>1152</v>
      </c>
    </row>
    <row r="993" spans="1:10" x14ac:dyDescent="0.3">
      <c r="A993" s="2" t="s">
        <v>22</v>
      </c>
      <c r="B993" s="3">
        <v>83904.320000000007</v>
      </c>
      <c r="C993" s="2">
        <v>69011.3</v>
      </c>
      <c r="D993" s="4">
        <v>43989</v>
      </c>
      <c r="E993" s="2" t="s">
        <v>17</v>
      </c>
      <c r="F993" s="2" t="s">
        <v>433</v>
      </c>
      <c r="G993" s="2" t="s">
        <v>25</v>
      </c>
      <c r="H993" s="2" t="s">
        <v>75</v>
      </c>
      <c r="I993" s="2" t="s">
        <v>27</v>
      </c>
      <c r="J993" s="2" t="s">
        <v>1153</v>
      </c>
    </row>
    <row r="994" spans="1:10" x14ac:dyDescent="0.3">
      <c r="A994" s="2" t="s">
        <v>44</v>
      </c>
      <c r="B994" s="3">
        <v>133696.85999999999</v>
      </c>
      <c r="C994" s="2">
        <v>109310.55</v>
      </c>
      <c r="D994" s="4">
        <v>43857</v>
      </c>
      <c r="E994" s="2" t="s">
        <v>10</v>
      </c>
      <c r="F994" s="2" t="s">
        <v>18</v>
      </c>
      <c r="G994" s="2" t="s">
        <v>47</v>
      </c>
      <c r="H994" s="2" t="s">
        <v>48</v>
      </c>
      <c r="I994" s="2" t="s">
        <v>27</v>
      </c>
      <c r="J994" s="2" t="s">
        <v>1154</v>
      </c>
    </row>
    <row r="995" spans="1:10" x14ac:dyDescent="0.3">
      <c r="A995" s="2" t="s">
        <v>44</v>
      </c>
      <c r="B995" s="3">
        <v>146076.81</v>
      </c>
      <c r="C995" s="2">
        <v>123230.39999999999</v>
      </c>
      <c r="D995" s="4">
        <v>43673</v>
      </c>
      <c r="E995" s="2" t="s">
        <v>50</v>
      </c>
      <c r="F995" s="2" t="s">
        <v>34</v>
      </c>
      <c r="G995" s="2" t="s">
        <v>47</v>
      </c>
      <c r="H995" s="2" t="s">
        <v>65</v>
      </c>
      <c r="I995" s="2" t="s">
        <v>27</v>
      </c>
      <c r="J995" s="2" t="s">
        <v>1155</v>
      </c>
    </row>
    <row r="996" spans="1:10" x14ac:dyDescent="0.3">
      <c r="A996" s="2" t="s">
        <v>52</v>
      </c>
      <c r="B996" s="3">
        <v>56118.05</v>
      </c>
      <c r="C996" s="2">
        <v>47711.57</v>
      </c>
      <c r="D996" s="4">
        <v>43892</v>
      </c>
      <c r="E996" s="2" t="s">
        <v>29</v>
      </c>
      <c r="F996" s="2" t="s">
        <v>159</v>
      </c>
      <c r="G996" s="2" t="s">
        <v>54</v>
      </c>
      <c r="H996" s="2" t="s">
        <v>71</v>
      </c>
      <c r="I996" s="2" t="s">
        <v>27</v>
      </c>
      <c r="J996" s="2" t="s">
        <v>1156</v>
      </c>
    </row>
    <row r="997" spans="1:10" x14ac:dyDescent="0.3">
      <c r="A997" s="2" t="s">
        <v>52</v>
      </c>
      <c r="B997" s="3">
        <v>46296.26</v>
      </c>
      <c r="C997" s="2">
        <v>40319.410000000003</v>
      </c>
      <c r="D997" s="4">
        <v>43966</v>
      </c>
      <c r="E997" s="2" t="s">
        <v>17</v>
      </c>
      <c r="F997" s="2" t="s">
        <v>63</v>
      </c>
      <c r="G997" s="2" t="s">
        <v>54</v>
      </c>
      <c r="H997" s="2" t="s">
        <v>71</v>
      </c>
      <c r="I997" s="2" t="s">
        <v>37</v>
      </c>
      <c r="J997" s="2" t="s">
        <v>1157</v>
      </c>
    </row>
    <row r="998" spans="1:10" x14ac:dyDescent="0.3">
      <c r="A998" s="2" t="s">
        <v>95</v>
      </c>
      <c r="B998" s="3">
        <v>118061.05</v>
      </c>
      <c r="C998" s="2">
        <v>101131.1</v>
      </c>
      <c r="D998" s="4">
        <v>44014</v>
      </c>
      <c r="E998" s="2" t="s">
        <v>50</v>
      </c>
      <c r="F998" s="2" t="s">
        <v>34</v>
      </c>
      <c r="G998" s="2" t="s">
        <v>97</v>
      </c>
      <c r="H998" s="2" t="s">
        <v>98</v>
      </c>
      <c r="I998" s="2" t="s">
        <v>14</v>
      </c>
      <c r="J998" s="2" t="s">
        <v>1158</v>
      </c>
    </row>
    <row r="999" spans="1:10" x14ac:dyDescent="0.3">
      <c r="A999" s="2" t="s">
        <v>16</v>
      </c>
      <c r="B999" s="3">
        <v>74480.56</v>
      </c>
      <c r="C999" s="2">
        <v>60023.88</v>
      </c>
      <c r="D999" s="4">
        <v>43896</v>
      </c>
      <c r="E999" s="2" t="s">
        <v>23</v>
      </c>
      <c r="F999" s="2" t="s">
        <v>340</v>
      </c>
      <c r="G999" s="2" t="s">
        <v>19</v>
      </c>
      <c r="H999" s="2" t="s">
        <v>20</v>
      </c>
      <c r="I999" s="2" t="s">
        <v>27</v>
      </c>
      <c r="J999" s="2" t="s">
        <v>1159</v>
      </c>
    </row>
    <row r="1000" spans="1:10" x14ac:dyDescent="0.3">
      <c r="A1000" s="2" t="s">
        <v>33</v>
      </c>
      <c r="B1000" s="3">
        <v>87205.01</v>
      </c>
      <c r="C1000" s="2">
        <v>69171.009999999995</v>
      </c>
      <c r="D1000" s="4">
        <v>44000</v>
      </c>
      <c r="E1000" s="2" t="s">
        <v>17</v>
      </c>
      <c r="F1000" s="2" t="s">
        <v>34</v>
      </c>
      <c r="G1000" s="2" t="s">
        <v>35</v>
      </c>
      <c r="H1000" s="2" t="s">
        <v>424</v>
      </c>
      <c r="I1000" s="2" t="s">
        <v>37</v>
      </c>
      <c r="J1000" s="2" t="s">
        <v>1160</v>
      </c>
    </row>
    <row r="1001" spans="1:10" x14ac:dyDescent="0.3">
      <c r="A1001" s="2" t="s">
        <v>22</v>
      </c>
      <c r="B1001" s="3">
        <v>107716.72</v>
      </c>
      <c r="C1001" s="2">
        <v>86679.64</v>
      </c>
      <c r="D1001" s="4">
        <v>43848</v>
      </c>
      <c r="E1001" s="2" t="s">
        <v>45</v>
      </c>
      <c r="F1001" s="2" t="s">
        <v>93</v>
      </c>
      <c r="G1001" s="2" t="s">
        <v>25</v>
      </c>
      <c r="H1001" s="2" t="s">
        <v>218</v>
      </c>
      <c r="I1001" s="2" t="s">
        <v>14</v>
      </c>
      <c r="J1001" s="2" t="s">
        <v>1161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411F-5CA4-4940-BA47-17DD8E851F92}">
  <dimension ref="A1:W29"/>
  <sheetViews>
    <sheetView showGridLines="0" zoomScale="101" zoomScaleNormal="100" workbookViewId="0">
      <selection sqref="A1:W1"/>
    </sheetView>
  </sheetViews>
  <sheetFormatPr defaultRowHeight="14.4" x14ac:dyDescent="0.3"/>
  <sheetData>
    <row r="1" spans="1:23" ht="18" x14ac:dyDescent="0.35">
      <c r="A1" s="15" t="s">
        <v>1221</v>
      </c>
      <c r="B1" s="16"/>
      <c r="C1" s="16"/>
      <c r="D1" s="16"/>
      <c r="E1" s="16"/>
      <c r="F1" s="16"/>
      <c r="G1" s="16"/>
      <c r="H1" s="16"/>
      <c r="I1" s="16"/>
      <c r="J1" s="16"/>
      <c r="K1" s="16"/>
      <c r="L1" s="16"/>
      <c r="M1" s="16"/>
      <c r="N1" s="16"/>
      <c r="O1" s="16"/>
      <c r="P1" s="16"/>
      <c r="Q1" s="16"/>
      <c r="R1" s="16"/>
      <c r="S1" s="16"/>
      <c r="T1" s="16"/>
      <c r="U1" s="16"/>
      <c r="V1" s="16"/>
      <c r="W1" s="16"/>
    </row>
    <row r="2" spans="1:23" x14ac:dyDescent="0.3">
      <c r="A2" s="13"/>
      <c r="B2" s="13"/>
      <c r="C2" s="13"/>
      <c r="D2" s="13"/>
      <c r="E2" s="13"/>
      <c r="F2" s="13"/>
      <c r="G2" s="13"/>
      <c r="H2" s="13"/>
      <c r="I2" s="13"/>
      <c r="J2" s="13"/>
      <c r="K2" s="13"/>
      <c r="L2" s="13"/>
      <c r="M2" s="13"/>
      <c r="N2" s="13"/>
      <c r="O2" s="13"/>
      <c r="P2" s="13"/>
      <c r="Q2" s="13"/>
      <c r="R2" s="13"/>
      <c r="S2" s="13"/>
      <c r="T2" s="13"/>
      <c r="U2" s="13"/>
      <c r="V2" s="13"/>
      <c r="W2" s="13"/>
    </row>
    <row r="3" spans="1:23" x14ac:dyDescent="0.3">
      <c r="A3" s="13"/>
      <c r="B3" s="13"/>
      <c r="C3" s="13"/>
      <c r="D3" s="13"/>
      <c r="E3" s="13"/>
      <c r="F3" s="13"/>
      <c r="G3" s="13"/>
      <c r="H3" s="13"/>
      <c r="I3" s="13"/>
      <c r="J3" s="13"/>
      <c r="K3" s="13"/>
      <c r="L3" s="13"/>
      <c r="M3" s="13"/>
      <c r="N3" s="13"/>
      <c r="O3" s="13"/>
      <c r="P3" s="13"/>
      <c r="Q3" s="13"/>
      <c r="R3" s="13"/>
      <c r="S3" s="13"/>
      <c r="T3" s="13"/>
      <c r="U3" s="13"/>
      <c r="V3" s="13"/>
      <c r="W3" s="13"/>
    </row>
    <row r="4" spans="1:23" x14ac:dyDescent="0.3">
      <c r="A4" s="13"/>
      <c r="B4" s="13"/>
      <c r="C4" s="13"/>
      <c r="D4" s="13"/>
      <c r="E4" s="13"/>
      <c r="F4" s="13"/>
      <c r="G4" s="13"/>
      <c r="H4" s="13"/>
      <c r="I4" s="13"/>
      <c r="J4" s="13"/>
      <c r="K4" s="13"/>
      <c r="L4" s="13"/>
      <c r="M4" s="13"/>
      <c r="N4" s="13"/>
      <c r="O4" s="13"/>
      <c r="P4" s="13"/>
      <c r="Q4" s="13"/>
      <c r="R4" s="13"/>
      <c r="S4" s="13"/>
      <c r="T4" s="13"/>
      <c r="U4" s="13"/>
      <c r="V4" s="13"/>
      <c r="W4" s="13"/>
    </row>
    <row r="5" spans="1:23" x14ac:dyDescent="0.3">
      <c r="A5" s="13"/>
      <c r="B5" s="13"/>
      <c r="C5" s="13"/>
      <c r="D5" s="13"/>
      <c r="E5" s="13"/>
      <c r="F5" s="13"/>
      <c r="G5" s="13"/>
      <c r="H5" s="13"/>
      <c r="I5" s="13"/>
      <c r="J5" s="13"/>
      <c r="K5" s="13"/>
      <c r="L5" s="13"/>
      <c r="M5" s="13"/>
      <c r="N5" s="13"/>
      <c r="O5" s="13"/>
      <c r="P5" s="13"/>
      <c r="Q5" s="13"/>
      <c r="R5" s="13"/>
      <c r="S5" s="13"/>
      <c r="T5" s="13"/>
      <c r="U5" s="13"/>
      <c r="V5" s="13"/>
      <c r="W5" s="13"/>
    </row>
    <row r="6" spans="1:23" x14ac:dyDescent="0.3">
      <c r="A6" s="13"/>
      <c r="B6" s="13"/>
      <c r="C6" s="13"/>
      <c r="D6" s="13"/>
      <c r="E6" s="13"/>
      <c r="F6" s="13"/>
      <c r="G6" s="13"/>
      <c r="H6" s="13"/>
      <c r="I6" s="13"/>
      <c r="J6" s="13"/>
      <c r="K6" s="13"/>
      <c r="L6" s="13"/>
      <c r="M6" s="13"/>
      <c r="N6" s="13"/>
      <c r="O6" s="13"/>
      <c r="P6" s="13"/>
      <c r="Q6" s="13"/>
      <c r="R6" s="13"/>
      <c r="S6" s="13"/>
      <c r="T6" s="13"/>
      <c r="U6" s="13"/>
      <c r="V6" s="13"/>
      <c r="W6" s="13"/>
    </row>
    <row r="7" spans="1:23" x14ac:dyDescent="0.3">
      <c r="A7" s="13"/>
      <c r="B7" s="13"/>
      <c r="C7" s="13"/>
      <c r="D7" s="13"/>
      <c r="E7" s="13"/>
      <c r="F7" s="13"/>
      <c r="G7" s="13"/>
      <c r="H7" s="13"/>
      <c r="I7" s="13"/>
      <c r="J7" s="13"/>
      <c r="K7" s="13"/>
      <c r="L7" s="13"/>
      <c r="M7" s="13"/>
      <c r="N7" s="13"/>
      <c r="O7" s="13"/>
      <c r="P7" s="13"/>
      <c r="Q7" s="13"/>
      <c r="R7" s="13"/>
      <c r="S7" s="13"/>
      <c r="T7" s="13"/>
      <c r="U7" s="13"/>
      <c r="V7" s="13"/>
      <c r="W7" s="13"/>
    </row>
    <row r="8" spans="1:23" x14ac:dyDescent="0.3">
      <c r="A8" s="13"/>
      <c r="B8" s="13"/>
      <c r="C8" s="13"/>
      <c r="D8" s="13"/>
      <c r="E8" s="13"/>
      <c r="F8" s="13"/>
      <c r="G8" s="13"/>
      <c r="H8" s="13"/>
      <c r="I8" s="13"/>
      <c r="J8" s="13"/>
      <c r="K8" s="13"/>
      <c r="L8" s="13"/>
      <c r="M8" s="13"/>
      <c r="N8" s="13"/>
      <c r="O8" s="13"/>
      <c r="P8" s="13"/>
      <c r="Q8" s="13"/>
      <c r="R8" s="13"/>
      <c r="S8" s="13"/>
      <c r="T8" s="13"/>
      <c r="U8" s="13"/>
      <c r="V8" s="13"/>
      <c r="W8" s="13"/>
    </row>
    <row r="9" spans="1:23" x14ac:dyDescent="0.3">
      <c r="A9" s="13"/>
      <c r="B9" s="13"/>
      <c r="C9" s="13"/>
      <c r="D9" s="13"/>
      <c r="E9" s="13"/>
      <c r="F9" s="13"/>
      <c r="G9" s="13"/>
      <c r="H9" s="13"/>
      <c r="I9" s="13"/>
      <c r="J9" s="13"/>
      <c r="K9" s="13"/>
      <c r="L9" s="13"/>
      <c r="M9" s="13"/>
      <c r="N9" s="13"/>
      <c r="O9" s="13"/>
      <c r="P9" s="13"/>
      <c r="Q9" s="13"/>
      <c r="R9" s="13"/>
      <c r="S9" s="13"/>
      <c r="T9" s="13"/>
      <c r="U9" s="13"/>
      <c r="V9" s="13"/>
      <c r="W9" s="13"/>
    </row>
    <row r="10" spans="1:23" x14ac:dyDescent="0.3">
      <c r="A10" s="13"/>
      <c r="B10" s="13"/>
      <c r="C10" s="13"/>
      <c r="D10" s="13"/>
      <c r="E10" s="13"/>
      <c r="F10" s="13"/>
      <c r="G10" s="13"/>
      <c r="H10" s="13"/>
      <c r="I10" s="13"/>
      <c r="J10" s="13"/>
      <c r="K10" s="13"/>
      <c r="L10" s="13"/>
      <c r="M10" s="13"/>
      <c r="N10" s="13"/>
      <c r="O10" s="13"/>
      <c r="P10" s="13"/>
      <c r="Q10" s="13"/>
      <c r="R10" s="13"/>
      <c r="S10" s="13"/>
      <c r="T10" s="13"/>
      <c r="U10" s="13"/>
      <c r="V10" s="13"/>
      <c r="W10" s="13"/>
    </row>
    <row r="11" spans="1:23" x14ac:dyDescent="0.3">
      <c r="A11" s="13"/>
      <c r="B11" s="13"/>
      <c r="C11" s="13"/>
      <c r="D11" s="13"/>
      <c r="E11" s="13"/>
      <c r="F11" s="13"/>
      <c r="G11" s="13"/>
      <c r="H11" s="13"/>
      <c r="I11" s="13"/>
      <c r="J11" s="13"/>
      <c r="K11" s="13"/>
      <c r="L11" s="13"/>
      <c r="M11" s="13"/>
      <c r="N11" s="13"/>
      <c r="O11" s="13"/>
      <c r="P11" s="13"/>
      <c r="Q11" s="13"/>
      <c r="R11" s="13"/>
      <c r="S11" s="13"/>
      <c r="T11" s="13"/>
      <c r="U11" s="13"/>
      <c r="V11" s="13"/>
      <c r="W11" s="13"/>
    </row>
    <row r="12" spans="1:23" x14ac:dyDescent="0.3">
      <c r="A12" s="13"/>
      <c r="B12" s="13"/>
      <c r="C12" s="13"/>
      <c r="D12" s="13"/>
      <c r="E12" s="13"/>
      <c r="F12" s="13"/>
      <c r="G12" s="13"/>
      <c r="H12" s="13"/>
      <c r="I12" s="13"/>
      <c r="J12" s="13"/>
      <c r="K12" s="13"/>
      <c r="L12" s="13"/>
      <c r="M12" s="13"/>
      <c r="N12" s="13"/>
      <c r="O12" s="13"/>
      <c r="P12" s="13"/>
      <c r="Q12" s="13"/>
      <c r="R12" s="13"/>
      <c r="S12" s="13"/>
      <c r="T12" s="13"/>
      <c r="U12" s="13"/>
      <c r="V12" s="13"/>
      <c r="W12" s="13"/>
    </row>
    <row r="13" spans="1:23" x14ac:dyDescent="0.3">
      <c r="A13" s="13"/>
      <c r="B13" s="13"/>
      <c r="C13" s="13"/>
      <c r="D13" s="13"/>
      <c r="E13" s="13"/>
      <c r="F13" s="13"/>
      <c r="G13" s="13"/>
      <c r="H13" s="13"/>
      <c r="I13" s="13"/>
      <c r="J13" s="13"/>
      <c r="K13" s="13"/>
      <c r="L13" s="13"/>
      <c r="M13" s="13"/>
      <c r="N13" s="13"/>
      <c r="O13" s="13"/>
      <c r="P13" s="13"/>
      <c r="Q13" s="13"/>
      <c r="R13" s="13"/>
      <c r="S13" s="13"/>
      <c r="T13" s="13"/>
      <c r="U13" s="13"/>
      <c r="V13" s="13"/>
      <c r="W13" s="13"/>
    </row>
    <row r="14" spans="1:23" x14ac:dyDescent="0.3">
      <c r="A14" s="13"/>
      <c r="B14" s="13"/>
      <c r="C14" s="13"/>
      <c r="D14" s="13"/>
      <c r="E14" s="13"/>
      <c r="F14" s="13"/>
      <c r="G14" s="13"/>
      <c r="H14" s="13"/>
      <c r="I14" s="13"/>
      <c r="J14" s="13"/>
      <c r="K14" s="13"/>
      <c r="L14" s="13"/>
      <c r="M14" s="13"/>
      <c r="N14" s="13"/>
      <c r="O14" s="13"/>
      <c r="P14" s="13"/>
      <c r="Q14" s="13"/>
      <c r="R14" s="13"/>
      <c r="S14" s="13"/>
      <c r="T14" s="13"/>
      <c r="U14" s="13"/>
      <c r="V14" s="13"/>
      <c r="W14" s="13"/>
    </row>
    <row r="15" spans="1:23" x14ac:dyDescent="0.3">
      <c r="A15" s="13"/>
      <c r="B15" s="13"/>
      <c r="C15" s="13"/>
      <c r="D15" s="13"/>
      <c r="E15" s="13"/>
      <c r="F15" s="13"/>
      <c r="G15" s="13"/>
      <c r="H15" s="13"/>
      <c r="I15" s="13"/>
      <c r="J15" s="13"/>
      <c r="K15" s="13"/>
      <c r="L15" s="13"/>
      <c r="M15" s="13"/>
      <c r="N15" s="13"/>
      <c r="O15" s="13"/>
      <c r="P15" s="13"/>
      <c r="Q15" s="13"/>
      <c r="R15" s="13"/>
      <c r="S15" s="13"/>
      <c r="T15" s="13"/>
      <c r="U15" s="13"/>
      <c r="V15" s="13"/>
      <c r="W15" s="13"/>
    </row>
    <row r="16" spans="1:23" x14ac:dyDescent="0.3">
      <c r="A16" s="13"/>
      <c r="B16" s="13"/>
      <c r="C16" s="13"/>
      <c r="D16" s="13"/>
      <c r="E16" s="13"/>
      <c r="F16" s="13"/>
      <c r="G16" s="13"/>
      <c r="H16" s="13"/>
      <c r="I16" s="13"/>
      <c r="J16" s="13"/>
      <c r="K16" s="13"/>
      <c r="L16" s="13"/>
      <c r="M16" s="13"/>
      <c r="N16" s="13"/>
      <c r="O16" s="13"/>
      <c r="P16" s="13"/>
      <c r="Q16" s="13"/>
      <c r="R16" s="13"/>
      <c r="S16" s="13"/>
      <c r="T16" s="13"/>
      <c r="U16" s="13"/>
      <c r="V16" s="13"/>
      <c r="W16" s="13"/>
    </row>
    <row r="17" spans="1:23" x14ac:dyDescent="0.3">
      <c r="A17" s="13"/>
      <c r="B17" s="13"/>
      <c r="C17" s="13"/>
      <c r="D17" s="13"/>
      <c r="E17" s="13"/>
      <c r="F17" s="13"/>
      <c r="G17" s="13"/>
      <c r="H17" s="13"/>
      <c r="I17" s="13"/>
      <c r="J17" s="13"/>
      <c r="K17" s="13"/>
      <c r="L17" s="13"/>
      <c r="M17" s="13"/>
      <c r="N17" s="13"/>
      <c r="O17" s="13"/>
      <c r="P17" s="13"/>
      <c r="Q17" s="13"/>
      <c r="R17" s="13"/>
      <c r="S17" s="13"/>
      <c r="T17" s="13"/>
      <c r="U17" s="13"/>
      <c r="V17" s="13"/>
      <c r="W17" s="13"/>
    </row>
    <row r="18" spans="1:23" x14ac:dyDescent="0.3">
      <c r="A18" s="13"/>
      <c r="B18" s="13"/>
      <c r="C18" s="13"/>
      <c r="D18" s="13"/>
      <c r="E18" s="13"/>
      <c r="F18" s="13"/>
      <c r="G18" s="13"/>
      <c r="H18" s="13"/>
      <c r="I18" s="13"/>
      <c r="J18" s="13"/>
      <c r="K18" s="13"/>
      <c r="L18" s="13"/>
      <c r="M18" s="13"/>
      <c r="N18" s="13"/>
      <c r="O18" s="13"/>
      <c r="P18" s="13"/>
      <c r="Q18" s="13"/>
      <c r="R18" s="13"/>
      <c r="S18" s="13"/>
      <c r="T18" s="13"/>
      <c r="U18" s="13"/>
      <c r="V18" s="13"/>
      <c r="W18" s="13"/>
    </row>
    <row r="19" spans="1:23" x14ac:dyDescent="0.3">
      <c r="A19" s="13"/>
      <c r="B19" s="13"/>
      <c r="C19" s="13"/>
      <c r="D19" s="13"/>
      <c r="E19" s="13"/>
      <c r="F19" s="13"/>
      <c r="G19" s="13"/>
      <c r="H19" s="13"/>
      <c r="I19" s="13"/>
      <c r="J19" s="13"/>
      <c r="K19" s="13"/>
      <c r="L19" s="13"/>
      <c r="M19" s="13"/>
      <c r="N19" s="13"/>
      <c r="O19" s="13"/>
      <c r="P19" s="13"/>
      <c r="Q19" s="13"/>
      <c r="R19" s="13"/>
      <c r="S19" s="13"/>
      <c r="T19" s="13"/>
      <c r="U19" s="13"/>
      <c r="V19" s="13"/>
      <c r="W19" s="13"/>
    </row>
    <row r="20" spans="1:23" x14ac:dyDescent="0.3">
      <c r="A20" s="13"/>
      <c r="B20" s="13"/>
      <c r="C20" s="13"/>
      <c r="D20" s="13"/>
      <c r="E20" s="13"/>
      <c r="F20" s="13"/>
      <c r="G20" s="13"/>
      <c r="H20" s="13"/>
      <c r="I20" s="13"/>
      <c r="J20" s="13"/>
      <c r="K20" s="13"/>
      <c r="L20" s="13"/>
      <c r="M20" s="13"/>
      <c r="N20" s="13"/>
      <c r="O20" s="13"/>
      <c r="P20" s="13"/>
      <c r="Q20" s="13"/>
      <c r="R20" s="13"/>
      <c r="S20" s="13"/>
      <c r="T20" s="13"/>
      <c r="U20" s="13"/>
      <c r="V20" s="13"/>
      <c r="W20" s="13"/>
    </row>
    <row r="21" spans="1:23" x14ac:dyDescent="0.3">
      <c r="A21" s="13"/>
      <c r="B21" s="13"/>
      <c r="C21" s="13"/>
      <c r="D21" s="13"/>
      <c r="E21" s="13"/>
      <c r="F21" s="13"/>
      <c r="G21" s="13"/>
      <c r="H21" s="13"/>
      <c r="I21" s="13"/>
      <c r="J21" s="13"/>
      <c r="K21" s="13"/>
      <c r="L21" s="13"/>
      <c r="M21" s="14"/>
      <c r="N21" s="13"/>
      <c r="O21" s="13"/>
      <c r="P21" s="13"/>
      <c r="Q21" s="13"/>
      <c r="R21" s="13"/>
      <c r="S21" s="13"/>
      <c r="T21" s="13"/>
      <c r="U21" s="13"/>
      <c r="V21" s="13"/>
      <c r="W21" s="13"/>
    </row>
    <row r="22" spans="1:23" x14ac:dyDescent="0.3">
      <c r="A22" s="13"/>
      <c r="B22" s="13"/>
      <c r="C22" s="13"/>
      <c r="D22" s="13"/>
      <c r="E22" s="13"/>
      <c r="F22" s="13"/>
      <c r="G22" s="13"/>
      <c r="H22" s="13"/>
      <c r="I22" s="13"/>
      <c r="J22" s="13"/>
      <c r="K22" s="13"/>
      <c r="L22" s="13"/>
      <c r="M22" s="13"/>
      <c r="N22" s="13"/>
      <c r="O22" s="13"/>
      <c r="P22" s="13"/>
      <c r="Q22" s="13"/>
      <c r="R22" s="13"/>
      <c r="S22" s="13"/>
      <c r="T22" s="13"/>
      <c r="U22" s="13"/>
      <c r="V22" s="13"/>
      <c r="W22" s="13"/>
    </row>
    <row r="23" spans="1:23" x14ac:dyDescent="0.3">
      <c r="A23" s="13"/>
      <c r="B23" s="13"/>
      <c r="C23" s="13"/>
      <c r="D23" s="13"/>
      <c r="E23" s="13"/>
      <c r="F23" s="13"/>
      <c r="G23" s="13"/>
      <c r="H23" s="13"/>
      <c r="I23" s="13"/>
      <c r="J23" s="13"/>
      <c r="K23" s="13"/>
      <c r="L23" s="13"/>
      <c r="M23" s="13"/>
      <c r="N23" s="13"/>
      <c r="O23" s="13"/>
      <c r="P23" s="13"/>
      <c r="Q23" s="13"/>
      <c r="R23" s="13"/>
      <c r="S23" s="13"/>
      <c r="T23" s="13"/>
      <c r="U23" s="13"/>
      <c r="V23" s="13"/>
      <c r="W23" s="13"/>
    </row>
    <row r="24" spans="1:23" x14ac:dyDescent="0.3">
      <c r="A24" s="13"/>
      <c r="B24" s="13"/>
      <c r="C24" s="13"/>
      <c r="D24" s="13"/>
      <c r="E24" s="13"/>
      <c r="F24" s="13"/>
      <c r="G24" s="13"/>
      <c r="H24" s="13"/>
      <c r="I24" s="13"/>
      <c r="J24" s="13"/>
      <c r="K24" s="13"/>
      <c r="L24" s="13"/>
      <c r="M24" s="13"/>
      <c r="N24" s="13"/>
      <c r="O24" s="13"/>
      <c r="P24" s="13"/>
      <c r="Q24" s="13"/>
      <c r="R24" s="13"/>
      <c r="S24" s="13"/>
      <c r="T24" s="13"/>
      <c r="U24" s="13"/>
      <c r="V24" s="13"/>
      <c r="W24" s="13"/>
    </row>
    <row r="25" spans="1:23" x14ac:dyDescent="0.3">
      <c r="A25" s="13"/>
      <c r="B25" s="13"/>
      <c r="C25" s="13"/>
      <c r="D25" s="13"/>
      <c r="E25" s="13"/>
      <c r="F25" s="13"/>
      <c r="G25" s="13"/>
      <c r="H25" s="13"/>
      <c r="I25" s="13"/>
      <c r="J25" s="13"/>
      <c r="K25" s="13"/>
      <c r="L25" s="13"/>
      <c r="M25" s="13"/>
      <c r="N25" s="13"/>
      <c r="O25" s="13"/>
      <c r="P25" s="13"/>
      <c r="Q25" s="13"/>
      <c r="R25" s="13"/>
      <c r="S25" s="13"/>
      <c r="T25" s="13"/>
      <c r="U25" s="13"/>
      <c r="V25" s="13"/>
      <c r="W25" s="13"/>
    </row>
    <row r="26" spans="1:23" x14ac:dyDescent="0.3">
      <c r="A26" s="13"/>
      <c r="B26" s="13"/>
      <c r="C26" s="13"/>
      <c r="D26" s="13"/>
      <c r="E26" s="13"/>
      <c r="F26" s="13"/>
      <c r="G26" s="13"/>
      <c r="H26" s="13"/>
      <c r="I26" s="13"/>
      <c r="J26" s="13"/>
      <c r="K26" s="13"/>
      <c r="L26" s="13"/>
      <c r="M26" s="13"/>
      <c r="N26" s="13"/>
      <c r="O26" s="13"/>
      <c r="P26" s="13"/>
      <c r="Q26" s="13"/>
      <c r="R26" s="13"/>
      <c r="S26" s="13"/>
      <c r="T26" s="13"/>
      <c r="U26" s="13"/>
      <c r="V26" s="13"/>
      <c r="W26" s="13"/>
    </row>
    <row r="27" spans="1:23" x14ac:dyDescent="0.3">
      <c r="A27" s="13"/>
      <c r="B27" s="13"/>
      <c r="C27" s="13"/>
      <c r="D27" s="13"/>
      <c r="E27" s="13"/>
      <c r="F27" s="13"/>
      <c r="G27" s="13"/>
      <c r="H27" s="13"/>
      <c r="I27" s="13"/>
      <c r="J27" s="13"/>
      <c r="K27" s="13"/>
      <c r="L27" s="13"/>
      <c r="M27" s="13"/>
      <c r="N27" s="13"/>
      <c r="O27" s="13"/>
      <c r="P27" s="13"/>
      <c r="Q27" s="13"/>
      <c r="R27" s="13"/>
      <c r="S27" s="13"/>
      <c r="T27" s="13"/>
      <c r="U27" s="13"/>
      <c r="V27" s="13"/>
      <c r="W27" s="13"/>
    </row>
    <row r="28" spans="1:23" x14ac:dyDescent="0.3">
      <c r="A28" s="13"/>
      <c r="B28" s="13"/>
      <c r="C28" s="13"/>
      <c r="D28" s="13"/>
      <c r="E28" s="13"/>
      <c r="F28" s="13"/>
      <c r="G28" s="13"/>
      <c r="H28" s="13"/>
      <c r="I28" s="13"/>
      <c r="J28" s="13"/>
      <c r="K28" s="13"/>
      <c r="L28" s="13"/>
      <c r="M28" s="13"/>
      <c r="N28" s="13"/>
      <c r="O28" s="13"/>
      <c r="P28" s="13"/>
      <c r="Q28" s="13"/>
      <c r="R28" s="13"/>
      <c r="S28" s="13"/>
      <c r="T28" s="13"/>
      <c r="U28" s="13"/>
      <c r="V28" s="13"/>
      <c r="W28" s="13"/>
    </row>
    <row r="29" spans="1:23" x14ac:dyDescent="0.3">
      <c r="A29" s="13"/>
      <c r="B29" s="13"/>
      <c r="C29" s="13"/>
      <c r="D29" s="13"/>
      <c r="E29" s="13"/>
      <c r="F29" s="13"/>
      <c r="G29" s="13"/>
      <c r="H29" s="13"/>
      <c r="I29" s="13"/>
      <c r="J29" s="13"/>
      <c r="K29" s="13"/>
      <c r="L29" s="13"/>
      <c r="M29" s="13"/>
      <c r="N29" s="13"/>
      <c r="O29" s="13"/>
      <c r="P29" s="13"/>
      <c r="Q29" s="13"/>
      <c r="R29" s="13"/>
      <c r="S29" s="13"/>
      <c r="T29" s="13"/>
      <c r="U29" s="13"/>
      <c r="V29" s="13"/>
      <c r="W29" s="13"/>
    </row>
  </sheetData>
  <mergeCells count="1">
    <mergeCell ref="A1:W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D93E-032D-46F9-B1C3-16950DB7AA3F}">
  <dimension ref="A3:B16"/>
  <sheetViews>
    <sheetView showGridLines="0" workbookViewId="0">
      <selection activeCell="C14" sqref="C14"/>
    </sheetView>
  </sheetViews>
  <sheetFormatPr defaultRowHeight="14.4" x14ac:dyDescent="0.3"/>
  <cols>
    <col min="1" max="1" width="12.5546875" bestFit="1" customWidth="1"/>
    <col min="2" max="2" width="23.21875" bestFit="1" customWidth="1"/>
    <col min="3" max="3" width="12" customWidth="1"/>
    <col min="4" max="4" width="12" bestFit="1" customWidth="1"/>
    <col min="5" max="5" width="11" bestFit="1" customWidth="1"/>
    <col min="6" max="8" width="12" bestFit="1" customWidth="1"/>
    <col min="9" max="9" width="10" bestFit="1" customWidth="1"/>
    <col min="10" max="10" width="11" bestFit="1" customWidth="1"/>
    <col min="11" max="11" width="12.21875" bestFit="1" customWidth="1"/>
    <col min="12" max="12" width="12" bestFit="1" customWidth="1"/>
  </cols>
  <sheetData>
    <row r="3" spans="1:2" x14ac:dyDescent="0.3">
      <c r="A3" s="11" t="s">
        <v>1191</v>
      </c>
      <c r="B3" t="s">
        <v>1189</v>
      </c>
    </row>
    <row r="4" spans="1:2" x14ac:dyDescent="0.3">
      <c r="A4" s="12" t="s">
        <v>1207</v>
      </c>
      <c r="B4" s="17">
        <v>9732314.6499999966</v>
      </c>
    </row>
    <row r="5" spans="1:2" x14ac:dyDescent="0.3">
      <c r="A5" s="12" t="s">
        <v>1208</v>
      </c>
      <c r="B5" s="17">
        <v>4854976.8999999994</v>
      </c>
    </row>
    <row r="6" spans="1:2" x14ac:dyDescent="0.3">
      <c r="A6" s="12" t="s">
        <v>1209</v>
      </c>
      <c r="B6" s="17">
        <v>6101771.830000001</v>
      </c>
    </row>
    <row r="7" spans="1:2" x14ac:dyDescent="0.3">
      <c r="A7" s="12" t="s">
        <v>1210</v>
      </c>
      <c r="B7" s="17">
        <v>8241334.5500000007</v>
      </c>
    </row>
    <row r="8" spans="1:2" x14ac:dyDescent="0.3">
      <c r="A8" s="12" t="s">
        <v>1211</v>
      </c>
      <c r="B8" s="17">
        <v>9363625.7399999984</v>
      </c>
    </row>
    <row r="9" spans="1:2" x14ac:dyDescent="0.3">
      <c r="A9" s="12" t="s">
        <v>1212</v>
      </c>
      <c r="B9" s="17">
        <v>14850372.760000004</v>
      </c>
    </row>
    <row r="10" spans="1:2" x14ac:dyDescent="0.3">
      <c r="A10" s="12" t="s">
        <v>1213</v>
      </c>
      <c r="B10" s="17">
        <v>11881165.669999998</v>
      </c>
    </row>
    <row r="11" spans="1:2" x14ac:dyDescent="0.3">
      <c r="A11" s="12" t="s">
        <v>1214</v>
      </c>
      <c r="B11" s="17">
        <v>8151975.3500000006</v>
      </c>
    </row>
    <row r="12" spans="1:2" x14ac:dyDescent="0.3">
      <c r="A12" s="12" t="s">
        <v>1215</v>
      </c>
      <c r="B12" s="17">
        <v>8648201.9200000037</v>
      </c>
    </row>
    <row r="13" spans="1:2" x14ac:dyDescent="0.3">
      <c r="A13" s="12" t="s">
        <v>1216</v>
      </c>
      <c r="B13" s="17">
        <v>9241876.3999999911</v>
      </c>
    </row>
    <row r="14" spans="1:2" x14ac:dyDescent="0.3">
      <c r="A14" s="12" t="s">
        <v>1217</v>
      </c>
      <c r="B14" s="17">
        <v>7696048.6500000004</v>
      </c>
    </row>
    <row r="15" spans="1:2" x14ac:dyDescent="0.3">
      <c r="A15" s="12" t="s">
        <v>1218</v>
      </c>
      <c r="B15" s="17">
        <v>14598074.289999999</v>
      </c>
    </row>
    <row r="16" spans="1:2" x14ac:dyDescent="0.3">
      <c r="A16" s="12" t="s">
        <v>1192</v>
      </c>
      <c r="B16" s="17">
        <v>113361738.71000001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5B72-B34F-4625-9F96-53A70339E4E1}">
  <dimension ref="A3:B14"/>
  <sheetViews>
    <sheetView showGridLines="0" workbookViewId="0">
      <selection activeCell="J20" sqref="J20"/>
    </sheetView>
  </sheetViews>
  <sheetFormatPr defaultRowHeight="14.4" x14ac:dyDescent="0.3"/>
  <cols>
    <col min="1" max="1" width="12.5546875" bestFit="1" customWidth="1"/>
    <col min="2" max="2" width="23.21875" bestFit="1" customWidth="1"/>
  </cols>
  <sheetData>
    <row r="3" spans="1:2" x14ac:dyDescent="0.3">
      <c r="A3" s="11" t="s">
        <v>1191</v>
      </c>
      <c r="B3" t="s">
        <v>1189</v>
      </c>
    </row>
    <row r="4" spans="1:2" x14ac:dyDescent="0.3">
      <c r="A4" s="12" t="s">
        <v>45</v>
      </c>
      <c r="B4" s="17">
        <v>4703930.6999999993</v>
      </c>
    </row>
    <row r="5" spans="1:2" x14ac:dyDescent="0.3">
      <c r="A5" s="12" t="s">
        <v>50</v>
      </c>
      <c r="B5" s="17">
        <v>15139668.730000004</v>
      </c>
    </row>
    <row r="6" spans="1:2" x14ac:dyDescent="0.3">
      <c r="A6" s="12" t="s">
        <v>29</v>
      </c>
      <c r="B6" s="17">
        <v>12569063.880000001</v>
      </c>
    </row>
    <row r="7" spans="1:2" x14ac:dyDescent="0.3">
      <c r="A7" s="12" t="s">
        <v>10</v>
      </c>
      <c r="B7" s="17">
        <v>13179978.899999999</v>
      </c>
    </row>
    <row r="8" spans="1:2" x14ac:dyDescent="0.3">
      <c r="A8" s="12" t="s">
        <v>23</v>
      </c>
      <c r="B8" s="17">
        <v>17661682.129999995</v>
      </c>
    </row>
    <row r="9" spans="1:2" x14ac:dyDescent="0.3">
      <c r="A9" s="12" t="s">
        <v>79</v>
      </c>
      <c r="B9" s="17">
        <v>14482077.620000001</v>
      </c>
    </row>
    <row r="10" spans="1:2" x14ac:dyDescent="0.3">
      <c r="A10" s="12" t="s">
        <v>17</v>
      </c>
      <c r="B10" s="17">
        <v>15321623.449999999</v>
      </c>
    </row>
    <row r="11" spans="1:2" x14ac:dyDescent="0.3">
      <c r="A11" s="12" t="s">
        <v>138</v>
      </c>
      <c r="B11" s="17">
        <v>3262983.2000000007</v>
      </c>
    </row>
    <row r="12" spans="1:2" x14ac:dyDescent="0.3">
      <c r="A12" s="12" t="s">
        <v>61</v>
      </c>
      <c r="B12" s="17">
        <v>5939075.4400000004</v>
      </c>
    </row>
    <row r="13" spans="1:2" x14ac:dyDescent="0.3">
      <c r="A13" s="12" t="s">
        <v>59</v>
      </c>
      <c r="B13" s="17">
        <v>11101654.659999996</v>
      </c>
    </row>
    <row r="14" spans="1:2" x14ac:dyDescent="0.3">
      <c r="A14" s="12" t="s">
        <v>1192</v>
      </c>
      <c r="B14" s="17">
        <v>113361738.70999999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5CEC7-9C13-41DB-BF19-22C9EE713B23}">
  <dimension ref="A3:B19"/>
  <sheetViews>
    <sheetView showGridLines="0" workbookViewId="0">
      <selection activeCell="I24" sqref="I24"/>
    </sheetView>
  </sheetViews>
  <sheetFormatPr defaultRowHeight="14.4" x14ac:dyDescent="0.3"/>
  <cols>
    <col min="1" max="1" width="15.33203125" bestFit="1" customWidth="1"/>
    <col min="2" max="2" width="23.21875" bestFit="1" customWidth="1"/>
    <col min="3" max="3" width="12" customWidth="1"/>
    <col min="4" max="4" width="13.88671875" bestFit="1" customWidth="1"/>
    <col min="5" max="5" width="11.5546875" bestFit="1" customWidth="1"/>
    <col min="6" max="6" width="14.44140625" bestFit="1" customWidth="1"/>
    <col min="7" max="7" width="10.77734375" bestFit="1" customWidth="1"/>
    <col min="8" max="8" width="7.5546875" bestFit="1" customWidth="1"/>
    <col min="9" max="9" width="15" bestFit="1" customWidth="1"/>
    <col min="10" max="10" width="15.88671875" bestFit="1" customWidth="1"/>
    <col min="11" max="11" width="13.33203125" bestFit="1" customWidth="1"/>
    <col min="12" max="12" width="15.77734375" bestFit="1" customWidth="1"/>
    <col min="13" max="13" width="11" bestFit="1" customWidth="1"/>
    <col min="14" max="15" width="13.109375" bestFit="1" customWidth="1"/>
    <col min="16" max="16" width="15.5546875" bestFit="1" customWidth="1"/>
    <col min="17" max="17" width="10.77734375" bestFit="1" customWidth="1"/>
  </cols>
  <sheetData>
    <row r="3" spans="1:2" x14ac:dyDescent="0.3">
      <c r="A3" s="11" t="s">
        <v>1191</v>
      </c>
      <c r="B3" t="s">
        <v>1189</v>
      </c>
    </row>
    <row r="4" spans="1:2" x14ac:dyDescent="0.3">
      <c r="A4" s="12" t="s">
        <v>25</v>
      </c>
      <c r="B4" s="17">
        <v>27796361.829999994</v>
      </c>
    </row>
    <row r="5" spans="1:2" x14ac:dyDescent="0.3">
      <c r="A5" s="12" t="s">
        <v>102</v>
      </c>
      <c r="B5" s="17">
        <v>3482144.6399999997</v>
      </c>
    </row>
    <row r="6" spans="1:2" x14ac:dyDescent="0.3">
      <c r="A6" s="12" t="s">
        <v>84</v>
      </c>
      <c r="B6" s="17">
        <v>3224664.7900000005</v>
      </c>
    </row>
    <row r="7" spans="1:2" x14ac:dyDescent="0.3">
      <c r="A7" s="12" t="s">
        <v>35</v>
      </c>
      <c r="B7" s="17">
        <v>2499239.5299999993</v>
      </c>
    </row>
    <row r="8" spans="1:2" x14ac:dyDescent="0.3">
      <c r="A8" s="12" t="s">
        <v>174</v>
      </c>
      <c r="B8" s="17">
        <v>4952284.71</v>
      </c>
    </row>
    <row r="9" spans="1:2" x14ac:dyDescent="0.3">
      <c r="A9" s="12" t="s">
        <v>19</v>
      </c>
      <c r="B9" s="17">
        <v>5548035.0499999998</v>
      </c>
    </row>
    <row r="10" spans="1:2" x14ac:dyDescent="0.3">
      <c r="A10" s="12" t="s">
        <v>106</v>
      </c>
      <c r="B10" s="17">
        <v>2913550.4</v>
      </c>
    </row>
    <row r="11" spans="1:2" x14ac:dyDescent="0.3">
      <c r="A11" s="12" t="s">
        <v>47</v>
      </c>
      <c r="B11" s="17">
        <v>12115617.240000002</v>
      </c>
    </row>
    <row r="12" spans="1:2" x14ac:dyDescent="0.3">
      <c r="A12" s="12" t="s">
        <v>97</v>
      </c>
      <c r="B12" s="17">
        <v>608969.96000000008</v>
      </c>
    </row>
    <row r="13" spans="1:2" x14ac:dyDescent="0.3">
      <c r="A13" s="12" t="s">
        <v>12</v>
      </c>
      <c r="B13" s="17">
        <v>19637204.449999999</v>
      </c>
    </row>
    <row r="14" spans="1:2" x14ac:dyDescent="0.3">
      <c r="A14" s="12" t="s">
        <v>346</v>
      </c>
      <c r="B14" s="17">
        <v>763203.51</v>
      </c>
    </row>
    <row r="15" spans="1:2" x14ac:dyDescent="0.3">
      <c r="A15" s="12" t="s">
        <v>408</v>
      </c>
      <c r="B15" s="17">
        <v>190166.35</v>
      </c>
    </row>
    <row r="16" spans="1:2" x14ac:dyDescent="0.3">
      <c r="A16" s="12" t="s">
        <v>54</v>
      </c>
      <c r="B16" s="17">
        <v>25900678.420000002</v>
      </c>
    </row>
    <row r="17" spans="1:2" x14ac:dyDescent="0.3">
      <c r="A17" s="12" t="s">
        <v>139</v>
      </c>
      <c r="B17" s="17">
        <v>935569.3</v>
      </c>
    </row>
    <row r="18" spans="1:2" x14ac:dyDescent="0.3">
      <c r="A18" s="12" t="s">
        <v>215</v>
      </c>
      <c r="B18" s="17">
        <v>2794048.53</v>
      </c>
    </row>
    <row r="19" spans="1:2" x14ac:dyDescent="0.3">
      <c r="A19" s="12" t="s">
        <v>1192</v>
      </c>
      <c r="B19" s="17">
        <v>113361738.70999999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AD679-BD88-4E32-8A9F-638AD4521E6B}">
  <dimension ref="A3:B19"/>
  <sheetViews>
    <sheetView showGridLines="0" workbookViewId="0">
      <selection activeCell="O28" sqref="O28"/>
    </sheetView>
  </sheetViews>
  <sheetFormatPr defaultRowHeight="14.4" x14ac:dyDescent="0.3"/>
  <cols>
    <col min="1" max="1" width="12.5546875" bestFit="1" customWidth="1"/>
    <col min="2" max="2" width="23.21875" bestFit="1" customWidth="1"/>
  </cols>
  <sheetData>
    <row r="3" spans="1:2" x14ac:dyDescent="0.3">
      <c r="A3" s="11" t="s">
        <v>1191</v>
      </c>
      <c r="B3" t="s">
        <v>1189</v>
      </c>
    </row>
    <row r="4" spans="1:2" x14ac:dyDescent="0.3">
      <c r="A4" s="12" t="s">
        <v>407</v>
      </c>
      <c r="B4" s="17">
        <v>190166.35</v>
      </c>
    </row>
    <row r="5" spans="1:2" x14ac:dyDescent="0.3">
      <c r="A5" s="12" t="s">
        <v>95</v>
      </c>
      <c r="B5" s="17">
        <v>608969.96000000008</v>
      </c>
    </row>
    <row r="6" spans="1:2" x14ac:dyDescent="0.3">
      <c r="A6" s="12" t="s">
        <v>100</v>
      </c>
      <c r="B6" s="17">
        <v>3482144.6399999997</v>
      </c>
    </row>
    <row r="7" spans="1:2" x14ac:dyDescent="0.3">
      <c r="A7" s="12" t="s">
        <v>345</v>
      </c>
      <c r="B7" s="17">
        <v>763203.51</v>
      </c>
    </row>
    <row r="8" spans="1:2" x14ac:dyDescent="0.3">
      <c r="A8" s="12" t="s">
        <v>16</v>
      </c>
      <c r="B8" s="17">
        <v>5548035.0499999998</v>
      </c>
    </row>
    <row r="9" spans="1:2" x14ac:dyDescent="0.3">
      <c r="A9" s="12" t="s">
        <v>52</v>
      </c>
      <c r="B9" s="17">
        <v>25900678.420000002</v>
      </c>
    </row>
    <row r="10" spans="1:2" x14ac:dyDescent="0.3">
      <c r="A10" s="12" t="s">
        <v>214</v>
      </c>
      <c r="B10" s="17">
        <v>2794048.53</v>
      </c>
    </row>
    <row r="11" spans="1:2" x14ac:dyDescent="0.3">
      <c r="A11" s="12" t="s">
        <v>172</v>
      </c>
      <c r="B11" s="17">
        <v>4952284.71</v>
      </c>
    </row>
    <row r="12" spans="1:2" x14ac:dyDescent="0.3">
      <c r="A12" s="12" t="s">
        <v>137</v>
      </c>
      <c r="B12" s="17">
        <v>935569.3</v>
      </c>
    </row>
    <row r="13" spans="1:2" x14ac:dyDescent="0.3">
      <c r="A13" s="12" t="s">
        <v>105</v>
      </c>
      <c r="B13" s="17">
        <v>2913550.4</v>
      </c>
    </row>
    <row r="14" spans="1:2" x14ac:dyDescent="0.3">
      <c r="A14" s="12" t="s">
        <v>83</v>
      </c>
      <c r="B14" s="17">
        <v>3224664.7900000005</v>
      </c>
    </row>
    <row r="15" spans="1:2" x14ac:dyDescent="0.3">
      <c r="A15" s="12" t="s">
        <v>22</v>
      </c>
      <c r="B15" s="17">
        <v>27796361.829999994</v>
      </c>
    </row>
    <row r="16" spans="1:2" x14ac:dyDescent="0.3">
      <c r="A16" s="12" t="s">
        <v>33</v>
      </c>
      <c r="B16" s="17">
        <v>2499239.5299999993</v>
      </c>
    </row>
    <row r="17" spans="1:2" x14ac:dyDescent="0.3">
      <c r="A17" s="12" t="s">
        <v>9</v>
      </c>
      <c r="B17" s="17">
        <v>19637204.449999999</v>
      </c>
    </row>
    <row r="18" spans="1:2" x14ac:dyDescent="0.3">
      <c r="A18" s="12" t="s">
        <v>44</v>
      </c>
      <c r="B18" s="17">
        <v>12115617.240000002</v>
      </c>
    </row>
    <row r="19" spans="1:2" x14ac:dyDescent="0.3">
      <c r="A19" s="12" t="s">
        <v>1192</v>
      </c>
      <c r="B19" s="17">
        <v>113361738.71000001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Basic Formulas</vt:lpstr>
      <vt:lpstr>Conditional Formatting</vt:lpstr>
      <vt:lpstr>Advance Formulas</vt:lpstr>
      <vt:lpstr>Sales export-Sharma Multistores</vt:lpstr>
      <vt:lpstr>Dashboard</vt:lpstr>
      <vt:lpstr>Monthly Sales</vt:lpstr>
      <vt:lpstr>Category wise Sales</vt:lpstr>
      <vt:lpstr>Best sales manager</vt:lpstr>
      <vt:lpstr>Country wise sales</vt:lpstr>
      <vt:lpstr>Combo chart - order value ,cost</vt:lpstr>
      <vt:lpstr>Purchase_platform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yashraj</dc:creator>
  <cp:lastModifiedBy>Yashraj Dangre</cp:lastModifiedBy>
  <dcterms:created xsi:type="dcterms:W3CDTF">2024-02-16T05:49:42Z</dcterms:created>
  <dcterms:modified xsi:type="dcterms:W3CDTF">2024-02-22T11:00:26Z</dcterms:modified>
</cp:coreProperties>
</file>