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TLHive Lectures by me - Ravet\Feature Selection with Mutual Information Scores\"/>
    </mc:Choice>
  </mc:AlternateContent>
  <xr:revisionPtr revIDLastSave="0" documentId="13_ncr:1_{FBF911E5-EF80-4F18-B804-FA8FAFF5073A}" xr6:coauthVersionLast="47" xr6:coauthVersionMax="47" xr10:uidLastSave="{00000000-0000-0000-0000-000000000000}"/>
  <bookViews>
    <workbookView xWindow="-108" yWindow="-108" windowWidth="23256" windowHeight="12456" xr2:uid="{85FEBDC1-F512-4592-B6A1-777715C92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C14" i="1"/>
  <c r="C15" i="1"/>
  <c r="K15" i="1"/>
  <c r="K16" i="1"/>
  <c r="K17" i="1"/>
  <c r="K14" i="1"/>
  <c r="K13" i="1"/>
  <c r="G13" i="1"/>
  <c r="L10" i="1"/>
  <c r="L9" i="1"/>
  <c r="L8" i="1"/>
  <c r="L7" i="1"/>
  <c r="L6" i="1"/>
  <c r="L5" i="1"/>
  <c r="I10" i="1"/>
  <c r="I9" i="1" a="1"/>
  <c r="I9" i="1" s="1"/>
  <c r="I8" i="1"/>
  <c r="I7" i="1"/>
  <c r="I5" i="1"/>
  <c r="I6" i="1"/>
  <c r="F10" i="1"/>
  <c r="G18" i="1" s="1"/>
  <c r="F9" i="1"/>
  <c r="F8" i="1"/>
  <c r="F7" i="1"/>
  <c r="F6" i="1"/>
  <c r="F5" i="1"/>
  <c r="F2" i="1"/>
  <c r="F3" i="1" s="1"/>
  <c r="K20" i="1" l="1"/>
  <c r="G16" i="1"/>
  <c r="G15" i="1"/>
  <c r="G20" i="1"/>
  <c r="H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<sst xmlns="http://schemas.openxmlformats.org/spreadsheetml/2006/main" count="47" uniqueCount="26">
  <si>
    <t>Study Hours</t>
  </si>
  <si>
    <t>Pass/Fail</t>
  </si>
  <si>
    <t>Pass</t>
  </si>
  <si>
    <t>Fail</t>
  </si>
  <si>
    <t>P(Pass)</t>
  </si>
  <si>
    <t>P(Fail)</t>
  </si>
  <si>
    <t>P(H=1)</t>
  </si>
  <si>
    <t>P(H=2)</t>
  </si>
  <si>
    <t>P(H=3)</t>
  </si>
  <si>
    <t>P(H=4)</t>
  </si>
  <si>
    <t xml:space="preserve">P(H=5) </t>
  </si>
  <si>
    <t>P(H=6)</t>
  </si>
  <si>
    <t>P(H=1, Pass)</t>
  </si>
  <si>
    <t>P(H=2,Pass)</t>
  </si>
  <si>
    <t>P(H=3,Pass)</t>
  </si>
  <si>
    <t>P(H=4,Pass)</t>
  </si>
  <si>
    <t>P(H=5, Pass)</t>
  </si>
  <si>
    <t>P(H=6,Pass)</t>
  </si>
  <si>
    <t>P(H=1, Fail)</t>
  </si>
  <si>
    <t>P(H=2, Fail)</t>
  </si>
  <si>
    <t>P(H=3, Fail)</t>
  </si>
  <si>
    <t>P(H=4, Fail)</t>
  </si>
  <si>
    <t>P(H=5, Fail)</t>
  </si>
  <si>
    <t>P(H=6, Fail)</t>
  </si>
  <si>
    <t>Sum</t>
  </si>
  <si>
    <t>Mutual Info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</si>
</sst>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374151"/>
      <name val="Calibri"/>
      <family val="2"/>
      <scheme val="minor"/>
    </font>
    <font>
      <sz val="16"/>
      <color rgb="FF37415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7C80-0D5B-4F0B-BADF-E7C43F59B8BB}">
  <dimension ref="A1:L22"/>
  <sheetViews>
    <sheetView tabSelected="1" workbookViewId="0">
      <selection activeCell="J18" sqref="J18"/>
    </sheetView>
  </sheetViews>
  <sheetFormatPr defaultRowHeight="14.4" x14ac:dyDescent="0.3"/>
  <cols>
    <col min="1" max="1" width="13.5546875" customWidth="1"/>
    <col min="2" max="2" width="16.109375" customWidth="1"/>
    <col min="3" max="3" width="12.88671875" customWidth="1"/>
    <col min="5" max="5" width="15.44140625" bestFit="1" customWidth="1"/>
    <col min="8" max="8" width="16.44140625" bestFit="1" customWidth="1"/>
    <col min="9" max="9" width="15.109375" bestFit="1" customWidth="1"/>
    <col min="11" max="11" width="15.109375" bestFit="1" customWidth="1"/>
  </cols>
  <sheetData>
    <row r="1" spans="1:12" ht="42" x14ac:dyDescent="0.3">
      <c r="A1" s="1" t="s">
        <v>0</v>
      </c>
      <c r="B1" s="1" t="s">
        <v>1</v>
      </c>
      <c r="C1" s="4"/>
    </row>
    <row r="2" spans="1:12" ht="21" x14ac:dyDescent="0.3">
      <c r="A2" s="2">
        <v>2</v>
      </c>
      <c r="B2" s="2" t="s">
        <v>2</v>
      </c>
      <c r="C2" s="5"/>
      <c r="E2" s="3" t="s">
        <v>4</v>
      </c>
      <c r="F2" s="3">
        <f>4/10</f>
        <v>0.4</v>
      </c>
    </row>
    <row r="3" spans="1:12" ht="21" x14ac:dyDescent="0.3">
      <c r="A3" s="2">
        <v>4</v>
      </c>
      <c r="B3" s="2" t="s">
        <v>2</v>
      </c>
      <c r="C3" s="5"/>
      <c r="E3" s="3" t="s">
        <v>5</v>
      </c>
      <c r="F3" s="3">
        <f>1-F2</f>
        <v>0.6</v>
      </c>
    </row>
    <row r="4" spans="1:12" ht="21" x14ac:dyDescent="0.3">
      <c r="A4" s="2">
        <v>1</v>
      </c>
      <c r="B4" s="2" t="s">
        <v>3</v>
      </c>
      <c r="C4" s="5"/>
    </row>
    <row r="5" spans="1:12" ht="21" x14ac:dyDescent="0.3">
      <c r="A5" s="2">
        <v>3</v>
      </c>
      <c r="B5" s="2" t="s">
        <v>2</v>
      </c>
      <c r="C5" s="5"/>
      <c r="E5" s="3" t="s">
        <v>6</v>
      </c>
      <c r="F5" s="3">
        <f>1/10</f>
        <v>0.1</v>
      </c>
      <c r="H5" s="3" t="s">
        <v>12</v>
      </c>
      <c r="I5" s="3">
        <f>COUNTIFS(A2:A11,1,B2:B11,"Pass")/10</f>
        <v>0</v>
      </c>
      <c r="K5" s="3" t="s">
        <v>18</v>
      </c>
      <c r="L5" s="3">
        <f>COUNTIFS(A2:A11,1,B2:B11,"Fail")/10</f>
        <v>0.1</v>
      </c>
    </row>
    <row r="6" spans="1:12" ht="21" x14ac:dyDescent="0.3">
      <c r="A6" s="2">
        <v>5</v>
      </c>
      <c r="B6" s="2" t="s">
        <v>3</v>
      </c>
      <c r="C6" s="5"/>
      <c r="E6" s="3" t="s">
        <v>7</v>
      </c>
      <c r="F6" s="3">
        <f>COUNTIF(A2:A11,2)/10</f>
        <v>0.3</v>
      </c>
      <c r="H6" s="3" t="s">
        <v>13</v>
      </c>
      <c r="I6" s="3">
        <f>COUNTIFS(A2:A11,2,B2:B11,"Pass")/10</f>
        <v>0.1</v>
      </c>
      <c r="K6" s="3" t="s">
        <v>19</v>
      </c>
      <c r="L6" s="3">
        <f>COUNTIFS(A2:A11,2,B2:B11,"Fail")/10</f>
        <v>0.2</v>
      </c>
    </row>
    <row r="7" spans="1:12" ht="21" x14ac:dyDescent="0.3">
      <c r="A7" s="2">
        <v>2</v>
      </c>
      <c r="B7" s="2" t="s">
        <v>3</v>
      </c>
      <c r="C7" s="5"/>
      <c r="E7" s="3" t="s">
        <v>8</v>
      </c>
      <c r="F7" s="3">
        <f>COUNTIF(A2:A13,3)/10</f>
        <v>0.2</v>
      </c>
      <c r="H7" s="3" t="s">
        <v>14</v>
      </c>
      <c r="I7" s="3">
        <f>COUNTIFS(A2:A11,3,B2:B11,"Pass")/10</f>
        <v>0.1</v>
      </c>
      <c r="K7" s="3" t="s">
        <v>20</v>
      </c>
      <c r="L7" s="3">
        <f>COUNTIFS(A2:A11,3,B2:B11,"Fail")/10</f>
        <v>0.1</v>
      </c>
    </row>
    <row r="8" spans="1:12" ht="21" x14ac:dyDescent="0.3">
      <c r="A8" s="2">
        <v>6</v>
      </c>
      <c r="B8" s="2" t="s">
        <v>2</v>
      </c>
      <c r="C8" s="5"/>
      <c r="E8" s="3" t="s">
        <v>9</v>
      </c>
      <c r="F8" s="3">
        <f>COUNTIF(A2:A11,4)/10</f>
        <v>0.2</v>
      </c>
      <c r="H8" s="3" t="s">
        <v>15</v>
      </c>
      <c r="I8" s="3">
        <f>COUNTIFS(A2:A11,4,B2:B11,"Pass")/10</f>
        <v>0.1</v>
      </c>
      <c r="K8" s="3" t="s">
        <v>21</v>
      </c>
      <c r="L8" s="3">
        <f>COUNTIFS(A2:A11,3,B2:B11,"Fail")/10</f>
        <v>0.1</v>
      </c>
    </row>
    <row r="9" spans="1:12" ht="21" x14ac:dyDescent="0.3">
      <c r="A9" s="2">
        <v>3</v>
      </c>
      <c r="B9" s="2" t="s">
        <v>3</v>
      </c>
      <c r="C9" s="5"/>
      <c r="E9" s="3" t="s">
        <v>10</v>
      </c>
      <c r="F9" s="3">
        <f>COUNTIF(A2:A11,5)/10</f>
        <v>0.1</v>
      </c>
      <c r="H9" s="3" t="s">
        <v>16</v>
      </c>
      <c r="I9" s="3" cm="1">
        <f t="array" ref="I9">COUNTIFS(A2:A11,5,B2:B11,Pass)/10</f>
        <v>0</v>
      </c>
      <c r="K9" s="3" t="s">
        <v>22</v>
      </c>
      <c r="L9" s="3">
        <f>COUNTIFS(A2:A11,5,B2:B11,"Fail")/10</f>
        <v>0.1</v>
      </c>
    </row>
    <row r="10" spans="1:12" ht="21" x14ac:dyDescent="0.4">
      <c r="A10" s="2">
        <v>2</v>
      </c>
      <c r="B10" s="2" t="s">
        <v>3</v>
      </c>
      <c r="C10" s="5"/>
      <c r="E10" s="3" t="s">
        <v>11</v>
      </c>
      <c r="F10" s="6">
        <f>COUNTIF(A2:A11,6)/10</f>
        <v>0.1</v>
      </c>
      <c r="H10" s="3" t="s">
        <v>17</v>
      </c>
      <c r="I10" s="3">
        <f>COUNTIFS(A2:A11,6,B2:B11,"Pass")/10</f>
        <v>0.1</v>
      </c>
      <c r="K10" s="3" t="s">
        <v>23</v>
      </c>
      <c r="L10" s="3">
        <f>COUNTIFS(A2:A11,6,B2:B11,"Fail")</f>
        <v>0</v>
      </c>
    </row>
    <row r="11" spans="1:12" ht="21" x14ac:dyDescent="0.3">
      <c r="A11" s="2">
        <v>4</v>
      </c>
      <c r="B11" s="2" t="s">
        <v>3</v>
      </c>
      <c r="C11" s="5"/>
    </row>
    <row r="12" spans="1:12" ht="21" x14ac:dyDescent="0.3">
      <c r="A12" s="7"/>
      <c r="B12" s="7"/>
      <c r="C12" s="7"/>
    </row>
    <row r="13" spans="1:12" ht="21" x14ac:dyDescent="0.3">
      <c r="E13" s="3" t="s">
        <v>12</v>
      </c>
      <c r="F13" s="3">
        <v>0</v>
      </c>
      <c r="G13" s="3">
        <f>0</f>
        <v>0</v>
      </c>
      <c r="I13" s="3" t="s">
        <v>18</v>
      </c>
      <c r="J13" s="3">
        <v>0.1</v>
      </c>
      <c r="K13" s="3">
        <f>J13*LOG(J13/(F5*F3),2)</f>
        <v>7.3696559416620622E-2</v>
      </c>
    </row>
    <row r="14" spans="1:12" ht="21" x14ac:dyDescent="0.3">
      <c r="C14">
        <f>F14*LOG(F14/(F6*F2),2)</f>
        <v>-2.630344058337938E-2</v>
      </c>
      <c r="E14" s="3" t="s">
        <v>13</v>
      </c>
      <c r="F14" s="3">
        <v>0.1</v>
      </c>
      <c r="G14" s="3">
        <f>F14*LOG(F14/(F6*F2),2)</f>
        <v>-2.630344058337938E-2</v>
      </c>
      <c r="I14" s="3" t="s">
        <v>19</v>
      </c>
      <c r="J14" s="3">
        <v>0.2</v>
      </c>
      <c r="K14" s="3">
        <f>J14*LOG(J14/(F6*$F$3),2)</f>
        <v>3.0400618689010013E-2</v>
      </c>
    </row>
    <row r="15" spans="1:12" ht="23.4" x14ac:dyDescent="0.45">
      <c r="C15" s="9">
        <f>F15*LOG(F15/(F7*F2),2)</f>
        <v>3.2192809488736207E-2</v>
      </c>
      <c r="E15" s="3" t="s">
        <v>14</v>
      </c>
      <c r="F15" s="3">
        <v>0.1</v>
      </c>
      <c r="G15" s="3">
        <f>F15*LOG(F15/(F7*F2),2)</f>
        <v>3.2192809488736207E-2</v>
      </c>
      <c r="I15" s="3" t="s">
        <v>20</v>
      </c>
      <c r="J15" s="3">
        <v>0.1</v>
      </c>
      <c r="K15" s="3">
        <f t="shared" ref="K15:K17" si="0">J15*LOG(J15/(F7*$F$3),2)</f>
        <v>-2.630344058337938E-2</v>
      </c>
    </row>
    <row r="16" spans="1:12" ht="21" x14ac:dyDescent="0.3">
      <c r="E16" s="3" t="s">
        <v>15</v>
      </c>
      <c r="F16" s="3">
        <v>0.1</v>
      </c>
      <c r="G16" s="3">
        <f>F16*LOG(F16/(F8*F2),2)</f>
        <v>3.2192809488736207E-2</v>
      </c>
      <c r="I16" s="3" t="s">
        <v>21</v>
      </c>
      <c r="J16" s="3">
        <v>0.1</v>
      </c>
      <c r="K16" s="3">
        <f t="shared" si="0"/>
        <v>-2.630344058337938E-2</v>
      </c>
    </row>
    <row r="17" spans="5:11" ht="21" x14ac:dyDescent="0.3">
      <c r="E17" s="3" t="s">
        <v>16</v>
      </c>
      <c r="F17" s="3">
        <v>0</v>
      </c>
      <c r="G17" s="3">
        <v>0</v>
      </c>
      <c r="I17" s="3" t="s">
        <v>22</v>
      </c>
      <c r="J17" s="3">
        <v>0.1</v>
      </c>
      <c r="K17" s="3">
        <f t="shared" si="0"/>
        <v>7.3696559416620622E-2</v>
      </c>
    </row>
    <row r="18" spans="5:11" ht="21" x14ac:dyDescent="0.3">
      <c r="E18" s="3" t="s">
        <v>17</v>
      </c>
      <c r="F18" s="3">
        <v>0.1</v>
      </c>
      <c r="G18" s="3">
        <f>F18*LOG(F18/(F10*F2),2)</f>
        <v>0.13219280948873621</v>
      </c>
      <c r="I18" s="3" t="s">
        <v>23</v>
      </c>
      <c r="J18" s="3">
        <v>0</v>
      </c>
      <c r="K18" s="3">
        <v>0</v>
      </c>
    </row>
    <row r="20" spans="5:11" x14ac:dyDescent="0.3">
      <c r="F20" t="s">
        <v>24</v>
      </c>
      <c r="G20">
        <f>SUM(G13:G18)</f>
        <v>0.17027498788282924</v>
      </c>
      <c r="J20" t="s">
        <v>24</v>
      </c>
      <c r="K20">
        <f>SUM(K13:K18)</f>
        <v>0.12518685635549248</v>
      </c>
    </row>
    <row r="22" spans="5:11" ht="21" x14ac:dyDescent="0.3">
      <c r="F22" s="8" t="s">
        <v>25</v>
      </c>
      <c r="G22" s="8"/>
      <c r="H22" s="8">
        <f>G20+K20</f>
        <v>0.29546184423832172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Gaikwad</dc:creator>
  <cp:lastModifiedBy>Utkarsh Gaikwad</cp:lastModifiedBy>
  <dcterms:created xsi:type="dcterms:W3CDTF">2023-07-05T09:08:09Z</dcterms:created>
  <dcterms:modified xsi:type="dcterms:W3CDTF">2023-07-06T07:16:26Z</dcterms:modified>
</cp:coreProperties>
</file>