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Practical\Data_Analysis_Projects\Loan_Data_Analysis\"/>
    </mc:Choice>
  </mc:AlternateContent>
  <bookViews>
    <workbookView xWindow="0" yWindow="0" windowWidth="19200" windowHeight="7300"/>
  </bookViews>
  <sheets>
    <sheet name="Sheet1" sheetId="1" r:id="rId1"/>
  </sheets>
  <definedNames>
    <definedName name="_xlnm._FilterDatabase" localSheetId="0" hidden="1">Sheet1!$A$1:$Q$615</definedName>
  </definedNames>
  <calcPr calcId="152511"/>
</workbook>
</file>

<file path=xl/calcChain.xml><?xml version="1.0" encoding="utf-8"?>
<calcChain xmlns="http://schemas.openxmlformats.org/spreadsheetml/2006/main">
  <c r="AL96" i="1" l="1"/>
  <c r="AL97" i="1"/>
  <c r="AL98" i="1"/>
  <c r="AL99" i="1"/>
  <c r="AL100" i="1"/>
  <c r="AL101" i="1"/>
  <c r="AL102" i="1"/>
  <c r="AL103" i="1"/>
  <c r="AL104" i="1"/>
  <c r="AK98" i="1"/>
  <c r="AK99" i="1"/>
  <c r="AK100" i="1"/>
  <c r="AK101" i="1"/>
  <c r="AK102" i="1"/>
  <c r="AK103" i="1"/>
  <c r="AK104" i="1"/>
  <c r="AK96" i="1"/>
  <c r="AK97" i="1"/>
  <c r="AK95" i="1"/>
  <c r="AJ96" i="1"/>
  <c r="AJ97" i="1"/>
  <c r="AJ98" i="1"/>
  <c r="AJ99" i="1"/>
  <c r="AJ100" i="1"/>
  <c r="AJ101" i="1"/>
  <c r="AJ102" i="1"/>
  <c r="AJ103" i="1"/>
  <c r="AJ104" i="1"/>
  <c r="AJ95" i="1"/>
  <c r="AI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2" i="1"/>
  <c r="AI103" i="1" s="1"/>
  <c r="AI102" i="1" l="1"/>
  <c r="AI101" i="1"/>
  <c r="AI100" i="1"/>
  <c r="AI99" i="1"/>
  <c r="AI98" i="1"/>
  <c r="AI97" i="1"/>
  <c r="AI104" i="1"/>
  <c r="AI96" i="1"/>
  <c r="AL95" i="1"/>
  <c r="AI83" i="1"/>
  <c r="AI82" i="1"/>
  <c r="AH66" i="1"/>
  <c r="AH67" i="1"/>
  <c r="AH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2" i="1"/>
  <c r="AH53" i="1"/>
  <c r="AH52" i="1"/>
  <c r="AI39" i="1"/>
  <c r="AI40" i="1"/>
  <c r="AI41" i="1"/>
  <c r="AI38" i="1"/>
  <c r="AI24" i="1"/>
  <c r="AI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2" i="1"/>
  <c r="AI6" i="1"/>
  <c r="AI5" i="1"/>
  <c r="AJ40" i="1" l="1"/>
  <c r="AI65" i="1"/>
  <c r="AI66" i="1"/>
  <c r="AK82" i="1"/>
  <c r="AL82" i="1" s="1"/>
  <c r="AJ65" i="1"/>
  <c r="AK65" i="1" s="1"/>
  <c r="AI67" i="1"/>
  <c r="AK83" i="1"/>
  <c r="AL83" i="1" s="1"/>
  <c r="AJ67" i="1"/>
  <c r="AK67" i="1" s="1"/>
  <c r="AJ66" i="1"/>
  <c r="AK66" i="1" s="1"/>
  <c r="AJ82" i="1"/>
  <c r="AJ83" i="1"/>
  <c r="AK6" i="1"/>
  <c r="AL6" i="1" s="1"/>
  <c r="AK5" i="1"/>
  <c r="AL5" i="1" s="1"/>
  <c r="AK41" i="1"/>
  <c r="AL41" i="1" s="1"/>
  <c r="AJ53" i="1"/>
  <c r="AK53" i="1" s="1"/>
  <c r="AK24" i="1"/>
  <c r="AL24" i="1" s="1"/>
  <c r="AK40" i="1"/>
  <c r="AL40" i="1" s="1"/>
  <c r="AJ39" i="1"/>
  <c r="AK38" i="1"/>
  <c r="AL38" i="1" s="1"/>
  <c r="AJ52" i="1"/>
  <c r="AK52" i="1" s="1"/>
  <c r="AK23" i="1"/>
  <c r="AL23" i="1" s="1"/>
  <c r="AK39" i="1"/>
  <c r="AL39" i="1" s="1"/>
  <c r="AJ38" i="1"/>
  <c r="AJ41" i="1"/>
  <c r="AJ5" i="1"/>
  <c r="AI52" i="1"/>
  <c r="AI53" i="1"/>
  <c r="AJ23" i="1"/>
  <c r="AJ24" i="1"/>
  <c r="AJ6" i="1"/>
</calcChain>
</file>

<file path=xl/sharedStrings.xml><?xml version="1.0" encoding="utf-8"?>
<sst xmlns="http://schemas.openxmlformats.org/spreadsheetml/2006/main" count="4977" uniqueCount="657">
  <si>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</si>
  <si>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</si>
  <si>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</si>
  <si>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</si>
  <si>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</si>
  <si>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</si>
  <si>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</si>
  <si>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</si>
  <si>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</si>
  <si>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</si>
  <si>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</si>
  <si>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</si>
  <si>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</si>
  <si>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</si>
  <si>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</si>
  <si>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</si>
  <si>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0</t>
  </si>
  <si>
    <t>Graduate</t>
  </si>
  <si>
    <t>Urban</t>
  </si>
  <si>
    <t>Y</t>
  </si>
  <si>
    <t>LP001003</t>
  </si>
  <si>
    <t>Yes</t>
  </si>
  <si>
    <t>1</t>
  </si>
  <si>
    <t>Rural</t>
  </si>
  <si>
    <t>N</t>
  </si>
  <si>
    <t>LP001005</t>
  </si>
  <si>
    <t>LP001006</t>
  </si>
  <si>
    <t>Not Graduate</t>
  </si>
  <si>
    <t>LP001008</t>
  </si>
  <si>
    <t>LP001011</t>
  </si>
  <si>
    <t>2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</si>
  <si>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</si>
  <si>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</si>
  <si>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</si>
  <si>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</si>
  <si>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</si>
  <si>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</si>
  <si>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</si>
  <si>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</si>
  <si>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</si>
  <si>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</si>
  <si>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</si>
  <si>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</si>
  <si>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</si>
  <si>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</si>
  <si>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</si>
  <si>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</si>
  <si>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</si>
  <si>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</si>
  <si>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</si>
  <si>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</si>
  <si>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</si>
  <si>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</si>
  <si>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</si>
  <si>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</si>
  <si>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</si>
  <si>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</si>
  <si>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</si>
  <si>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</si>
  <si>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</si>
  <si>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</si>
  <si>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</si>
  <si>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</si>
  <si>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</si>
  <si>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</si>
  <si>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</si>
  <si>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</si>
  <si>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</si>
  <si>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</si>
  <si>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</si>
  <si>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</si>
  <si>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</si>
  <si>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</si>
  <si>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</si>
  <si>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</si>
  <si>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</si>
  <si>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</si>
  <si>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</si>
  <si>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</si>
  <si>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</si>
  <si>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</si>
  <si>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</si>
  <si>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</si>
  <si>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</si>
  <si>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</si>
  <si>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</si>
  <si>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</si>
  <si>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</si>
  <si>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</si>
  <si>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</si>
  <si>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</si>
  <si>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</si>
  <si>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</si>
  <si>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</si>
  <si>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</si>
  <si>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</si>
  <si>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</si>
  <si>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</si>
  <si>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</si>
  <si>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</si>
  <si>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</si>
  <si>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</si>
  <si>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</si>
  <si>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</si>
  <si>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</si>
  <si>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</si>
  <si>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</si>
  <si>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</si>
  <si>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</si>
  <si>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</si>
  <si>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</si>
  <si>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</si>
  <si>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</si>
  <si>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</si>
  <si>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</si>
  <si>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</si>
  <si>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</si>
  <si>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</si>
  <si>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</si>
  <si>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</si>
  <si>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</si>
  <si>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</si>
  <si>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</si>
  <si>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</si>
  <si>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</si>
  <si>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</si>
  <si>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</si>
  <si>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</si>
  <si>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</si>
  <si>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</si>
  <si>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</si>
  <si>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</si>
  <si>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</si>
  <si>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</si>
  <si>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</si>
  <si>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</si>
  <si>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</si>
  <si>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</si>
  <si>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</si>
  <si>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</si>
  <si>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</si>
  <si>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</si>
  <si>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</si>
  <si>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</si>
  <si>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</si>
  <si>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</si>
  <si>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</si>
  <si>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</si>
  <si>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</si>
  <si>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</si>
  <si>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</si>
  <si>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</si>
  <si>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</si>
  <si>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</si>
  <si>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</si>
  <si>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</si>
  <si>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</si>
  <si>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</si>
  <si>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</si>
  <si>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</si>
  <si>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</si>
  <si>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</si>
  <si>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</si>
  <si>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</si>
  <si>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</si>
  <si>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</si>
  <si>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</si>
  <si>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</si>
  <si>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</si>
  <si>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</si>
  <si>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</si>
  <si>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</si>
  <si>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</si>
  <si>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</si>
  <si>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</si>
  <si>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</si>
  <si>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</si>
  <si>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</si>
  <si>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</si>
  <si>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</si>
  <si>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</si>
  <si>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</si>
  <si>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</si>
  <si>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</si>
  <si>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</si>
  <si>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</si>
  <si>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</si>
  <si>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</si>
  <si>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</si>
  <si>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</si>
  <si>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</si>
  <si>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</si>
  <si>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</si>
  <si>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</si>
  <si>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</si>
  <si>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</si>
  <si>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</si>
  <si>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</si>
  <si>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</si>
  <si>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</si>
  <si>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</si>
  <si>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</si>
  <si>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</si>
  <si>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</si>
  <si>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</si>
  <si>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</si>
  <si>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</si>
  <si>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</si>
  <si>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</si>
  <si>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</si>
  <si>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</si>
  <si>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</si>
  <si>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</si>
  <si>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</si>
  <si>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</si>
  <si>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</si>
  <si>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</si>
  <si>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</si>
  <si>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</si>
  <si>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</si>
  <si>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</si>
  <si>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</si>
  <si>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</si>
  <si>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</si>
  <si>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</si>
  <si>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</si>
  <si>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</si>
  <si>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</si>
  <si>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</si>
  <si>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</si>
  <si>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</si>
  <si>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</si>
  <si>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</si>
  <si>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</si>
  <si>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</si>
  <si>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</si>
  <si>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</si>
  <si>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</si>
  <si>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</si>
  <si>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</si>
  <si>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</si>
  <si>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</si>
  <si>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</si>
  <si>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</si>
  <si>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</si>
  <si>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</si>
  <si>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</si>
  <si>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</si>
  <si>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</si>
  <si>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</si>
  <si>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</si>
  <si>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</si>
  <si>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</si>
  <si>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</si>
  <si>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</si>
  <si>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</si>
  <si>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</si>
  <si>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</si>
  <si>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</si>
  <si>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</si>
  <si>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</si>
  <si>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</si>
  <si>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</si>
  <si>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</si>
  <si>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</si>
  <si>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</si>
  <si>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</si>
  <si>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</si>
  <si>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</si>
  <si>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</si>
  <si>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</si>
  <si>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</si>
  <si>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</si>
  <si>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</si>
  <si>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</si>
  <si>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</si>
  <si>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</si>
  <si>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</si>
  <si>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</si>
  <si>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</si>
  <si>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</si>
  <si>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</si>
  <si>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</si>
  <si>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</si>
  <si>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</si>
  <si>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</si>
  <si>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</si>
  <si>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</si>
  <si>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</si>
  <si>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</si>
  <si>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</si>
  <si>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</si>
  <si>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</si>
  <si>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</si>
  <si>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</si>
  <si>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</si>
  <si>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</si>
  <si>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</si>
  <si>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</si>
  <si>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</si>
  <si>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</si>
  <si>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</si>
  <si>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</si>
  <si>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</si>
  <si>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</si>
  <si>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</si>
  <si>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</si>
  <si>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</si>
  <si>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</si>
  <si>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</si>
  <si>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</si>
  <si>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</si>
  <si>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</si>
  <si>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</si>
  <si>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</si>
  <si>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</si>
  <si>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</si>
  <si>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</si>
  <si>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</si>
  <si>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</si>
  <si>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</si>
  <si>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</si>
  <si>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</si>
  <si>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</si>
  <si>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</si>
  <si>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</si>
  <si>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</si>
  <si>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</si>
  <si>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</si>
  <si>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</si>
  <si>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</si>
  <si>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</si>
  <si>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</si>
  <si>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</si>
  <si>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</si>
  <si>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</si>
  <si>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</si>
  <si>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</si>
  <si>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</si>
  <si>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</si>
  <si>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</si>
  <si>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</si>
  <si>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</si>
  <si>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</si>
  <si>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</si>
  <si>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</si>
  <si>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</si>
  <si>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</si>
  <si>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</si>
  <si>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</si>
  <si>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</si>
  <si>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</si>
  <si>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</si>
  <si>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</si>
  <si>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</si>
  <si>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</si>
  <si>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</si>
  <si>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</si>
  <si>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</si>
  <si>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</si>
  <si>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</si>
  <si>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</si>
  <si>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</si>
  <si>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</si>
  <si>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</si>
  <si>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</si>
  <si>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</si>
  <si>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</si>
  <si>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</si>
  <si>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</si>
  <si>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</si>
  <si>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</si>
  <si>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</si>
  <si>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</si>
  <si>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</si>
  <si>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</si>
  <si>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</si>
  <si>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</si>
  <si>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</si>
  <si>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</si>
  <si>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</si>
  <si>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</si>
  <si>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</si>
  <si>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</si>
  <si>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</si>
  <si>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</si>
  <si>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</si>
  <si>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</si>
  <si>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</si>
  <si>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</si>
  <si>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</si>
  <si>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</si>
  <si>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</si>
  <si>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</si>
  <si>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</si>
  <si>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</si>
  <si>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</si>
  <si>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</si>
  <si>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</si>
  <si>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</si>
  <si>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</si>
  <si>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</si>
  <si>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</si>
  <si>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</si>
  <si>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</si>
  <si>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</si>
  <si>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</si>
  <si>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</si>
  <si>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</si>
  <si>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</si>
  <si>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</si>
  <si>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</si>
  <si>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</si>
  <si>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</si>
  <si>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</si>
  <si>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</si>
  <si>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</si>
  <si>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</si>
  <si>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</si>
  <si>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</si>
  <si>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</si>
  <si>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</si>
  <si>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</si>
  <si>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</si>
  <si>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</si>
  <si>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</si>
  <si>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</si>
  <si>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</si>
  <si>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</si>
  <si>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</si>
  <si>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</si>
  <si>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</si>
  <si>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</si>
  <si>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</si>
  <si>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</si>
  <si>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</si>
  <si>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</si>
  <si>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</si>
  <si>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</si>
  <si>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</si>
  <si>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</si>
  <si>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</si>
  <si>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</si>
  <si>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</si>
  <si>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</si>
  <si>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</si>
  <si>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</si>
  <si>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</si>
  <si>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</si>
  <si>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</si>
  <si>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</si>
  <si>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</si>
  <si>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</si>
  <si>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</si>
  <si>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</si>
  <si>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</si>
  <si>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</si>
  <si>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</si>
  <si>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</si>
  <si>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</si>
  <si>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</si>
  <si>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</si>
  <si>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</si>
  <si>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</si>
  <si>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</si>
  <si>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</si>
  <si>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</si>
  <si>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</si>
  <si>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</si>
  <si>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</si>
  <si>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</si>
  <si>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</si>
  <si>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</si>
  <si>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</si>
  <si>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</si>
  <si>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</si>
  <si>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</si>
  <si>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</si>
  <si>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</si>
  <si>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</si>
  <si>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</si>
  <si>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</si>
  <si>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</si>
  <si>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</si>
  <si>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</si>
  <si>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</si>
  <si>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</si>
  <si>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</si>
  <si>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</si>
  <si>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</si>
  <si>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</si>
  <si>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</si>
  <si>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</si>
  <si>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</si>
  <si>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</si>
  <si>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</si>
  <si>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</si>
  <si>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</si>
  <si>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</si>
  <si>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</si>
  <si>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</si>
  <si>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</si>
  <si>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</si>
  <si>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</si>
  <si>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</si>
  <si>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</si>
  <si>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</si>
  <si>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</si>
  <si>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</si>
  <si>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</si>
  <si>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</si>
  <si>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</si>
  <si>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</si>
  <si>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</si>
  <si>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</si>
  <si>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</si>
  <si>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</si>
  <si>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</si>
  <si>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</si>
  <si>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</si>
  <si>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</si>
  <si>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</si>
  <si>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</si>
  <si>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</si>
  <si>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</si>
  <si>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</si>
  <si>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</si>
  <si>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</si>
  <si>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</si>
  <si>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</si>
  <si>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</si>
  <si>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</si>
  <si>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</si>
  <si>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</si>
  <si>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</si>
  <si>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</si>
  <si>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</si>
  <si>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</si>
  <si>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</si>
  <si>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</si>
  <si>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</si>
  <si>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</si>
  <si>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</si>
  <si>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</si>
  <si>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</si>
  <si>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</si>
  <si>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</si>
  <si>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</si>
  <si>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</si>
  <si>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</si>
  <si>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</si>
  <si>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</si>
  <si>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</si>
  <si>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</si>
  <si>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</si>
  <si>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</si>
  <si>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</si>
  <si>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</si>
  <si>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</si>
  <si>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</si>
  <si>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</si>
  <si>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</si>
  <si>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</si>
  <si>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</si>
  <si>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</si>
  <si>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</si>
  <si>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</si>
  <si>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</si>
  <si>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</si>
  <si>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</si>
  <si>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</si>
  <si>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</si>
  <si>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</si>
  <si>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</si>
  <si>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</si>
  <si>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</si>
  <si>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</si>
  <si>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</si>
  <si>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</si>
  <si>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</si>
  <si>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</si>
  <si>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</si>
  <si>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</si>
  <si>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</si>
  <si>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</si>
  <si>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</si>
  <si>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</si>
  <si>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</si>
  <si>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</si>
  <si>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</si>
  <si>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</si>
  <si>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</si>
  <si>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</si>
  <si>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</si>
  <si>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</si>
  <si>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</si>
  <si>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</si>
  <si>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</si>
  <si>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</si>
  <si>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</si>
  <si>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</si>
  <si>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</si>
  <si>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</si>
  <si>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</si>
  <si>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</si>
  <si>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</si>
  <si>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</si>
  <si>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</si>
  <si>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</si>
  <si>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</si>
  <si>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</si>
  <si>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</si>
  <si>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</si>
  <si>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</si>
  <si>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</si>
  <si>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</si>
  <si>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</si>
  <si>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</si>
  <si>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</si>
  <si>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</si>
  <si>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</si>
  <si>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</si>
  <si>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</si>
  <si>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</si>
  <si>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</si>
  <si>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</si>
  <si>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</si>
  <si>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</si>
  <si>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</si>
  <si>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</si>
  <si>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</si>
  <si>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</si>
  <si>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</si>
  <si>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</si>
  <si>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</si>
  <si>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</si>
  <si>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</si>
  <si>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</si>
  <si>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</si>
  <si>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</si>
  <si>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</si>
  <si>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</si>
  <si>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Counts</t>
  </si>
  <si>
    <t>Maerretial Status</t>
  </si>
  <si>
    <t>Not Married</t>
  </si>
  <si>
    <t xml:space="preserve">lonstatus </t>
  </si>
  <si>
    <t>count status</t>
  </si>
  <si>
    <t>per</t>
  </si>
  <si>
    <t>dependency</t>
  </si>
  <si>
    <t>One</t>
  </si>
  <si>
    <t>Zero</t>
  </si>
  <si>
    <t>Two</t>
  </si>
  <si>
    <t>Three +</t>
  </si>
  <si>
    <t>property area</t>
  </si>
  <si>
    <t>Score 0</t>
  </si>
  <si>
    <t>Score 1</t>
  </si>
  <si>
    <t>loan amount term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</si>
</sst>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Sheet1!$AH$5:$AH$6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Sheet1!$AI$5:$AI$6</c:f>
              <c:numCache>
                <c:formatCode>General</c:formatCode>
                <c:ptCount val="2"/>
                <c:pt idx="0">
                  <c:v>502</c:v>
                </c:pt>
                <c:pt idx="1">
                  <c:v>112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Sheet1!$AK$5:$AK$6</c:f>
              <c:numCache>
                <c:formatCode>General</c:formatCode>
                <c:ptCount val="2"/>
                <c:pt idx="0">
                  <c:v>347</c:v>
                </c:pt>
                <c:pt idx="1">
                  <c:v>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3218552"/>
        <c:axId val="284574152"/>
      </c:barChart>
      <c:catAx>
        <c:axId val="2832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4152"/>
        <c:crosses val="autoZero"/>
        <c:auto val="1"/>
        <c:lblAlgn val="ctr"/>
        <c:lblOffset val="100"/>
        <c:noMultiLvlLbl val="0"/>
      </c:catAx>
      <c:valAx>
        <c:axId val="2845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Sheet1!$AH$23:$AH$24</c:f>
              <c:strCache>
                <c:ptCount val="2"/>
                <c:pt idx="0">
                  <c:v>Married</c:v>
                </c:pt>
                <c:pt idx="1">
                  <c:v>Not Married</c:v>
                </c:pt>
              </c:strCache>
            </c:strRef>
          </c:cat>
          <c:val>
            <c:numRef>
              <c:f>Sheet1!$AI$23:$AI$24</c:f>
              <c:numCache>
                <c:formatCode>General</c:formatCode>
                <c:ptCount val="2"/>
                <c:pt idx="0">
                  <c:v>401</c:v>
                </c:pt>
                <c:pt idx="1">
                  <c:v>213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Sheet1!$AH$23:$AH$24</c:f>
              <c:strCache>
                <c:ptCount val="2"/>
                <c:pt idx="0">
                  <c:v>Married</c:v>
                </c:pt>
                <c:pt idx="1">
                  <c:v>Not Married</c:v>
                </c:pt>
              </c:strCache>
            </c:strRef>
          </c:cat>
          <c:val>
            <c:numRef>
              <c:f>Sheet1!$AK$23:$AK$24</c:f>
              <c:numCache>
                <c:formatCode>General</c:formatCode>
                <c:ptCount val="2"/>
                <c:pt idx="0">
                  <c:v>288</c:v>
                </c:pt>
                <c:pt idx="1">
                  <c:v>134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080928"/>
        <c:axId val="284093616"/>
      </c:barChart>
      <c:catAx>
        <c:axId val="2840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93616"/>
        <c:crosses val="autoZero"/>
        <c:auto val="1"/>
        <c:lblAlgn val="ctr"/>
        <c:lblOffset val="100"/>
        <c:noMultiLvlLbl val="0"/>
      </c:catAx>
      <c:valAx>
        <c:axId val="284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Depends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Sheet1!$AH$38:$AH$41</c:f>
              <c:strCache>
                <c:ptCount val="4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 +</c:v>
                </c:pt>
              </c:strCache>
            </c:strRef>
          </c:cat>
          <c:val>
            <c:numRef>
              <c:f>Sheet1!$AI$38:$AI$41</c:f>
              <c:numCache>
                <c:formatCode>General</c:formatCode>
                <c:ptCount val="4"/>
                <c:pt idx="0">
                  <c:v>360</c:v>
                </c:pt>
                <c:pt idx="1">
                  <c:v>102</c:v>
                </c:pt>
                <c:pt idx="2">
                  <c:v>101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Sheet1!$AH$38:$AH$41</c:f>
              <c:strCache>
                <c:ptCount val="4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 +</c:v>
                </c:pt>
              </c:strCache>
            </c:strRef>
          </c:cat>
          <c:val>
            <c:numRef>
              <c:f>Sheet1!$AK$38:$AK$41</c:f>
              <c:numCache>
                <c:formatCode>General</c:formatCode>
                <c:ptCount val="4"/>
                <c:pt idx="0">
                  <c:v>247</c:v>
                </c:pt>
                <c:pt idx="1">
                  <c:v>66</c:v>
                </c:pt>
                <c:pt idx="2">
                  <c:v>76</c:v>
                </c:pt>
                <c:pt idx="3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113784"/>
        <c:axId val="284114168"/>
      </c:barChart>
      <c:catAx>
        <c:axId val="2841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4168"/>
        <c:crosses val="autoZero"/>
        <c:auto val="1"/>
        <c:lblAlgn val="ctr"/>
        <c:lblOffset val="100"/>
        <c:noMultiLvlLbl val="0"/>
      </c:catAx>
      <c:valAx>
        <c:axId val="284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Sheet1!$AG$52:$AG$53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Sheet1!$AH$52:$AH$53</c:f>
              <c:numCache>
                <c:formatCode>General</c:formatCode>
                <c:ptCount val="2"/>
                <c:pt idx="0">
                  <c:v>480</c:v>
                </c:pt>
                <c:pt idx="1">
                  <c:v>134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Sheet1!$AG$52:$AG$53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Sheet1!$AJ$52:$AJ$53</c:f>
              <c:numCache>
                <c:formatCode>General</c:formatCode>
                <c:ptCount val="2"/>
                <c:pt idx="0">
                  <c:v>340</c:v>
                </c:pt>
                <c:pt idx="1">
                  <c:v>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156560"/>
        <c:axId val="284156944"/>
      </c:barChart>
      <c:catAx>
        <c:axId val="2841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56944"/>
        <c:crosses val="autoZero"/>
        <c:auto val="1"/>
        <c:lblAlgn val="ctr"/>
        <c:lblOffset val="100"/>
        <c:noMultiLvlLbl val="0"/>
      </c:catAx>
      <c:valAx>
        <c:axId val="2841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Sheet1!$G$2:$G$615</c:f>
              <c:numCache>
                <c:formatCode>General</c:formatCode>
                <c:ptCount val="614"/>
                <c:pt idx="0">
                  <c:v>5849</c:v>
                </c:pt>
                <c:pt idx="1">
                  <c:v>4583</c:v>
                </c:pt>
                <c:pt idx="2">
                  <c:v>3000</c:v>
                </c:pt>
                <c:pt idx="3">
                  <c:v>2583</c:v>
                </c:pt>
                <c:pt idx="4">
                  <c:v>6000</c:v>
                </c:pt>
                <c:pt idx="5">
                  <c:v>5417</c:v>
                </c:pt>
                <c:pt idx="6">
                  <c:v>2333</c:v>
                </c:pt>
                <c:pt idx="7">
                  <c:v>3036</c:v>
                </c:pt>
                <c:pt idx="8">
                  <c:v>4006</c:v>
                </c:pt>
                <c:pt idx="9">
                  <c:v>12841</c:v>
                </c:pt>
                <c:pt idx="10">
                  <c:v>3200</c:v>
                </c:pt>
                <c:pt idx="11">
                  <c:v>2500</c:v>
                </c:pt>
                <c:pt idx="12">
                  <c:v>3073</c:v>
                </c:pt>
                <c:pt idx="13">
                  <c:v>1853</c:v>
                </c:pt>
                <c:pt idx="14">
                  <c:v>1299</c:v>
                </c:pt>
                <c:pt idx="15">
                  <c:v>4950</c:v>
                </c:pt>
                <c:pt idx="16">
                  <c:v>3596</c:v>
                </c:pt>
                <c:pt idx="17">
                  <c:v>3510</c:v>
                </c:pt>
                <c:pt idx="18">
                  <c:v>4887</c:v>
                </c:pt>
                <c:pt idx="19">
                  <c:v>2600</c:v>
                </c:pt>
                <c:pt idx="20">
                  <c:v>7660</c:v>
                </c:pt>
                <c:pt idx="21">
                  <c:v>5955</c:v>
                </c:pt>
                <c:pt idx="22">
                  <c:v>2600</c:v>
                </c:pt>
                <c:pt idx="23">
                  <c:v>3365</c:v>
                </c:pt>
                <c:pt idx="24">
                  <c:v>3717</c:v>
                </c:pt>
                <c:pt idx="25">
                  <c:v>9560</c:v>
                </c:pt>
                <c:pt idx="26">
                  <c:v>2799</c:v>
                </c:pt>
                <c:pt idx="27">
                  <c:v>4226</c:v>
                </c:pt>
                <c:pt idx="28">
                  <c:v>1442</c:v>
                </c:pt>
                <c:pt idx="29">
                  <c:v>3750</c:v>
                </c:pt>
                <c:pt idx="30">
                  <c:v>4166</c:v>
                </c:pt>
                <c:pt idx="31">
                  <c:v>3167</c:v>
                </c:pt>
                <c:pt idx="32">
                  <c:v>4692</c:v>
                </c:pt>
                <c:pt idx="33">
                  <c:v>3500</c:v>
                </c:pt>
                <c:pt idx="34">
                  <c:v>12500</c:v>
                </c:pt>
                <c:pt idx="35">
                  <c:v>2275</c:v>
                </c:pt>
                <c:pt idx="36">
                  <c:v>1828</c:v>
                </c:pt>
                <c:pt idx="37">
                  <c:v>3667</c:v>
                </c:pt>
                <c:pt idx="38">
                  <c:v>4166</c:v>
                </c:pt>
                <c:pt idx="39">
                  <c:v>3748</c:v>
                </c:pt>
                <c:pt idx="40">
                  <c:v>3600</c:v>
                </c:pt>
                <c:pt idx="41">
                  <c:v>1800</c:v>
                </c:pt>
                <c:pt idx="42">
                  <c:v>2400</c:v>
                </c:pt>
                <c:pt idx="43">
                  <c:v>3941</c:v>
                </c:pt>
                <c:pt idx="44">
                  <c:v>4695</c:v>
                </c:pt>
                <c:pt idx="45">
                  <c:v>3410</c:v>
                </c:pt>
                <c:pt idx="46">
                  <c:v>5649</c:v>
                </c:pt>
                <c:pt idx="47">
                  <c:v>5821</c:v>
                </c:pt>
                <c:pt idx="48">
                  <c:v>2645</c:v>
                </c:pt>
                <c:pt idx="49">
                  <c:v>4000</c:v>
                </c:pt>
                <c:pt idx="50">
                  <c:v>1928</c:v>
                </c:pt>
                <c:pt idx="51">
                  <c:v>3086</c:v>
                </c:pt>
                <c:pt idx="52">
                  <c:v>4230</c:v>
                </c:pt>
                <c:pt idx="53">
                  <c:v>4616</c:v>
                </c:pt>
                <c:pt idx="54">
                  <c:v>11500</c:v>
                </c:pt>
                <c:pt idx="55">
                  <c:v>2708</c:v>
                </c:pt>
                <c:pt idx="56">
                  <c:v>2132</c:v>
                </c:pt>
                <c:pt idx="57">
                  <c:v>3366</c:v>
                </c:pt>
                <c:pt idx="58">
                  <c:v>8080</c:v>
                </c:pt>
                <c:pt idx="59">
                  <c:v>3357</c:v>
                </c:pt>
                <c:pt idx="60">
                  <c:v>2500</c:v>
                </c:pt>
                <c:pt idx="61">
                  <c:v>3029</c:v>
                </c:pt>
                <c:pt idx="62">
                  <c:v>2609</c:v>
                </c:pt>
                <c:pt idx="63">
                  <c:v>4945</c:v>
                </c:pt>
                <c:pt idx="64">
                  <c:v>4166</c:v>
                </c:pt>
                <c:pt idx="65">
                  <c:v>5726</c:v>
                </c:pt>
                <c:pt idx="66">
                  <c:v>3200</c:v>
                </c:pt>
                <c:pt idx="67">
                  <c:v>10750</c:v>
                </c:pt>
                <c:pt idx="68">
                  <c:v>7100</c:v>
                </c:pt>
                <c:pt idx="69">
                  <c:v>4300</c:v>
                </c:pt>
                <c:pt idx="70">
                  <c:v>3208</c:v>
                </c:pt>
                <c:pt idx="71">
                  <c:v>1875</c:v>
                </c:pt>
                <c:pt idx="72">
                  <c:v>3500</c:v>
                </c:pt>
                <c:pt idx="73">
                  <c:v>4755</c:v>
                </c:pt>
                <c:pt idx="74">
                  <c:v>5266</c:v>
                </c:pt>
                <c:pt idx="75">
                  <c:v>3750</c:v>
                </c:pt>
                <c:pt idx="76">
                  <c:v>3750</c:v>
                </c:pt>
                <c:pt idx="77">
                  <c:v>1000</c:v>
                </c:pt>
                <c:pt idx="78">
                  <c:v>3167</c:v>
                </c:pt>
                <c:pt idx="79">
                  <c:v>3333</c:v>
                </c:pt>
                <c:pt idx="80">
                  <c:v>3846</c:v>
                </c:pt>
                <c:pt idx="81">
                  <c:v>2395</c:v>
                </c:pt>
                <c:pt idx="82">
                  <c:v>1378</c:v>
                </c:pt>
                <c:pt idx="83">
                  <c:v>6000</c:v>
                </c:pt>
                <c:pt idx="84">
                  <c:v>3988</c:v>
                </c:pt>
                <c:pt idx="85">
                  <c:v>2366</c:v>
                </c:pt>
                <c:pt idx="86">
                  <c:v>3333</c:v>
                </c:pt>
                <c:pt idx="87">
                  <c:v>2500</c:v>
                </c:pt>
                <c:pt idx="88">
                  <c:v>8566</c:v>
                </c:pt>
                <c:pt idx="89">
                  <c:v>5695</c:v>
                </c:pt>
                <c:pt idx="90">
                  <c:v>2958</c:v>
                </c:pt>
                <c:pt idx="91">
                  <c:v>6250</c:v>
                </c:pt>
                <c:pt idx="92">
                  <c:v>3273</c:v>
                </c:pt>
                <c:pt idx="93">
                  <c:v>4133</c:v>
                </c:pt>
                <c:pt idx="94">
                  <c:v>3620</c:v>
                </c:pt>
                <c:pt idx="95">
                  <c:v>6782</c:v>
                </c:pt>
                <c:pt idx="96">
                  <c:v>2484</c:v>
                </c:pt>
                <c:pt idx="97">
                  <c:v>1977</c:v>
                </c:pt>
                <c:pt idx="98">
                  <c:v>4188</c:v>
                </c:pt>
                <c:pt idx="99">
                  <c:v>1759</c:v>
                </c:pt>
                <c:pt idx="100">
                  <c:v>4288</c:v>
                </c:pt>
                <c:pt idx="101">
                  <c:v>4843</c:v>
                </c:pt>
                <c:pt idx="102">
                  <c:v>13650</c:v>
                </c:pt>
                <c:pt idx="103">
                  <c:v>4652</c:v>
                </c:pt>
                <c:pt idx="104">
                  <c:v>3816</c:v>
                </c:pt>
                <c:pt idx="105">
                  <c:v>3052</c:v>
                </c:pt>
                <c:pt idx="106">
                  <c:v>11417</c:v>
                </c:pt>
                <c:pt idx="107">
                  <c:v>7333</c:v>
                </c:pt>
                <c:pt idx="108">
                  <c:v>3800</c:v>
                </c:pt>
                <c:pt idx="109">
                  <c:v>2071</c:v>
                </c:pt>
                <c:pt idx="110">
                  <c:v>5316</c:v>
                </c:pt>
                <c:pt idx="111">
                  <c:v>2929</c:v>
                </c:pt>
                <c:pt idx="112">
                  <c:v>3572</c:v>
                </c:pt>
                <c:pt idx="113">
                  <c:v>7451</c:v>
                </c:pt>
                <c:pt idx="114">
                  <c:v>5050</c:v>
                </c:pt>
                <c:pt idx="115">
                  <c:v>14583</c:v>
                </c:pt>
                <c:pt idx="116">
                  <c:v>3167</c:v>
                </c:pt>
                <c:pt idx="117">
                  <c:v>2214</c:v>
                </c:pt>
                <c:pt idx="118">
                  <c:v>5568</c:v>
                </c:pt>
                <c:pt idx="119">
                  <c:v>10408</c:v>
                </c:pt>
                <c:pt idx="120">
                  <c:v>5667</c:v>
                </c:pt>
                <c:pt idx="121">
                  <c:v>4166</c:v>
                </c:pt>
                <c:pt idx="122">
                  <c:v>2137</c:v>
                </c:pt>
                <c:pt idx="123">
                  <c:v>2957</c:v>
                </c:pt>
                <c:pt idx="124">
                  <c:v>4300</c:v>
                </c:pt>
                <c:pt idx="125">
                  <c:v>3692</c:v>
                </c:pt>
                <c:pt idx="126">
                  <c:v>23803</c:v>
                </c:pt>
                <c:pt idx="127">
                  <c:v>3865</c:v>
                </c:pt>
                <c:pt idx="128">
                  <c:v>10513</c:v>
                </c:pt>
                <c:pt idx="129">
                  <c:v>6080</c:v>
                </c:pt>
                <c:pt idx="130">
                  <c:v>20166</c:v>
                </c:pt>
                <c:pt idx="131">
                  <c:v>2014</c:v>
                </c:pt>
                <c:pt idx="132">
                  <c:v>2718</c:v>
                </c:pt>
                <c:pt idx="133">
                  <c:v>3459</c:v>
                </c:pt>
                <c:pt idx="134">
                  <c:v>4895</c:v>
                </c:pt>
                <c:pt idx="135">
                  <c:v>4000</c:v>
                </c:pt>
                <c:pt idx="136">
                  <c:v>4583</c:v>
                </c:pt>
                <c:pt idx="137">
                  <c:v>3316</c:v>
                </c:pt>
                <c:pt idx="138">
                  <c:v>14999</c:v>
                </c:pt>
                <c:pt idx="139">
                  <c:v>4200</c:v>
                </c:pt>
                <c:pt idx="140">
                  <c:v>5042</c:v>
                </c:pt>
                <c:pt idx="141">
                  <c:v>5417</c:v>
                </c:pt>
                <c:pt idx="142">
                  <c:v>6950</c:v>
                </c:pt>
                <c:pt idx="143">
                  <c:v>2698</c:v>
                </c:pt>
                <c:pt idx="144">
                  <c:v>11757</c:v>
                </c:pt>
                <c:pt idx="145">
                  <c:v>2330</c:v>
                </c:pt>
                <c:pt idx="146">
                  <c:v>14866</c:v>
                </c:pt>
                <c:pt idx="147">
                  <c:v>1538</c:v>
                </c:pt>
                <c:pt idx="148">
                  <c:v>10000</c:v>
                </c:pt>
                <c:pt idx="149">
                  <c:v>4860</c:v>
                </c:pt>
                <c:pt idx="150">
                  <c:v>6277</c:v>
                </c:pt>
                <c:pt idx="151">
                  <c:v>2577</c:v>
                </c:pt>
                <c:pt idx="152">
                  <c:v>9166</c:v>
                </c:pt>
                <c:pt idx="153">
                  <c:v>2281</c:v>
                </c:pt>
                <c:pt idx="154">
                  <c:v>3254</c:v>
                </c:pt>
                <c:pt idx="155">
                  <c:v>39999</c:v>
                </c:pt>
                <c:pt idx="156">
                  <c:v>6000</c:v>
                </c:pt>
                <c:pt idx="157">
                  <c:v>9538</c:v>
                </c:pt>
                <c:pt idx="158">
                  <c:v>2980</c:v>
                </c:pt>
                <c:pt idx="159">
                  <c:v>4583</c:v>
                </c:pt>
                <c:pt idx="160">
                  <c:v>1863</c:v>
                </c:pt>
                <c:pt idx="161">
                  <c:v>7933</c:v>
                </c:pt>
                <c:pt idx="162">
                  <c:v>3089</c:v>
                </c:pt>
                <c:pt idx="163">
                  <c:v>4167</c:v>
                </c:pt>
                <c:pt idx="164">
                  <c:v>9323</c:v>
                </c:pt>
                <c:pt idx="165">
                  <c:v>3707</c:v>
                </c:pt>
                <c:pt idx="166">
                  <c:v>4583</c:v>
                </c:pt>
                <c:pt idx="167">
                  <c:v>2439</c:v>
                </c:pt>
                <c:pt idx="168">
                  <c:v>2237</c:v>
                </c:pt>
                <c:pt idx="169">
                  <c:v>8000</c:v>
                </c:pt>
                <c:pt idx="170">
                  <c:v>1820</c:v>
                </c:pt>
                <c:pt idx="171">
                  <c:v>51763</c:v>
                </c:pt>
                <c:pt idx="172">
                  <c:v>3522</c:v>
                </c:pt>
                <c:pt idx="173">
                  <c:v>5708</c:v>
                </c:pt>
                <c:pt idx="174">
                  <c:v>4344</c:v>
                </c:pt>
                <c:pt idx="175">
                  <c:v>3497</c:v>
                </c:pt>
                <c:pt idx="176">
                  <c:v>2045</c:v>
                </c:pt>
                <c:pt idx="177">
                  <c:v>5516</c:v>
                </c:pt>
                <c:pt idx="178">
                  <c:v>3750</c:v>
                </c:pt>
                <c:pt idx="179">
                  <c:v>2333</c:v>
                </c:pt>
                <c:pt idx="180">
                  <c:v>6400</c:v>
                </c:pt>
                <c:pt idx="181">
                  <c:v>1916</c:v>
                </c:pt>
                <c:pt idx="182">
                  <c:v>4600</c:v>
                </c:pt>
                <c:pt idx="183">
                  <c:v>33846</c:v>
                </c:pt>
                <c:pt idx="184">
                  <c:v>3625</c:v>
                </c:pt>
                <c:pt idx="185">
                  <c:v>39147</c:v>
                </c:pt>
                <c:pt idx="186">
                  <c:v>2178</c:v>
                </c:pt>
                <c:pt idx="187">
                  <c:v>2383</c:v>
                </c:pt>
                <c:pt idx="188">
                  <c:v>674</c:v>
                </c:pt>
                <c:pt idx="189">
                  <c:v>9328</c:v>
                </c:pt>
                <c:pt idx="190">
                  <c:v>4885</c:v>
                </c:pt>
                <c:pt idx="191">
                  <c:v>12000</c:v>
                </c:pt>
                <c:pt idx="192">
                  <c:v>6033</c:v>
                </c:pt>
                <c:pt idx="193">
                  <c:v>3858</c:v>
                </c:pt>
                <c:pt idx="194">
                  <c:v>4191</c:v>
                </c:pt>
                <c:pt idx="195">
                  <c:v>3125</c:v>
                </c:pt>
                <c:pt idx="196">
                  <c:v>8333</c:v>
                </c:pt>
                <c:pt idx="197">
                  <c:v>1907</c:v>
                </c:pt>
                <c:pt idx="198">
                  <c:v>3416</c:v>
                </c:pt>
                <c:pt idx="199">
                  <c:v>11000</c:v>
                </c:pt>
                <c:pt idx="200">
                  <c:v>2600</c:v>
                </c:pt>
                <c:pt idx="201">
                  <c:v>4923</c:v>
                </c:pt>
                <c:pt idx="202">
                  <c:v>3992</c:v>
                </c:pt>
                <c:pt idx="203">
                  <c:v>3500</c:v>
                </c:pt>
                <c:pt idx="204">
                  <c:v>3917</c:v>
                </c:pt>
                <c:pt idx="205">
                  <c:v>4408</c:v>
                </c:pt>
                <c:pt idx="206">
                  <c:v>3244</c:v>
                </c:pt>
                <c:pt idx="207">
                  <c:v>3975</c:v>
                </c:pt>
                <c:pt idx="208">
                  <c:v>2479</c:v>
                </c:pt>
                <c:pt idx="209">
                  <c:v>3418</c:v>
                </c:pt>
                <c:pt idx="210">
                  <c:v>10000</c:v>
                </c:pt>
                <c:pt idx="211">
                  <c:v>3430</c:v>
                </c:pt>
                <c:pt idx="212">
                  <c:v>7787</c:v>
                </c:pt>
                <c:pt idx="213">
                  <c:v>5703</c:v>
                </c:pt>
                <c:pt idx="214">
                  <c:v>3173</c:v>
                </c:pt>
                <c:pt idx="215">
                  <c:v>3850</c:v>
                </c:pt>
                <c:pt idx="216">
                  <c:v>150</c:v>
                </c:pt>
                <c:pt idx="217">
                  <c:v>3727</c:v>
                </c:pt>
                <c:pt idx="218">
                  <c:v>5000</c:v>
                </c:pt>
                <c:pt idx="219">
                  <c:v>4283</c:v>
                </c:pt>
                <c:pt idx="220">
                  <c:v>2221</c:v>
                </c:pt>
                <c:pt idx="221">
                  <c:v>4009</c:v>
                </c:pt>
                <c:pt idx="222">
                  <c:v>2971</c:v>
                </c:pt>
                <c:pt idx="223">
                  <c:v>7578</c:v>
                </c:pt>
                <c:pt idx="224">
                  <c:v>6250</c:v>
                </c:pt>
                <c:pt idx="225">
                  <c:v>3250</c:v>
                </c:pt>
                <c:pt idx="226">
                  <c:v>4735</c:v>
                </c:pt>
                <c:pt idx="227">
                  <c:v>6250</c:v>
                </c:pt>
                <c:pt idx="228">
                  <c:v>4758</c:v>
                </c:pt>
                <c:pt idx="229">
                  <c:v>6400</c:v>
                </c:pt>
                <c:pt idx="230">
                  <c:v>2491</c:v>
                </c:pt>
                <c:pt idx="231">
                  <c:v>3716</c:v>
                </c:pt>
                <c:pt idx="232">
                  <c:v>3189</c:v>
                </c:pt>
                <c:pt idx="233">
                  <c:v>8333</c:v>
                </c:pt>
                <c:pt idx="234">
                  <c:v>3155</c:v>
                </c:pt>
                <c:pt idx="235">
                  <c:v>5500</c:v>
                </c:pt>
                <c:pt idx="236">
                  <c:v>5746</c:v>
                </c:pt>
                <c:pt idx="237">
                  <c:v>3463</c:v>
                </c:pt>
                <c:pt idx="238">
                  <c:v>3812</c:v>
                </c:pt>
                <c:pt idx="239">
                  <c:v>3315</c:v>
                </c:pt>
                <c:pt idx="240">
                  <c:v>5819</c:v>
                </c:pt>
                <c:pt idx="241">
                  <c:v>2510</c:v>
                </c:pt>
                <c:pt idx="242">
                  <c:v>2965</c:v>
                </c:pt>
                <c:pt idx="243">
                  <c:v>6250</c:v>
                </c:pt>
                <c:pt idx="244">
                  <c:v>3406</c:v>
                </c:pt>
                <c:pt idx="245">
                  <c:v>6050</c:v>
                </c:pt>
                <c:pt idx="246">
                  <c:v>9703</c:v>
                </c:pt>
                <c:pt idx="247">
                  <c:v>6608</c:v>
                </c:pt>
                <c:pt idx="248">
                  <c:v>2882</c:v>
                </c:pt>
                <c:pt idx="249">
                  <c:v>1809</c:v>
                </c:pt>
                <c:pt idx="250">
                  <c:v>1668</c:v>
                </c:pt>
                <c:pt idx="251">
                  <c:v>3427</c:v>
                </c:pt>
                <c:pt idx="252">
                  <c:v>2583</c:v>
                </c:pt>
                <c:pt idx="253">
                  <c:v>2661</c:v>
                </c:pt>
                <c:pt idx="254">
                  <c:v>16250</c:v>
                </c:pt>
                <c:pt idx="255">
                  <c:v>3083</c:v>
                </c:pt>
                <c:pt idx="256">
                  <c:v>6045</c:v>
                </c:pt>
                <c:pt idx="257">
                  <c:v>5250</c:v>
                </c:pt>
                <c:pt idx="258">
                  <c:v>14683</c:v>
                </c:pt>
                <c:pt idx="259">
                  <c:v>4931</c:v>
                </c:pt>
                <c:pt idx="260">
                  <c:v>6083</c:v>
                </c:pt>
                <c:pt idx="261">
                  <c:v>2060</c:v>
                </c:pt>
                <c:pt idx="262">
                  <c:v>3481</c:v>
                </c:pt>
                <c:pt idx="263">
                  <c:v>7200</c:v>
                </c:pt>
                <c:pt idx="264">
                  <c:v>5166</c:v>
                </c:pt>
                <c:pt idx="265">
                  <c:v>4095</c:v>
                </c:pt>
                <c:pt idx="266">
                  <c:v>4708</c:v>
                </c:pt>
                <c:pt idx="267">
                  <c:v>4333</c:v>
                </c:pt>
                <c:pt idx="268">
                  <c:v>3418</c:v>
                </c:pt>
                <c:pt idx="269">
                  <c:v>2876</c:v>
                </c:pt>
                <c:pt idx="270">
                  <c:v>3237</c:v>
                </c:pt>
                <c:pt idx="271">
                  <c:v>11146</c:v>
                </c:pt>
                <c:pt idx="272">
                  <c:v>2833</c:v>
                </c:pt>
                <c:pt idx="273">
                  <c:v>2620</c:v>
                </c:pt>
                <c:pt idx="274">
                  <c:v>3900</c:v>
                </c:pt>
                <c:pt idx="275">
                  <c:v>2750</c:v>
                </c:pt>
                <c:pt idx="276">
                  <c:v>3993</c:v>
                </c:pt>
                <c:pt idx="277">
                  <c:v>3103</c:v>
                </c:pt>
                <c:pt idx="278">
                  <c:v>14583</c:v>
                </c:pt>
                <c:pt idx="279">
                  <c:v>4100</c:v>
                </c:pt>
                <c:pt idx="280">
                  <c:v>4053</c:v>
                </c:pt>
                <c:pt idx="281">
                  <c:v>3927</c:v>
                </c:pt>
                <c:pt idx="282">
                  <c:v>2301</c:v>
                </c:pt>
                <c:pt idx="283">
                  <c:v>1811</c:v>
                </c:pt>
                <c:pt idx="284">
                  <c:v>20667</c:v>
                </c:pt>
                <c:pt idx="285">
                  <c:v>3158</c:v>
                </c:pt>
                <c:pt idx="286">
                  <c:v>2600</c:v>
                </c:pt>
                <c:pt idx="287">
                  <c:v>3704</c:v>
                </c:pt>
                <c:pt idx="288">
                  <c:v>4124</c:v>
                </c:pt>
                <c:pt idx="289">
                  <c:v>9508</c:v>
                </c:pt>
                <c:pt idx="290">
                  <c:v>3075</c:v>
                </c:pt>
                <c:pt idx="291">
                  <c:v>4400</c:v>
                </c:pt>
                <c:pt idx="292">
                  <c:v>3153</c:v>
                </c:pt>
                <c:pt idx="293">
                  <c:v>5417</c:v>
                </c:pt>
                <c:pt idx="294">
                  <c:v>2383</c:v>
                </c:pt>
                <c:pt idx="295">
                  <c:v>4416</c:v>
                </c:pt>
                <c:pt idx="296">
                  <c:v>6875</c:v>
                </c:pt>
                <c:pt idx="297">
                  <c:v>4666</c:v>
                </c:pt>
                <c:pt idx="298">
                  <c:v>5000</c:v>
                </c:pt>
                <c:pt idx="299">
                  <c:v>2014</c:v>
                </c:pt>
                <c:pt idx="300">
                  <c:v>1800</c:v>
                </c:pt>
                <c:pt idx="301">
                  <c:v>2875</c:v>
                </c:pt>
                <c:pt idx="302">
                  <c:v>5000</c:v>
                </c:pt>
                <c:pt idx="303">
                  <c:v>1625</c:v>
                </c:pt>
                <c:pt idx="304">
                  <c:v>4000</c:v>
                </c:pt>
                <c:pt idx="305">
                  <c:v>2000</c:v>
                </c:pt>
                <c:pt idx="306">
                  <c:v>3762</c:v>
                </c:pt>
                <c:pt idx="307">
                  <c:v>2400</c:v>
                </c:pt>
                <c:pt idx="308">
                  <c:v>20233</c:v>
                </c:pt>
                <c:pt idx="309">
                  <c:v>7667</c:v>
                </c:pt>
                <c:pt idx="310">
                  <c:v>2917</c:v>
                </c:pt>
                <c:pt idx="311">
                  <c:v>2927</c:v>
                </c:pt>
                <c:pt idx="312">
                  <c:v>2507</c:v>
                </c:pt>
                <c:pt idx="313">
                  <c:v>5746</c:v>
                </c:pt>
                <c:pt idx="314">
                  <c:v>2473</c:v>
                </c:pt>
                <c:pt idx="315">
                  <c:v>3399</c:v>
                </c:pt>
                <c:pt idx="316">
                  <c:v>3717</c:v>
                </c:pt>
                <c:pt idx="317">
                  <c:v>2058</c:v>
                </c:pt>
                <c:pt idx="318">
                  <c:v>3541</c:v>
                </c:pt>
                <c:pt idx="319">
                  <c:v>10000</c:v>
                </c:pt>
                <c:pt idx="320">
                  <c:v>2400</c:v>
                </c:pt>
                <c:pt idx="321">
                  <c:v>4342</c:v>
                </c:pt>
                <c:pt idx="322">
                  <c:v>3601</c:v>
                </c:pt>
                <c:pt idx="323">
                  <c:v>3166</c:v>
                </c:pt>
                <c:pt idx="324">
                  <c:v>15000</c:v>
                </c:pt>
                <c:pt idx="325">
                  <c:v>8666</c:v>
                </c:pt>
                <c:pt idx="326">
                  <c:v>4917</c:v>
                </c:pt>
                <c:pt idx="327">
                  <c:v>5818</c:v>
                </c:pt>
                <c:pt idx="328">
                  <c:v>4333</c:v>
                </c:pt>
                <c:pt idx="329">
                  <c:v>2500</c:v>
                </c:pt>
                <c:pt idx="330">
                  <c:v>4384</c:v>
                </c:pt>
                <c:pt idx="331">
                  <c:v>2935</c:v>
                </c:pt>
                <c:pt idx="332">
                  <c:v>2833</c:v>
                </c:pt>
                <c:pt idx="333">
                  <c:v>63337</c:v>
                </c:pt>
                <c:pt idx="334">
                  <c:v>9833</c:v>
                </c:pt>
                <c:pt idx="335">
                  <c:v>5503</c:v>
                </c:pt>
                <c:pt idx="336">
                  <c:v>5250</c:v>
                </c:pt>
                <c:pt idx="337">
                  <c:v>2500</c:v>
                </c:pt>
                <c:pt idx="338">
                  <c:v>1830</c:v>
                </c:pt>
                <c:pt idx="339">
                  <c:v>4160</c:v>
                </c:pt>
                <c:pt idx="340">
                  <c:v>2647</c:v>
                </c:pt>
                <c:pt idx="341">
                  <c:v>2378</c:v>
                </c:pt>
                <c:pt idx="342">
                  <c:v>4554</c:v>
                </c:pt>
                <c:pt idx="343">
                  <c:v>3173</c:v>
                </c:pt>
                <c:pt idx="344">
                  <c:v>2583</c:v>
                </c:pt>
                <c:pt idx="345">
                  <c:v>2499</c:v>
                </c:pt>
                <c:pt idx="346">
                  <c:v>3523</c:v>
                </c:pt>
                <c:pt idx="347">
                  <c:v>3083</c:v>
                </c:pt>
                <c:pt idx="348">
                  <c:v>6333</c:v>
                </c:pt>
                <c:pt idx="349">
                  <c:v>2625</c:v>
                </c:pt>
                <c:pt idx="350">
                  <c:v>9083</c:v>
                </c:pt>
                <c:pt idx="351">
                  <c:v>8750</c:v>
                </c:pt>
                <c:pt idx="352">
                  <c:v>2666</c:v>
                </c:pt>
                <c:pt idx="353">
                  <c:v>5500</c:v>
                </c:pt>
                <c:pt idx="354">
                  <c:v>2423</c:v>
                </c:pt>
                <c:pt idx="355">
                  <c:v>3813</c:v>
                </c:pt>
                <c:pt idx="356">
                  <c:v>8333</c:v>
                </c:pt>
                <c:pt idx="357">
                  <c:v>3875</c:v>
                </c:pt>
                <c:pt idx="358">
                  <c:v>3000</c:v>
                </c:pt>
                <c:pt idx="359">
                  <c:v>5167</c:v>
                </c:pt>
                <c:pt idx="360">
                  <c:v>4723</c:v>
                </c:pt>
                <c:pt idx="361">
                  <c:v>5000</c:v>
                </c:pt>
                <c:pt idx="362">
                  <c:v>4750</c:v>
                </c:pt>
                <c:pt idx="363">
                  <c:v>3013</c:v>
                </c:pt>
                <c:pt idx="364">
                  <c:v>6822</c:v>
                </c:pt>
                <c:pt idx="365">
                  <c:v>6216</c:v>
                </c:pt>
                <c:pt idx="366">
                  <c:v>2500</c:v>
                </c:pt>
                <c:pt idx="367">
                  <c:v>5124</c:v>
                </c:pt>
                <c:pt idx="368">
                  <c:v>6325</c:v>
                </c:pt>
                <c:pt idx="369">
                  <c:v>19730</c:v>
                </c:pt>
                <c:pt idx="370">
                  <c:v>15759</c:v>
                </c:pt>
                <c:pt idx="371">
                  <c:v>5185</c:v>
                </c:pt>
                <c:pt idx="372">
                  <c:v>9323</c:v>
                </c:pt>
                <c:pt idx="373">
                  <c:v>3062</c:v>
                </c:pt>
                <c:pt idx="374">
                  <c:v>2764</c:v>
                </c:pt>
                <c:pt idx="375">
                  <c:v>4817</c:v>
                </c:pt>
                <c:pt idx="376">
                  <c:v>8750</c:v>
                </c:pt>
                <c:pt idx="377">
                  <c:v>4310</c:v>
                </c:pt>
                <c:pt idx="378">
                  <c:v>3069</c:v>
                </c:pt>
                <c:pt idx="379">
                  <c:v>5391</c:v>
                </c:pt>
                <c:pt idx="380">
                  <c:v>3333</c:v>
                </c:pt>
                <c:pt idx="381">
                  <c:v>5941</c:v>
                </c:pt>
                <c:pt idx="382">
                  <c:v>6000</c:v>
                </c:pt>
                <c:pt idx="383">
                  <c:v>7167</c:v>
                </c:pt>
                <c:pt idx="384">
                  <c:v>4566</c:v>
                </c:pt>
                <c:pt idx="385">
                  <c:v>3667</c:v>
                </c:pt>
                <c:pt idx="386">
                  <c:v>2346</c:v>
                </c:pt>
                <c:pt idx="387">
                  <c:v>3010</c:v>
                </c:pt>
                <c:pt idx="388">
                  <c:v>2333</c:v>
                </c:pt>
                <c:pt idx="389">
                  <c:v>5488</c:v>
                </c:pt>
                <c:pt idx="390">
                  <c:v>9167</c:v>
                </c:pt>
                <c:pt idx="391">
                  <c:v>9504</c:v>
                </c:pt>
                <c:pt idx="392">
                  <c:v>2583</c:v>
                </c:pt>
                <c:pt idx="393">
                  <c:v>1993</c:v>
                </c:pt>
                <c:pt idx="394">
                  <c:v>3100</c:v>
                </c:pt>
                <c:pt idx="395">
                  <c:v>3276</c:v>
                </c:pt>
                <c:pt idx="396">
                  <c:v>3180</c:v>
                </c:pt>
                <c:pt idx="397">
                  <c:v>3033</c:v>
                </c:pt>
                <c:pt idx="398">
                  <c:v>3902</c:v>
                </c:pt>
                <c:pt idx="399">
                  <c:v>1500</c:v>
                </c:pt>
                <c:pt idx="400">
                  <c:v>2889</c:v>
                </c:pt>
                <c:pt idx="401">
                  <c:v>2755</c:v>
                </c:pt>
                <c:pt idx="402">
                  <c:v>2500</c:v>
                </c:pt>
                <c:pt idx="403">
                  <c:v>1963</c:v>
                </c:pt>
                <c:pt idx="404">
                  <c:v>7441</c:v>
                </c:pt>
                <c:pt idx="405">
                  <c:v>4547</c:v>
                </c:pt>
                <c:pt idx="406">
                  <c:v>2167</c:v>
                </c:pt>
                <c:pt idx="407">
                  <c:v>2213</c:v>
                </c:pt>
                <c:pt idx="408">
                  <c:v>8300</c:v>
                </c:pt>
                <c:pt idx="409">
                  <c:v>81000</c:v>
                </c:pt>
                <c:pt idx="410">
                  <c:v>3867</c:v>
                </c:pt>
                <c:pt idx="411">
                  <c:v>6256</c:v>
                </c:pt>
                <c:pt idx="412">
                  <c:v>6096</c:v>
                </c:pt>
                <c:pt idx="413">
                  <c:v>2253</c:v>
                </c:pt>
                <c:pt idx="414">
                  <c:v>2149</c:v>
                </c:pt>
                <c:pt idx="415">
                  <c:v>2995</c:v>
                </c:pt>
                <c:pt idx="416">
                  <c:v>2600</c:v>
                </c:pt>
                <c:pt idx="417">
                  <c:v>1600</c:v>
                </c:pt>
                <c:pt idx="418">
                  <c:v>1025</c:v>
                </c:pt>
                <c:pt idx="419">
                  <c:v>3246</c:v>
                </c:pt>
                <c:pt idx="420">
                  <c:v>5829</c:v>
                </c:pt>
                <c:pt idx="421">
                  <c:v>2720</c:v>
                </c:pt>
                <c:pt idx="422">
                  <c:v>1820</c:v>
                </c:pt>
                <c:pt idx="423">
                  <c:v>7250</c:v>
                </c:pt>
                <c:pt idx="424">
                  <c:v>14880</c:v>
                </c:pt>
                <c:pt idx="425">
                  <c:v>2666</c:v>
                </c:pt>
                <c:pt idx="426">
                  <c:v>4606</c:v>
                </c:pt>
                <c:pt idx="427">
                  <c:v>5935</c:v>
                </c:pt>
                <c:pt idx="428">
                  <c:v>2920</c:v>
                </c:pt>
                <c:pt idx="429">
                  <c:v>2717</c:v>
                </c:pt>
                <c:pt idx="430">
                  <c:v>8624</c:v>
                </c:pt>
                <c:pt idx="431">
                  <c:v>6500</c:v>
                </c:pt>
                <c:pt idx="432">
                  <c:v>12876</c:v>
                </c:pt>
                <c:pt idx="433">
                  <c:v>2425</c:v>
                </c:pt>
                <c:pt idx="434">
                  <c:v>3750</c:v>
                </c:pt>
                <c:pt idx="435">
                  <c:v>10047</c:v>
                </c:pt>
                <c:pt idx="436">
                  <c:v>1926</c:v>
                </c:pt>
                <c:pt idx="437">
                  <c:v>2213</c:v>
                </c:pt>
                <c:pt idx="438">
                  <c:v>10416</c:v>
                </c:pt>
                <c:pt idx="439">
                  <c:v>7142</c:v>
                </c:pt>
                <c:pt idx="440">
                  <c:v>3660</c:v>
                </c:pt>
                <c:pt idx="441">
                  <c:v>7901</c:v>
                </c:pt>
                <c:pt idx="442">
                  <c:v>4707</c:v>
                </c:pt>
                <c:pt idx="443">
                  <c:v>37719</c:v>
                </c:pt>
                <c:pt idx="444">
                  <c:v>7333</c:v>
                </c:pt>
                <c:pt idx="445">
                  <c:v>3466</c:v>
                </c:pt>
                <c:pt idx="446">
                  <c:v>4652</c:v>
                </c:pt>
                <c:pt idx="447">
                  <c:v>3539</c:v>
                </c:pt>
                <c:pt idx="448">
                  <c:v>3340</c:v>
                </c:pt>
                <c:pt idx="449">
                  <c:v>2769</c:v>
                </c:pt>
                <c:pt idx="450">
                  <c:v>2309</c:v>
                </c:pt>
                <c:pt idx="451">
                  <c:v>1958</c:v>
                </c:pt>
                <c:pt idx="452">
                  <c:v>3948</c:v>
                </c:pt>
                <c:pt idx="453">
                  <c:v>2483</c:v>
                </c:pt>
                <c:pt idx="454">
                  <c:v>7085</c:v>
                </c:pt>
                <c:pt idx="455">
                  <c:v>3859</c:v>
                </c:pt>
                <c:pt idx="456">
                  <c:v>4301</c:v>
                </c:pt>
                <c:pt idx="457">
                  <c:v>3708</c:v>
                </c:pt>
                <c:pt idx="458">
                  <c:v>4354</c:v>
                </c:pt>
                <c:pt idx="459">
                  <c:v>8334</c:v>
                </c:pt>
                <c:pt idx="460">
                  <c:v>2083</c:v>
                </c:pt>
                <c:pt idx="461">
                  <c:v>7740</c:v>
                </c:pt>
                <c:pt idx="462">
                  <c:v>3015</c:v>
                </c:pt>
                <c:pt idx="463">
                  <c:v>5191</c:v>
                </c:pt>
                <c:pt idx="464">
                  <c:v>4166</c:v>
                </c:pt>
                <c:pt idx="465">
                  <c:v>6000</c:v>
                </c:pt>
                <c:pt idx="466">
                  <c:v>2947</c:v>
                </c:pt>
                <c:pt idx="467">
                  <c:v>16692</c:v>
                </c:pt>
                <c:pt idx="468">
                  <c:v>210</c:v>
                </c:pt>
                <c:pt idx="469">
                  <c:v>4333</c:v>
                </c:pt>
                <c:pt idx="470">
                  <c:v>3450</c:v>
                </c:pt>
                <c:pt idx="471">
                  <c:v>2653</c:v>
                </c:pt>
                <c:pt idx="472">
                  <c:v>4691</c:v>
                </c:pt>
                <c:pt idx="473">
                  <c:v>2500</c:v>
                </c:pt>
                <c:pt idx="474">
                  <c:v>5532</c:v>
                </c:pt>
                <c:pt idx="475">
                  <c:v>16525</c:v>
                </c:pt>
                <c:pt idx="476">
                  <c:v>6700</c:v>
                </c:pt>
                <c:pt idx="477">
                  <c:v>2873</c:v>
                </c:pt>
                <c:pt idx="478">
                  <c:v>16667</c:v>
                </c:pt>
                <c:pt idx="479">
                  <c:v>2947</c:v>
                </c:pt>
                <c:pt idx="480">
                  <c:v>4350</c:v>
                </c:pt>
                <c:pt idx="481">
                  <c:v>3095</c:v>
                </c:pt>
                <c:pt idx="482">
                  <c:v>2083</c:v>
                </c:pt>
                <c:pt idx="483">
                  <c:v>10833</c:v>
                </c:pt>
                <c:pt idx="484">
                  <c:v>8333</c:v>
                </c:pt>
                <c:pt idx="485">
                  <c:v>1958</c:v>
                </c:pt>
                <c:pt idx="486">
                  <c:v>3547</c:v>
                </c:pt>
                <c:pt idx="487">
                  <c:v>18333</c:v>
                </c:pt>
                <c:pt idx="488">
                  <c:v>4583</c:v>
                </c:pt>
                <c:pt idx="489">
                  <c:v>2435</c:v>
                </c:pt>
                <c:pt idx="490">
                  <c:v>2699</c:v>
                </c:pt>
                <c:pt idx="491">
                  <c:v>5333</c:v>
                </c:pt>
                <c:pt idx="492">
                  <c:v>3691</c:v>
                </c:pt>
                <c:pt idx="493">
                  <c:v>17263</c:v>
                </c:pt>
                <c:pt idx="494">
                  <c:v>3597</c:v>
                </c:pt>
                <c:pt idx="495">
                  <c:v>3326</c:v>
                </c:pt>
                <c:pt idx="496">
                  <c:v>2600</c:v>
                </c:pt>
                <c:pt idx="497">
                  <c:v>4625</c:v>
                </c:pt>
                <c:pt idx="498">
                  <c:v>2895</c:v>
                </c:pt>
                <c:pt idx="499">
                  <c:v>6283</c:v>
                </c:pt>
                <c:pt idx="500">
                  <c:v>645</c:v>
                </c:pt>
                <c:pt idx="501">
                  <c:v>3159</c:v>
                </c:pt>
                <c:pt idx="502">
                  <c:v>4865</c:v>
                </c:pt>
                <c:pt idx="503">
                  <c:v>4050</c:v>
                </c:pt>
                <c:pt idx="504">
                  <c:v>3814</c:v>
                </c:pt>
                <c:pt idx="505">
                  <c:v>3510</c:v>
                </c:pt>
                <c:pt idx="506">
                  <c:v>20833</c:v>
                </c:pt>
                <c:pt idx="507">
                  <c:v>3583</c:v>
                </c:pt>
                <c:pt idx="508">
                  <c:v>2479</c:v>
                </c:pt>
                <c:pt idx="509">
                  <c:v>13262</c:v>
                </c:pt>
                <c:pt idx="510">
                  <c:v>3598</c:v>
                </c:pt>
                <c:pt idx="511">
                  <c:v>6065</c:v>
                </c:pt>
                <c:pt idx="512">
                  <c:v>3283</c:v>
                </c:pt>
                <c:pt idx="513">
                  <c:v>2130</c:v>
                </c:pt>
                <c:pt idx="514">
                  <c:v>5815</c:v>
                </c:pt>
                <c:pt idx="515">
                  <c:v>3466</c:v>
                </c:pt>
                <c:pt idx="516">
                  <c:v>2031</c:v>
                </c:pt>
                <c:pt idx="517">
                  <c:v>3074</c:v>
                </c:pt>
                <c:pt idx="518">
                  <c:v>4683</c:v>
                </c:pt>
                <c:pt idx="519">
                  <c:v>3400</c:v>
                </c:pt>
                <c:pt idx="520">
                  <c:v>2192</c:v>
                </c:pt>
                <c:pt idx="521">
                  <c:v>2500</c:v>
                </c:pt>
                <c:pt idx="522">
                  <c:v>5677</c:v>
                </c:pt>
                <c:pt idx="523">
                  <c:v>7948</c:v>
                </c:pt>
                <c:pt idx="524">
                  <c:v>4680</c:v>
                </c:pt>
                <c:pt idx="525">
                  <c:v>17500</c:v>
                </c:pt>
                <c:pt idx="526">
                  <c:v>3775</c:v>
                </c:pt>
                <c:pt idx="527">
                  <c:v>5285</c:v>
                </c:pt>
                <c:pt idx="528">
                  <c:v>2679</c:v>
                </c:pt>
                <c:pt idx="529">
                  <c:v>6783</c:v>
                </c:pt>
                <c:pt idx="530">
                  <c:v>1025</c:v>
                </c:pt>
                <c:pt idx="531">
                  <c:v>4281</c:v>
                </c:pt>
                <c:pt idx="532">
                  <c:v>3588</c:v>
                </c:pt>
                <c:pt idx="533">
                  <c:v>11250</c:v>
                </c:pt>
                <c:pt idx="534">
                  <c:v>18165</c:v>
                </c:pt>
                <c:pt idx="535">
                  <c:v>2550</c:v>
                </c:pt>
                <c:pt idx="536">
                  <c:v>6133</c:v>
                </c:pt>
                <c:pt idx="537">
                  <c:v>3617</c:v>
                </c:pt>
                <c:pt idx="538">
                  <c:v>2917</c:v>
                </c:pt>
                <c:pt idx="539">
                  <c:v>6417</c:v>
                </c:pt>
                <c:pt idx="540">
                  <c:v>4608</c:v>
                </c:pt>
                <c:pt idx="541">
                  <c:v>2138</c:v>
                </c:pt>
                <c:pt idx="542">
                  <c:v>3652</c:v>
                </c:pt>
                <c:pt idx="543">
                  <c:v>2239</c:v>
                </c:pt>
                <c:pt idx="544">
                  <c:v>3017</c:v>
                </c:pt>
                <c:pt idx="545">
                  <c:v>2768</c:v>
                </c:pt>
                <c:pt idx="546">
                  <c:v>3358</c:v>
                </c:pt>
                <c:pt idx="547">
                  <c:v>2526</c:v>
                </c:pt>
                <c:pt idx="548">
                  <c:v>5000</c:v>
                </c:pt>
                <c:pt idx="549">
                  <c:v>2785</c:v>
                </c:pt>
                <c:pt idx="550">
                  <c:v>6633</c:v>
                </c:pt>
                <c:pt idx="551">
                  <c:v>2492</c:v>
                </c:pt>
                <c:pt idx="552">
                  <c:v>3333</c:v>
                </c:pt>
                <c:pt idx="553">
                  <c:v>2454</c:v>
                </c:pt>
                <c:pt idx="554">
                  <c:v>3593</c:v>
                </c:pt>
                <c:pt idx="555">
                  <c:v>5468</c:v>
                </c:pt>
                <c:pt idx="556">
                  <c:v>2667</c:v>
                </c:pt>
                <c:pt idx="557">
                  <c:v>10139</c:v>
                </c:pt>
                <c:pt idx="558">
                  <c:v>3887</c:v>
                </c:pt>
                <c:pt idx="559">
                  <c:v>4180</c:v>
                </c:pt>
                <c:pt idx="560">
                  <c:v>3675</c:v>
                </c:pt>
                <c:pt idx="561">
                  <c:v>19484</c:v>
                </c:pt>
                <c:pt idx="562">
                  <c:v>5923</c:v>
                </c:pt>
                <c:pt idx="563">
                  <c:v>5800</c:v>
                </c:pt>
                <c:pt idx="564">
                  <c:v>8799</c:v>
                </c:pt>
                <c:pt idx="565">
                  <c:v>4467</c:v>
                </c:pt>
                <c:pt idx="566">
                  <c:v>3333</c:v>
                </c:pt>
                <c:pt idx="567">
                  <c:v>3400</c:v>
                </c:pt>
                <c:pt idx="568">
                  <c:v>2378</c:v>
                </c:pt>
                <c:pt idx="569">
                  <c:v>3166</c:v>
                </c:pt>
                <c:pt idx="570">
                  <c:v>3417</c:v>
                </c:pt>
                <c:pt idx="571">
                  <c:v>5116</c:v>
                </c:pt>
                <c:pt idx="572">
                  <c:v>16666</c:v>
                </c:pt>
                <c:pt idx="573">
                  <c:v>6125</c:v>
                </c:pt>
                <c:pt idx="574">
                  <c:v>6406</c:v>
                </c:pt>
                <c:pt idx="575">
                  <c:v>3159</c:v>
                </c:pt>
                <c:pt idx="576">
                  <c:v>3087</c:v>
                </c:pt>
                <c:pt idx="577">
                  <c:v>3229</c:v>
                </c:pt>
                <c:pt idx="578">
                  <c:v>1782</c:v>
                </c:pt>
                <c:pt idx="579">
                  <c:v>3182</c:v>
                </c:pt>
                <c:pt idx="580">
                  <c:v>6540</c:v>
                </c:pt>
                <c:pt idx="581">
                  <c:v>1836</c:v>
                </c:pt>
                <c:pt idx="582">
                  <c:v>3166</c:v>
                </c:pt>
                <c:pt idx="583">
                  <c:v>1880</c:v>
                </c:pt>
                <c:pt idx="584">
                  <c:v>2787</c:v>
                </c:pt>
                <c:pt idx="585">
                  <c:v>4283</c:v>
                </c:pt>
                <c:pt idx="586">
                  <c:v>2297</c:v>
                </c:pt>
                <c:pt idx="587">
                  <c:v>2165</c:v>
                </c:pt>
                <c:pt idx="588">
                  <c:v>4750</c:v>
                </c:pt>
                <c:pt idx="589">
                  <c:v>2726</c:v>
                </c:pt>
                <c:pt idx="590">
                  <c:v>3000</c:v>
                </c:pt>
                <c:pt idx="591">
                  <c:v>6000</c:v>
                </c:pt>
                <c:pt idx="592">
                  <c:v>9357</c:v>
                </c:pt>
                <c:pt idx="593">
                  <c:v>3859</c:v>
                </c:pt>
                <c:pt idx="594">
                  <c:v>16120</c:v>
                </c:pt>
                <c:pt idx="595">
                  <c:v>3833</c:v>
                </c:pt>
                <c:pt idx="596">
                  <c:v>6383</c:v>
                </c:pt>
                <c:pt idx="597">
                  <c:v>2987</c:v>
                </c:pt>
                <c:pt idx="598">
                  <c:v>9963</c:v>
                </c:pt>
                <c:pt idx="599">
                  <c:v>5780</c:v>
                </c:pt>
                <c:pt idx="600">
                  <c:v>416</c:v>
                </c:pt>
                <c:pt idx="601">
                  <c:v>2894</c:v>
                </c:pt>
                <c:pt idx="602">
                  <c:v>5703</c:v>
                </c:pt>
                <c:pt idx="603">
                  <c:v>3676</c:v>
                </c:pt>
                <c:pt idx="604">
                  <c:v>12000</c:v>
                </c:pt>
                <c:pt idx="605">
                  <c:v>2400</c:v>
                </c:pt>
                <c:pt idx="606">
                  <c:v>3400</c:v>
                </c:pt>
                <c:pt idx="607">
                  <c:v>3987</c:v>
                </c:pt>
                <c:pt idx="608">
                  <c:v>3232</c:v>
                </c:pt>
                <c:pt idx="609">
                  <c:v>2900</c:v>
                </c:pt>
                <c:pt idx="610">
                  <c:v>4106</c:v>
                </c:pt>
                <c:pt idx="611">
                  <c:v>8072</c:v>
                </c:pt>
                <c:pt idx="612">
                  <c:v>7583</c:v>
                </c:pt>
                <c:pt idx="613">
                  <c:v>4583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84392"/>
        <c:axId val="284186744"/>
      </c:scatterChart>
      <c:valAx>
        <c:axId val="284184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84186744"/>
        <c:crosses val="autoZero"/>
        <c:crossBetween val="midCat"/>
      </c:valAx>
      <c:valAx>
        <c:axId val="2841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Sheet1!$P$2:$P$615</c:f>
              <c:numCache>
                <c:formatCode>General</c:formatCode>
                <c:ptCount val="614"/>
                <c:pt idx="0">
                  <c:v>58490</c:v>
                </c:pt>
                <c:pt idx="1">
                  <c:v>45830</c:v>
                </c:pt>
                <c:pt idx="2">
                  <c:v>30000</c:v>
                </c:pt>
                <c:pt idx="3">
                  <c:v>25830</c:v>
                </c:pt>
                <c:pt idx="4">
                  <c:v>60000</c:v>
                </c:pt>
                <c:pt idx="5">
                  <c:v>54170</c:v>
                </c:pt>
                <c:pt idx="6">
                  <c:v>23330</c:v>
                </c:pt>
                <c:pt idx="7">
                  <c:v>30360</c:v>
                </c:pt>
                <c:pt idx="8">
                  <c:v>40060</c:v>
                </c:pt>
                <c:pt idx="9">
                  <c:v>101712.5</c:v>
                </c:pt>
                <c:pt idx="10">
                  <c:v>32000</c:v>
                </c:pt>
                <c:pt idx="11">
                  <c:v>25000</c:v>
                </c:pt>
                <c:pt idx="12">
                  <c:v>30730</c:v>
                </c:pt>
                <c:pt idx="13">
                  <c:v>18530</c:v>
                </c:pt>
                <c:pt idx="14">
                  <c:v>12990</c:v>
                </c:pt>
                <c:pt idx="15">
                  <c:v>49500</c:v>
                </c:pt>
                <c:pt idx="16">
                  <c:v>35960</c:v>
                </c:pt>
                <c:pt idx="17">
                  <c:v>35100</c:v>
                </c:pt>
                <c:pt idx="18">
                  <c:v>48870</c:v>
                </c:pt>
                <c:pt idx="19">
                  <c:v>26000</c:v>
                </c:pt>
                <c:pt idx="20">
                  <c:v>76600</c:v>
                </c:pt>
                <c:pt idx="21">
                  <c:v>59550</c:v>
                </c:pt>
                <c:pt idx="22">
                  <c:v>26000</c:v>
                </c:pt>
                <c:pt idx="23">
                  <c:v>33650</c:v>
                </c:pt>
                <c:pt idx="24">
                  <c:v>37170</c:v>
                </c:pt>
                <c:pt idx="25">
                  <c:v>95600</c:v>
                </c:pt>
                <c:pt idx="26">
                  <c:v>27990</c:v>
                </c:pt>
                <c:pt idx="27">
                  <c:v>42260</c:v>
                </c:pt>
                <c:pt idx="28">
                  <c:v>14420</c:v>
                </c:pt>
                <c:pt idx="29">
                  <c:v>37500</c:v>
                </c:pt>
                <c:pt idx="30">
                  <c:v>41660</c:v>
                </c:pt>
                <c:pt idx="31">
                  <c:v>31670</c:v>
                </c:pt>
                <c:pt idx="32">
                  <c:v>46920</c:v>
                </c:pt>
                <c:pt idx="33">
                  <c:v>35000</c:v>
                </c:pt>
                <c:pt idx="34">
                  <c:v>101712.5</c:v>
                </c:pt>
                <c:pt idx="35">
                  <c:v>22750</c:v>
                </c:pt>
                <c:pt idx="36">
                  <c:v>18280</c:v>
                </c:pt>
                <c:pt idx="37">
                  <c:v>36670</c:v>
                </c:pt>
                <c:pt idx="38">
                  <c:v>41660</c:v>
                </c:pt>
                <c:pt idx="39">
                  <c:v>37480</c:v>
                </c:pt>
                <c:pt idx="40">
                  <c:v>36000</c:v>
                </c:pt>
                <c:pt idx="41">
                  <c:v>18000</c:v>
                </c:pt>
                <c:pt idx="42">
                  <c:v>24000</c:v>
                </c:pt>
                <c:pt idx="43">
                  <c:v>39410</c:v>
                </c:pt>
                <c:pt idx="44">
                  <c:v>46950</c:v>
                </c:pt>
                <c:pt idx="45">
                  <c:v>34100</c:v>
                </c:pt>
                <c:pt idx="46">
                  <c:v>56490</c:v>
                </c:pt>
                <c:pt idx="47">
                  <c:v>58210</c:v>
                </c:pt>
                <c:pt idx="48">
                  <c:v>26450</c:v>
                </c:pt>
                <c:pt idx="49">
                  <c:v>40000</c:v>
                </c:pt>
                <c:pt idx="50">
                  <c:v>19280</c:v>
                </c:pt>
                <c:pt idx="51">
                  <c:v>30860</c:v>
                </c:pt>
                <c:pt idx="52">
                  <c:v>42300</c:v>
                </c:pt>
                <c:pt idx="53">
                  <c:v>46160</c:v>
                </c:pt>
                <c:pt idx="54">
                  <c:v>101712.5</c:v>
                </c:pt>
                <c:pt idx="55">
                  <c:v>27080</c:v>
                </c:pt>
                <c:pt idx="56">
                  <c:v>21320</c:v>
                </c:pt>
                <c:pt idx="57">
                  <c:v>33660</c:v>
                </c:pt>
                <c:pt idx="58">
                  <c:v>80800</c:v>
                </c:pt>
                <c:pt idx="59">
                  <c:v>33570</c:v>
                </c:pt>
                <c:pt idx="60">
                  <c:v>25000</c:v>
                </c:pt>
                <c:pt idx="61">
                  <c:v>30290</c:v>
                </c:pt>
                <c:pt idx="62">
                  <c:v>26090</c:v>
                </c:pt>
                <c:pt idx="63">
                  <c:v>49450</c:v>
                </c:pt>
                <c:pt idx="64">
                  <c:v>41660</c:v>
                </c:pt>
                <c:pt idx="65">
                  <c:v>57260</c:v>
                </c:pt>
                <c:pt idx="66">
                  <c:v>32000</c:v>
                </c:pt>
                <c:pt idx="67">
                  <c:v>101712.5</c:v>
                </c:pt>
                <c:pt idx="68">
                  <c:v>71000</c:v>
                </c:pt>
                <c:pt idx="69">
                  <c:v>43000</c:v>
                </c:pt>
                <c:pt idx="70">
                  <c:v>32080</c:v>
                </c:pt>
                <c:pt idx="71">
                  <c:v>18750</c:v>
                </c:pt>
                <c:pt idx="72">
                  <c:v>35000</c:v>
                </c:pt>
                <c:pt idx="73">
                  <c:v>47550</c:v>
                </c:pt>
                <c:pt idx="74">
                  <c:v>52660</c:v>
                </c:pt>
                <c:pt idx="75">
                  <c:v>37500</c:v>
                </c:pt>
                <c:pt idx="76">
                  <c:v>37500</c:v>
                </c:pt>
                <c:pt idx="77">
                  <c:v>10000</c:v>
                </c:pt>
                <c:pt idx="78">
                  <c:v>31670</c:v>
                </c:pt>
                <c:pt idx="79">
                  <c:v>33330</c:v>
                </c:pt>
                <c:pt idx="80">
                  <c:v>38460</c:v>
                </c:pt>
                <c:pt idx="81">
                  <c:v>23950</c:v>
                </c:pt>
                <c:pt idx="82">
                  <c:v>13780</c:v>
                </c:pt>
                <c:pt idx="83">
                  <c:v>60000</c:v>
                </c:pt>
                <c:pt idx="84">
                  <c:v>39880</c:v>
                </c:pt>
                <c:pt idx="85">
                  <c:v>23660</c:v>
                </c:pt>
                <c:pt idx="86">
                  <c:v>33330</c:v>
                </c:pt>
                <c:pt idx="87">
                  <c:v>25000</c:v>
                </c:pt>
                <c:pt idx="88">
                  <c:v>85660</c:v>
                </c:pt>
                <c:pt idx="89">
                  <c:v>56950</c:v>
                </c:pt>
                <c:pt idx="90">
                  <c:v>29580</c:v>
                </c:pt>
                <c:pt idx="91">
                  <c:v>62500</c:v>
                </c:pt>
                <c:pt idx="92">
                  <c:v>32730</c:v>
                </c:pt>
                <c:pt idx="93">
                  <c:v>41330</c:v>
                </c:pt>
                <c:pt idx="94">
                  <c:v>36200</c:v>
                </c:pt>
                <c:pt idx="95">
                  <c:v>67820</c:v>
                </c:pt>
                <c:pt idx="96">
                  <c:v>24840</c:v>
                </c:pt>
                <c:pt idx="97">
                  <c:v>19770</c:v>
                </c:pt>
                <c:pt idx="98">
                  <c:v>41880</c:v>
                </c:pt>
                <c:pt idx="99">
                  <c:v>17590</c:v>
                </c:pt>
                <c:pt idx="100">
                  <c:v>42880</c:v>
                </c:pt>
                <c:pt idx="101">
                  <c:v>48430</c:v>
                </c:pt>
                <c:pt idx="102">
                  <c:v>101712.5</c:v>
                </c:pt>
                <c:pt idx="103">
                  <c:v>46520</c:v>
                </c:pt>
                <c:pt idx="104">
                  <c:v>38160</c:v>
                </c:pt>
                <c:pt idx="105">
                  <c:v>30520</c:v>
                </c:pt>
                <c:pt idx="106">
                  <c:v>101712.5</c:v>
                </c:pt>
                <c:pt idx="107">
                  <c:v>73330</c:v>
                </c:pt>
                <c:pt idx="108">
                  <c:v>38000</c:v>
                </c:pt>
                <c:pt idx="109">
                  <c:v>20710</c:v>
                </c:pt>
                <c:pt idx="110">
                  <c:v>53160</c:v>
                </c:pt>
                <c:pt idx="111">
                  <c:v>29290</c:v>
                </c:pt>
                <c:pt idx="112">
                  <c:v>35720</c:v>
                </c:pt>
                <c:pt idx="113">
                  <c:v>74510</c:v>
                </c:pt>
                <c:pt idx="114">
                  <c:v>50500</c:v>
                </c:pt>
                <c:pt idx="115">
                  <c:v>101712.5</c:v>
                </c:pt>
                <c:pt idx="116">
                  <c:v>31670</c:v>
                </c:pt>
                <c:pt idx="117">
                  <c:v>22140</c:v>
                </c:pt>
                <c:pt idx="118">
                  <c:v>55680</c:v>
                </c:pt>
                <c:pt idx="119">
                  <c:v>101712.5</c:v>
                </c:pt>
                <c:pt idx="120">
                  <c:v>56670</c:v>
                </c:pt>
                <c:pt idx="121">
                  <c:v>41660</c:v>
                </c:pt>
                <c:pt idx="122">
                  <c:v>21370</c:v>
                </c:pt>
                <c:pt idx="123">
                  <c:v>29570</c:v>
                </c:pt>
                <c:pt idx="124">
                  <c:v>43000</c:v>
                </c:pt>
                <c:pt idx="125">
                  <c:v>36920</c:v>
                </c:pt>
                <c:pt idx="126">
                  <c:v>101712.5</c:v>
                </c:pt>
                <c:pt idx="127">
                  <c:v>38650</c:v>
                </c:pt>
                <c:pt idx="128">
                  <c:v>101712.5</c:v>
                </c:pt>
                <c:pt idx="129">
                  <c:v>60800</c:v>
                </c:pt>
                <c:pt idx="130">
                  <c:v>101712.5</c:v>
                </c:pt>
                <c:pt idx="131">
                  <c:v>20140</c:v>
                </c:pt>
                <c:pt idx="132">
                  <c:v>27180</c:v>
                </c:pt>
                <c:pt idx="133">
                  <c:v>34590</c:v>
                </c:pt>
                <c:pt idx="134">
                  <c:v>48950</c:v>
                </c:pt>
                <c:pt idx="135">
                  <c:v>40000</c:v>
                </c:pt>
                <c:pt idx="136">
                  <c:v>45830</c:v>
                </c:pt>
                <c:pt idx="137">
                  <c:v>33160</c:v>
                </c:pt>
                <c:pt idx="138">
                  <c:v>101712.5</c:v>
                </c:pt>
                <c:pt idx="139">
                  <c:v>42000</c:v>
                </c:pt>
                <c:pt idx="140">
                  <c:v>50420</c:v>
                </c:pt>
                <c:pt idx="141">
                  <c:v>54170</c:v>
                </c:pt>
                <c:pt idx="142">
                  <c:v>69500</c:v>
                </c:pt>
                <c:pt idx="143">
                  <c:v>26980</c:v>
                </c:pt>
                <c:pt idx="144">
                  <c:v>101712.5</c:v>
                </c:pt>
                <c:pt idx="145">
                  <c:v>23300</c:v>
                </c:pt>
                <c:pt idx="146">
                  <c:v>101712.5</c:v>
                </c:pt>
                <c:pt idx="147">
                  <c:v>15380</c:v>
                </c:pt>
                <c:pt idx="148">
                  <c:v>100000</c:v>
                </c:pt>
                <c:pt idx="149">
                  <c:v>48600</c:v>
                </c:pt>
                <c:pt idx="150">
                  <c:v>62770</c:v>
                </c:pt>
                <c:pt idx="151">
                  <c:v>25770</c:v>
                </c:pt>
                <c:pt idx="152">
                  <c:v>91660</c:v>
                </c:pt>
                <c:pt idx="153">
                  <c:v>22810</c:v>
                </c:pt>
                <c:pt idx="154">
                  <c:v>32540</c:v>
                </c:pt>
                <c:pt idx="155">
                  <c:v>101712.5</c:v>
                </c:pt>
                <c:pt idx="156">
                  <c:v>60000</c:v>
                </c:pt>
                <c:pt idx="157">
                  <c:v>95380</c:v>
                </c:pt>
                <c:pt idx="158">
                  <c:v>29800</c:v>
                </c:pt>
                <c:pt idx="159">
                  <c:v>45830</c:v>
                </c:pt>
                <c:pt idx="160">
                  <c:v>18630</c:v>
                </c:pt>
                <c:pt idx="161">
                  <c:v>79330</c:v>
                </c:pt>
                <c:pt idx="162">
                  <c:v>30890</c:v>
                </c:pt>
                <c:pt idx="163">
                  <c:v>41670</c:v>
                </c:pt>
                <c:pt idx="164">
                  <c:v>93230</c:v>
                </c:pt>
                <c:pt idx="165">
                  <c:v>37070</c:v>
                </c:pt>
                <c:pt idx="166">
                  <c:v>45830</c:v>
                </c:pt>
                <c:pt idx="167">
                  <c:v>24390</c:v>
                </c:pt>
                <c:pt idx="168">
                  <c:v>22370</c:v>
                </c:pt>
                <c:pt idx="169">
                  <c:v>80000</c:v>
                </c:pt>
                <c:pt idx="170">
                  <c:v>18200</c:v>
                </c:pt>
                <c:pt idx="171">
                  <c:v>101712.5</c:v>
                </c:pt>
                <c:pt idx="172">
                  <c:v>35220</c:v>
                </c:pt>
                <c:pt idx="173">
                  <c:v>57080</c:v>
                </c:pt>
                <c:pt idx="174">
                  <c:v>43440</c:v>
                </c:pt>
                <c:pt idx="175">
                  <c:v>34970</c:v>
                </c:pt>
                <c:pt idx="176">
                  <c:v>20450</c:v>
                </c:pt>
                <c:pt idx="177">
                  <c:v>55160</c:v>
                </c:pt>
                <c:pt idx="178">
                  <c:v>37500</c:v>
                </c:pt>
                <c:pt idx="179">
                  <c:v>23330</c:v>
                </c:pt>
                <c:pt idx="180">
                  <c:v>64000</c:v>
                </c:pt>
                <c:pt idx="181">
                  <c:v>19160</c:v>
                </c:pt>
                <c:pt idx="182">
                  <c:v>46000</c:v>
                </c:pt>
                <c:pt idx="183">
                  <c:v>101712.5</c:v>
                </c:pt>
                <c:pt idx="184">
                  <c:v>36250</c:v>
                </c:pt>
                <c:pt idx="185">
                  <c:v>101712.5</c:v>
                </c:pt>
                <c:pt idx="186">
                  <c:v>21780</c:v>
                </c:pt>
                <c:pt idx="187">
                  <c:v>23830</c:v>
                </c:pt>
                <c:pt idx="188">
                  <c:v>6740</c:v>
                </c:pt>
                <c:pt idx="189">
                  <c:v>93280</c:v>
                </c:pt>
                <c:pt idx="190">
                  <c:v>48850</c:v>
                </c:pt>
                <c:pt idx="191">
                  <c:v>101712.5</c:v>
                </c:pt>
                <c:pt idx="192">
                  <c:v>60330</c:v>
                </c:pt>
                <c:pt idx="193">
                  <c:v>38580</c:v>
                </c:pt>
                <c:pt idx="194">
                  <c:v>41910</c:v>
                </c:pt>
                <c:pt idx="195">
                  <c:v>31250</c:v>
                </c:pt>
                <c:pt idx="196">
                  <c:v>83330</c:v>
                </c:pt>
                <c:pt idx="197">
                  <c:v>19070</c:v>
                </c:pt>
                <c:pt idx="198">
                  <c:v>34160</c:v>
                </c:pt>
                <c:pt idx="199">
                  <c:v>101712.5</c:v>
                </c:pt>
                <c:pt idx="200">
                  <c:v>26000</c:v>
                </c:pt>
                <c:pt idx="201">
                  <c:v>49230</c:v>
                </c:pt>
                <c:pt idx="202">
                  <c:v>39920</c:v>
                </c:pt>
                <c:pt idx="203">
                  <c:v>35000</c:v>
                </c:pt>
                <c:pt idx="204">
                  <c:v>39170</c:v>
                </c:pt>
                <c:pt idx="205">
                  <c:v>44080</c:v>
                </c:pt>
                <c:pt idx="206">
                  <c:v>32440</c:v>
                </c:pt>
                <c:pt idx="207">
                  <c:v>39750</c:v>
                </c:pt>
                <c:pt idx="208">
                  <c:v>24790</c:v>
                </c:pt>
                <c:pt idx="209">
                  <c:v>34180</c:v>
                </c:pt>
                <c:pt idx="210">
                  <c:v>100000</c:v>
                </c:pt>
                <c:pt idx="211">
                  <c:v>34300</c:v>
                </c:pt>
                <c:pt idx="212">
                  <c:v>77870</c:v>
                </c:pt>
                <c:pt idx="213">
                  <c:v>57030</c:v>
                </c:pt>
                <c:pt idx="214">
                  <c:v>31730</c:v>
                </c:pt>
                <c:pt idx="215">
                  <c:v>38500</c:v>
                </c:pt>
                <c:pt idx="216">
                  <c:v>1500</c:v>
                </c:pt>
                <c:pt idx="217">
                  <c:v>37270</c:v>
                </c:pt>
                <c:pt idx="218">
                  <c:v>50000</c:v>
                </c:pt>
                <c:pt idx="219">
                  <c:v>42830</c:v>
                </c:pt>
                <c:pt idx="220">
                  <c:v>22210</c:v>
                </c:pt>
                <c:pt idx="221">
                  <c:v>40090</c:v>
                </c:pt>
                <c:pt idx="222">
                  <c:v>29710</c:v>
                </c:pt>
                <c:pt idx="223">
                  <c:v>75780</c:v>
                </c:pt>
                <c:pt idx="224">
                  <c:v>62500</c:v>
                </c:pt>
                <c:pt idx="225">
                  <c:v>32500</c:v>
                </c:pt>
                <c:pt idx="226">
                  <c:v>47350</c:v>
                </c:pt>
                <c:pt idx="227">
                  <c:v>62500</c:v>
                </c:pt>
                <c:pt idx="228">
                  <c:v>47580</c:v>
                </c:pt>
                <c:pt idx="229">
                  <c:v>64000</c:v>
                </c:pt>
                <c:pt idx="230">
                  <c:v>24910</c:v>
                </c:pt>
                <c:pt idx="231">
                  <c:v>37160</c:v>
                </c:pt>
                <c:pt idx="232">
                  <c:v>31890</c:v>
                </c:pt>
                <c:pt idx="233">
                  <c:v>83330</c:v>
                </c:pt>
                <c:pt idx="234">
                  <c:v>31550</c:v>
                </c:pt>
                <c:pt idx="235">
                  <c:v>55000</c:v>
                </c:pt>
                <c:pt idx="236">
                  <c:v>57460</c:v>
                </c:pt>
                <c:pt idx="237">
                  <c:v>34630</c:v>
                </c:pt>
                <c:pt idx="238">
                  <c:v>38120</c:v>
                </c:pt>
                <c:pt idx="239">
                  <c:v>33150</c:v>
                </c:pt>
                <c:pt idx="240">
                  <c:v>58190</c:v>
                </c:pt>
                <c:pt idx="241">
                  <c:v>25100</c:v>
                </c:pt>
                <c:pt idx="242">
                  <c:v>29650</c:v>
                </c:pt>
                <c:pt idx="243">
                  <c:v>62500</c:v>
                </c:pt>
                <c:pt idx="244">
                  <c:v>34060</c:v>
                </c:pt>
                <c:pt idx="245">
                  <c:v>60500</c:v>
                </c:pt>
                <c:pt idx="246">
                  <c:v>97030</c:v>
                </c:pt>
                <c:pt idx="247">
                  <c:v>66080</c:v>
                </c:pt>
                <c:pt idx="248">
                  <c:v>28820</c:v>
                </c:pt>
                <c:pt idx="249">
                  <c:v>18090</c:v>
                </c:pt>
                <c:pt idx="250">
                  <c:v>16680</c:v>
                </c:pt>
                <c:pt idx="251">
                  <c:v>34270</c:v>
                </c:pt>
                <c:pt idx="252">
                  <c:v>25830</c:v>
                </c:pt>
                <c:pt idx="253">
                  <c:v>26610</c:v>
                </c:pt>
                <c:pt idx="254">
                  <c:v>101712.5</c:v>
                </c:pt>
                <c:pt idx="255">
                  <c:v>30830</c:v>
                </c:pt>
                <c:pt idx="256">
                  <c:v>60450</c:v>
                </c:pt>
                <c:pt idx="257">
                  <c:v>52500</c:v>
                </c:pt>
                <c:pt idx="258">
                  <c:v>101712.5</c:v>
                </c:pt>
                <c:pt idx="259">
                  <c:v>49310</c:v>
                </c:pt>
                <c:pt idx="260">
                  <c:v>60830</c:v>
                </c:pt>
                <c:pt idx="261">
                  <c:v>20600</c:v>
                </c:pt>
                <c:pt idx="262">
                  <c:v>34810</c:v>
                </c:pt>
                <c:pt idx="263">
                  <c:v>72000</c:v>
                </c:pt>
                <c:pt idx="264">
                  <c:v>51660</c:v>
                </c:pt>
                <c:pt idx="265">
                  <c:v>40950</c:v>
                </c:pt>
                <c:pt idx="266">
                  <c:v>47080</c:v>
                </c:pt>
                <c:pt idx="267">
                  <c:v>43330</c:v>
                </c:pt>
                <c:pt idx="268">
                  <c:v>34180</c:v>
                </c:pt>
                <c:pt idx="269">
                  <c:v>28760</c:v>
                </c:pt>
                <c:pt idx="270">
                  <c:v>32370</c:v>
                </c:pt>
                <c:pt idx="271">
                  <c:v>101712.5</c:v>
                </c:pt>
                <c:pt idx="272">
                  <c:v>28330</c:v>
                </c:pt>
                <c:pt idx="273">
                  <c:v>26200</c:v>
                </c:pt>
                <c:pt idx="274">
                  <c:v>39000</c:v>
                </c:pt>
                <c:pt idx="275">
                  <c:v>27500</c:v>
                </c:pt>
                <c:pt idx="276">
                  <c:v>39930</c:v>
                </c:pt>
                <c:pt idx="277">
                  <c:v>31030</c:v>
                </c:pt>
                <c:pt idx="278">
                  <c:v>101712.5</c:v>
                </c:pt>
                <c:pt idx="279">
                  <c:v>41000</c:v>
                </c:pt>
                <c:pt idx="280">
                  <c:v>40530</c:v>
                </c:pt>
                <c:pt idx="281">
                  <c:v>39270</c:v>
                </c:pt>
                <c:pt idx="282">
                  <c:v>23010</c:v>
                </c:pt>
                <c:pt idx="283">
                  <c:v>18110</c:v>
                </c:pt>
                <c:pt idx="284">
                  <c:v>101712.5</c:v>
                </c:pt>
                <c:pt idx="285">
                  <c:v>31580</c:v>
                </c:pt>
                <c:pt idx="286">
                  <c:v>26000</c:v>
                </c:pt>
                <c:pt idx="287">
                  <c:v>37040</c:v>
                </c:pt>
                <c:pt idx="288">
                  <c:v>41240</c:v>
                </c:pt>
                <c:pt idx="289">
                  <c:v>95080</c:v>
                </c:pt>
                <c:pt idx="290">
                  <c:v>30750</c:v>
                </c:pt>
                <c:pt idx="291">
                  <c:v>44000</c:v>
                </c:pt>
                <c:pt idx="292">
                  <c:v>31530</c:v>
                </c:pt>
                <c:pt idx="293">
                  <c:v>54170</c:v>
                </c:pt>
                <c:pt idx="294">
                  <c:v>23830</c:v>
                </c:pt>
                <c:pt idx="295">
                  <c:v>44160</c:v>
                </c:pt>
                <c:pt idx="296">
                  <c:v>68750</c:v>
                </c:pt>
                <c:pt idx="297">
                  <c:v>46660</c:v>
                </c:pt>
                <c:pt idx="298">
                  <c:v>50000</c:v>
                </c:pt>
                <c:pt idx="299">
                  <c:v>20140</c:v>
                </c:pt>
                <c:pt idx="300">
                  <c:v>18000</c:v>
                </c:pt>
                <c:pt idx="301">
                  <c:v>28750</c:v>
                </c:pt>
                <c:pt idx="302">
                  <c:v>50000</c:v>
                </c:pt>
                <c:pt idx="303">
                  <c:v>16250</c:v>
                </c:pt>
                <c:pt idx="304">
                  <c:v>40000</c:v>
                </c:pt>
                <c:pt idx="305">
                  <c:v>20000</c:v>
                </c:pt>
                <c:pt idx="306">
                  <c:v>37620</c:v>
                </c:pt>
                <c:pt idx="307">
                  <c:v>24000</c:v>
                </c:pt>
                <c:pt idx="308">
                  <c:v>101712.5</c:v>
                </c:pt>
                <c:pt idx="309">
                  <c:v>76670</c:v>
                </c:pt>
                <c:pt idx="310">
                  <c:v>29170</c:v>
                </c:pt>
                <c:pt idx="311">
                  <c:v>29270</c:v>
                </c:pt>
                <c:pt idx="312">
                  <c:v>25070</c:v>
                </c:pt>
                <c:pt idx="313">
                  <c:v>57460</c:v>
                </c:pt>
                <c:pt idx="314">
                  <c:v>24730</c:v>
                </c:pt>
                <c:pt idx="315">
                  <c:v>33990</c:v>
                </c:pt>
                <c:pt idx="316">
                  <c:v>37170</c:v>
                </c:pt>
                <c:pt idx="317">
                  <c:v>20580</c:v>
                </c:pt>
                <c:pt idx="318">
                  <c:v>35410</c:v>
                </c:pt>
                <c:pt idx="319">
                  <c:v>100000</c:v>
                </c:pt>
                <c:pt idx="320">
                  <c:v>24000</c:v>
                </c:pt>
                <c:pt idx="321">
                  <c:v>43420</c:v>
                </c:pt>
                <c:pt idx="322">
                  <c:v>36010</c:v>
                </c:pt>
                <c:pt idx="323">
                  <c:v>31660</c:v>
                </c:pt>
                <c:pt idx="324">
                  <c:v>101712.5</c:v>
                </c:pt>
                <c:pt idx="325">
                  <c:v>86660</c:v>
                </c:pt>
                <c:pt idx="326">
                  <c:v>49170</c:v>
                </c:pt>
                <c:pt idx="327">
                  <c:v>58180</c:v>
                </c:pt>
                <c:pt idx="328">
                  <c:v>43330</c:v>
                </c:pt>
                <c:pt idx="329">
                  <c:v>25000</c:v>
                </c:pt>
                <c:pt idx="330">
                  <c:v>43840</c:v>
                </c:pt>
                <c:pt idx="331">
                  <c:v>29350</c:v>
                </c:pt>
                <c:pt idx="332">
                  <c:v>28330</c:v>
                </c:pt>
                <c:pt idx="333">
                  <c:v>101712.5</c:v>
                </c:pt>
                <c:pt idx="334">
                  <c:v>98330</c:v>
                </c:pt>
                <c:pt idx="335">
                  <c:v>55030</c:v>
                </c:pt>
                <c:pt idx="336">
                  <c:v>52500</c:v>
                </c:pt>
                <c:pt idx="337">
                  <c:v>25000</c:v>
                </c:pt>
                <c:pt idx="338">
                  <c:v>18300</c:v>
                </c:pt>
                <c:pt idx="339">
                  <c:v>41600</c:v>
                </c:pt>
                <c:pt idx="340">
                  <c:v>26470</c:v>
                </c:pt>
                <c:pt idx="341">
                  <c:v>23780</c:v>
                </c:pt>
                <c:pt idx="342">
                  <c:v>45540</c:v>
                </c:pt>
                <c:pt idx="343">
                  <c:v>31730</c:v>
                </c:pt>
                <c:pt idx="344">
                  <c:v>25830</c:v>
                </c:pt>
                <c:pt idx="345">
                  <c:v>24990</c:v>
                </c:pt>
                <c:pt idx="346">
                  <c:v>35230</c:v>
                </c:pt>
                <c:pt idx="347">
                  <c:v>30830</c:v>
                </c:pt>
                <c:pt idx="348">
                  <c:v>63330</c:v>
                </c:pt>
                <c:pt idx="349">
                  <c:v>26250</c:v>
                </c:pt>
                <c:pt idx="350">
                  <c:v>90830</c:v>
                </c:pt>
                <c:pt idx="351">
                  <c:v>87500</c:v>
                </c:pt>
                <c:pt idx="352">
                  <c:v>26660</c:v>
                </c:pt>
                <c:pt idx="353">
                  <c:v>55000</c:v>
                </c:pt>
                <c:pt idx="354">
                  <c:v>24230</c:v>
                </c:pt>
                <c:pt idx="355">
                  <c:v>38130</c:v>
                </c:pt>
                <c:pt idx="356">
                  <c:v>83330</c:v>
                </c:pt>
                <c:pt idx="357">
                  <c:v>38750</c:v>
                </c:pt>
                <c:pt idx="358">
                  <c:v>30000</c:v>
                </c:pt>
                <c:pt idx="359">
                  <c:v>51670</c:v>
                </c:pt>
                <c:pt idx="360">
                  <c:v>47230</c:v>
                </c:pt>
                <c:pt idx="361">
                  <c:v>50000</c:v>
                </c:pt>
                <c:pt idx="362">
                  <c:v>47500</c:v>
                </c:pt>
                <c:pt idx="363">
                  <c:v>30130</c:v>
                </c:pt>
                <c:pt idx="364">
                  <c:v>68220</c:v>
                </c:pt>
                <c:pt idx="365">
                  <c:v>62160</c:v>
                </c:pt>
                <c:pt idx="366">
                  <c:v>25000</c:v>
                </c:pt>
                <c:pt idx="367">
                  <c:v>51240</c:v>
                </c:pt>
                <c:pt idx="368">
                  <c:v>63250</c:v>
                </c:pt>
                <c:pt idx="369">
                  <c:v>101712.5</c:v>
                </c:pt>
                <c:pt idx="370">
                  <c:v>101712.5</c:v>
                </c:pt>
                <c:pt idx="371">
                  <c:v>51850</c:v>
                </c:pt>
                <c:pt idx="372">
                  <c:v>93230</c:v>
                </c:pt>
                <c:pt idx="373">
                  <c:v>30620</c:v>
                </c:pt>
                <c:pt idx="374">
                  <c:v>27640</c:v>
                </c:pt>
                <c:pt idx="375">
                  <c:v>48170</c:v>
                </c:pt>
                <c:pt idx="376">
                  <c:v>87500</c:v>
                </c:pt>
                <c:pt idx="377">
                  <c:v>43100</c:v>
                </c:pt>
                <c:pt idx="378">
                  <c:v>30690</c:v>
                </c:pt>
                <c:pt idx="379">
                  <c:v>53910</c:v>
                </c:pt>
                <c:pt idx="380">
                  <c:v>33330</c:v>
                </c:pt>
                <c:pt idx="381">
                  <c:v>59410</c:v>
                </c:pt>
                <c:pt idx="382">
                  <c:v>60000</c:v>
                </c:pt>
                <c:pt idx="383">
                  <c:v>71670</c:v>
                </c:pt>
                <c:pt idx="384">
                  <c:v>45660</c:v>
                </c:pt>
                <c:pt idx="385">
                  <c:v>36670</c:v>
                </c:pt>
                <c:pt idx="386">
                  <c:v>23460</c:v>
                </c:pt>
                <c:pt idx="387">
                  <c:v>30100</c:v>
                </c:pt>
                <c:pt idx="388">
                  <c:v>23330</c:v>
                </c:pt>
                <c:pt idx="389">
                  <c:v>54880</c:v>
                </c:pt>
                <c:pt idx="390">
                  <c:v>91670</c:v>
                </c:pt>
                <c:pt idx="391">
                  <c:v>95040</c:v>
                </c:pt>
                <c:pt idx="392">
                  <c:v>25830</c:v>
                </c:pt>
                <c:pt idx="393">
                  <c:v>19930</c:v>
                </c:pt>
                <c:pt idx="394">
                  <c:v>31000</c:v>
                </c:pt>
                <c:pt idx="395">
                  <c:v>32760</c:v>
                </c:pt>
                <c:pt idx="396">
                  <c:v>31800</c:v>
                </c:pt>
                <c:pt idx="397">
                  <c:v>30330</c:v>
                </c:pt>
                <c:pt idx="398">
                  <c:v>39020</c:v>
                </c:pt>
                <c:pt idx="399">
                  <c:v>15000</c:v>
                </c:pt>
                <c:pt idx="400">
                  <c:v>28890</c:v>
                </c:pt>
                <c:pt idx="401">
                  <c:v>27550</c:v>
                </c:pt>
                <c:pt idx="402">
                  <c:v>25000</c:v>
                </c:pt>
                <c:pt idx="403">
                  <c:v>19630</c:v>
                </c:pt>
                <c:pt idx="404">
                  <c:v>74410</c:v>
                </c:pt>
                <c:pt idx="405">
                  <c:v>45470</c:v>
                </c:pt>
                <c:pt idx="406">
                  <c:v>21670</c:v>
                </c:pt>
                <c:pt idx="407">
                  <c:v>22130</c:v>
                </c:pt>
                <c:pt idx="408">
                  <c:v>83000</c:v>
                </c:pt>
                <c:pt idx="409">
                  <c:v>101712.5</c:v>
                </c:pt>
                <c:pt idx="410">
                  <c:v>38670</c:v>
                </c:pt>
                <c:pt idx="411">
                  <c:v>62560</c:v>
                </c:pt>
                <c:pt idx="412">
                  <c:v>60960</c:v>
                </c:pt>
                <c:pt idx="413">
                  <c:v>22530</c:v>
                </c:pt>
                <c:pt idx="414">
                  <c:v>21490</c:v>
                </c:pt>
                <c:pt idx="415">
                  <c:v>29950</c:v>
                </c:pt>
                <c:pt idx="416">
                  <c:v>26000</c:v>
                </c:pt>
                <c:pt idx="417">
                  <c:v>16000</c:v>
                </c:pt>
                <c:pt idx="418">
                  <c:v>10250</c:v>
                </c:pt>
                <c:pt idx="419">
                  <c:v>32460</c:v>
                </c:pt>
                <c:pt idx="420">
                  <c:v>58290</c:v>
                </c:pt>
                <c:pt idx="421">
                  <c:v>27200</c:v>
                </c:pt>
                <c:pt idx="422">
                  <c:v>18200</c:v>
                </c:pt>
                <c:pt idx="423">
                  <c:v>72500</c:v>
                </c:pt>
                <c:pt idx="424">
                  <c:v>101712.5</c:v>
                </c:pt>
                <c:pt idx="425">
                  <c:v>26660</c:v>
                </c:pt>
                <c:pt idx="426">
                  <c:v>46060</c:v>
                </c:pt>
                <c:pt idx="427">
                  <c:v>59350</c:v>
                </c:pt>
                <c:pt idx="428">
                  <c:v>29200</c:v>
                </c:pt>
                <c:pt idx="429">
                  <c:v>27170</c:v>
                </c:pt>
                <c:pt idx="430">
                  <c:v>86240</c:v>
                </c:pt>
                <c:pt idx="431">
                  <c:v>65000</c:v>
                </c:pt>
                <c:pt idx="432">
                  <c:v>101712.5</c:v>
                </c:pt>
                <c:pt idx="433">
                  <c:v>24250</c:v>
                </c:pt>
                <c:pt idx="434">
                  <c:v>37500</c:v>
                </c:pt>
                <c:pt idx="435">
                  <c:v>100470</c:v>
                </c:pt>
                <c:pt idx="436">
                  <c:v>19260</c:v>
                </c:pt>
                <c:pt idx="437">
                  <c:v>22130</c:v>
                </c:pt>
                <c:pt idx="438">
                  <c:v>101712.5</c:v>
                </c:pt>
                <c:pt idx="439">
                  <c:v>71420</c:v>
                </c:pt>
                <c:pt idx="440">
                  <c:v>36600</c:v>
                </c:pt>
                <c:pt idx="441">
                  <c:v>79010</c:v>
                </c:pt>
                <c:pt idx="442">
                  <c:v>47070</c:v>
                </c:pt>
                <c:pt idx="443">
                  <c:v>101712.5</c:v>
                </c:pt>
                <c:pt idx="444">
                  <c:v>73330</c:v>
                </c:pt>
                <c:pt idx="445">
                  <c:v>34660</c:v>
                </c:pt>
                <c:pt idx="446">
                  <c:v>46520</c:v>
                </c:pt>
                <c:pt idx="447">
                  <c:v>35390</c:v>
                </c:pt>
                <c:pt idx="448">
                  <c:v>33400</c:v>
                </c:pt>
                <c:pt idx="449">
                  <c:v>27690</c:v>
                </c:pt>
                <c:pt idx="450">
                  <c:v>23090</c:v>
                </c:pt>
                <c:pt idx="451">
                  <c:v>19580</c:v>
                </c:pt>
                <c:pt idx="452">
                  <c:v>39480</c:v>
                </c:pt>
                <c:pt idx="453">
                  <c:v>24830</c:v>
                </c:pt>
                <c:pt idx="454">
                  <c:v>70850</c:v>
                </c:pt>
                <c:pt idx="455">
                  <c:v>38590</c:v>
                </c:pt>
                <c:pt idx="456">
                  <c:v>43010</c:v>
                </c:pt>
                <c:pt idx="457">
                  <c:v>37080</c:v>
                </c:pt>
                <c:pt idx="458">
                  <c:v>43540</c:v>
                </c:pt>
                <c:pt idx="459">
                  <c:v>83340</c:v>
                </c:pt>
                <c:pt idx="460">
                  <c:v>20830</c:v>
                </c:pt>
                <c:pt idx="461">
                  <c:v>77400</c:v>
                </c:pt>
                <c:pt idx="462">
                  <c:v>30150</c:v>
                </c:pt>
                <c:pt idx="463">
                  <c:v>51910</c:v>
                </c:pt>
                <c:pt idx="464">
                  <c:v>41660</c:v>
                </c:pt>
                <c:pt idx="465">
                  <c:v>60000</c:v>
                </c:pt>
                <c:pt idx="466">
                  <c:v>29470</c:v>
                </c:pt>
                <c:pt idx="467">
                  <c:v>101712.5</c:v>
                </c:pt>
                <c:pt idx="468">
                  <c:v>2100</c:v>
                </c:pt>
                <c:pt idx="469">
                  <c:v>43330</c:v>
                </c:pt>
                <c:pt idx="470">
                  <c:v>34500</c:v>
                </c:pt>
                <c:pt idx="471">
                  <c:v>26530</c:v>
                </c:pt>
                <c:pt idx="472">
                  <c:v>46910</c:v>
                </c:pt>
                <c:pt idx="473">
                  <c:v>25000</c:v>
                </c:pt>
                <c:pt idx="474">
                  <c:v>55320</c:v>
                </c:pt>
                <c:pt idx="475">
                  <c:v>101712.5</c:v>
                </c:pt>
                <c:pt idx="476">
                  <c:v>67000</c:v>
                </c:pt>
                <c:pt idx="477">
                  <c:v>28730</c:v>
                </c:pt>
                <c:pt idx="478">
                  <c:v>101712.5</c:v>
                </c:pt>
                <c:pt idx="479">
                  <c:v>29470</c:v>
                </c:pt>
                <c:pt idx="480">
                  <c:v>43500</c:v>
                </c:pt>
                <c:pt idx="481">
                  <c:v>30950</c:v>
                </c:pt>
                <c:pt idx="482">
                  <c:v>20830</c:v>
                </c:pt>
                <c:pt idx="483">
                  <c:v>101712.5</c:v>
                </c:pt>
                <c:pt idx="484">
                  <c:v>83330</c:v>
                </c:pt>
                <c:pt idx="485">
                  <c:v>19580</c:v>
                </c:pt>
                <c:pt idx="486">
                  <c:v>35470</c:v>
                </c:pt>
                <c:pt idx="487">
                  <c:v>101712.5</c:v>
                </c:pt>
                <c:pt idx="488">
                  <c:v>45830</c:v>
                </c:pt>
                <c:pt idx="489">
                  <c:v>24350</c:v>
                </c:pt>
                <c:pt idx="490">
                  <c:v>26990</c:v>
                </c:pt>
                <c:pt idx="491">
                  <c:v>53330</c:v>
                </c:pt>
                <c:pt idx="492">
                  <c:v>36910</c:v>
                </c:pt>
                <c:pt idx="493">
                  <c:v>101712.5</c:v>
                </c:pt>
                <c:pt idx="494">
                  <c:v>35970</c:v>
                </c:pt>
                <c:pt idx="495">
                  <c:v>33260</c:v>
                </c:pt>
                <c:pt idx="496">
                  <c:v>26000</c:v>
                </c:pt>
                <c:pt idx="497">
                  <c:v>46250</c:v>
                </c:pt>
                <c:pt idx="498">
                  <c:v>28950</c:v>
                </c:pt>
                <c:pt idx="499">
                  <c:v>62830</c:v>
                </c:pt>
                <c:pt idx="500">
                  <c:v>6450</c:v>
                </c:pt>
                <c:pt idx="501">
                  <c:v>31590</c:v>
                </c:pt>
                <c:pt idx="502">
                  <c:v>48650</c:v>
                </c:pt>
                <c:pt idx="503">
                  <c:v>40500</c:v>
                </c:pt>
                <c:pt idx="504">
                  <c:v>38140</c:v>
                </c:pt>
                <c:pt idx="505">
                  <c:v>35100</c:v>
                </c:pt>
                <c:pt idx="506">
                  <c:v>101712.5</c:v>
                </c:pt>
                <c:pt idx="507">
                  <c:v>35830</c:v>
                </c:pt>
                <c:pt idx="508">
                  <c:v>24790</c:v>
                </c:pt>
                <c:pt idx="509">
                  <c:v>101712.5</c:v>
                </c:pt>
                <c:pt idx="510">
                  <c:v>35980</c:v>
                </c:pt>
                <c:pt idx="511">
                  <c:v>60650</c:v>
                </c:pt>
                <c:pt idx="512">
                  <c:v>32830</c:v>
                </c:pt>
                <c:pt idx="513">
                  <c:v>21300</c:v>
                </c:pt>
                <c:pt idx="514">
                  <c:v>58150</c:v>
                </c:pt>
                <c:pt idx="515">
                  <c:v>34660</c:v>
                </c:pt>
                <c:pt idx="516">
                  <c:v>20310</c:v>
                </c:pt>
                <c:pt idx="517">
                  <c:v>30740</c:v>
                </c:pt>
                <c:pt idx="518">
                  <c:v>46830</c:v>
                </c:pt>
                <c:pt idx="519">
                  <c:v>34000</c:v>
                </c:pt>
                <c:pt idx="520">
                  <c:v>21920</c:v>
                </c:pt>
                <c:pt idx="521">
                  <c:v>25000</c:v>
                </c:pt>
                <c:pt idx="522">
                  <c:v>56770</c:v>
                </c:pt>
                <c:pt idx="523">
                  <c:v>79480</c:v>
                </c:pt>
                <c:pt idx="524">
                  <c:v>46800</c:v>
                </c:pt>
                <c:pt idx="525">
                  <c:v>101712.5</c:v>
                </c:pt>
                <c:pt idx="526">
                  <c:v>37750</c:v>
                </c:pt>
                <c:pt idx="527">
                  <c:v>52850</c:v>
                </c:pt>
                <c:pt idx="528">
                  <c:v>26790</c:v>
                </c:pt>
                <c:pt idx="529">
                  <c:v>67830</c:v>
                </c:pt>
                <c:pt idx="530">
                  <c:v>10250</c:v>
                </c:pt>
                <c:pt idx="531">
                  <c:v>42810</c:v>
                </c:pt>
                <c:pt idx="532">
                  <c:v>35880</c:v>
                </c:pt>
                <c:pt idx="533">
                  <c:v>101712.5</c:v>
                </c:pt>
                <c:pt idx="534">
                  <c:v>101712.5</c:v>
                </c:pt>
                <c:pt idx="535">
                  <c:v>25500</c:v>
                </c:pt>
                <c:pt idx="536">
                  <c:v>61330</c:v>
                </c:pt>
                <c:pt idx="537">
                  <c:v>36170</c:v>
                </c:pt>
                <c:pt idx="538">
                  <c:v>29170</c:v>
                </c:pt>
                <c:pt idx="539">
                  <c:v>64170</c:v>
                </c:pt>
                <c:pt idx="540">
                  <c:v>46080</c:v>
                </c:pt>
                <c:pt idx="541">
                  <c:v>21380</c:v>
                </c:pt>
                <c:pt idx="542">
                  <c:v>36520</c:v>
                </c:pt>
                <c:pt idx="543">
                  <c:v>22390</c:v>
                </c:pt>
                <c:pt idx="544">
                  <c:v>30170</c:v>
                </c:pt>
                <c:pt idx="545">
                  <c:v>27680</c:v>
                </c:pt>
                <c:pt idx="546">
                  <c:v>33580</c:v>
                </c:pt>
                <c:pt idx="547">
                  <c:v>25260</c:v>
                </c:pt>
                <c:pt idx="548">
                  <c:v>50000</c:v>
                </c:pt>
                <c:pt idx="549">
                  <c:v>27850</c:v>
                </c:pt>
                <c:pt idx="550">
                  <c:v>66330</c:v>
                </c:pt>
                <c:pt idx="551">
                  <c:v>24920</c:v>
                </c:pt>
                <c:pt idx="552">
                  <c:v>33330</c:v>
                </c:pt>
                <c:pt idx="553">
                  <c:v>24540</c:v>
                </c:pt>
                <c:pt idx="554">
                  <c:v>35930</c:v>
                </c:pt>
                <c:pt idx="555">
                  <c:v>54680</c:v>
                </c:pt>
                <c:pt idx="556">
                  <c:v>26670</c:v>
                </c:pt>
                <c:pt idx="557">
                  <c:v>101390</c:v>
                </c:pt>
                <c:pt idx="558">
                  <c:v>38870</c:v>
                </c:pt>
                <c:pt idx="559">
                  <c:v>41800</c:v>
                </c:pt>
                <c:pt idx="560">
                  <c:v>36750</c:v>
                </c:pt>
                <c:pt idx="561">
                  <c:v>101712.5</c:v>
                </c:pt>
                <c:pt idx="562">
                  <c:v>59230</c:v>
                </c:pt>
                <c:pt idx="563">
                  <c:v>58000</c:v>
                </c:pt>
                <c:pt idx="564">
                  <c:v>87990</c:v>
                </c:pt>
                <c:pt idx="565">
                  <c:v>44670</c:v>
                </c:pt>
                <c:pt idx="566">
                  <c:v>33330</c:v>
                </c:pt>
                <c:pt idx="567">
                  <c:v>34000</c:v>
                </c:pt>
                <c:pt idx="568">
                  <c:v>23780</c:v>
                </c:pt>
                <c:pt idx="569">
                  <c:v>31660</c:v>
                </c:pt>
                <c:pt idx="570">
                  <c:v>34170</c:v>
                </c:pt>
                <c:pt idx="571">
                  <c:v>51160</c:v>
                </c:pt>
                <c:pt idx="572">
                  <c:v>101712.5</c:v>
                </c:pt>
                <c:pt idx="573">
                  <c:v>61250</c:v>
                </c:pt>
                <c:pt idx="574">
                  <c:v>64060</c:v>
                </c:pt>
                <c:pt idx="575">
                  <c:v>31590</c:v>
                </c:pt>
                <c:pt idx="576">
                  <c:v>30870</c:v>
                </c:pt>
                <c:pt idx="577">
                  <c:v>32290</c:v>
                </c:pt>
                <c:pt idx="578">
                  <c:v>17820</c:v>
                </c:pt>
                <c:pt idx="579">
                  <c:v>31820</c:v>
                </c:pt>
                <c:pt idx="580">
                  <c:v>65400</c:v>
                </c:pt>
                <c:pt idx="581">
                  <c:v>18360</c:v>
                </c:pt>
                <c:pt idx="582">
                  <c:v>31660</c:v>
                </c:pt>
                <c:pt idx="583">
                  <c:v>18800</c:v>
                </c:pt>
                <c:pt idx="584">
                  <c:v>27870</c:v>
                </c:pt>
                <c:pt idx="585">
                  <c:v>42830</c:v>
                </c:pt>
                <c:pt idx="586">
                  <c:v>22970</c:v>
                </c:pt>
                <c:pt idx="587">
                  <c:v>21650</c:v>
                </c:pt>
                <c:pt idx="588">
                  <c:v>47500</c:v>
                </c:pt>
                <c:pt idx="589">
                  <c:v>27260</c:v>
                </c:pt>
                <c:pt idx="590">
                  <c:v>30000</c:v>
                </c:pt>
                <c:pt idx="591">
                  <c:v>60000</c:v>
                </c:pt>
                <c:pt idx="592">
                  <c:v>93570</c:v>
                </c:pt>
                <c:pt idx="593">
                  <c:v>38590</c:v>
                </c:pt>
                <c:pt idx="594">
                  <c:v>101712.5</c:v>
                </c:pt>
                <c:pt idx="595">
                  <c:v>38330</c:v>
                </c:pt>
                <c:pt idx="596">
                  <c:v>63830</c:v>
                </c:pt>
                <c:pt idx="597">
                  <c:v>29870</c:v>
                </c:pt>
                <c:pt idx="598">
                  <c:v>99630</c:v>
                </c:pt>
                <c:pt idx="599">
                  <c:v>57800</c:v>
                </c:pt>
                <c:pt idx="600">
                  <c:v>4160</c:v>
                </c:pt>
                <c:pt idx="601">
                  <c:v>28940</c:v>
                </c:pt>
                <c:pt idx="602">
                  <c:v>57030</c:v>
                </c:pt>
                <c:pt idx="603">
                  <c:v>36760</c:v>
                </c:pt>
                <c:pt idx="604">
                  <c:v>101712.5</c:v>
                </c:pt>
                <c:pt idx="605">
                  <c:v>24000</c:v>
                </c:pt>
                <c:pt idx="606">
                  <c:v>34000</c:v>
                </c:pt>
                <c:pt idx="607">
                  <c:v>39870</c:v>
                </c:pt>
                <c:pt idx="608">
                  <c:v>32320</c:v>
                </c:pt>
                <c:pt idx="609">
                  <c:v>29000</c:v>
                </c:pt>
                <c:pt idx="610">
                  <c:v>41060</c:v>
                </c:pt>
                <c:pt idx="611">
                  <c:v>80720</c:v>
                </c:pt>
                <c:pt idx="612">
                  <c:v>75830</c:v>
                </c:pt>
                <c:pt idx="613">
                  <c:v>45830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83608"/>
        <c:axId val="284186352"/>
      </c:scatterChart>
      <c:valAx>
        <c:axId val="2841836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84186352"/>
        <c:crosses val="autoZero"/>
        <c:crossBetween val="midCat"/>
      </c:valAx>
      <c:valAx>
        <c:axId val="284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Applicates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Sheet1!$AG$65:$AG$67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Sheet1!$AH$65:$AH$67</c:f>
              <c:numCache>
                <c:formatCode>General</c:formatCode>
                <c:ptCount val="3"/>
                <c:pt idx="0">
                  <c:v>179</c:v>
                </c:pt>
                <c:pt idx="1">
                  <c:v>233</c:v>
                </c:pt>
                <c:pt idx="2">
                  <c:v>202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Sheet1!$AG$65:$AG$67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Sheet1!$AJ$65:$AJ$67</c:f>
              <c:numCache>
                <c:formatCode>General</c:formatCode>
                <c:ptCount val="3"/>
                <c:pt idx="0">
                  <c:v>110</c:v>
                </c:pt>
                <c:pt idx="1">
                  <c:v>179</c:v>
                </c:pt>
                <c:pt idx="2">
                  <c:v>133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184784"/>
        <c:axId val="284185176"/>
      </c:barChart>
      <c:catAx>
        <c:axId val="2841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5176"/>
        <c:crosses val="autoZero"/>
        <c:auto val="1"/>
        <c:lblAlgn val="ctr"/>
        <c:lblOffset val="100"/>
        <c:noMultiLvlLbl val="0"/>
      </c:catAx>
      <c:valAx>
        <c:axId val="2841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Applitacants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Sheet1!$AH$82:$AH$83</c:f>
              <c:strCache>
                <c:ptCount val="2"/>
                <c:pt idx="0">
                  <c:v>Score 0</c:v>
                </c:pt>
                <c:pt idx="1">
                  <c:v>Score 1</c:v>
                </c:pt>
              </c:strCache>
            </c:strRef>
          </c:cat>
          <c:val>
            <c:numRef>
              <c:f>Sheet1!$AI$82:$AI$83</c:f>
              <c:numCache>
                <c:formatCode>General</c:formatCode>
                <c:ptCount val="2"/>
                <c:pt idx="0">
                  <c:v>89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Sheet1!$AH$82:$AH$83</c:f>
              <c:strCache>
                <c:ptCount val="2"/>
                <c:pt idx="0">
                  <c:v>Score 0</c:v>
                </c:pt>
                <c:pt idx="1">
                  <c:v>Score 1</c:v>
                </c:pt>
              </c:strCache>
            </c:strRef>
          </c:cat>
          <c:val>
            <c:numRef>
              <c:f>Sheet1!$AK$82:$AK$83</c:f>
              <c:numCache>
                <c:formatCode>General</c:formatCode>
                <c:ptCount val="2"/>
                <c:pt idx="0">
                  <c:v>7</c:v>
                </c:pt>
                <c:pt idx="1">
                  <c:v>415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185960"/>
        <c:axId val="284808352"/>
      </c:barChart>
      <c:catAx>
        <c:axId val="2841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08352"/>
        <c:crosses val="autoZero"/>
        <c:auto val="1"/>
        <c:lblAlgn val="ctr"/>
        <c:lblOffset val="100"/>
        <c:noMultiLvlLbl val="0"/>
      </c:catAx>
      <c:valAx>
        <c:axId val="284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Appicants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Sheet1!$AH$95:$AH$104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</c:numCache>
            </c:numRef>
          </c:cat>
          <c:val>
            <c:numRef>
              <c:f>Sheet1!$AI$95:$AI$104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44</c:v>
                </c:pt>
                <c:pt idx="6">
                  <c:v>4</c:v>
                </c:pt>
                <c:pt idx="7">
                  <c:v>13</c:v>
                </c:pt>
                <c:pt idx="8">
                  <c:v>526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v>Approved Loan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Sheet1!$AK$95:$AK$104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29</c:v>
                </c:pt>
                <c:pt idx="6">
                  <c:v>3</c:v>
                </c:pt>
                <c:pt idx="7">
                  <c:v>8</c:v>
                </c:pt>
                <c:pt idx="8">
                  <c:v>367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19032"/>
        <c:axId val="308619424"/>
      </c:barChart>
      <c:catAx>
        <c:axId val="3086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424"/>
        <c:crosses val="autoZero"/>
        <c:auto val="1"/>
        <c:lblAlgn val="ctr"/>
        <c:lblOffset val="100"/>
        <c:noMultiLvlLbl val="0"/>
      </c:catAx>
      <c:valAx>
        <c:axId val="308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420821</xdr:colOff>
      <xdr:row>0</xdr:row>
      <xdr:rowOff>113654</xdr:rowOff>
    </xdr:from>
    <xdr:to>
      <xdr:col>46</xdr:col>
      <xdr:colOff>85023</xdr:colOff>
      <xdr:row>11</xdr:row>
      <xdr:rowOff>96864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139915</xdr:colOff>
      <xdr:row>18</xdr:row>
      <xdr:rowOff>96865</xdr:rowOff>
    </xdr:from>
    <xdr:to>
      <xdr:col>46</xdr:col>
      <xdr:colOff>417594</xdr:colOff>
      <xdr:row>26</xdr:row>
      <xdr:rowOff>118390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376695</xdr:colOff>
      <xdr:row>33</xdr:row>
      <xdr:rowOff>53813</xdr:rowOff>
    </xdr:from>
    <xdr:to>
      <xdr:col>48</xdr:col>
      <xdr:colOff>40899</xdr:colOff>
      <xdr:row>44</xdr:row>
      <xdr:rowOff>37023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538135</xdr:colOff>
      <xdr:row>46</xdr:row>
      <xdr:rowOff>10763</xdr:rowOff>
    </xdr:from>
    <xdr:to>
      <xdr:col>47</xdr:col>
      <xdr:colOff>202338</xdr:colOff>
      <xdr:row>56</xdr:row>
      <xdr:rowOff>176939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333642</xdr:colOff>
      <xdr:row>5</xdr:row>
      <xdr:rowOff>27552</xdr:rowOff>
    </xdr:from>
    <xdr:to>
      <xdr:col>34</xdr:col>
      <xdr:colOff>322880</xdr:colOff>
      <xdr:row>20</xdr:row>
      <xdr:rowOff>26261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581187</xdr:colOff>
      <xdr:row>21</xdr:row>
      <xdr:rowOff>86102</xdr:rowOff>
    </xdr:from>
    <xdr:to>
      <xdr:col>34</xdr:col>
      <xdr:colOff>570425</xdr:colOff>
      <xdr:row>36</xdr:row>
      <xdr:rowOff>84810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63</xdr:row>
      <xdr:rowOff>0</xdr:rowOff>
    </xdr:from>
    <xdr:to>
      <xdr:col>47</xdr:col>
      <xdr:colOff>277678</xdr:colOff>
      <xdr:row>73</xdr:row>
      <xdr:rowOff>166176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269068</xdr:colOff>
      <xdr:row>78</xdr:row>
      <xdr:rowOff>86102</xdr:rowOff>
    </xdr:from>
    <xdr:to>
      <xdr:col>46</xdr:col>
      <xdr:colOff>546746</xdr:colOff>
      <xdr:row>89</xdr:row>
      <xdr:rowOff>69312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539213</xdr:colOff>
      <xdr:row>92</xdr:row>
      <xdr:rowOff>113654</xdr:rowOff>
    </xdr:from>
    <xdr:to>
      <xdr:col>46</xdr:col>
      <xdr:colOff>203416</xdr:colOff>
      <xdr:row>107</xdr:row>
      <xdr:rowOff>112362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5"/>
  <sheetViews>
    <sheetView tabSelected="1" topLeftCell="L58" zoomScale="59" zoomScaleNormal="59" workbookViewId="0">
      <selection activeCell="AM97" sqref="AM97"/>
    </sheetView>
  </sheetViews>
  <sheetFormatPr defaultRowHeight="14.5" x14ac:dyDescent="0.35"/>
  <cols>
    <col min="1" max="1" width="8.6328125" bestFit="1" customWidth="1"/>
    <col min="2" max="2" width="7" bestFit="1" customWidth="1"/>
    <col min="3" max="3" width="7.54296875" bestFit="1" customWidth="1"/>
    <col min="4" max="4" width="12.7265625" bestFit="1" customWidth="1"/>
    <col min="5" max="5" width="12.08984375" bestFit="1" customWidth="1"/>
    <col min="6" max="6" width="13.1796875" bestFit="1" customWidth="1"/>
    <col min="7" max="7" width="15" bestFit="1" customWidth="1"/>
    <col min="8" max="8" width="17.08984375" bestFit="1" customWidth="1"/>
    <col min="9" max="9" width="11.6328125" bestFit="1" customWidth="1"/>
    <col min="10" max="10" width="18.1796875" bestFit="1" customWidth="1"/>
    <col min="11" max="11" width="13" bestFit="1" customWidth="1"/>
    <col min="12" max="12" width="13.1796875" bestFit="1" customWidth="1"/>
    <col min="13" max="13" width="11.08984375" bestFit="1" customWidth="1"/>
    <col min="14" max="14" width="11.08984375" customWidth="1"/>
    <col min="16" max="16" width="12.08984375" bestFit="1" customWidth="1"/>
    <col min="17" max="17" width="15.1796875" bestFit="1" customWidth="1"/>
    <col min="33" max="33" width="12.26953125" bestFit="1" customWidth="1"/>
    <col min="34" max="34" width="18.90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645</v>
      </c>
      <c r="O1" t="s">
        <v>6</v>
      </c>
      <c r="Q1" s="5" t="s">
        <v>656</v>
      </c>
    </row>
    <row r="2" spans="1:38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15</v>
      </c>
      <c r="G2">
        <v>5849</v>
      </c>
      <c r="H2">
        <v>0</v>
      </c>
      <c r="I2">
        <v>128</v>
      </c>
      <c r="J2">
        <v>360</v>
      </c>
      <c r="K2">
        <v>1</v>
      </c>
      <c r="L2" t="s">
        <v>18</v>
      </c>
      <c r="M2" t="s">
        <v>19</v>
      </c>
      <c r="N2">
        <f t="shared" ref="N2:N65" si="0">IF(M2="Y",1,0)</f>
        <v>1</v>
      </c>
      <c r="O2" s="4">
        <v>5849</v>
      </c>
      <c r="P2">
        <f t="shared" ref="P2:P65" si="1">O2*10</f>
        <v>58490</v>
      </c>
      <c r="Q2">
        <f>J2/12</f>
        <v>30</v>
      </c>
    </row>
    <row r="3" spans="1:38" x14ac:dyDescent="0.35">
      <c r="A3" t="s">
        <v>20</v>
      </c>
      <c r="B3" t="s">
        <v>14</v>
      </c>
      <c r="C3" t="s">
        <v>21</v>
      </c>
      <c r="D3" t="s">
        <v>22</v>
      </c>
      <c r="E3" t="s">
        <v>17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23</v>
      </c>
      <c r="M3" t="s">
        <v>24</v>
      </c>
      <c r="N3">
        <f t="shared" si="0"/>
        <v>0</v>
      </c>
      <c r="O3" s="4">
        <v>4583</v>
      </c>
      <c r="P3">
        <f t="shared" si="1"/>
        <v>45830</v>
      </c>
      <c r="Q3">
        <f t="shared" ref="Q3:Q66" si="2">J3/12</f>
        <v>30</v>
      </c>
    </row>
    <row r="4" spans="1:38" x14ac:dyDescent="0.35">
      <c r="A4" t="s">
        <v>25</v>
      </c>
      <c r="B4" t="s">
        <v>14</v>
      </c>
      <c r="C4" t="s">
        <v>21</v>
      </c>
      <c r="D4" t="s">
        <v>16</v>
      </c>
      <c r="E4" t="s">
        <v>17</v>
      </c>
      <c r="F4" t="s">
        <v>21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18</v>
      </c>
      <c r="M4" t="s">
        <v>19</v>
      </c>
      <c r="N4">
        <f t="shared" si="0"/>
        <v>1</v>
      </c>
      <c r="O4" s="4">
        <v>3000</v>
      </c>
      <c r="P4">
        <f t="shared" si="1"/>
        <v>30000</v>
      </c>
      <c r="Q4">
        <f t="shared" si="2"/>
        <v>30</v>
      </c>
      <c r="AH4" t="s">
        <v>1</v>
      </c>
      <c r="AI4" t="s">
        <v>642</v>
      </c>
      <c r="AK4" t="s">
        <v>646</v>
      </c>
      <c r="AL4" t="s">
        <v>647</v>
      </c>
    </row>
    <row r="5" spans="1:38" x14ac:dyDescent="0.35">
      <c r="A5" t="s">
        <v>26</v>
      </c>
      <c r="B5" t="s">
        <v>14</v>
      </c>
      <c r="C5" t="s">
        <v>21</v>
      </c>
      <c r="D5" t="s">
        <v>16</v>
      </c>
      <c r="E5" t="s">
        <v>27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18</v>
      </c>
      <c r="M5" t="s">
        <v>19</v>
      </c>
      <c r="N5">
        <f t="shared" si="0"/>
        <v>1</v>
      </c>
      <c r="O5" s="4">
        <v>2583</v>
      </c>
      <c r="P5">
        <f t="shared" si="1"/>
        <v>25830</v>
      </c>
      <c r="Q5">
        <f t="shared" si="2"/>
        <v>30</v>
      </c>
      <c r="AH5" t="s">
        <v>14</v>
      </c>
      <c r="AI5">
        <f>COUNTIF(B$2:B$615,AH5)</f>
        <v>502</v>
      </c>
      <c r="AJ5" s="2">
        <f>(AI5*100)/(AI5+AI6)</f>
        <v>81.758957654723133</v>
      </c>
      <c r="AK5">
        <f>SUMIF(B$2:B$615,AH5,N$2:N$615)</f>
        <v>347</v>
      </c>
      <c r="AL5" s="2">
        <f>(AK5/AI5)*100</f>
        <v>69.123505976095629</v>
      </c>
    </row>
    <row r="6" spans="1:38" x14ac:dyDescent="0.35">
      <c r="A6" t="s">
        <v>28</v>
      </c>
      <c r="B6" t="s">
        <v>14</v>
      </c>
      <c r="C6" t="s">
        <v>15</v>
      </c>
      <c r="D6" t="s">
        <v>16</v>
      </c>
      <c r="E6" t="s">
        <v>17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18</v>
      </c>
      <c r="M6" t="s">
        <v>19</v>
      </c>
      <c r="N6">
        <f t="shared" si="0"/>
        <v>1</v>
      </c>
      <c r="O6" s="4">
        <v>6000</v>
      </c>
      <c r="P6">
        <f t="shared" si="1"/>
        <v>60000</v>
      </c>
      <c r="Q6">
        <f t="shared" si="2"/>
        <v>30</v>
      </c>
      <c r="AH6" t="s">
        <v>45</v>
      </c>
      <c r="AI6">
        <f>COUNTIF(B$2:B$615,AH6)</f>
        <v>112</v>
      </c>
      <c r="AJ6" s="2">
        <f>(AI6*100)/(AI6+AI5)</f>
        <v>18.241042345276874</v>
      </c>
      <c r="AK6">
        <f>SUMIF(B$2:B$615,AH6,N$2:N$615)</f>
        <v>75</v>
      </c>
      <c r="AL6" s="2">
        <f>(AK6/AI6)*100</f>
        <v>66.964285714285708</v>
      </c>
    </row>
    <row r="7" spans="1:38" x14ac:dyDescent="0.35">
      <c r="A7" t="s">
        <v>29</v>
      </c>
      <c r="B7" t="s">
        <v>14</v>
      </c>
      <c r="C7" t="s">
        <v>21</v>
      </c>
      <c r="D7" t="s">
        <v>30</v>
      </c>
      <c r="E7" t="s">
        <v>17</v>
      </c>
      <c r="F7" t="s">
        <v>21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18</v>
      </c>
      <c r="M7" t="s">
        <v>19</v>
      </c>
      <c r="N7">
        <f t="shared" si="0"/>
        <v>1</v>
      </c>
      <c r="O7" s="4">
        <v>5417</v>
      </c>
      <c r="P7">
        <f t="shared" si="1"/>
        <v>54170</v>
      </c>
      <c r="Q7">
        <f t="shared" si="2"/>
        <v>30</v>
      </c>
    </row>
    <row r="8" spans="1:38" x14ac:dyDescent="0.35">
      <c r="A8" t="s">
        <v>31</v>
      </c>
      <c r="B8" t="s">
        <v>14</v>
      </c>
      <c r="C8" t="s">
        <v>21</v>
      </c>
      <c r="D8" t="s">
        <v>16</v>
      </c>
      <c r="E8" t="s">
        <v>27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18</v>
      </c>
      <c r="M8" t="s">
        <v>19</v>
      </c>
      <c r="N8">
        <f t="shared" si="0"/>
        <v>1</v>
      </c>
      <c r="O8" s="4">
        <v>2333</v>
      </c>
      <c r="P8">
        <f t="shared" si="1"/>
        <v>23330</v>
      </c>
      <c r="Q8">
        <f t="shared" si="2"/>
        <v>30</v>
      </c>
    </row>
    <row r="9" spans="1:38" x14ac:dyDescent="0.35">
      <c r="A9" t="s">
        <v>32</v>
      </c>
      <c r="B9" t="s">
        <v>14</v>
      </c>
      <c r="C9" t="s">
        <v>21</v>
      </c>
      <c r="D9" t="s">
        <v>33</v>
      </c>
      <c r="E9" t="s">
        <v>17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34</v>
      </c>
      <c r="M9" t="s">
        <v>24</v>
      </c>
      <c r="N9">
        <f t="shared" si="0"/>
        <v>0</v>
      </c>
      <c r="O9" s="4">
        <v>3036</v>
      </c>
      <c r="P9">
        <f t="shared" si="1"/>
        <v>30360</v>
      </c>
      <c r="Q9">
        <f t="shared" si="2"/>
        <v>30</v>
      </c>
    </row>
    <row r="10" spans="1:38" x14ac:dyDescent="0.35">
      <c r="A10" t="s">
        <v>35</v>
      </c>
      <c r="B10" t="s">
        <v>14</v>
      </c>
      <c r="C10" t="s">
        <v>21</v>
      </c>
      <c r="D10" t="s">
        <v>30</v>
      </c>
      <c r="E10" t="s">
        <v>17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18</v>
      </c>
      <c r="M10" t="s">
        <v>19</v>
      </c>
      <c r="N10">
        <f t="shared" si="0"/>
        <v>1</v>
      </c>
      <c r="O10" s="4">
        <v>4006</v>
      </c>
      <c r="P10">
        <f t="shared" si="1"/>
        <v>40060</v>
      </c>
      <c r="Q10">
        <f t="shared" si="2"/>
        <v>30</v>
      </c>
    </row>
    <row r="11" spans="1:38" x14ac:dyDescent="0.35">
      <c r="A11" t="s">
        <v>36</v>
      </c>
      <c r="B11" t="s">
        <v>14</v>
      </c>
      <c r="C11" t="s">
        <v>21</v>
      </c>
      <c r="D11" t="s">
        <v>22</v>
      </c>
      <c r="E11" t="s">
        <v>17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34</v>
      </c>
      <c r="M11" t="s">
        <v>24</v>
      </c>
      <c r="N11">
        <f t="shared" si="0"/>
        <v>0</v>
      </c>
      <c r="O11" s="4">
        <v>10171.25</v>
      </c>
      <c r="P11">
        <f t="shared" si="1"/>
        <v>101712.5</v>
      </c>
      <c r="Q11">
        <f t="shared" si="2"/>
        <v>30</v>
      </c>
    </row>
    <row r="12" spans="1:38" x14ac:dyDescent="0.35">
      <c r="A12" t="s">
        <v>37</v>
      </c>
      <c r="B12" t="s">
        <v>14</v>
      </c>
      <c r="C12" t="s">
        <v>21</v>
      </c>
      <c r="D12" t="s">
        <v>30</v>
      </c>
      <c r="E12" t="s">
        <v>17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18</v>
      </c>
      <c r="M12" t="s">
        <v>19</v>
      </c>
      <c r="N12">
        <f t="shared" si="0"/>
        <v>1</v>
      </c>
      <c r="O12" s="4">
        <v>3200</v>
      </c>
      <c r="P12">
        <f t="shared" si="1"/>
        <v>32000</v>
      </c>
      <c r="Q12">
        <f t="shared" si="2"/>
        <v>30</v>
      </c>
    </row>
    <row r="13" spans="1:38" x14ac:dyDescent="0.35">
      <c r="A13" t="s">
        <v>38</v>
      </c>
      <c r="B13" t="s">
        <v>14</v>
      </c>
      <c r="C13" t="s">
        <v>21</v>
      </c>
      <c r="D13" t="s">
        <v>30</v>
      </c>
      <c r="E13" t="s">
        <v>17</v>
      </c>
      <c r="F13" t="s">
        <v>15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18</v>
      </c>
      <c r="M13" t="s">
        <v>19</v>
      </c>
      <c r="N13">
        <f t="shared" si="0"/>
        <v>1</v>
      </c>
      <c r="O13" s="4">
        <v>2500</v>
      </c>
      <c r="P13">
        <f t="shared" si="1"/>
        <v>25000</v>
      </c>
      <c r="Q13">
        <f t="shared" si="2"/>
        <v>30</v>
      </c>
    </row>
    <row r="14" spans="1:38" x14ac:dyDescent="0.35">
      <c r="A14" t="s">
        <v>39</v>
      </c>
      <c r="B14" t="s">
        <v>14</v>
      </c>
      <c r="C14" t="s">
        <v>21</v>
      </c>
      <c r="D14" t="s">
        <v>30</v>
      </c>
      <c r="E14" t="s">
        <v>17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18</v>
      </c>
      <c r="M14" t="s">
        <v>19</v>
      </c>
      <c r="N14">
        <f t="shared" si="0"/>
        <v>1</v>
      </c>
      <c r="O14" s="4">
        <v>3073</v>
      </c>
      <c r="P14">
        <f t="shared" si="1"/>
        <v>30730</v>
      </c>
      <c r="Q14">
        <f t="shared" si="2"/>
        <v>30</v>
      </c>
    </row>
    <row r="15" spans="1:38" x14ac:dyDescent="0.35">
      <c r="A15" t="s">
        <v>40</v>
      </c>
      <c r="B15" t="s">
        <v>14</v>
      </c>
      <c r="C15" t="s">
        <v>15</v>
      </c>
      <c r="D15" t="s">
        <v>16</v>
      </c>
      <c r="E15" t="s">
        <v>17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23</v>
      </c>
      <c r="M15" t="s">
        <v>24</v>
      </c>
      <c r="N15">
        <f t="shared" si="0"/>
        <v>0</v>
      </c>
      <c r="O15" s="4">
        <v>1853</v>
      </c>
      <c r="P15">
        <f t="shared" si="1"/>
        <v>18530</v>
      </c>
      <c r="Q15">
        <f t="shared" si="2"/>
        <v>30</v>
      </c>
    </row>
    <row r="16" spans="1:38" x14ac:dyDescent="0.35">
      <c r="A16" t="s">
        <v>41</v>
      </c>
      <c r="B16" t="s">
        <v>14</v>
      </c>
      <c r="C16" t="s">
        <v>21</v>
      </c>
      <c r="D16" t="s">
        <v>30</v>
      </c>
      <c r="E16" t="s">
        <v>17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18</v>
      </c>
      <c r="M16" t="s">
        <v>19</v>
      </c>
      <c r="N16">
        <f t="shared" si="0"/>
        <v>1</v>
      </c>
      <c r="O16" s="4">
        <v>1299</v>
      </c>
      <c r="P16">
        <f t="shared" si="1"/>
        <v>12990</v>
      </c>
      <c r="Q16">
        <f t="shared" si="2"/>
        <v>10</v>
      </c>
    </row>
    <row r="17" spans="1:38" x14ac:dyDescent="0.35">
      <c r="A17" t="s">
        <v>42</v>
      </c>
      <c r="B17" t="s">
        <v>14</v>
      </c>
      <c r="C17" t="s">
        <v>15</v>
      </c>
      <c r="D17" t="s">
        <v>16</v>
      </c>
      <c r="E17" t="s">
        <v>17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18</v>
      </c>
      <c r="M17" t="s">
        <v>19</v>
      </c>
      <c r="N17">
        <f t="shared" si="0"/>
        <v>1</v>
      </c>
      <c r="O17" s="4">
        <v>4950</v>
      </c>
      <c r="P17">
        <f t="shared" si="1"/>
        <v>49500</v>
      </c>
      <c r="Q17">
        <f t="shared" si="2"/>
        <v>30</v>
      </c>
    </row>
    <row r="18" spans="1:38" x14ac:dyDescent="0.35">
      <c r="A18" t="s">
        <v>43</v>
      </c>
      <c r="B18" t="s">
        <v>14</v>
      </c>
      <c r="C18" t="s">
        <v>15</v>
      </c>
      <c r="D18" t="s">
        <v>22</v>
      </c>
      <c r="E18" t="s">
        <v>27</v>
      </c>
      <c r="F18" t="s">
        <v>15</v>
      </c>
      <c r="G18">
        <v>3596</v>
      </c>
      <c r="H18">
        <v>0</v>
      </c>
      <c r="I18">
        <v>100</v>
      </c>
      <c r="J18">
        <v>240</v>
      </c>
      <c r="K18">
        <v>1</v>
      </c>
      <c r="L18" t="s">
        <v>18</v>
      </c>
      <c r="M18" t="s">
        <v>19</v>
      </c>
      <c r="N18">
        <f t="shared" si="0"/>
        <v>1</v>
      </c>
      <c r="O18" s="4">
        <v>3596</v>
      </c>
      <c r="P18">
        <f t="shared" si="1"/>
        <v>35960</v>
      </c>
      <c r="Q18">
        <f t="shared" si="2"/>
        <v>20</v>
      </c>
    </row>
    <row r="19" spans="1:38" x14ac:dyDescent="0.35">
      <c r="A19" t="s">
        <v>44</v>
      </c>
      <c r="B19" t="s">
        <v>45</v>
      </c>
      <c r="C19" t="s">
        <v>15</v>
      </c>
      <c r="D19" t="s">
        <v>16</v>
      </c>
      <c r="E19" t="s">
        <v>17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18</v>
      </c>
      <c r="M19" t="s">
        <v>24</v>
      </c>
      <c r="N19">
        <f t="shared" si="0"/>
        <v>0</v>
      </c>
      <c r="O19" s="4">
        <v>3510</v>
      </c>
      <c r="P19">
        <f t="shared" si="1"/>
        <v>35100</v>
      </c>
      <c r="Q19">
        <f t="shared" si="2"/>
        <v>30</v>
      </c>
    </row>
    <row r="20" spans="1:38" x14ac:dyDescent="0.35">
      <c r="A20" t="s">
        <v>46</v>
      </c>
      <c r="B20" t="s">
        <v>14</v>
      </c>
      <c r="C20" t="s">
        <v>21</v>
      </c>
      <c r="D20" t="s">
        <v>16</v>
      </c>
      <c r="E20" t="s">
        <v>27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23</v>
      </c>
      <c r="M20" t="s">
        <v>24</v>
      </c>
      <c r="N20">
        <f t="shared" si="0"/>
        <v>0</v>
      </c>
      <c r="O20" s="4">
        <v>4887</v>
      </c>
      <c r="P20">
        <f t="shared" si="1"/>
        <v>48870</v>
      </c>
      <c r="Q20">
        <f t="shared" si="2"/>
        <v>30</v>
      </c>
    </row>
    <row r="21" spans="1:38" x14ac:dyDescent="0.35">
      <c r="A21" t="s">
        <v>47</v>
      </c>
      <c r="B21" t="s">
        <v>14</v>
      </c>
      <c r="C21" t="s">
        <v>21</v>
      </c>
      <c r="D21" t="s">
        <v>16</v>
      </c>
      <c r="E21" t="s">
        <v>17</v>
      </c>
      <c r="F21" t="s">
        <v>15</v>
      </c>
      <c r="G21">
        <v>2600</v>
      </c>
      <c r="H21">
        <v>3500</v>
      </c>
      <c r="I21">
        <v>115</v>
      </c>
      <c r="J21">
        <v>360</v>
      </c>
      <c r="K21">
        <v>1</v>
      </c>
      <c r="L21" t="s">
        <v>18</v>
      </c>
      <c r="M21" t="s">
        <v>19</v>
      </c>
      <c r="N21">
        <f t="shared" si="0"/>
        <v>1</v>
      </c>
      <c r="O21" s="4">
        <v>2600</v>
      </c>
      <c r="P21">
        <f t="shared" si="1"/>
        <v>26000</v>
      </c>
      <c r="Q21">
        <f t="shared" si="2"/>
        <v>30</v>
      </c>
    </row>
    <row r="22" spans="1:38" x14ac:dyDescent="0.35">
      <c r="A22" t="s">
        <v>48</v>
      </c>
      <c r="B22" t="s">
        <v>14</v>
      </c>
      <c r="C22" t="s">
        <v>21</v>
      </c>
      <c r="D22" t="s">
        <v>16</v>
      </c>
      <c r="E22" t="s">
        <v>27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18</v>
      </c>
      <c r="M22" t="s">
        <v>24</v>
      </c>
      <c r="N22">
        <f t="shared" si="0"/>
        <v>0</v>
      </c>
      <c r="O22" s="4">
        <v>7660</v>
      </c>
      <c r="P22">
        <f t="shared" si="1"/>
        <v>76600</v>
      </c>
      <c r="Q22">
        <f t="shared" si="2"/>
        <v>30</v>
      </c>
      <c r="AH22" t="s">
        <v>643</v>
      </c>
      <c r="AI22" t="s">
        <v>642</v>
      </c>
      <c r="AK22" t="s">
        <v>646</v>
      </c>
      <c r="AL22" t="s">
        <v>647</v>
      </c>
    </row>
    <row r="23" spans="1:38" x14ac:dyDescent="0.35">
      <c r="A23" t="s">
        <v>49</v>
      </c>
      <c r="B23" t="s">
        <v>14</v>
      </c>
      <c r="C23" t="s">
        <v>21</v>
      </c>
      <c r="D23" t="s">
        <v>22</v>
      </c>
      <c r="E23" t="s">
        <v>17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18</v>
      </c>
      <c r="M23" t="s">
        <v>19</v>
      </c>
      <c r="N23">
        <f t="shared" si="0"/>
        <v>1</v>
      </c>
      <c r="O23" s="4">
        <v>5955</v>
      </c>
      <c r="P23">
        <f t="shared" si="1"/>
        <v>59550</v>
      </c>
      <c r="Q23">
        <f t="shared" si="2"/>
        <v>30</v>
      </c>
      <c r="AG23" t="s">
        <v>21</v>
      </c>
      <c r="AH23" t="s">
        <v>2</v>
      </c>
      <c r="AI23">
        <f>COUNTIF(C$2:C$615,AG23)</f>
        <v>401</v>
      </c>
      <c r="AJ23" s="2">
        <f>(AI23*100)/(AI23+AI24)</f>
        <v>65.309446254071659</v>
      </c>
      <c r="AK23">
        <f>SUMIF(C$2:C$615,AG23,N$2:N$615)</f>
        <v>288</v>
      </c>
      <c r="AL23" s="2">
        <f>(AK23*100)/AI23</f>
        <v>71.820448877805489</v>
      </c>
    </row>
    <row r="24" spans="1:38" x14ac:dyDescent="0.35">
      <c r="A24" t="s">
        <v>50</v>
      </c>
      <c r="B24" t="s">
        <v>14</v>
      </c>
      <c r="C24" t="s">
        <v>21</v>
      </c>
      <c r="D24" t="s">
        <v>16</v>
      </c>
      <c r="E24" t="s">
        <v>27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34</v>
      </c>
      <c r="M24" t="s">
        <v>24</v>
      </c>
      <c r="N24">
        <f t="shared" si="0"/>
        <v>0</v>
      </c>
      <c r="O24" s="4">
        <v>2600</v>
      </c>
      <c r="P24">
        <f t="shared" si="1"/>
        <v>26000</v>
      </c>
      <c r="Q24">
        <f t="shared" si="2"/>
        <v>30</v>
      </c>
      <c r="AG24" t="s">
        <v>15</v>
      </c>
      <c r="AH24" t="s">
        <v>644</v>
      </c>
      <c r="AI24">
        <f>COUNTIF(C$2:C$615,AG24)</f>
        <v>213</v>
      </c>
      <c r="AJ24" s="2">
        <f>(AI24*100)/(AI24+AI23)</f>
        <v>34.690553745928341</v>
      </c>
      <c r="AK24">
        <f>SUMIF(C$2:C$615,AG24,N$2:N$615)</f>
        <v>134</v>
      </c>
      <c r="AL24" s="2">
        <f>(AK24/AI24)*100</f>
        <v>62.910798122065728</v>
      </c>
    </row>
    <row r="25" spans="1:38" x14ac:dyDescent="0.35">
      <c r="A25" t="s">
        <v>51</v>
      </c>
      <c r="B25" t="s">
        <v>14</v>
      </c>
      <c r="C25" t="s">
        <v>21</v>
      </c>
      <c r="D25" t="s">
        <v>30</v>
      </c>
      <c r="E25" t="s">
        <v>27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23</v>
      </c>
      <c r="M25" t="s">
        <v>24</v>
      </c>
      <c r="N25">
        <f t="shared" si="0"/>
        <v>0</v>
      </c>
      <c r="O25" s="4">
        <v>3365</v>
      </c>
      <c r="P25">
        <f t="shared" si="1"/>
        <v>33650</v>
      </c>
      <c r="Q25">
        <f t="shared" si="2"/>
        <v>30</v>
      </c>
    </row>
    <row r="26" spans="1:38" x14ac:dyDescent="0.35">
      <c r="A26" t="s">
        <v>52</v>
      </c>
      <c r="B26" t="s">
        <v>14</v>
      </c>
      <c r="C26" t="s">
        <v>21</v>
      </c>
      <c r="D26" t="s">
        <v>22</v>
      </c>
      <c r="E26" t="s">
        <v>17</v>
      </c>
      <c r="F26" t="s">
        <v>15</v>
      </c>
      <c r="G26">
        <v>3717</v>
      </c>
      <c r="H26">
        <v>2925</v>
      </c>
      <c r="I26">
        <v>151</v>
      </c>
      <c r="J26">
        <v>360</v>
      </c>
      <c r="K26">
        <v>1</v>
      </c>
      <c r="L26" t="s">
        <v>34</v>
      </c>
      <c r="M26" t="s">
        <v>24</v>
      </c>
      <c r="N26">
        <f t="shared" si="0"/>
        <v>0</v>
      </c>
      <c r="O26" s="4">
        <v>3717</v>
      </c>
      <c r="P26">
        <f t="shared" si="1"/>
        <v>37170</v>
      </c>
      <c r="Q26">
        <f t="shared" si="2"/>
        <v>30</v>
      </c>
    </row>
    <row r="27" spans="1:38" x14ac:dyDescent="0.35">
      <c r="A27" t="s">
        <v>53</v>
      </c>
      <c r="B27" t="s">
        <v>14</v>
      </c>
      <c r="C27" t="s">
        <v>21</v>
      </c>
      <c r="D27" t="s">
        <v>16</v>
      </c>
      <c r="E27" t="s">
        <v>17</v>
      </c>
      <c r="F27" t="s">
        <v>21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34</v>
      </c>
      <c r="M27" t="s">
        <v>19</v>
      </c>
      <c r="N27">
        <f t="shared" si="0"/>
        <v>1</v>
      </c>
      <c r="O27" s="4">
        <v>9560</v>
      </c>
      <c r="P27">
        <f t="shared" si="1"/>
        <v>95600</v>
      </c>
      <c r="Q27">
        <f t="shared" si="2"/>
        <v>30</v>
      </c>
    </row>
    <row r="28" spans="1:38" x14ac:dyDescent="0.35">
      <c r="A28" t="s">
        <v>54</v>
      </c>
      <c r="B28" t="s">
        <v>14</v>
      </c>
      <c r="C28" t="s">
        <v>21</v>
      </c>
      <c r="D28" t="s">
        <v>16</v>
      </c>
      <c r="E28" t="s">
        <v>17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34</v>
      </c>
      <c r="M28" t="s">
        <v>19</v>
      </c>
      <c r="N28">
        <f t="shared" si="0"/>
        <v>1</v>
      </c>
      <c r="O28" s="4">
        <v>2799</v>
      </c>
      <c r="P28">
        <f t="shared" si="1"/>
        <v>27990</v>
      </c>
      <c r="Q28">
        <f t="shared" si="2"/>
        <v>30</v>
      </c>
    </row>
    <row r="29" spans="1:38" x14ac:dyDescent="0.35">
      <c r="A29" t="s">
        <v>55</v>
      </c>
      <c r="B29" t="s">
        <v>14</v>
      </c>
      <c r="C29" t="s">
        <v>21</v>
      </c>
      <c r="D29" t="s">
        <v>30</v>
      </c>
      <c r="E29" t="s">
        <v>27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18</v>
      </c>
      <c r="M29" t="s">
        <v>19</v>
      </c>
      <c r="N29">
        <f t="shared" si="0"/>
        <v>1</v>
      </c>
      <c r="O29" s="4">
        <v>4226</v>
      </c>
      <c r="P29">
        <f t="shared" si="1"/>
        <v>42260</v>
      </c>
      <c r="Q29">
        <f t="shared" si="2"/>
        <v>30</v>
      </c>
    </row>
    <row r="30" spans="1:38" x14ac:dyDescent="0.35">
      <c r="A30" t="s">
        <v>56</v>
      </c>
      <c r="B30" t="s">
        <v>14</v>
      </c>
      <c r="C30" t="s">
        <v>15</v>
      </c>
      <c r="D30" t="s">
        <v>16</v>
      </c>
      <c r="E30" t="s">
        <v>27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18</v>
      </c>
      <c r="M30" t="s">
        <v>24</v>
      </c>
      <c r="N30">
        <f t="shared" si="0"/>
        <v>0</v>
      </c>
      <c r="O30" s="4">
        <v>1442</v>
      </c>
      <c r="P30">
        <f t="shared" si="1"/>
        <v>14420</v>
      </c>
      <c r="Q30">
        <f t="shared" si="2"/>
        <v>30</v>
      </c>
    </row>
    <row r="31" spans="1:38" x14ac:dyDescent="0.35">
      <c r="A31" t="s">
        <v>57</v>
      </c>
      <c r="B31" t="s">
        <v>45</v>
      </c>
      <c r="C31" t="s">
        <v>15</v>
      </c>
      <c r="D31" t="s">
        <v>30</v>
      </c>
      <c r="E31" t="s">
        <v>17</v>
      </c>
      <c r="F31" t="s">
        <v>15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34</v>
      </c>
      <c r="M31" t="s">
        <v>19</v>
      </c>
      <c r="N31">
        <f t="shared" si="0"/>
        <v>1</v>
      </c>
      <c r="O31" s="4">
        <v>3750</v>
      </c>
      <c r="P31">
        <f t="shared" si="1"/>
        <v>37500</v>
      </c>
      <c r="Q31">
        <f t="shared" si="2"/>
        <v>30</v>
      </c>
    </row>
    <row r="32" spans="1:38" x14ac:dyDescent="0.35">
      <c r="A32" t="s">
        <v>58</v>
      </c>
      <c r="B32" t="s">
        <v>14</v>
      </c>
      <c r="C32" t="s">
        <v>21</v>
      </c>
      <c r="D32" t="s">
        <v>22</v>
      </c>
      <c r="E32" t="s">
        <v>17</v>
      </c>
      <c r="F32" t="s">
        <v>15</v>
      </c>
      <c r="G32">
        <v>4166</v>
      </c>
      <c r="H32">
        <v>3369</v>
      </c>
      <c r="I32">
        <v>201</v>
      </c>
      <c r="J32">
        <v>360</v>
      </c>
      <c r="K32">
        <v>1</v>
      </c>
      <c r="L32" t="s">
        <v>18</v>
      </c>
      <c r="M32" t="s">
        <v>24</v>
      </c>
      <c r="N32">
        <f t="shared" si="0"/>
        <v>0</v>
      </c>
      <c r="O32" s="4">
        <v>4166</v>
      </c>
      <c r="P32">
        <f t="shared" si="1"/>
        <v>41660</v>
      </c>
      <c r="Q32">
        <f t="shared" si="2"/>
        <v>30</v>
      </c>
    </row>
    <row r="33" spans="1:38" x14ac:dyDescent="0.35">
      <c r="A33" t="s">
        <v>59</v>
      </c>
      <c r="B33" t="s">
        <v>14</v>
      </c>
      <c r="C33" t="s">
        <v>15</v>
      </c>
      <c r="D33" t="s">
        <v>16</v>
      </c>
      <c r="E33" t="s">
        <v>17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18</v>
      </c>
      <c r="M33" t="s">
        <v>24</v>
      </c>
      <c r="N33">
        <f t="shared" si="0"/>
        <v>0</v>
      </c>
      <c r="O33" s="4">
        <v>3167</v>
      </c>
      <c r="P33">
        <f t="shared" si="1"/>
        <v>31670</v>
      </c>
      <c r="Q33">
        <f t="shared" si="2"/>
        <v>30</v>
      </c>
    </row>
    <row r="34" spans="1:38" x14ac:dyDescent="0.35">
      <c r="A34" t="s">
        <v>60</v>
      </c>
      <c r="B34" t="s">
        <v>14</v>
      </c>
      <c r="C34" t="s">
        <v>15</v>
      </c>
      <c r="D34" t="s">
        <v>22</v>
      </c>
      <c r="E34" t="s">
        <v>17</v>
      </c>
      <c r="F34" t="s">
        <v>21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23</v>
      </c>
      <c r="M34" t="s">
        <v>24</v>
      </c>
      <c r="N34">
        <f t="shared" si="0"/>
        <v>0</v>
      </c>
      <c r="O34" s="4">
        <v>4692</v>
      </c>
      <c r="P34">
        <f t="shared" si="1"/>
        <v>46920</v>
      </c>
      <c r="Q34">
        <f t="shared" si="2"/>
        <v>30</v>
      </c>
    </row>
    <row r="35" spans="1:38" x14ac:dyDescent="0.35">
      <c r="A35" t="s">
        <v>61</v>
      </c>
      <c r="B35" t="s">
        <v>14</v>
      </c>
      <c r="C35" t="s">
        <v>21</v>
      </c>
      <c r="D35" t="s">
        <v>16</v>
      </c>
      <c r="E35" t="s">
        <v>17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34</v>
      </c>
      <c r="M35" t="s">
        <v>19</v>
      </c>
      <c r="N35">
        <f t="shared" si="0"/>
        <v>1</v>
      </c>
      <c r="O35" s="4">
        <v>3500</v>
      </c>
      <c r="P35">
        <f t="shared" si="1"/>
        <v>35000</v>
      </c>
      <c r="Q35">
        <f t="shared" si="2"/>
        <v>30</v>
      </c>
    </row>
    <row r="36" spans="1:38" x14ac:dyDescent="0.35">
      <c r="A36" t="s">
        <v>62</v>
      </c>
      <c r="B36" t="s">
        <v>14</v>
      </c>
      <c r="C36" t="s">
        <v>15</v>
      </c>
      <c r="D36" t="s">
        <v>33</v>
      </c>
      <c r="E36" t="s">
        <v>17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23</v>
      </c>
      <c r="M36" t="s">
        <v>24</v>
      </c>
      <c r="N36">
        <f t="shared" si="0"/>
        <v>0</v>
      </c>
      <c r="O36" s="4">
        <v>10171.25</v>
      </c>
      <c r="P36">
        <f t="shared" si="1"/>
        <v>101712.5</v>
      </c>
      <c r="Q36">
        <f t="shared" si="2"/>
        <v>30</v>
      </c>
    </row>
    <row r="37" spans="1:38" x14ac:dyDescent="0.35">
      <c r="A37" t="s">
        <v>63</v>
      </c>
      <c r="B37" t="s">
        <v>14</v>
      </c>
      <c r="C37" t="s">
        <v>21</v>
      </c>
      <c r="D37" t="s">
        <v>16</v>
      </c>
      <c r="E37" t="s">
        <v>17</v>
      </c>
      <c r="F37" t="s">
        <v>15</v>
      </c>
      <c r="G37">
        <v>2275</v>
      </c>
      <c r="H37">
        <v>2067</v>
      </c>
      <c r="I37">
        <v>128</v>
      </c>
      <c r="J37">
        <v>360</v>
      </c>
      <c r="K37">
        <v>1</v>
      </c>
      <c r="L37" t="s">
        <v>18</v>
      </c>
      <c r="M37" t="s">
        <v>19</v>
      </c>
      <c r="N37">
        <f t="shared" si="0"/>
        <v>1</v>
      </c>
      <c r="O37" s="4">
        <v>2275</v>
      </c>
      <c r="P37">
        <f t="shared" si="1"/>
        <v>22750</v>
      </c>
      <c r="Q37">
        <f t="shared" si="2"/>
        <v>30</v>
      </c>
      <c r="AH37" t="s">
        <v>648</v>
      </c>
      <c r="AI37" t="s">
        <v>642</v>
      </c>
      <c r="AK37" t="s">
        <v>646</v>
      </c>
      <c r="AL37" t="s">
        <v>647</v>
      </c>
    </row>
    <row r="38" spans="1:38" x14ac:dyDescent="0.35">
      <c r="A38" t="s">
        <v>64</v>
      </c>
      <c r="B38" t="s">
        <v>14</v>
      </c>
      <c r="C38" t="s">
        <v>21</v>
      </c>
      <c r="D38" t="s">
        <v>16</v>
      </c>
      <c r="E38" t="s">
        <v>17</v>
      </c>
      <c r="F38" t="s">
        <v>15</v>
      </c>
      <c r="G38">
        <v>1828</v>
      </c>
      <c r="H38">
        <v>1330</v>
      </c>
      <c r="I38">
        <v>100</v>
      </c>
      <c r="J38">
        <v>360</v>
      </c>
      <c r="K38">
        <v>0</v>
      </c>
      <c r="L38" t="s">
        <v>18</v>
      </c>
      <c r="M38" t="s">
        <v>24</v>
      </c>
      <c r="N38">
        <f t="shared" si="0"/>
        <v>0</v>
      </c>
      <c r="O38" s="4">
        <v>1828</v>
      </c>
      <c r="P38">
        <f t="shared" si="1"/>
        <v>18280</v>
      </c>
      <c r="Q38">
        <f t="shared" si="2"/>
        <v>30</v>
      </c>
      <c r="AG38" t="s">
        <v>16</v>
      </c>
      <c r="AH38" t="s">
        <v>650</v>
      </c>
      <c r="AI38">
        <f>COUNTIF(D$2:D$615,AG38)</f>
        <v>360</v>
      </c>
      <c r="AJ38" s="2">
        <f>(AI38*100)/(SUM(AI$38:AI$41))</f>
        <v>58.631921824104232</v>
      </c>
      <c r="AK38">
        <f>SUMIF(D$2:D$615,AG38,N$2:N$615)</f>
        <v>247</v>
      </c>
      <c r="AL38" s="2">
        <f>(AK38*100)/AI38</f>
        <v>68.611111111111114</v>
      </c>
    </row>
    <row r="39" spans="1:38" x14ac:dyDescent="0.35">
      <c r="A39" t="s">
        <v>65</v>
      </c>
      <c r="B39" t="s">
        <v>45</v>
      </c>
      <c r="C39" t="s">
        <v>21</v>
      </c>
      <c r="D39" t="s">
        <v>16</v>
      </c>
      <c r="E39" t="s">
        <v>17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34</v>
      </c>
      <c r="M39" t="s">
        <v>19</v>
      </c>
      <c r="N39">
        <f t="shared" si="0"/>
        <v>1</v>
      </c>
      <c r="O39" s="4">
        <v>3667</v>
      </c>
      <c r="P39">
        <f t="shared" si="1"/>
        <v>36670</v>
      </c>
      <c r="Q39">
        <f t="shared" si="2"/>
        <v>30</v>
      </c>
      <c r="AG39" t="s">
        <v>22</v>
      </c>
      <c r="AH39" t="s">
        <v>649</v>
      </c>
      <c r="AI39">
        <f>COUNTIF(D$2:D$615,AG39)</f>
        <v>102</v>
      </c>
      <c r="AJ39" s="2">
        <f>(AI39*100)/(SUM(AI$38:AI$41))</f>
        <v>16.612377850162865</v>
      </c>
      <c r="AK39">
        <f>SUMIF(D$2:D$615,AG39,N$2:N$615)</f>
        <v>66</v>
      </c>
      <c r="AL39" s="2">
        <f>(AK39/AI39)*100</f>
        <v>64.705882352941174</v>
      </c>
    </row>
    <row r="40" spans="1:38" x14ac:dyDescent="0.35">
      <c r="A40" t="s">
        <v>66</v>
      </c>
      <c r="B40" t="s">
        <v>14</v>
      </c>
      <c r="C40" t="s">
        <v>15</v>
      </c>
      <c r="D40" t="s">
        <v>16</v>
      </c>
      <c r="E40" t="s">
        <v>17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18</v>
      </c>
      <c r="M40" t="s">
        <v>19</v>
      </c>
      <c r="N40">
        <f t="shared" si="0"/>
        <v>1</v>
      </c>
      <c r="O40" s="4">
        <v>4166</v>
      </c>
      <c r="P40">
        <f t="shared" si="1"/>
        <v>41660</v>
      </c>
      <c r="Q40">
        <f t="shared" si="2"/>
        <v>30</v>
      </c>
      <c r="AG40" t="s">
        <v>30</v>
      </c>
      <c r="AH40" t="s">
        <v>651</v>
      </c>
      <c r="AI40">
        <f>COUNTIF(D$2:D$615,AG40)</f>
        <v>101</v>
      </c>
      <c r="AJ40" s="2">
        <f>(AI40*100)/(SUM(AI$38:AI$41))</f>
        <v>16.449511400651467</v>
      </c>
      <c r="AK40">
        <f>SUMIF(D$2:D$615,AG40,N$2:N$615)</f>
        <v>76</v>
      </c>
      <c r="AL40" s="2">
        <f t="shared" ref="AL40:AL41" si="3">(AK40/AI40)*100</f>
        <v>75.247524752475243</v>
      </c>
    </row>
    <row r="41" spans="1:38" x14ac:dyDescent="0.35">
      <c r="A41" t="s">
        <v>67</v>
      </c>
      <c r="B41" t="s">
        <v>14</v>
      </c>
      <c r="C41" t="s">
        <v>15</v>
      </c>
      <c r="D41" t="s">
        <v>16</v>
      </c>
      <c r="E41" t="s">
        <v>27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34</v>
      </c>
      <c r="M41" t="s">
        <v>19</v>
      </c>
      <c r="N41">
        <f t="shared" si="0"/>
        <v>1</v>
      </c>
      <c r="O41" s="4">
        <v>3748</v>
      </c>
      <c r="P41">
        <f t="shared" si="1"/>
        <v>37480</v>
      </c>
      <c r="Q41">
        <f t="shared" si="2"/>
        <v>30</v>
      </c>
      <c r="AG41" t="s">
        <v>33</v>
      </c>
      <c r="AH41" t="s">
        <v>652</v>
      </c>
      <c r="AI41">
        <f>COUNTIF(D$2:D$615,AG41)</f>
        <v>51</v>
      </c>
      <c r="AJ41" s="2">
        <f>(AI41*100)/(SUM(AI$38:AI$41))</f>
        <v>8.3061889250814325</v>
      </c>
      <c r="AK41">
        <f>SUMIF(D$2:D$615,AG41,N$2:N$615)</f>
        <v>33</v>
      </c>
      <c r="AL41" s="2">
        <f t="shared" si="3"/>
        <v>64.705882352941174</v>
      </c>
    </row>
    <row r="42" spans="1:38" x14ac:dyDescent="0.35">
      <c r="A42" t="s">
        <v>68</v>
      </c>
      <c r="B42" t="s">
        <v>14</v>
      </c>
      <c r="C42" t="s">
        <v>15</v>
      </c>
      <c r="D42" t="s">
        <v>16</v>
      </c>
      <c r="E42" t="s">
        <v>17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18</v>
      </c>
      <c r="M42" t="s">
        <v>24</v>
      </c>
      <c r="N42">
        <f t="shared" si="0"/>
        <v>0</v>
      </c>
      <c r="O42" s="4">
        <v>3600</v>
      </c>
      <c r="P42">
        <f t="shared" si="1"/>
        <v>36000</v>
      </c>
      <c r="Q42">
        <f t="shared" si="2"/>
        <v>30</v>
      </c>
    </row>
    <row r="43" spans="1:38" x14ac:dyDescent="0.35">
      <c r="A43" t="s">
        <v>69</v>
      </c>
      <c r="B43" t="s">
        <v>14</v>
      </c>
      <c r="C43" t="s">
        <v>15</v>
      </c>
      <c r="D43" t="s">
        <v>16</v>
      </c>
      <c r="E43" t="s">
        <v>17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18</v>
      </c>
      <c r="M43" t="s">
        <v>19</v>
      </c>
      <c r="N43">
        <f t="shared" si="0"/>
        <v>1</v>
      </c>
      <c r="O43" s="4">
        <v>1800</v>
      </c>
      <c r="P43">
        <f t="shared" si="1"/>
        <v>18000</v>
      </c>
      <c r="Q43">
        <f t="shared" si="2"/>
        <v>30</v>
      </c>
    </row>
    <row r="44" spans="1:38" x14ac:dyDescent="0.35">
      <c r="A44" t="s">
        <v>70</v>
      </c>
      <c r="B44" t="s">
        <v>14</v>
      </c>
      <c r="C44" t="s">
        <v>21</v>
      </c>
      <c r="D44" t="s">
        <v>16</v>
      </c>
      <c r="E44" t="s">
        <v>17</v>
      </c>
      <c r="F44" t="s">
        <v>15</v>
      </c>
      <c r="G44">
        <v>2400</v>
      </c>
      <c r="H44">
        <v>0</v>
      </c>
      <c r="I44">
        <v>75</v>
      </c>
      <c r="J44">
        <v>360</v>
      </c>
      <c r="K44">
        <v>1</v>
      </c>
      <c r="L44" t="s">
        <v>18</v>
      </c>
      <c r="M44" t="s">
        <v>19</v>
      </c>
      <c r="N44">
        <f t="shared" si="0"/>
        <v>1</v>
      </c>
      <c r="O44" s="4">
        <v>2400</v>
      </c>
      <c r="P44">
        <f t="shared" si="1"/>
        <v>24000</v>
      </c>
      <c r="Q44">
        <f t="shared" si="2"/>
        <v>30</v>
      </c>
    </row>
    <row r="45" spans="1:38" x14ac:dyDescent="0.35">
      <c r="A45" t="s">
        <v>71</v>
      </c>
      <c r="B45" t="s">
        <v>14</v>
      </c>
      <c r="C45" t="s">
        <v>21</v>
      </c>
      <c r="D45" t="s">
        <v>16</v>
      </c>
      <c r="E45" t="s">
        <v>17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34</v>
      </c>
      <c r="M45" t="s">
        <v>19</v>
      </c>
      <c r="N45">
        <f t="shared" si="0"/>
        <v>1</v>
      </c>
      <c r="O45" s="4">
        <v>3941</v>
      </c>
      <c r="P45">
        <f t="shared" si="1"/>
        <v>39410</v>
      </c>
      <c r="Q45">
        <f t="shared" si="2"/>
        <v>30</v>
      </c>
    </row>
    <row r="46" spans="1:38" x14ac:dyDescent="0.35">
      <c r="A46" t="s">
        <v>72</v>
      </c>
      <c r="B46" t="s">
        <v>14</v>
      </c>
      <c r="C46" t="s">
        <v>21</v>
      </c>
      <c r="D46" t="s">
        <v>16</v>
      </c>
      <c r="E46" t="s">
        <v>27</v>
      </c>
      <c r="F46" t="s">
        <v>21</v>
      </c>
      <c r="G46">
        <v>4695</v>
      </c>
      <c r="H46">
        <v>0</v>
      </c>
      <c r="I46">
        <v>96</v>
      </c>
      <c r="J46">
        <v>360</v>
      </c>
      <c r="K46">
        <v>1</v>
      </c>
      <c r="L46" t="s">
        <v>18</v>
      </c>
      <c r="M46" t="s">
        <v>19</v>
      </c>
      <c r="N46">
        <f t="shared" si="0"/>
        <v>1</v>
      </c>
      <c r="O46" s="4">
        <v>4695</v>
      </c>
      <c r="P46">
        <f t="shared" si="1"/>
        <v>46950</v>
      </c>
      <c r="Q46">
        <f t="shared" si="2"/>
        <v>30</v>
      </c>
    </row>
    <row r="47" spans="1:38" x14ac:dyDescent="0.35">
      <c r="A47" t="s">
        <v>73</v>
      </c>
      <c r="B47" t="s">
        <v>45</v>
      </c>
      <c r="C47" t="s">
        <v>15</v>
      </c>
      <c r="D47" t="s">
        <v>16</v>
      </c>
      <c r="E47" t="s">
        <v>17</v>
      </c>
      <c r="F47" t="s">
        <v>15</v>
      </c>
      <c r="G47">
        <v>3410</v>
      </c>
      <c r="H47">
        <v>0</v>
      </c>
      <c r="I47">
        <v>88</v>
      </c>
      <c r="J47">
        <v>360</v>
      </c>
      <c r="K47">
        <v>1</v>
      </c>
      <c r="L47" t="s">
        <v>18</v>
      </c>
      <c r="M47" t="s">
        <v>19</v>
      </c>
      <c r="N47">
        <f t="shared" si="0"/>
        <v>1</v>
      </c>
      <c r="O47" s="4">
        <v>3410</v>
      </c>
      <c r="P47">
        <f t="shared" si="1"/>
        <v>34100</v>
      </c>
      <c r="Q47">
        <f t="shared" si="2"/>
        <v>30</v>
      </c>
    </row>
    <row r="48" spans="1:38" x14ac:dyDescent="0.35">
      <c r="A48" t="s">
        <v>74</v>
      </c>
      <c r="B48" t="s">
        <v>14</v>
      </c>
      <c r="C48" t="s">
        <v>21</v>
      </c>
      <c r="D48" t="s">
        <v>22</v>
      </c>
      <c r="E48" t="s">
        <v>17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18</v>
      </c>
      <c r="M48" t="s">
        <v>19</v>
      </c>
      <c r="N48">
        <f t="shared" si="0"/>
        <v>1</v>
      </c>
      <c r="O48" s="4">
        <v>5649</v>
      </c>
      <c r="P48">
        <f t="shared" si="1"/>
        <v>56490</v>
      </c>
      <c r="Q48">
        <f t="shared" si="2"/>
        <v>30</v>
      </c>
    </row>
    <row r="49" spans="1:37" x14ac:dyDescent="0.35">
      <c r="A49" t="s">
        <v>75</v>
      </c>
      <c r="B49" t="s">
        <v>14</v>
      </c>
      <c r="C49" t="s">
        <v>21</v>
      </c>
      <c r="D49" t="s">
        <v>16</v>
      </c>
      <c r="E49" t="s">
        <v>17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18</v>
      </c>
      <c r="M49" t="s">
        <v>19</v>
      </c>
      <c r="N49">
        <f t="shared" si="0"/>
        <v>1</v>
      </c>
      <c r="O49" s="4">
        <v>5821</v>
      </c>
      <c r="P49">
        <f t="shared" si="1"/>
        <v>58210</v>
      </c>
      <c r="Q49">
        <f t="shared" si="2"/>
        <v>30</v>
      </c>
    </row>
    <row r="50" spans="1:37" x14ac:dyDescent="0.35">
      <c r="A50" t="s">
        <v>76</v>
      </c>
      <c r="B50" t="s">
        <v>45</v>
      </c>
      <c r="C50" t="s">
        <v>21</v>
      </c>
      <c r="D50" t="s">
        <v>16</v>
      </c>
      <c r="E50" t="s">
        <v>17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18</v>
      </c>
      <c r="M50" t="s">
        <v>24</v>
      </c>
      <c r="N50">
        <f t="shared" si="0"/>
        <v>0</v>
      </c>
      <c r="O50" s="4">
        <v>2645</v>
      </c>
      <c r="P50">
        <f t="shared" si="1"/>
        <v>26450</v>
      </c>
      <c r="Q50">
        <f t="shared" si="2"/>
        <v>30</v>
      </c>
    </row>
    <row r="51" spans="1:37" x14ac:dyDescent="0.35">
      <c r="A51" t="s">
        <v>77</v>
      </c>
      <c r="B51" t="s">
        <v>45</v>
      </c>
      <c r="C51" t="s">
        <v>15</v>
      </c>
      <c r="D51" t="s">
        <v>16</v>
      </c>
      <c r="E51" t="s">
        <v>17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34</v>
      </c>
      <c r="M51" t="s">
        <v>19</v>
      </c>
      <c r="N51">
        <f t="shared" si="0"/>
        <v>1</v>
      </c>
      <c r="O51" s="4">
        <v>4000</v>
      </c>
      <c r="P51">
        <f t="shared" si="1"/>
        <v>40000</v>
      </c>
      <c r="Q51">
        <f t="shared" si="2"/>
        <v>30</v>
      </c>
      <c r="AG51" t="s">
        <v>4</v>
      </c>
      <c r="AH51" t="s">
        <v>642</v>
      </c>
      <c r="AJ51" t="s">
        <v>646</v>
      </c>
      <c r="AK51" t="s">
        <v>647</v>
      </c>
    </row>
    <row r="52" spans="1:37" x14ac:dyDescent="0.35">
      <c r="A52" t="s">
        <v>78</v>
      </c>
      <c r="B52" t="s">
        <v>45</v>
      </c>
      <c r="C52" t="s">
        <v>21</v>
      </c>
      <c r="D52" t="s">
        <v>16</v>
      </c>
      <c r="E52" t="s">
        <v>27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34</v>
      </c>
      <c r="M52" t="s">
        <v>19</v>
      </c>
      <c r="N52">
        <f t="shared" si="0"/>
        <v>1</v>
      </c>
      <c r="O52" s="4">
        <v>1928</v>
      </c>
      <c r="P52">
        <f t="shared" si="1"/>
        <v>19280</v>
      </c>
      <c r="Q52">
        <f t="shared" si="2"/>
        <v>30</v>
      </c>
      <c r="AG52" t="s">
        <v>17</v>
      </c>
      <c r="AH52">
        <f>COUNTIF(E$2:E$615,AG52)</f>
        <v>480</v>
      </c>
      <c r="AI52" s="2">
        <f>(AH52*100)/(AH52+AH53)</f>
        <v>78.175895765472319</v>
      </c>
      <c r="AJ52">
        <f>SUMIF(E$2:E$615,AG52,N$2:N$615)</f>
        <v>340</v>
      </c>
      <c r="AK52" s="2">
        <f>(AJ52/AH52)*100</f>
        <v>70.833333333333343</v>
      </c>
    </row>
    <row r="53" spans="1:37" x14ac:dyDescent="0.35">
      <c r="A53" t="s">
        <v>79</v>
      </c>
      <c r="B53" t="s">
        <v>45</v>
      </c>
      <c r="C53" t="s">
        <v>15</v>
      </c>
      <c r="D53" t="s">
        <v>16</v>
      </c>
      <c r="E53" t="s">
        <v>17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34</v>
      </c>
      <c r="M53" t="s">
        <v>19</v>
      </c>
      <c r="N53">
        <f t="shared" si="0"/>
        <v>1</v>
      </c>
      <c r="O53" s="4">
        <v>3086</v>
      </c>
      <c r="P53">
        <f t="shared" si="1"/>
        <v>30860</v>
      </c>
      <c r="Q53">
        <f t="shared" si="2"/>
        <v>30</v>
      </c>
      <c r="AG53" t="s">
        <v>27</v>
      </c>
      <c r="AH53">
        <f>COUNTIF(E$2:E$615,AG53)</f>
        <v>134</v>
      </c>
      <c r="AI53" s="2">
        <f>(AH53*100)/(AH53+AH52)</f>
        <v>21.824104234527688</v>
      </c>
      <c r="AJ53">
        <f>SUMIF(E$2:E$615,AG53,N$2:N$615)</f>
        <v>82</v>
      </c>
      <c r="AK53" s="2">
        <f>(AJ53/AH53)*100</f>
        <v>61.194029850746269</v>
      </c>
    </row>
    <row r="54" spans="1:37" x14ac:dyDescent="0.35">
      <c r="A54" t="s">
        <v>80</v>
      </c>
      <c r="B54" t="s">
        <v>45</v>
      </c>
      <c r="C54" t="s">
        <v>15</v>
      </c>
      <c r="D54" t="s">
        <v>16</v>
      </c>
      <c r="E54" t="s">
        <v>17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34</v>
      </c>
      <c r="M54" t="s">
        <v>24</v>
      </c>
      <c r="N54">
        <f t="shared" si="0"/>
        <v>0</v>
      </c>
      <c r="O54" s="4">
        <v>4230</v>
      </c>
      <c r="P54">
        <f t="shared" si="1"/>
        <v>42300</v>
      </c>
      <c r="Q54">
        <f t="shared" si="2"/>
        <v>30</v>
      </c>
    </row>
    <row r="55" spans="1:37" x14ac:dyDescent="0.35">
      <c r="A55" t="s">
        <v>81</v>
      </c>
      <c r="B55" t="s">
        <v>14</v>
      </c>
      <c r="C55" t="s">
        <v>21</v>
      </c>
      <c r="D55" t="s">
        <v>30</v>
      </c>
      <c r="E55" t="s">
        <v>17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18</v>
      </c>
      <c r="M55" t="s">
        <v>24</v>
      </c>
      <c r="N55">
        <f t="shared" si="0"/>
        <v>0</v>
      </c>
      <c r="O55" s="4">
        <v>4616</v>
      </c>
      <c r="P55">
        <f t="shared" si="1"/>
        <v>46160</v>
      </c>
      <c r="Q55">
        <f t="shared" si="2"/>
        <v>30</v>
      </c>
    </row>
    <row r="56" spans="1:37" x14ac:dyDescent="0.35">
      <c r="A56" t="s">
        <v>82</v>
      </c>
      <c r="B56" t="s">
        <v>45</v>
      </c>
      <c r="C56" t="s">
        <v>21</v>
      </c>
      <c r="D56" t="s">
        <v>22</v>
      </c>
      <c r="E56" t="s">
        <v>17</v>
      </c>
      <c r="F56" t="s">
        <v>21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18</v>
      </c>
      <c r="M56" t="s">
        <v>24</v>
      </c>
      <c r="N56">
        <f t="shared" si="0"/>
        <v>0</v>
      </c>
      <c r="O56" s="4">
        <v>10171.25</v>
      </c>
      <c r="P56">
        <f t="shared" si="1"/>
        <v>101712.5</v>
      </c>
      <c r="Q56">
        <f t="shared" si="2"/>
        <v>30</v>
      </c>
    </row>
    <row r="57" spans="1:37" x14ac:dyDescent="0.35">
      <c r="A57" t="s">
        <v>83</v>
      </c>
      <c r="B57" t="s">
        <v>14</v>
      </c>
      <c r="C57" t="s">
        <v>21</v>
      </c>
      <c r="D57" t="s">
        <v>30</v>
      </c>
      <c r="E57" t="s">
        <v>17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34</v>
      </c>
      <c r="M57" t="s">
        <v>19</v>
      </c>
      <c r="N57">
        <f t="shared" si="0"/>
        <v>1</v>
      </c>
      <c r="O57" s="4">
        <v>2708</v>
      </c>
      <c r="P57">
        <f t="shared" si="1"/>
        <v>27080</v>
      </c>
      <c r="Q57">
        <f t="shared" si="2"/>
        <v>30</v>
      </c>
    </row>
    <row r="58" spans="1:37" x14ac:dyDescent="0.35">
      <c r="A58" t="s">
        <v>84</v>
      </c>
      <c r="B58" t="s">
        <v>14</v>
      </c>
      <c r="C58" t="s">
        <v>21</v>
      </c>
      <c r="D58" t="s">
        <v>16</v>
      </c>
      <c r="E58" t="s">
        <v>17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34</v>
      </c>
      <c r="M58" t="s">
        <v>19</v>
      </c>
      <c r="N58">
        <f t="shared" si="0"/>
        <v>1</v>
      </c>
      <c r="O58" s="4">
        <v>2132</v>
      </c>
      <c r="P58">
        <f t="shared" si="1"/>
        <v>21320</v>
      </c>
      <c r="Q58">
        <f t="shared" si="2"/>
        <v>30</v>
      </c>
    </row>
    <row r="59" spans="1:37" x14ac:dyDescent="0.35">
      <c r="A59" t="s">
        <v>85</v>
      </c>
      <c r="B59" t="s">
        <v>14</v>
      </c>
      <c r="C59" t="s">
        <v>21</v>
      </c>
      <c r="D59" t="s">
        <v>16</v>
      </c>
      <c r="E59" t="s">
        <v>17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23</v>
      </c>
      <c r="M59" t="s">
        <v>24</v>
      </c>
      <c r="N59">
        <f t="shared" si="0"/>
        <v>0</v>
      </c>
      <c r="O59" s="4">
        <v>3366</v>
      </c>
      <c r="P59">
        <f t="shared" si="1"/>
        <v>33660</v>
      </c>
      <c r="Q59">
        <f t="shared" si="2"/>
        <v>30</v>
      </c>
    </row>
    <row r="60" spans="1:37" x14ac:dyDescent="0.35">
      <c r="A60" t="s">
        <v>86</v>
      </c>
      <c r="B60" t="s">
        <v>14</v>
      </c>
      <c r="C60" t="s">
        <v>21</v>
      </c>
      <c r="D60" t="s">
        <v>22</v>
      </c>
      <c r="E60" t="s">
        <v>17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18</v>
      </c>
      <c r="M60" t="s">
        <v>19</v>
      </c>
      <c r="N60">
        <f t="shared" si="0"/>
        <v>1</v>
      </c>
      <c r="O60" s="4">
        <v>8080</v>
      </c>
      <c r="P60">
        <f t="shared" si="1"/>
        <v>80800</v>
      </c>
      <c r="Q60">
        <f t="shared" si="2"/>
        <v>30</v>
      </c>
    </row>
    <row r="61" spans="1:37" x14ac:dyDescent="0.35">
      <c r="A61" t="s">
        <v>87</v>
      </c>
      <c r="B61" t="s">
        <v>14</v>
      </c>
      <c r="C61" t="s">
        <v>21</v>
      </c>
      <c r="D61" t="s">
        <v>30</v>
      </c>
      <c r="E61" t="s">
        <v>27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18</v>
      </c>
      <c r="M61" t="s">
        <v>19</v>
      </c>
      <c r="N61">
        <f t="shared" si="0"/>
        <v>1</v>
      </c>
      <c r="O61" s="4">
        <v>3357</v>
      </c>
      <c r="P61">
        <f t="shared" si="1"/>
        <v>33570</v>
      </c>
      <c r="Q61">
        <f t="shared" si="2"/>
        <v>30</v>
      </c>
    </row>
    <row r="62" spans="1:37" x14ac:dyDescent="0.35">
      <c r="A62" t="s">
        <v>88</v>
      </c>
      <c r="B62" t="s">
        <v>14</v>
      </c>
      <c r="C62" t="s">
        <v>21</v>
      </c>
      <c r="D62" t="s">
        <v>16</v>
      </c>
      <c r="E62" t="s">
        <v>17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18</v>
      </c>
      <c r="M62" t="s">
        <v>19</v>
      </c>
      <c r="N62">
        <f t="shared" si="0"/>
        <v>1</v>
      </c>
      <c r="O62" s="4">
        <v>2500</v>
      </c>
      <c r="P62">
        <f t="shared" si="1"/>
        <v>25000</v>
      </c>
      <c r="Q62">
        <f t="shared" si="2"/>
        <v>30</v>
      </c>
    </row>
    <row r="63" spans="1:37" x14ac:dyDescent="0.35">
      <c r="A63" t="s">
        <v>89</v>
      </c>
      <c r="B63" t="s">
        <v>14</v>
      </c>
      <c r="C63" t="s">
        <v>21</v>
      </c>
      <c r="D63" t="s">
        <v>33</v>
      </c>
      <c r="E63" t="s">
        <v>17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18</v>
      </c>
      <c r="M63" t="s">
        <v>19</v>
      </c>
      <c r="N63">
        <f t="shared" si="0"/>
        <v>1</v>
      </c>
      <c r="O63" s="4">
        <v>3029</v>
      </c>
      <c r="P63">
        <f t="shared" si="1"/>
        <v>30290</v>
      </c>
      <c r="Q63">
        <f t="shared" si="2"/>
        <v>30</v>
      </c>
    </row>
    <row r="64" spans="1:37" x14ac:dyDescent="0.35">
      <c r="A64" t="s">
        <v>90</v>
      </c>
      <c r="B64" t="s">
        <v>14</v>
      </c>
      <c r="C64" t="s">
        <v>21</v>
      </c>
      <c r="D64" t="s">
        <v>16</v>
      </c>
      <c r="E64" t="s">
        <v>27</v>
      </c>
      <c r="F64" t="s">
        <v>21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23</v>
      </c>
      <c r="M64" t="s">
        <v>24</v>
      </c>
      <c r="N64">
        <f t="shared" si="0"/>
        <v>0</v>
      </c>
      <c r="O64" s="4">
        <v>2609</v>
      </c>
      <c r="P64">
        <f t="shared" si="1"/>
        <v>26090</v>
      </c>
      <c r="Q64">
        <f t="shared" si="2"/>
        <v>15</v>
      </c>
      <c r="AG64" t="s">
        <v>653</v>
      </c>
      <c r="AH64" t="s">
        <v>642</v>
      </c>
      <c r="AJ64" t="s">
        <v>646</v>
      </c>
      <c r="AK64" t="s">
        <v>647</v>
      </c>
    </row>
    <row r="65" spans="1:37" x14ac:dyDescent="0.35">
      <c r="A65" t="s">
        <v>91</v>
      </c>
      <c r="B65" t="s">
        <v>14</v>
      </c>
      <c r="C65" t="s">
        <v>21</v>
      </c>
      <c r="D65" t="s">
        <v>22</v>
      </c>
      <c r="E65" t="s">
        <v>17</v>
      </c>
      <c r="F65" t="s">
        <v>15</v>
      </c>
      <c r="G65">
        <v>4945</v>
      </c>
      <c r="H65">
        <v>0</v>
      </c>
      <c r="I65">
        <v>128</v>
      </c>
      <c r="J65">
        <v>360</v>
      </c>
      <c r="K65">
        <v>0</v>
      </c>
      <c r="L65" t="s">
        <v>23</v>
      </c>
      <c r="M65" t="s">
        <v>24</v>
      </c>
      <c r="N65">
        <f t="shared" si="0"/>
        <v>0</v>
      </c>
      <c r="O65" s="4">
        <v>4945</v>
      </c>
      <c r="P65">
        <f t="shared" si="1"/>
        <v>49450</v>
      </c>
      <c r="Q65">
        <f t="shared" si="2"/>
        <v>30</v>
      </c>
      <c r="AG65" t="s">
        <v>23</v>
      </c>
      <c r="AH65">
        <f>COUNTIF(L$2:L$615,AG65)</f>
        <v>179</v>
      </c>
      <c r="AI65" s="2">
        <f>(AH65*100)/(AH$65+AH$66+AH$67)</f>
        <v>29.153094462540718</v>
      </c>
      <c r="AJ65">
        <f>SUMIF(L$2:L$615,AG65,N$2:N$615)</f>
        <v>110</v>
      </c>
      <c r="AK65" s="2">
        <f>(AJ65/AH65)*100</f>
        <v>61.452513966480446</v>
      </c>
    </row>
    <row r="66" spans="1:37" x14ac:dyDescent="0.35">
      <c r="A66" t="s">
        <v>92</v>
      </c>
      <c r="B66" t="s">
        <v>45</v>
      </c>
      <c r="C66" t="s">
        <v>15</v>
      </c>
      <c r="D66" t="s">
        <v>16</v>
      </c>
      <c r="E66" t="s">
        <v>17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34</v>
      </c>
      <c r="M66" t="s">
        <v>24</v>
      </c>
      <c r="N66">
        <f t="shared" ref="N66:N129" si="4">IF(M66="Y",1,0)</f>
        <v>0</v>
      </c>
      <c r="O66" s="4">
        <v>4166</v>
      </c>
      <c r="P66">
        <f t="shared" ref="P66:P129" si="5">O66*10</f>
        <v>41660</v>
      </c>
      <c r="Q66">
        <f t="shared" si="2"/>
        <v>30</v>
      </c>
      <c r="AG66" t="s">
        <v>34</v>
      </c>
      <c r="AH66">
        <f t="shared" ref="AH66:AH67" si="6">COUNTIF(L$2:L$615,AG66)</f>
        <v>233</v>
      </c>
      <c r="AI66" s="2">
        <f t="shared" ref="AI66:AI67" si="7">(AH66*100)/(AH$65+AH$66+AH$67)</f>
        <v>37.947882736156352</v>
      </c>
      <c r="AJ66">
        <f t="shared" ref="AJ66:AJ67" si="8">SUMIF(L$2:L$615,AG66,N$2:N$615)</f>
        <v>179</v>
      </c>
      <c r="AK66" s="2">
        <f>(AJ66/AH66)*100</f>
        <v>76.824034334763951</v>
      </c>
    </row>
    <row r="67" spans="1:37" x14ac:dyDescent="0.35">
      <c r="A67" t="s">
        <v>93</v>
      </c>
      <c r="B67" t="s">
        <v>14</v>
      </c>
      <c r="C67" t="s">
        <v>21</v>
      </c>
      <c r="D67" t="s">
        <v>16</v>
      </c>
      <c r="E67" t="s">
        <v>17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34</v>
      </c>
      <c r="M67" t="s">
        <v>24</v>
      </c>
      <c r="N67">
        <f t="shared" si="4"/>
        <v>0</v>
      </c>
      <c r="O67" s="4">
        <v>5726</v>
      </c>
      <c r="P67">
        <f t="shared" si="5"/>
        <v>57260</v>
      </c>
      <c r="Q67">
        <f t="shared" ref="Q67:Q130" si="9">J67/12</f>
        <v>30</v>
      </c>
      <c r="AG67" t="s">
        <v>18</v>
      </c>
      <c r="AH67">
        <f t="shared" si="6"/>
        <v>202</v>
      </c>
      <c r="AI67" s="2">
        <f t="shared" si="7"/>
        <v>32.899022801302934</v>
      </c>
      <c r="AJ67">
        <f t="shared" si="8"/>
        <v>133</v>
      </c>
      <c r="AK67" s="2">
        <f>(AJ67/AH67)*100</f>
        <v>65.841584158415841</v>
      </c>
    </row>
    <row r="68" spans="1:37" x14ac:dyDescent="0.35">
      <c r="A68" t="s">
        <v>94</v>
      </c>
      <c r="B68" t="s">
        <v>14</v>
      </c>
      <c r="C68" t="s">
        <v>15</v>
      </c>
      <c r="D68" t="s">
        <v>16</v>
      </c>
      <c r="E68" t="s">
        <v>27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18</v>
      </c>
      <c r="M68" t="s">
        <v>24</v>
      </c>
      <c r="N68">
        <f t="shared" si="4"/>
        <v>0</v>
      </c>
      <c r="O68" s="4">
        <v>3200</v>
      </c>
      <c r="P68">
        <f t="shared" si="5"/>
        <v>32000</v>
      </c>
      <c r="Q68">
        <f t="shared" si="9"/>
        <v>15</v>
      </c>
    </row>
    <row r="69" spans="1:37" x14ac:dyDescent="0.35">
      <c r="A69" t="s">
        <v>95</v>
      </c>
      <c r="B69" t="s">
        <v>14</v>
      </c>
      <c r="C69" t="s">
        <v>21</v>
      </c>
      <c r="D69" t="s">
        <v>22</v>
      </c>
      <c r="E69" t="s">
        <v>17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18</v>
      </c>
      <c r="M69" t="s">
        <v>19</v>
      </c>
      <c r="N69">
        <f t="shared" si="4"/>
        <v>1</v>
      </c>
      <c r="O69" s="4">
        <v>10171.25</v>
      </c>
      <c r="P69">
        <f t="shared" si="5"/>
        <v>101712.5</v>
      </c>
      <c r="Q69">
        <f t="shared" si="9"/>
        <v>30</v>
      </c>
    </row>
    <row r="70" spans="1:37" x14ac:dyDescent="0.35">
      <c r="A70" t="s">
        <v>96</v>
      </c>
      <c r="B70" t="s">
        <v>14</v>
      </c>
      <c r="C70" t="s">
        <v>21</v>
      </c>
      <c r="D70" t="s">
        <v>33</v>
      </c>
      <c r="E70" t="s">
        <v>27</v>
      </c>
      <c r="F70" t="s">
        <v>21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18</v>
      </c>
      <c r="M70" t="s">
        <v>19</v>
      </c>
      <c r="N70">
        <f t="shared" si="4"/>
        <v>1</v>
      </c>
      <c r="O70" s="4">
        <v>7100</v>
      </c>
      <c r="P70">
        <f t="shared" si="5"/>
        <v>71000</v>
      </c>
      <c r="Q70">
        <f t="shared" si="9"/>
        <v>5</v>
      </c>
    </row>
    <row r="71" spans="1:37" x14ac:dyDescent="0.35">
      <c r="A71" t="s">
        <v>97</v>
      </c>
      <c r="B71" t="s">
        <v>45</v>
      </c>
      <c r="C71" t="s">
        <v>15</v>
      </c>
      <c r="D71" t="s">
        <v>16</v>
      </c>
      <c r="E71" t="s">
        <v>17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34</v>
      </c>
      <c r="M71" t="s">
        <v>24</v>
      </c>
      <c r="N71">
        <f t="shared" si="4"/>
        <v>0</v>
      </c>
      <c r="O71" s="4">
        <v>4300</v>
      </c>
      <c r="P71">
        <f t="shared" si="5"/>
        <v>43000</v>
      </c>
      <c r="Q71">
        <f t="shared" si="9"/>
        <v>30</v>
      </c>
    </row>
    <row r="72" spans="1:37" x14ac:dyDescent="0.35">
      <c r="A72" t="s">
        <v>98</v>
      </c>
      <c r="B72" t="s">
        <v>14</v>
      </c>
      <c r="C72" t="s">
        <v>21</v>
      </c>
      <c r="D72" t="s">
        <v>16</v>
      </c>
      <c r="E72" t="s">
        <v>17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18</v>
      </c>
      <c r="M72" t="s">
        <v>19</v>
      </c>
      <c r="N72">
        <f t="shared" si="4"/>
        <v>1</v>
      </c>
      <c r="O72" s="4">
        <v>3208</v>
      </c>
      <c r="P72">
        <f t="shared" si="5"/>
        <v>32080</v>
      </c>
      <c r="Q72">
        <f t="shared" si="9"/>
        <v>30</v>
      </c>
    </row>
    <row r="73" spans="1:37" x14ac:dyDescent="0.35">
      <c r="A73" t="s">
        <v>99</v>
      </c>
      <c r="B73" t="s">
        <v>14</v>
      </c>
      <c r="C73" t="s">
        <v>21</v>
      </c>
      <c r="D73" t="s">
        <v>30</v>
      </c>
      <c r="E73" t="s">
        <v>27</v>
      </c>
      <c r="F73" t="s">
        <v>21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34</v>
      </c>
      <c r="M73" t="s">
        <v>19</v>
      </c>
      <c r="N73">
        <f t="shared" si="4"/>
        <v>1</v>
      </c>
      <c r="O73" s="4">
        <v>1875</v>
      </c>
      <c r="P73">
        <f t="shared" si="5"/>
        <v>18750</v>
      </c>
      <c r="Q73">
        <f t="shared" si="9"/>
        <v>30</v>
      </c>
    </row>
    <row r="74" spans="1:37" x14ac:dyDescent="0.35">
      <c r="A74" t="s">
        <v>100</v>
      </c>
      <c r="B74" t="s">
        <v>14</v>
      </c>
      <c r="C74" t="s">
        <v>15</v>
      </c>
      <c r="D74" t="s">
        <v>16</v>
      </c>
      <c r="E74" t="s">
        <v>17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34</v>
      </c>
      <c r="M74" t="s">
        <v>19</v>
      </c>
      <c r="N74">
        <f t="shared" si="4"/>
        <v>1</v>
      </c>
      <c r="O74" s="4">
        <v>3500</v>
      </c>
      <c r="P74">
        <f t="shared" si="5"/>
        <v>35000</v>
      </c>
      <c r="Q74">
        <f t="shared" si="9"/>
        <v>25</v>
      </c>
    </row>
    <row r="75" spans="1:37" x14ac:dyDescent="0.35">
      <c r="A75" t="s">
        <v>101</v>
      </c>
      <c r="B75" t="s">
        <v>14</v>
      </c>
      <c r="C75" t="s">
        <v>21</v>
      </c>
      <c r="D75" t="s">
        <v>33</v>
      </c>
      <c r="E75" t="s">
        <v>27</v>
      </c>
      <c r="F75" t="s">
        <v>15</v>
      </c>
      <c r="G75">
        <v>4755</v>
      </c>
      <c r="H75">
        <v>0</v>
      </c>
      <c r="I75">
        <v>95</v>
      </c>
      <c r="J75">
        <v>360</v>
      </c>
      <c r="K75">
        <v>0</v>
      </c>
      <c r="L75" t="s">
        <v>34</v>
      </c>
      <c r="M75" t="s">
        <v>24</v>
      </c>
      <c r="N75">
        <f t="shared" si="4"/>
        <v>0</v>
      </c>
      <c r="O75" s="4">
        <v>4755</v>
      </c>
      <c r="P75">
        <f t="shared" si="5"/>
        <v>47550</v>
      </c>
      <c r="Q75">
        <f t="shared" si="9"/>
        <v>30</v>
      </c>
    </row>
    <row r="76" spans="1:37" x14ac:dyDescent="0.35">
      <c r="A76" t="s">
        <v>102</v>
      </c>
      <c r="B76" t="s">
        <v>14</v>
      </c>
      <c r="C76" t="s">
        <v>21</v>
      </c>
      <c r="D76" t="s">
        <v>33</v>
      </c>
      <c r="E76" t="s">
        <v>17</v>
      </c>
      <c r="F76" t="s">
        <v>21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34</v>
      </c>
      <c r="M76" t="s">
        <v>19</v>
      </c>
      <c r="N76">
        <f t="shared" si="4"/>
        <v>1</v>
      </c>
      <c r="O76" s="4">
        <v>5266</v>
      </c>
      <c r="P76">
        <f t="shared" si="5"/>
        <v>52660</v>
      </c>
      <c r="Q76">
        <f t="shared" si="9"/>
        <v>30</v>
      </c>
    </row>
    <row r="77" spans="1:37" x14ac:dyDescent="0.35">
      <c r="A77" t="s">
        <v>103</v>
      </c>
      <c r="B77" t="s">
        <v>14</v>
      </c>
      <c r="C77" t="s">
        <v>15</v>
      </c>
      <c r="D77" t="s">
        <v>16</v>
      </c>
      <c r="E77" t="s">
        <v>17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18</v>
      </c>
      <c r="M77" t="s">
        <v>24</v>
      </c>
      <c r="N77">
        <f t="shared" si="4"/>
        <v>0</v>
      </c>
      <c r="O77" s="4">
        <v>3750</v>
      </c>
      <c r="P77">
        <f t="shared" si="5"/>
        <v>37500</v>
      </c>
      <c r="Q77">
        <f t="shared" si="9"/>
        <v>40</v>
      </c>
    </row>
    <row r="78" spans="1:37" x14ac:dyDescent="0.35">
      <c r="A78" t="s">
        <v>104</v>
      </c>
      <c r="B78" t="s">
        <v>14</v>
      </c>
      <c r="C78" t="s">
        <v>15</v>
      </c>
      <c r="D78" t="s">
        <v>16</v>
      </c>
      <c r="E78" t="s">
        <v>17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18</v>
      </c>
      <c r="M78" t="s">
        <v>24</v>
      </c>
      <c r="N78">
        <f t="shared" si="4"/>
        <v>0</v>
      </c>
      <c r="O78" s="4">
        <v>3750</v>
      </c>
      <c r="P78">
        <f t="shared" si="5"/>
        <v>37500</v>
      </c>
      <c r="Q78">
        <f t="shared" si="9"/>
        <v>30</v>
      </c>
    </row>
    <row r="79" spans="1:37" x14ac:dyDescent="0.35">
      <c r="A79" t="s">
        <v>105</v>
      </c>
      <c r="B79" t="s">
        <v>14</v>
      </c>
      <c r="C79" t="s">
        <v>21</v>
      </c>
      <c r="D79" t="s">
        <v>22</v>
      </c>
      <c r="E79" t="s">
        <v>17</v>
      </c>
      <c r="F79" t="s">
        <v>21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18</v>
      </c>
      <c r="M79" t="s">
        <v>24</v>
      </c>
      <c r="N79">
        <f t="shared" si="4"/>
        <v>0</v>
      </c>
      <c r="O79" s="4">
        <v>1000</v>
      </c>
      <c r="P79">
        <f t="shared" si="5"/>
        <v>10000</v>
      </c>
      <c r="Q79">
        <f t="shared" si="9"/>
        <v>30</v>
      </c>
    </row>
    <row r="80" spans="1:37" x14ac:dyDescent="0.35">
      <c r="A80" t="s">
        <v>106</v>
      </c>
      <c r="B80" t="s">
        <v>14</v>
      </c>
      <c r="C80" t="s">
        <v>21</v>
      </c>
      <c r="D80" t="s">
        <v>33</v>
      </c>
      <c r="E80" t="s">
        <v>17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34</v>
      </c>
      <c r="M80" t="s">
        <v>24</v>
      </c>
      <c r="N80">
        <f t="shared" si="4"/>
        <v>0</v>
      </c>
      <c r="O80" s="4">
        <v>3167</v>
      </c>
      <c r="P80">
        <f t="shared" si="5"/>
        <v>31670</v>
      </c>
      <c r="Q80">
        <f t="shared" si="9"/>
        <v>25</v>
      </c>
    </row>
    <row r="81" spans="1:38" x14ac:dyDescent="0.35">
      <c r="A81" t="s">
        <v>107</v>
      </c>
      <c r="B81" t="s">
        <v>14</v>
      </c>
      <c r="C81" t="s">
        <v>21</v>
      </c>
      <c r="D81" t="s">
        <v>33</v>
      </c>
      <c r="E81" t="s">
        <v>27</v>
      </c>
      <c r="F81" t="s">
        <v>21</v>
      </c>
      <c r="G81">
        <v>3333</v>
      </c>
      <c r="H81">
        <v>2166</v>
      </c>
      <c r="I81">
        <v>130</v>
      </c>
      <c r="J81">
        <v>360</v>
      </c>
      <c r="K81">
        <v>1</v>
      </c>
      <c r="L81" t="s">
        <v>34</v>
      </c>
      <c r="M81" t="s">
        <v>19</v>
      </c>
      <c r="N81">
        <f t="shared" si="4"/>
        <v>1</v>
      </c>
      <c r="O81" s="4">
        <v>3333</v>
      </c>
      <c r="P81">
        <f t="shared" si="5"/>
        <v>33330</v>
      </c>
      <c r="Q81">
        <f t="shared" si="9"/>
        <v>30</v>
      </c>
      <c r="AH81" t="s">
        <v>648</v>
      </c>
      <c r="AI81" t="s">
        <v>642</v>
      </c>
      <c r="AK81" t="s">
        <v>646</v>
      </c>
      <c r="AL81" t="s">
        <v>647</v>
      </c>
    </row>
    <row r="82" spans="1:38" x14ac:dyDescent="0.35">
      <c r="A82" t="s">
        <v>108</v>
      </c>
      <c r="B82" t="s">
        <v>45</v>
      </c>
      <c r="C82" t="s">
        <v>15</v>
      </c>
      <c r="D82" t="s">
        <v>16</v>
      </c>
      <c r="E82" t="s">
        <v>17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34</v>
      </c>
      <c r="M82" t="s">
        <v>19</v>
      </c>
      <c r="N82">
        <f t="shared" si="4"/>
        <v>1</v>
      </c>
      <c r="O82" s="4">
        <v>3846</v>
      </c>
      <c r="P82">
        <f t="shared" si="5"/>
        <v>38460</v>
      </c>
      <c r="Q82">
        <f t="shared" si="9"/>
        <v>30</v>
      </c>
      <c r="AG82">
        <v>0</v>
      </c>
      <c r="AH82" t="s">
        <v>654</v>
      </c>
      <c r="AI82">
        <f>COUNTIF(K$2:K$615,AG82)</f>
        <v>89</v>
      </c>
      <c r="AJ82" s="2">
        <f>(AI82*100)/(SUM(AI$38:AI$41))</f>
        <v>14.495114006514658</v>
      </c>
      <c r="AK82">
        <f>SUMIF(K$2:K$615,AG82,N$2:N$615)</f>
        <v>7</v>
      </c>
      <c r="AL82" s="2">
        <f>(AK82*100)/AI82</f>
        <v>7.8651685393258424</v>
      </c>
    </row>
    <row r="83" spans="1:38" x14ac:dyDescent="0.35">
      <c r="A83" t="s">
        <v>109</v>
      </c>
      <c r="B83" t="s">
        <v>14</v>
      </c>
      <c r="C83" t="s">
        <v>21</v>
      </c>
      <c r="D83" t="s">
        <v>22</v>
      </c>
      <c r="E83" t="s">
        <v>17</v>
      </c>
      <c r="F83" t="s">
        <v>21</v>
      </c>
      <c r="G83">
        <v>2395</v>
      </c>
      <c r="H83">
        <v>0</v>
      </c>
      <c r="I83">
        <v>128</v>
      </c>
      <c r="J83">
        <v>360</v>
      </c>
      <c r="K83">
        <v>1</v>
      </c>
      <c r="L83" t="s">
        <v>34</v>
      </c>
      <c r="M83" t="s">
        <v>19</v>
      </c>
      <c r="N83">
        <f t="shared" si="4"/>
        <v>1</v>
      </c>
      <c r="O83" s="4">
        <v>2395</v>
      </c>
      <c r="P83">
        <f t="shared" si="5"/>
        <v>23950</v>
      </c>
      <c r="Q83">
        <f t="shared" si="9"/>
        <v>30</v>
      </c>
      <c r="AG83">
        <v>1</v>
      </c>
      <c r="AH83" t="s">
        <v>655</v>
      </c>
      <c r="AI83">
        <f>COUNTIF(K$2:K$615,AG83)</f>
        <v>525</v>
      </c>
      <c r="AJ83" s="2">
        <f>(AI83*100)/(SUM(AI$38:AI$41))</f>
        <v>85.504885993485345</v>
      </c>
      <c r="AK83">
        <f>SUMIF(K$2:K$615,AG83,N$2:N$615)</f>
        <v>415</v>
      </c>
      <c r="AL83" s="2">
        <f>(AK83/AI83)*100</f>
        <v>79.047619047619051</v>
      </c>
    </row>
    <row r="84" spans="1:38" x14ac:dyDescent="0.35">
      <c r="A84" t="s">
        <v>110</v>
      </c>
      <c r="B84" t="s">
        <v>45</v>
      </c>
      <c r="C84" t="s">
        <v>21</v>
      </c>
      <c r="D84" t="s">
        <v>30</v>
      </c>
      <c r="E84" t="s">
        <v>17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18</v>
      </c>
      <c r="M84" t="s">
        <v>24</v>
      </c>
      <c r="N84">
        <f t="shared" si="4"/>
        <v>0</v>
      </c>
      <c r="O84" s="4">
        <v>1378</v>
      </c>
      <c r="P84">
        <f t="shared" si="5"/>
        <v>13780</v>
      </c>
      <c r="Q84">
        <f t="shared" si="9"/>
        <v>30</v>
      </c>
      <c r="AJ84" s="2"/>
      <c r="AL84" s="2"/>
    </row>
    <row r="85" spans="1:38" x14ac:dyDescent="0.35">
      <c r="A85" t="s">
        <v>111</v>
      </c>
      <c r="B85" t="s">
        <v>14</v>
      </c>
      <c r="C85" t="s">
        <v>21</v>
      </c>
      <c r="D85" t="s">
        <v>16</v>
      </c>
      <c r="E85" t="s">
        <v>17</v>
      </c>
      <c r="F85" t="s">
        <v>15</v>
      </c>
      <c r="G85">
        <v>6000</v>
      </c>
      <c r="H85">
        <v>2250</v>
      </c>
      <c r="I85">
        <v>265</v>
      </c>
      <c r="J85">
        <v>360</v>
      </c>
      <c r="K85">
        <v>1</v>
      </c>
      <c r="L85" t="s">
        <v>34</v>
      </c>
      <c r="M85" t="s">
        <v>24</v>
      </c>
      <c r="N85">
        <f t="shared" si="4"/>
        <v>0</v>
      </c>
      <c r="O85" s="4">
        <v>6000</v>
      </c>
      <c r="P85">
        <f t="shared" si="5"/>
        <v>60000</v>
      </c>
      <c r="Q85">
        <f t="shared" si="9"/>
        <v>30</v>
      </c>
    </row>
    <row r="86" spans="1:38" x14ac:dyDescent="0.35">
      <c r="A86" t="s">
        <v>112</v>
      </c>
      <c r="B86" t="s">
        <v>14</v>
      </c>
      <c r="C86" t="s">
        <v>21</v>
      </c>
      <c r="D86" t="s">
        <v>22</v>
      </c>
      <c r="E86" t="s">
        <v>17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18</v>
      </c>
      <c r="M86" t="s">
        <v>19</v>
      </c>
      <c r="N86">
        <f t="shared" si="4"/>
        <v>1</v>
      </c>
      <c r="O86" s="4">
        <v>3988</v>
      </c>
      <c r="P86">
        <f t="shared" si="5"/>
        <v>39880</v>
      </c>
      <c r="Q86">
        <f t="shared" si="9"/>
        <v>20</v>
      </c>
    </row>
    <row r="87" spans="1:38" x14ac:dyDescent="0.35">
      <c r="A87" t="s">
        <v>113</v>
      </c>
      <c r="B87" t="s">
        <v>14</v>
      </c>
      <c r="C87" t="s">
        <v>15</v>
      </c>
      <c r="D87" t="s">
        <v>16</v>
      </c>
      <c r="E87" t="s">
        <v>17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34</v>
      </c>
      <c r="M87" t="s">
        <v>19</v>
      </c>
      <c r="N87">
        <f t="shared" si="4"/>
        <v>1</v>
      </c>
      <c r="O87" s="4">
        <v>2366</v>
      </c>
      <c r="P87">
        <f t="shared" si="5"/>
        <v>23660</v>
      </c>
      <c r="Q87">
        <f t="shared" si="9"/>
        <v>30</v>
      </c>
    </row>
    <row r="88" spans="1:38" x14ac:dyDescent="0.35">
      <c r="A88" t="s">
        <v>114</v>
      </c>
      <c r="B88" t="s">
        <v>14</v>
      </c>
      <c r="C88" t="s">
        <v>21</v>
      </c>
      <c r="D88" t="s">
        <v>30</v>
      </c>
      <c r="E88" t="s">
        <v>27</v>
      </c>
      <c r="F88" t="s">
        <v>15</v>
      </c>
      <c r="G88">
        <v>3333</v>
      </c>
      <c r="H88">
        <v>2000</v>
      </c>
      <c r="I88">
        <v>99</v>
      </c>
      <c r="J88">
        <v>360</v>
      </c>
      <c r="K88">
        <v>1</v>
      </c>
      <c r="L88" t="s">
        <v>34</v>
      </c>
      <c r="M88" t="s">
        <v>19</v>
      </c>
      <c r="N88">
        <f t="shared" si="4"/>
        <v>1</v>
      </c>
      <c r="O88" s="4">
        <v>3333</v>
      </c>
      <c r="P88">
        <f t="shared" si="5"/>
        <v>33330</v>
      </c>
      <c r="Q88">
        <f t="shared" si="9"/>
        <v>30</v>
      </c>
    </row>
    <row r="89" spans="1:38" x14ac:dyDescent="0.35">
      <c r="A89" t="s">
        <v>115</v>
      </c>
      <c r="B89" t="s">
        <v>14</v>
      </c>
      <c r="C89" t="s">
        <v>21</v>
      </c>
      <c r="D89" t="s">
        <v>16</v>
      </c>
      <c r="E89" t="s">
        <v>17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34</v>
      </c>
      <c r="M89" t="s">
        <v>19</v>
      </c>
      <c r="N89">
        <f t="shared" si="4"/>
        <v>1</v>
      </c>
      <c r="O89" s="4">
        <v>2500</v>
      </c>
      <c r="P89">
        <f t="shared" si="5"/>
        <v>25000</v>
      </c>
      <c r="Q89">
        <f t="shared" si="9"/>
        <v>30</v>
      </c>
    </row>
    <row r="90" spans="1:38" x14ac:dyDescent="0.35">
      <c r="A90" t="s">
        <v>116</v>
      </c>
      <c r="B90" t="s">
        <v>14</v>
      </c>
      <c r="C90" t="s">
        <v>15</v>
      </c>
      <c r="D90" t="s">
        <v>16</v>
      </c>
      <c r="E90" t="s">
        <v>17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18</v>
      </c>
      <c r="M90" t="s">
        <v>19</v>
      </c>
      <c r="N90">
        <f t="shared" si="4"/>
        <v>1</v>
      </c>
      <c r="O90" s="4">
        <v>8566</v>
      </c>
      <c r="P90">
        <f t="shared" si="5"/>
        <v>85660</v>
      </c>
      <c r="Q90">
        <f t="shared" si="9"/>
        <v>30</v>
      </c>
    </row>
    <row r="91" spans="1:38" x14ac:dyDescent="0.35">
      <c r="A91" t="s">
        <v>117</v>
      </c>
      <c r="B91" t="s">
        <v>14</v>
      </c>
      <c r="C91" t="s">
        <v>21</v>
      </c>
      <c r="D91" t="s">
        <v>16</v>
      </c>
      <c r="E91" t="s">
        <v>17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34</v>
      </c>
      <c r="M91" t="s">
        <v>19</v>
      </c>
      <c r="N91">
        <f t="shared" si="4"/>
        <v>1</v>
      </c>
      <c r="O91" s="4">
        <v>5695</v>
      </c>
      <c r="P91">
        <f t="shared" si="5"/>
        <v>56950</v>
      </c>
      <c r="Q91">
        <f t="shared" si="9"/>
        <v>30</v>
      </c>
    </row>
    <row r="92" spans="1:38" x14ac:dyDescent="0.35">
      <c r="A92" t="s">
        <v>118</v>
      </c>
      <c r="B92" t="s">
        <v>14</v>
      </c>
      <c r="C92" t="s">
        <v>21</v>
      </c>
      <c r="D92" t="s">
        <v>16</v>
      </c>
      <c r="E92" t="s">
        <v>17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34</v>
      </c>
      <c r="M92" t="s">
        <v>19</v>
      </c>
      <c r="N92">
        <f t="shared" si="4"/>
        <v>1</v>
      </c>
      <c r="O92" s="4">
        <v>2958</v>
      </c>
      <c r="P92">
        <f t="shared" si="5"/>
        <v>29580</v>
      </c>
      <c r="Q92">
        <f t="shared" si="9"/>
        <v>30</v>
      </c>
    </row>
    <row r="93" spans="1:38" x14ac:dyDescent="0.35">
      <c r="A93" t="s">
        <v>119</v>
      </c>
      <c r="B93" t="s">
        <v>14</v>
      </c>
      <c r="C93" t="s">
        <v>21</v>
      </c>
      <c r="D93" t="s">
        <v>30</v>
      </c>
      <c r="E93" t="s">
        <v>17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34</v>
      </c>
      <c r="M93" t="s">
        <v>19</v>
      </c>
      <c r="N93">
        <f t="shared" si="4"/>
        <v>1</v>
      </c>
      <c r="O93" s="4">
        <v>6250</v>
      </c>
      <c r="P93">
        <f t="shared" si="5"/>
        <v>62500</v>
      </c>
      <c r="Q93">
        <f t="shared" si="9"/>
        <v>15</v>
      </c>
    </row>
    <row r="94" spans="1:38" x14ac:dyDescent="0.35">
      <c r="A94" t="s">
        <v>120</v>
      </c>
      <c r="B94" t="s">
        <v>14</v>
      </c>
      <c r="C94" t="s">
        <v>21</v>
      </c>
      <c r="D94" t="s">
        <v>30</v>
      </c>
      <c r="E94" t="s">
        <v>27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18</v>
      </c>
      <c r="M94" t="s">
        <v>19</v>
      </c>
      <c r="N94">
        <f t="shared" si="4"/>
        <v>1</v>
      </c>
      <c r="O94" s="4">
        <v>3273</v>
      </c>
      <c r="P94">
        <f t="shared" si="5"/>
        <v>32730</v>
      </c>
      <c r="Q94">
        <f t="shared" si="9"/>
        <v>30</v>
      </c>
      <c r="AH94" t="s">
        <v>653</v>
      </c>
      <c r="AI94" t="s">
        <v>642</v>
      </c>
      <c r="AK94" t="s">
        <v>646</v>
      </c>
      <c r="AL94" t="s">
        <v>647</v>
      </c>
    </row>
    <row r="95" spans="1:38" x14ac:dyDescent="0.35">
      <c r="A95" t="s">
        <v>121</v>
      </c>
      <c r="B95" t="s">
        <v>14</v>
      </c>
      <c r="C95" t="s">
        <v>15</v>
      </c>
      <c r="D95" t="s">
        <v>16</v>
      </c>
      <c r="E95" t="s">
        <v>17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34</v>
      </c>
      <c r="M95" t="s">
        <v>19</v>
      </c>
      <c r="N95">
        <f t="shared" si="4"/>
        <v>1</v>
      </c>
      <c r="O95" s="4">
        <v>4133</v>
      </c>
      <c r="P95">
        <f t="shared" si="5"/>
        <v>41330</v>
      </c>
      <c r="Q95">
        <f t="shared" si="9"/>
        <v>30</v>
      </c>
      <c r="AH95">
        <v>1</v>
      </c>
      <c r="AI95">
        <f>COUNTIF(Q$2:Q$615,AH95)</f>
        <v>1</v>
      </c>
      <c r="AJ95" s="2">
        <f>(AI95*100)/(SUM(AI$95:AI$104))</f>
        <v>0.16286644951140064</v>
      </c>
      <c r="AK95">
        <f>SUMIF(Q$2:Q$615,AH95,N$2:N$615)</f>
        <v>1</v>
      </c>
      <c r="AL95" s="2">
        <f>(AK95/AI95)*100</f>
        <v>100</v>
      </c>
    </row>
    <row r="96" spans="1:38" x14ac:dyDescent="0.35">
      <c r="A96" t="s">
        <v>122</v>
      </c>
      <c r="B96" t="s">
        <v>14</v>
      </c>
      <c r="C96" t="s">
        <v>15</v>
      </c>
      <c r="D96" t="s">
        <v>16</v>
      </c>
      <c r="E96" t="s">
        <v>27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34</v>
      </c>
      <c r="M96" t="s">
        <v>19</v>
      </c>
      <c r="N96">
        <f t="shared" si="4"/>
        <v>1</v>
      </c>
      <c r="O96" s="4">
        <v>3620</v>
      </c>
      <c r="P96">
        <f t="shared" si="5"/>
        <v>36200</v>
      </c>
      <c r="Q96">
        <f t="shared" si="9"/>
        <v>10</v>
      </c>
      <c r="AH96">
        <v>3</v>
      </c>
      <c r="AI96">
        <f t="shared" ref="AI96:AI109" si="10">COUNTIF(Q$2:Q$615,AH96)</f>
        <v>2</v>
      </c>
      <c r="AJ96" s="2">
        <f t="shared" ref="AJ96:AJ104" si="11">(AI96*100)/(SUM(AI$95:AI$104))</f>
        <v>0.32573289902280128</v>
      </c>
      <c r="AK96">
        <f t="shared" ref="AK96:AK104" si="12">SUMIF(Q$2:Q$615,AH96,N$2:N$615)</f>
        <v>0</v>
      </c>
      <c r="AL96" s="2">
        <f t="shared" ref="AL96:AL104" si="13">(AK96/AI96)*100</f>
        <v>0</v>
      </c>
    </row>
    <row r="97" spans="1:38" x14ac:dyDescent="0.35">
      <c r="A97" t="s">
        <v>123</v>
      </c>
      <c r="B97" t="s">
        <v>14</v>
      </c>
      <c r="C97" t="s">
        <v>15</v>
      </c>
      <c r="D97" t="s">
        <v>16</v>
      </c>
      <c r="E97" t="s">
        <v>17</v>
      </c>
      <c r="F97" t="s">
        <v>15</v>
      </c>
      <c r="G97">
        <v>6782</v>
      </c>
      <c r="H97">
        <v>0</v>
      </c>
      <c r="I97">
        <v>128</v>
      </c>
      <c r="J97">
        <v>360</v>
      </c>
      <c r="K97">
        <v>1</v>
      </c>
      <c r="L97" t="s">
        <v>18</v>
      </c>
      <c r="M97" t="s">
        <v>24</v>
      </c>
      <c r="N97">
        <f t="shared" si="4"/>
        <v>0</v>
      </c>
      <c r="O97" s="4">
        <v>6782</v>
      </c>
      <c r="P97">
        <f t="shared" si="5"/>
        <v>67820</v>
      </c>
      <c r="Q97">
        <f t="shared" si="9"/>
        <v>30</v>
      </c>
      <c r="AH97">
        <v>5</v>
      </c>
      <c r="AI97">
        <f t="shared" si="10"/>
        <v>2</v>
      </c>
      <c r="AJ97" s="2">
        <f t="shared" si="11"/>
        <v>0.32573289902280128</v>
      </c>
      <c r="AK97">
        <f t="shared" si="12"/>
        <v>2</v>
      </c>
      <c r="AL97" s="2">
        <f t="shared" si="13"/>
        <v>100</v>
      </c>
    </row>
    <row r="98" spans="1:38" x14ac:dyDescent="0.35">
      <c r="A98" t="s">
        <v>124</v>
      </c>
      <c r="B98" t="s">
        <v>45</v>
      </c>
      <c r="C98" t="s">
        <v>21</v>
      </c>
      <c r="D98" t="s">
        <v>16</v>
      </c>
      <c r="E98" t="s">
        <v>17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34</v>
      </c>
      <c r="M98" t="s">
        <v>19</v>
      </c>
      <c r="N98">
        <f t="shared" si="4"/>
        <v>1</v>
      </c>
      <c r="O98" s="4">
        <v>2484</v>
      </c>
      <c r="P98">
        <f t="shared" si="5"/>
        <v>24840</v>
      </c>
      <c r="Q98">
        <f t="shared" si="9"/>
        <v>30</v>
      </c>
      <c r="AH98">
        <v>7</v>
      </c>
      <c r="AI98">
        <f t="shared" si="10"/>
        <v>4</v>
      </c>
      <c r="AJ98" s="2">
        <f t="shared" si="11"/>
        <v>0.65146579804560256</v>
      </c>
      <c r="AK98">
        <f t="shared" si="12"/>
        <v>3</v>
      </c>
      <c r="AL98" s="2">
        <f t="shared" si="13"/>
        <v>75</v>
      </c>
    </row>
    <row r="99" spans="1:38" x14ac:dyDescent="0.35">
      <c r="A99" t="s">
        <v>125</v>
      </c>
      <c r="B99" t="s">
        <v>14</v>
      </c>
      <c r="C99" t="s">
        <v>21</v>
      </c>
      <c r="D99" t="s">
        <v>16</v>
      </c>
      <c r="E99" t="s">
        <v>17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34</v>
      </c>
      <c r="M99" t="s">
        <v>19</v>
      </c>
      <c r="N99">
        <f t="shared" si="4"/>
        <v>1</v>
      </c>
      <c r="O99" s="4">
        <v>1977</v>
      </c>
      <c r="P99">
        <f t="shared" si="5"/>
        <v>19770</v>
      </c>
      <c r="Q99">
        <f t="shared" si="9"/>
        <v>30</v>
      </c>
      <c r="AH99">
        <v>10</v>
      </c>
      <c r="AI99">
        <f t="shared" si="10"/>
        <v>3</v>
      </c>
      <c r="AJ99" s="2">
        <f t="shared" si="11"/>
        <v>0.48859934853420195</v>
      </c>
      <c r="AK99">
        <f t="shared" si="12"/>
        <v>3</v>
      </c>
      <c r="AL99" s="2">
        <f t="shared" si="13"/>
        <v>100</v>
      </c>
    </row>
    <row r="100" spans="1:38" x14ac:dyDescent="0.35">
      <c r="A100" t="s">
        <v>126</v>
      </c>
      <c r="B100" t="s">
        <v>14</v>
      </c>
      <c r="C100" t="s">
        <v>21</v>
      </c>
      <c r="D100" t="s">
        <v>16</v>
      </c>
      <c r="E100" t="s">
        <v>27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34</v>
      </c>
      <c r="M100" t="s">
        <v>19</v>
      </c>
      <c r="N100">
        <f t="shared" si="4"/>
        <v>1</v>
      </c>
      <c r="O100" s="4">
        <v>4188</v>
      </c>
      <c r="P100">
        <f t="shared" si="5"/>
        <v>41880</v>
      </c>
      <c r="Q100">
        <f t="shared" si="9"/>
        <v>15</v>
      </c>
      <c r="AH100">
        <v>15</v>
      </c>
      <c r="AI100">
        <f t="shared" si="10"/>
        <v>44</v>
      </c>
      <c r="AJ100" s="2">
        <f t="shared" si="11"/>
        <v>7.1661237785016283</v>
      </c>
      <c r="AK100">
        <f t="shared" si="12"/>
        <v>29</v>
      </c>
      <c r="AL100" s="2">
        <f t="shared" si="13"/>
        <v>65.909090909090907</v>
      </c>
    </row>
    <row r="101" spans="1:38" x14ac:dyDescent="0.35">
      <c r="A101" t="s">
        <v>127</v>
      </c>
      <c r="B101" t="s">
        <v>14</v>
      </c>
      <c r="C101" t="s">
        <v>21</v>
      </c>
      <c r="D101" t="s">
        <v>16</v>
      </c>
      <c r="E101" t="s">
        <v>17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34</v>
      </c>
      <c r="M101" t="s">
        <v>19</v>
      </c>
      <c r="N101">
        <f t="shared" si="4"/>
        <v>1</v>
      </c>
      <c r="O101" s="4">
        <v>1759</v>
      </c>
      <c r="P101">
        <f t="shared" si="5"/>
        <v>17590</v>
      </c>
      <c r="Q101">
        <f t="shared" si="9"/>
        <v>30</v>
      </c>
      <c r="AH101">
        <v>20</v>
      </c>
      <c r="AI101">
        <f t="shared" si="10"/>
        <v>4</v>
      </c>
      <c r="AJ101" s="2">
        <f t="shared" si="11"/>
        <v>0.65146579804560256</v>
      </c>
      <c r="AK101">
        <f t="shared" si="12"/>
        <v>3</v>
      </c>
      <c r="AL101" s="2">
        <f t="shared" si="13"/>
        <v>75</v>
      </c>
    </row>
    <row r="102" spans="1:38" x14ac:dyDescent="0.35">
      <c r="A102" t="s">
        <v>128</v>
      </c>
      <c r="B102" t="s">
        <v>14</v>
      </c>
      <c r="C102" t="s">
        <v>21</v>
      </c>
      <c r="D102" t="s">
        <v>30</v>
      </c>
      <c r="E102" t="s">
        <v>27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18</v>
      </c>
      <c r="M102" t="s">
        <v>19</v>
      </c>
      <c r="N102">
        <f t="shared" si="4"/>
        <v>1</v>
      </c>
      <c r="O102" s="4">
        <v>4288</v>
      </c>
      <c r="P102">
        <f t="shared" si="5"/>
        <v>42880</v>
      </c>
      <c r="Q102">
        <f t="shared" si="9"/>
        <v>15</v>
      </c>
      <c r="AH102">
        <v>25</v>
      </c>
      <c r="AI102">
        <f t="shared" si="10"/>
        <v>13</v>
      </c>
      <c r="AJ102" s="2">
        <f t="shared" si="11"/>
        <v>2.1172638436482085</v>
      </c>
      <c r="AK102">
        <f t="shared" si="12"/>
        <v>8</v>
      </c>
      <c r="AL102" s="2">
        <f t="shared" si="13"/>
        <v>61.53846153846154</v>
      </c>
    </row>
    <row r="103" spans="1:38" x14ac:dyDescent="0.35">
      <c r="A103" t="s">
        <v>129</v>
      </c>
      <c r="B103" t="s">
        <v>14</v>
      </c>
      <c r="C103" t="s">
        <v>15</v>
      </c>
      <c r="D103" t="s">
        <v>16</v>
      </c>
      <c r="E103" t="s">
        <v>17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34</v>
      </c>
      <c r="M103" t="s">
        <v>19</v>
      </c>
      <c r="N103">
        <f t="shared" si="4"/>
        <v>1</v>
      </c>
      <c r="O103" s="4">
        <v>4843</v>
      </c>
      <c r="P103">
        <f t="shared" si="5"/>
        <v>48430</v>
      </c>
      <c r="Q103">
        <f t="shared" si="9"/>
        <v>30</v>
      </c>
      <c r="AH103">
        <v>30</v>
      </c>
      <c r="AI103">
        <f t="shared" si="10"/>
        <v>526</v>
      </c>
      <c r="AJ103" s="2">
        <f t="shared" si="11"/>
        <v>85.667752442996743</v>
      </c>
      <c r="AK103">
        <f t="shared" si="12"/>
        <v>367</v>
      </c>
      <c r="AL103" s="2">
        <f t="shared" si="13"/>
        <v>69.771863117870723</v>
      </c>
    </row>
    <row r="104" spans="1:38" x14ac:dyDescent="0.35">
      <c r="A104" t="s">
        <v>130</v>
      </c>
      <c r="B104" t="s">
        <v>14</v>
      </c>
      <c r="C104" t="s">
        <v>21</v>
      </c>
      <c r="D104" t="s">
        <v>16</v>
      </c>
      <c r="E104" t="s">
        <v>17</v>
      </c>
      <c r="F104" t="s">
        <v>15</v>
      </c>
      <c r="G104">
        <v>13650</v>
      </c>
      <c r="H104">
        <v>0</v>
      </c>
      <c r="I104">
        <v>128</v>
      </c>
      <c r="J104">
        <v>360</v>
      </c>
      <c r="K104">
        <v>1</v>
      </c>
      <c r="L104" t="s">
        <v>18</v>
      </c>
      <c r="M104" t="s">
        <v>19</v>
      </c>
      <c r="N104">
        <f t="shared" si="4"/>
        <v>1</v>
      </c>
      <c r="O104" s="4">
        <v>10171.25</v>
      </c>
      <c r="P104">
        <f t="shared" si="5"/>
        <v>101712.5</v>
      </c>
      <c r="Q104">
        <f t="shared" si="9"/>
        <v>30</v>
      </c>
      <c r="AH104">
        <v>40</v>
      </c>
      <c r="AI104">
        <f t="shared" si="10"/>
        <v>15</v>
      </c>
      <c r="AJ104" s="2">
        <f t="shared" si="11"/>
        <v>2.44299674267101</v>
      </c>
      <c r="AK104">
        <f t="shared" si="12"/>
        <v>6</v>
      </c>
      <c r="AL104" s="2">
        <f t="shared" si="13"/>
        <v>40</v>
      </c>
    </row>
    <row r="105" spans="1:38" x14ac:dyDescent="0.35">
      <c r="A105" t="s">
        <v>131</v>
      </c>
      <c r="B105" t="s">
        <v>14</v>
      </c>
      <c r="C105" t="s">
        <v>21</v>
      </c>
      <c r="D105" t="s">
        <v>16</v>
      </c>
      <c r="E105" t="s">
        <v>17</v>
      </c>
      <c r="F105" t="s">
        <v>15</v>
      </c>
      <c r="G105">
        <v>4652</v>
      </c>
      <c r="H105">
        <v>3583</v>
      </c>
      <c r="I105">
        <v>128</v>
      </c>
      <c r="J105">
        <v>360</v>
      </c>
      <c r="K105">
        <v>1</v>
      </c>
      <c r="L105" t="s">
        <v>34</v>
      </c>
      <c r="M105" t="s">
        <v>19</v>
      </c>
      <c r="N105">
        <f t="shared" si="4"/>
        <v>1</v>
      </c>
      <c r="O105" s="4">
        <v>4652</v>
      </c>
      <c r="P105">
        <f t="shared" si="5"/>
        <v>46520</v>
      </c>
      <c r="Q105">
        <f t="shared" si="9"/>
        <v>30</v>
      </c>
      <c r="AJ105" s="2"/>
    </row>
    <row r="106" spans="1:38" x14ac:dyDescent="0.35">
      <c r="A106" t="s">
        <v>132</v>
      </c>
      <c r="B106" t="s">
        <v>14</v>
      </c>
      <c r="C106" t="s">
        <v>21</v>
      </c>
      <c r="D106" t="s">
        <v>16</v>
      </c>
      <c r="E106" t="s">
        <v>17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18</v>
      </c>
      <c r="M106" t="s">
        <v>19</v>
      </c>
      <c r="N106">
        <f t="shared" si="4"/>
        <v>1</v>
      </c>
      <c r="O106" s="4">
        <v>3816</v>
      </c>
      <c r="P106">
        <f t="shared" si="5"/>
        <v>38160</v>
      </c>
      <c r="Q106">
        <f t="shared" si="9"/>
        <v>30</v>
      </c>
      <c r="AJ106" s="2"/>
    </row>
    <row r="107" spans="1:38" x14ac:dyDescent="0.35">
      <c r="A107" t="s">
        <v>133</v>
      </c>
      <c r="B107" t="s">
        <v>14</v>
      </c>
      <c r="C107" t="s">
        <v>21</v>
      </c>
      <c r="D107" t="s">
        <v>22</v>
      </c>
      <c r="E107" t="s">
        <v>17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18</v>
      </c>
      <c r="M107" t="s">
        <v>19</v>
      </c>
      <c r="N107">
        <f t="shared" si="4"/>
        <v>1</v>
      </c>
      <c r="O107" s="4">
        <v>3052</v>
      </c>
      <c r="P107">
        <f t="shared" si="5"/>
        <v>30520</v>
      </c>
      <c r="Q107">
        <f t="shared" si="9"/>
        <v>30</v>
      </c>
      <c r="AJ107" s="2"/>
    </row>
    <row r="108" spans="1:38" x14ac:dyDescent="0.35">
      <c r="A108" t="s">
        <v>134</v>
      </c>
      <c r="B108" t="s">
        <v>14</v>
      </c>
      <c r="C108" t="s">
        <v>21</v>
      </c>
      <c r="D108" t="s">
        <v>30</v>
      </c>
      <c r="E108" t="s">
        <v>17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18</v>
      </c>
      <c r="M108" t="s">
        <v>19</v>
      </c>
      <c r="N108">
        <f t="shared" si="4"/>
        <v>1</v>
      </c>
      <c r="O108" s="4">
        <v>10171.25</v>
      </c>
      <c r="P108">
        <f t="shared" si="5"/>
        <v>101712.5</v>
      </c>
      <c r="Q108">
        <f t="shared" si="9"/>
        <v>30</v>
      </c>
      <c r="AJ108" s="2"/>
    </row>
    <row r="109" spans="1:38" x14ac:dyDescent="0.35">
      <c r="A109" t="s">
        <v>135</v>
      </c>
      <c r="B109" t="s">
        <v>14</v>
      </c>
      <c r="C109" t="s">
        <v>15</v>
      </c>
      <c r="D109" t="s">
        <v>16</v>
      </c>
      <c r="E109" t="s">
        <v>27</v>
      </c>
      <c r="F109" t="s">
        <v>15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23</v>
      </c>
      <c r="M109" t="s">
        <v>24</v>
      </c>
      <c r="N109">
        <f t="shared" si="4"/>
        <v>0</v>
      </c>
      <c r="O109" s="4">
        <v>7333</v>
      </c>
      <c r="P109">
        <f t="shared" si="5"/>
        <v>73330</v>
      </c>
      <c r="Q109">
        <f t="shared" si="9"/>
        <v>30</v>
      </c>
      <c r="AJ109" s="2"/>
    </row>
    <row r="110" spans="1:38" x14ac:dyDescent="0.35">
      <c r="A110" t="s">
        <v>136</v>
      </c>
      <c r="B110" t="s">
        <v>14</v>
      </c>
      <c r="C110" t="s">
        <v>21</v>
      </c>
      <c r="D110" t="s">
        <v>30</v>
      </c>
      <c r="E110" t="s">
        <v>17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18</v>
      </c>
      <c r="M110" t="s">
        <v>24</v>
      </c>
      <c r="N110">
        <f t="shared" si="4"/>
        <v>0</v>
      </c>
      <c r="O110" s="4">
        <v>3800</v>
      </c>
      <c r="P110">
        <f t="shared" si="5"/>
        <v>38000</v>
      </c>
      <c r="Q110">
        <f t="shared" si="9"/>
        <v>30</v>
      </c>
    </row>
    <row r="111" spans="1:38" x14ac:dyDescent="0.35">
      <c r="A111" t="s">
        <v>137</v>
      </c>
      <c r="B111" t="s">
        <v>14</v>
      </c>
      <c r="C111" t="s">
        <v>21</v>
      </c>
      <c r="D111" t="s">
        <v>33</v>
      </c>
      <c r="E111" t="s">
        <v>27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34</v>
      </c>
      <c r="M111" t="s">
        <v>19</v>
      </c>
      <c r="N111">
        <f t="shared" si="4"/>
        <v>1</v>
      </c>
      <c r="O111" s="4">
        <v>2071</v>
      </c>
      <c r="P111">
        <f t="shared" si="5"/>
        <v>20710</v>
      </c>
      <c r="Q111">
        <f t="shared" si="9"/>
        <v>40</v>
      </c>
    </row>
    <row r="112" spans="1:38" x14ac:dyDescent="0.35">
      <c r="A112" t="s">
        <v>138</v>
      </c>
      <c r="B112" t="s">
        <v>14</v>
      </c>
      <c r="C112" t="s">
        <v>15</v>
      </c>
      <c r="D112" t="s">
        <v>16</v>
      </c>
      <c r="E112" t="s">
        <v>17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18</v>
      </c>
      <c r="M112" t="s">
        <v>19</v>
      </c>
      <c r="N112">
        <f t="shared" si="4"/>
        <v>1</v>
      </c>
      <c r="O112" s="4">
        <v>5316</v>
      </c>
      <c r="P112">
        <f t="shared" si="5"/>
        <v>53160</v>
      </c>
      <c r="Q112">
        <f t="shared" si="9"/>
        <v>30</v>
      </c>
    </row>
    <row r="113" spans="1:17" x14ac:dyDescent="0.35">
      <c r="A113" t="s">
        <v>139</v>
      </c>
      <c r="B113" t="s">
        <v>45</v>
      </c>
      <c r="C113" t="s">
        <v>21</v>
      </c>
      <c r="D113" t="s">
        <v>16</v>
      </c>
      <c r="E113" t="s">
        <v>17</v>
      </c>
      <c r="F113" t="s">
        <v>15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34</v>
      </c>
      <c r="M113" t="s">
        <v>19</v>
      </c>
      <c r="N113">
        <f t="shared" si="4"/>
        <v>1</v>
      </c>
      <c r="O113" s="4">
        <v>2929</v>
      </c>
      <c r="P113">
        <f t="shared" si="5"/>
        <v>29290</v>
      </c>
      <c r="Q113">
        <f t="shared" si="9"/>
        <v>30</v>
      </c>
    </row>
    <row r="114" spans="1:17" x14ac:dyDescent="0.35">
      <c r="A114" t="s">
        <v>140</v>
      </c>
      <c r="B114" t="s">
        <v>14</v>
      </c>
      <c r="C114" t="s">
        <v>21</v>
      </c>
      <c r="D114" t="s">
        <v>16</v>
      </c>
      <c r="E114" t="s">
        <v>27</v>
      </c>
      <c r="F114" t="s">
        <v>15</v>
      </c>
      <c r="G114">
        <v>3572</v>
      </c>
      <c r="H114">
        <v>4114</v>
      </c>
      <c r="I114">
        <v>152</v>
      </c>
      <c r="J114">
        <v>360</v>
      </c>
      <c r="K114">
        <v>0</v>
      </c>
      <c r="L114" t="s">
        <v>23</v>
      </c>
      <c r="M114" t="s">
        <v>24</v>
      </c>
      <c r="N114">
        <f t="shared" si="4"/>
        <v>0</v>
      </c>
      <c r="O114" s="4">
        <v>3572</v>
      </c>
      <c r="P114">
        <f t="shared" si="5"/>
        <v>35720</v>
      </c>
      <c r="Q114">
        <f t="shared" si="9"/>
        <v>30</v>
      </c>
    </row>
    <row r="115" spans="1:17" x14ac:dyDescent="0.35">
      <c r="A115" t="s">
        <v>141</v>
      </c>
      <c r="B115" t="s">
        <v>45</v>
      </c>
      <c r="C115" t="s">
        <v>15</v>
      </c>
      <c r="D115" t="s">
        <v>22</v>
      </c>
      <c r="E115" t="s">
        <v>17</v>
      </c>
      <c r="F115" t="s">
        <v>21</v>
      </c>
      <c r="G115">
        <v>7451</v>
      </c>
      <c r="H115">
        <v>0</v>
      </c>
      <c r="I115">
        <v>128</v>
      </c>
      <c r="J115">
        <v>360</v>
      </c>
      <c r="K115">
        <v>1</v>
      </c>
      <c r="L115" t="s">
        <v>34</v>
      </c>
      <c r="M115" t="s">
        <v>19</v>
      </c>
      <c r="N115">
        <f t="shared" si="4"/>
        <v>1</v>
      </c>
      <c r="O115" s="4">
        <v>7451</v>
      </c>
      <c r="P115">
        <f t="shared" si="5"/>
        <v>74510</v>
      </c>
      <c r="Q115">
        <f t="shared" si="9"/>
        <v>30</v>
      </c>
    </row>
    <row r="116" spans="1:17" x14ac:dyDescent="0.35">
      <c r="A116" t="s">
        <v>142</v>
      </c>
      <c r="B116" t="s">
        <v>14</v>
      </c>
      <c r="C116" t="s">
        <v>15</v>
      </c>
      <c r="D116" t="s">
        <v>16</v>
      </c>
      <c r="E116" t="s">
        <v>17</v>
      </c>
      <c r="F116" t="s">
        <v>15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34</v>
      </c>
      <c r="M116" t="s">
        <v>19</v>
      </c>
      <c r="N116">
        <f t="shared" si="4"/>
        <v>1</v>
      </c>
      <c r="O116" s="4">
        <v>5050</v>
      </c>
      <c r="P116">
        <f t="shared" si="5"/>
        <v>50500</v>
      </c>
      <c r="Q116">
        <f t="shared" si="9"/>
        <v>30</v>
      </c>
    </row>
    <row r="117" spans="1:17" x14ac:dyDescent="0.35">
      <c r="A117" t="s">
        <v>143</v>
      </c>
      <c r="B117" t="s">
        <v>14</v>
      </c>
      <c r="C117" t="s">
        <v>21</v>
      </c>
      <c r="D117" t="s">
        <v>22</v>
      </c>
      <c r="E117" t="s">
        <v>17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23</v>
      </c>
      <c r="M117" t="s">
        <v>19</v>
      </c>
      <c r="N117">
        <f t="shared" si="4"/>
        <v>1</v>
      </c>
      <c r="O117" s="4">
        <v>10171.25</v>
      </c>
      <c r="P117">
        <f t="shared" si="5"/>
        <v>101712.5</v>
      </c>
      <c r="Q117">
        <f t="shared" si="9"/>
        <v>15</v>
      </c>
    </row>
    <row r="118" spans="1:17" x14ac:dyDescent="0.35">
      <c r="A118" t="s">
        <v>144</v>
      </c>
      <c r="B118" t="s">
        <v>45</v>
      </c>
      <c r="C118" t="s">
        <v>21</v>
      </c>
      <c r="D118" t="s">
        <v>16</v>
      </c>
      <c r="E118" t="s">
        <v>17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34</v>
      </c>
      <c r="M118" t="s">
        <v>19</v>
      </c>
      <c r="N118">
        <f t="shared" si="4"/>
        <v>1</v>
      </c>
      <c r="O118" s="4">
        <v>3167</v>
      </c>
      <c r="P118">
        <f t="shared" si="5"/>
        <v>31670</v>
      </c>
      <c r="Q118">
        <f t="shared" si="9"/>
        <v>30</v>
      </c>
    </row>
    <row r="119" spans="1:17" x14ac:dyDescent="0.35">
      <c r="A119" t="s">
        <v>145</v>
      </c>
      <c r="B119" t="s">
        <v>14</v>
      </c>
      <c r="C119" t="s">
        <v>21</v>
      </c>
      <c r="D119" t="s">
        <v>22</v>
      </c>
      <c r="E119" t="s">
        <v>17</v>
      </c>
      <c r="F119" t="s">
        <v>15</v>
      </c>
      <c r="G119">
        <v>2214</v>
      </c>
      <c r="H119">
        <v>1398</v>
      </c>
      <c r="I119">
        <v>85</v>
      </c>
      <c r="J119">
        <v>360</v>
      </c>
      <c r="K119">
        <v>1</v>
      </c>
      <c r="L119" t="s">
        <v>18</v>
      </c>
      <c r="M119" t="s">
        <v>19</v>
      </c>
      <c r="N119">
        <f t="shared" si="4"/>
        <v>1</v>
      </c>
      <c r="O119" s="4">
        <v>2214</v>
      </c>
      <c r="P119">
        <f t="shared" si="5"/>
        <v>22140</v>
      </c>
      <c r="Q119">
        <f t="shared" si="9"/>
        <v>30</v>
      </c>
    </row>
    <row r="120" spans="1:17" x14ac:dyDescent="0.35">
      <c r="A120" t="s">
        <v>146</v>
      </c>
      <c r="B120" t="s">
        <v>14</v>
      </c>
      <c r="C120" t="s">
        <v>21</v>
      </c>
      <c r="D120" t="s">
        <v>16</v>
      </c>
      <c r="E120" t="s">
        <v>17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23</v>
      </c>
      <c r="M120" t="s">
        <v>24</v>
      </c>
      <c r="N120">
        <f t="shared" si="4"/>
        <v>0</v>
      </c>
      <c r="O120" s="4">
        <v>5568</v>
      </c>
      <c r="P120">
        <f t="shared" si="5"/>
        <v>55680</v>
      </c>
      <c r="Q120">
        <f t="shared" si="9"/>
        <v>30</v>
      </c>
    </row>
    <row r="121" spans="1:17" x14ac:dyDescent="0.35">
      <c r="A121" t="s">
        <v>147</v>
      </c>
      <c r="B121" t="s">
        <v>45</v>
      </c>
      <c r="C121" t="s">
        <v>15</v>
      </c>
      <c r="D121" t="s">
        <v>16</v>
      </c>
      <c r="E121" t="s">
        <v>17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18</v>
      </c>
      <c r="M121" t="s">
        <v>19</v>
      </c>
      <c r="N121">
        <f t="shared" si="4"/>
        <v>1</v>
      </c>
      <c r="O121" s="4">
        <v>10171.25</v>
      </c>
      <c r="P121">
        <f t="shared" si="5"/>
        <v>101712.5</v>
      </c>
      <c r="Q121">
        <f t="shared" si="9"/>
        <v>30</v>
      </c>
    </row>
    <row r="122" spans="1:17" x14ac:dyDescent="0.35">
      <c r="A122" t="s">
        <v>148</v>
      </c>
      <c r="B122" t="s">
        <v>14</v>
      </c>
      <c r="C122" t="s">
        <v>21</v>
      </c>
      <c r="D122" t="s">
        <v>16</v>
      </c>
      <c r="E122" t="s">
        <v>17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23</v>
      </c>
      <c r="M122" t="s">
        <v>19</v>
      </c>
      <c r="N122">
        <f t="shared" si="4"/>
        <v>1</v>
      </c>
      <c r="O122" s="4">
        <v>5667</v>
      </c>
      <c r="P122">
        <f t="shared" si="5"/>
        <v>56670</v>
      </c>
      <c r="Q122">
        <f t="shared" si="9"/>
        <v>30</v>
      </c>
    </row>
    <row r="123" spans="1:17" x14ac:dyDescent="0.35">
      <c r="A123" t="s">
        <v>149</v>
      </c>
      <c r="B123" t="s">
        <v>45</v>
      </c>
      <c r="C123" t="s">
        <v>15</v>
      </c>
      <c r="D123" t="s">
        <v>16</v>
      </c>
      <c r="E123" t="s">
        <v>17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34</v>
      </c>
      <c r="M123" t="s">
        <v>19</v>
      </c>
      <c r="N123">
        <f t="shared" si="4"/>
        <v>1</v>
      </c>
      <c r="O123" s="4">
        <v>4166</v>
      </c>
      <c r="P123">
        <f t="shared" si="5"/>
        <v>41660</v>
      </c>
      <c r="Q123">
        <f t="shared" si="9"/>
        <v>30</v>
      </c>
    </row>
    <row r="124" spans="1:17" x14ac:dyDescent="0.35">
      <c r="A124" t="s">
        <v>150</v>
      </c>
      <c r="B124" t="s">
        <v>45</v>
      </c>
      <c r="C124" t="s">
        <v>15</v>
      </c>
      <c r="D124" t="s">
        <v>16</v>
      </c>
      <c r="E124" t="s">
        <v>17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34</v>
      </c>
      <c r="M124" t="s">
        <v>19</v>
      </c>
      <c r="N124">
        <f t="shared" si="4"/>
        <v>1</v>
      </c>
      <c r="O124" s="4">
        <v>2137</v>
      </c>
      <c r="P124">
        <f t="shared" si="5"/>
        <v>21370</v>
      </c>
      <c r="Q124">
        <f t="shared" si="9"/>
        <v>30</v>
      </c>
    </row>
    <row r="125" spans="1:17" x14ac:dyDescent="0.35">
      <c r="A125" t="s">
        <v>151</v>
      </c>
      <c r="B125" t="s">
        <v>14</v>
      </c>
      <c r="C125" t="s">
        <v>21</v>
      </c>
      <c r="D125" t="s">
        <v>30</v>
      </c>
      <c r="E125" t="s">
        <v>17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34</v>
      </c>
      <c r="M125" t="s">
        <v>19</v>
      </c>
      <c r="N125">
        <f t="shared" si="4"/>
        <v>1</v>
      </c>
      <c r="O125" s="4">
        <v>2957</v>
      </c>
      <c r="P125">
        <f t="shared" si="5"/>
        <v>29570</v>
      </c>
      <c r="Q125">
        <f t="shared" si="9"/>
        <v>30</v>
      </c>
    </row>
    <row r="126" spans="1:17" x14ac:dyDescent="0.35">
      <c r="A126" t="s">
        <v>152</v>
      </c>
      <c r="B126" t="s">
        <v>14</v>
      </c>
      <c r="C126" t="s">
        <v>21</v>
      </c>
      <c r="D126" t="s">
        <v>16</v>
      </c>
      <c r="E126" t="s">
        <v>27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23</v>
      </c>
      <c r="M126" t="s">
        <v>19</v>
      </c>
      <c r="N126">
        <f t="shared" si="4"/>
        <v>1</v>
      </c>
      <c r="O126" s="4">
        <v>4300</v>
      </c>
      <c r="P126">
        <f t="shared" si="5"/>
        <v>43000</v>
      </c>
      <c r="Q126">
        <f t="shared" si="9"/>
        <v>30</v>
      </c>
    </row>
    <row r="127" spans="1:17" x14ac:dyDescent="0.35">
      <c r="A127" t="s">
        <v>153</v>
      </c>
      <c r="B127" t="s">
        <v>45</v>
      </c>
      <c r="C127" t="s">
        <v>15</v>
      </c>
      <c r="D127" t="s">
        <v>16</v>
      </c>
      <c r="E127" t="s">
        <v>17</v>
      </c>
      <c r="F127" t="s">
        <v>15</v>
      </c>
      <c r="G127">
        <v>3692</v>
      </c>
      <c r="H127">
        <v>0</v>
      </c>
      <c r="I127">
        <v>93</v>
      </c>
      <c r="J127">
        <v>360</v>
      </c>
      <c r="K127">
        <v>1</v>
      </c>
      <c r="L127" t="s">
        <v>23</v>
      </c>
      <c r="M127" t="s">
        <v>19</v>
      </c>
      <c r="N127">
        <f t="shared" si="4"/>
        <v>1</v>
      </c>
      <c r="O127" s="4">
        <v>3692</v>
      </c>
      <c r="P127">
        <f t="shared" si="5"/>
        <v>36920</v>
      </c>
      <c r="Q127">
        <f t="shared" si="9"/>
        <v>30</v>
      </c>
    </row>
    <row r="128" spans="1:17" x14ac:dyDescent="0.35">
      <c r="A128" t="s">
        <v>154</v>
      </c>
      <c r="B128" t="s">
        <v>14</v>
      </c>
      <c r="C128" t="s">
        <v>21</v>
      </c>
      <c r="D128" t="s">
        <v>33</v>
      </c>
      <c r="E128" t="s">
        <v>17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23</v>
      </c>
      <c r="M128" t="s">
        <v>19</v>
      </c>
      <c r="N128">
        <f t="shared" si="4"/>
        <v>1</v>
      </c>
      <c r="O128" s="4">
        <v>10171.25</v>
      </c>
      <c r="P128">
        <f t="shared" si="5"/>
        <v>101712.5</v>
      </c>
      <c r="Q128">
        <f t="shared" si="9"/>
        <v>30</v>
      </c>
    </row>
    <row r="129" spans="1:17" x14ac:dyDescent="0.35">
      <c r="A129" t="s">
        <v>155</v>
      </c>
      <c r="B129" t="s">
        <v>14</v>
      </c>
      <c r="C129" t="s">
        <v>15</v>
      </c>
      <c r="D129" t="s">
        <v>16</v>
      </c>
      <c r="E129" t="s">
        <v>17</v>
      </c>
      <c r="F129" t="s">
        <v>15</v>
      </c>
      <c r="G129">
        <v>3865</v>
      </c>
      <c r="H129">
        <v>1640</v>
      </c>
      <c r="I129">
        <v>128</v>
      </c>
      <c r="J129">
        <v>360</v>
      </c>
      <c r="K129">
        <v>1</v>
      </c>
      <c r="L129" t="s">
        <v>23</v>
      </c>
      <c r="M129" t="s">
        <v>19</v>
      </c>
      <c r="N129">
        <f t="shared" si="4"/>
        <v>1</v>
      </c>
      <c r="O129" s="4">
        <v>3865</v>
      </c>
      <c r="P129">
        <f t="shared" si="5"/>
        <v>38650</v>
      </c>
      <c r="Q129">
        <f t="shared" si="9"/>
        <v>30</v>
      </c>
    </row>
    <row r="130" spans="1:17" x14ac:dyDescent="0.35">
      <c r="A130" t="s">
        <v>156</v>
      </c>
      <c r="B130" t="s">
        <v>14</v>
      </c>
      <c r="C130" t="s">
        <v>21</v>
      </c>
      <c r="D130" t="s">
        <v>22</v>
      </c>
      <c r="E130" t="s">
        <v>17</v>
      </c>
      <c r="F130" t="s">
        <v>21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18</v>
      </c>
      <c r="M130" t="s">
        <v>24</v>
      </c>
      <c r="N130">
        <f t="shared" ref="N130:N193" si="14">IF(M130="Y",1,0)</f>
        <v>0</v>
      </c>
      <c r="O130" s="4">
        <v>10171.25</v>
      </c>
      <c r="P130">
        <f t="shared" ref="P130:P193" si="15">O130*10</f>
        <v>101712.5</v>
      </c>
      <c r="Q130">
        <f t="shared" si="9"/>
        <v>15</v>
      </c>
    </row>
    <row r="131" spans="1:17" x14ac:dyDescent="0.35">
      <c r="A131" t="s">
        <v>157</v>
      </c>
      <c r="B131" t="s">
        <v>14</v>
      </c>
      <c r="C131" t="s">
        <v>21</v>
      </c>
      <c r="D131" t="s">
        <v>16</v>
      </c>
      <c r="E131" t="s">
        <v>17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K131">
        <v>1</v>
      </c>
      <c r="L131" t="s">
        <v>23</v>
      </c>
      <c r="M131" t="s">
        <v>24</v>
      </c>
      <c r="N131">
        <f t="shared" si="14"/>
        <v>0</v>
      </c>
      <c r="O131" s="4">
        <v>6080</v>
      </c>
      <c r="P131">
        <f t="shared" si="15"/>
        <v>60800</v>
      </c>
      <c r="Q131">
        <f t="shared" ref="Q131:Q194" si="16">J131/12</f>
        <v>30</v>
      </c>
    </row>
    <row r="132" spans="1:17" x14ac:dyDescent="0.35">
      <c r="A132" t="s">
        <v>158</v>
      </c>
      <c r="B132" t="s">
        <v>14</v>
      </c>
      <c r="C132" t="s">
        <v>15</v>
      </c>
      <c r="D132" t="s">
        <v>16</v>
      </c>
      <c r="E132" t="s">
        <v>17</v>
      </c>
      <c r="F132" t="s">
        <v>21</v>
      </c>
      <c r="G132">
        <v>20166</v>
      </c>
      <c r="H132">
        <v>0</v>
      </c>
      <c r="I132">
        <v>650</v>
      </c>
      <c r="J132">
        <v>480</v>
      </c>
      <c r="K132">
        <v>1</v>
      </c>
      <c r="L132" t="s">
        <v>18</v>
      </c>
      <c r="M132" t="s">
        <v>19</v>
      </c>
      <c r="N132">
        <f t="shared" si="14"/>
        <v>1</v>
      </c>
      <c r="O132" s="4">
        <v>10171.25</v>
      </c>
      <c r="P132">
        <f t="shared" si="15"/>
        <v>101712.5</v>
      </c>
      <c r="Q132">
        <f t="shared" si="16"/>
        <v>40</v>
      </c>
    </row>
    <row r="133" spans="1:17" x14ac:dyDescent="0.35">
      <c r="A133" t="s">
        <v>159</v>
      </c>
      <c r="B133" t="s">
        <v>14</v>
      </c>
      <c r="C133" t="s">
        <v>15</v>
      </c>
      <c r="D133" t="s">
        <v>16</v>
      </c>
      <c r="E133" t="s">
        <v>17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18</v>
      </c>
      <c r="M133" t="s">
        <v>19</v>
      </c>
      <c r="N133">
        <f t="shared" si="14"/>
        <v>1</v>
      </c>
      <c r="O133" s="4">
        <v>2014</v>
      </c>
      <c r="P133">
        <f t="shared" si="15"/>
        <v>20140</v>
      </c>
      <c r="Q133">
        <f t="shared" si="16"/>
        <v>30</v>
      </c>
    </row>
    <row r="134" spans="1:17" x14ac:dyDescent="0.35">
      <c r="A134" t="s">
        <v>160</v>
      </c>
      <c r="B134" t="s">
        <v>14</v>
      </c>
      <c r="C134" t="s">
        <v>15</v>
      </c>
      <c r="D134" t="s">
        <v>16</v>
      </c>
      <c r="E134" t="s">
        <v>17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34</v>
      </c>
      <c r="M134" t="s">
        <v>19</v>
      </c>
      <c r="N134">
        <f t="shared" si="14"/>
        <v>1</v>
      </c>
      <c r="O134" s="4">
        <v>2718</v>
      </c>
      <c r="P134">
        <f t="shared" si="15"/>
        <v>27180</v>
      </c>
      <c r="Q134">
        <f t="shared" si="16"/>
        <v>30</v>
      </c>
    </row>
    <row r="135" spans="1:17" x14ac:dyDescent="0.35">
      <c r="A135" t="s">
        <v>161</v>
      </c>
      <c r="B135" t="s">
        <v>14</v>
      </c>
      <c r="C135" t="s">
        <v>21</v>
      </c>
      <c r="D135" t="s">
        <v>16</v>
      </c>
      <c r="E135" t="s">
        <v>17</v>
      </c>
      <c r="F135" t="s">
        <v>21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34</v>
      </c>
      <c r="M135" t="s">
        <v>19</v>
      </c>
      <c r="N135">
        <f t="shared" si="14"/>
        <v>1</v>
      </c>
      <c r="O135" s="4">
        <v>3459</v>
      </c>
      <c r="P135">
        <f t="shared" si="15"/>
        <v>34590</v>
      </c>
      <c r="Q135">
        <f t="shared" si="16"/>
        <v>10</v>
      </c>
    </row>
    <row r="136" spans="1:17" x14ac:dyDescent="0.35">
      <c r="A136" t="s">
        <v>162</v>
      </c>
      <c r="B136" t="s">
        <v>14</v>
      </c>
      <c r="C136" t="s">
        <v>15</v>
      </c>
      <c r="D136" t="s">
        <v>16</v>
      </c>
      <c r="E136" t="s">
        <v>17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34</v>
      </c>
      <c r="M136" t="s">
        <v>19</v>
      </c>
      <c r="N136">
        <f t="shared" si="14"/>
        <v>1</v>
      </c>
      <c r="O136" s="4">
        <v>4895</v>
      </c>
      <c r="P136">
        <f t="shared" si="15"/>
        <v>48950</v>
      </c>
      <c r="Q136">
        <f t="shared" si="16"/>
        <v>30</v>
      </c>
    </row>
    <row r="137" spans="1:17" x14ac:dyDescent="0.35">
      <c r="A137" t="s">
        <v>163</v>
      </c>
      <c r="B137" t="s">
        <v>14</v>
      </c>
      <c r="C137" t="s">
        <v>21</v>
      </c>
      <c r="D137" t="s">
        <v>33</v>
      </c>
      <c r="E137" t="s">
        <v>17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34</v>
      </c>
      <c r="M137" t="s">
        <v>24</v>
      </c>
      <c r="N137">
        <f t="shared" si="14"/>
        <v>0</v>
      </c>
      <c r="O137" s="4">
        <v>4000</v>
      </c>
      <c r="P137">
        <f t="shared" si="15"/>
        <v>40000</v>
      </c>
      <c r="Q137">
        <f t="shared" si="16"/>
        <v>30</v>
      </c>
    </row>
    <row r="138" spans="1:17" x14ac:dyDescent="0.35">
      <c r="A138" t="s">
        <v>164</v>
      </c>
      <c r="B138" t="s">
        <v>45</v>
      </c>
      <c r="C138" t="s">
        <v>21</v>
      </c>
      <c r="D138" t="s">
        <v>16</v>
      </c>
      <c r="E138" t="s">
        <v>17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23</v>
      </c>
      <c r="M138" t="s">
        <v>24</v>
      </c>
      <c r="N138">
        <f t="shared" si="14"/>
        <v>0</v>
      </c>
      <c r="O138" s="4">
        <v>4583</v>
      </c>
      <c r="P138">
        <f t="shared" si="15"/>
        <v>45830</v>
      </c>
      <c r="Q138">
        <f t="shared" si="16"/>
        <v>30</v>
      </c>
    </row>
    <row r="139" spans="1:17" x14ac:dyDescent="0.35">
      <c r="A139" t="s">
        <v>165</v>
      </c>
      <c r="B139" t="s">
        <v>14</v>
      </c>
      <c r="C139" t="s">
        <v>21</v>
      </c>
      <c r="D139" t="s">
        <v>30</v>
      </c>
      <c r="E139" t="s">
        <v>17</v>
      </c>
      <c r="F139" t="s">
        <v>21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18</v>
      </c>
      <c r="M139" t="s">
        <v>19</v>
      </c>
      <c r="N139">
        <f t="shared" si="14"/>
        <v>1</v>
      </c>
      <c r="O139" s="4">
        <v>3316</v>
      </c>
      <c r="P139">
        <f t="shared" si="15"/>
        <v>33160</v>
      </c>
      <c r="Q139">
        <f t="shared" si="16"/>
        <v>30</v>
      </c>
    </row>
    <row r="140" spans="1:17" x14ac:dyDescent="0.35">
      <c r="A140" t="s">
        <v>166</v>
      </c>
      <c r="B140" t="s">
        <v>14</v>
      </c>
      <c r="C140" t="s">
        <v>15</v>
      </c>
      <c r="D140" t="s">
        <v>16</v>
      </c>
      <c r="E140" t="s">
        <v>17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34</v>
      </c>
      <c r="M140" t="s">
        <v>24</v>
      </c>
      <c r="N140">
        <f t="shared" si="14"/>
        <v>0</v>
      </c>
      <c r="O140" s="4">
        <v>10171.25</v>
      </c>
      <c r="P140">
        <f t="shared" si="15"/>
        <v>101712.5</v>
      </c>
      <c r="Q140">
        <f t="shared" si="16"/>
        <v>30</v>
      </c>
    </row>
    <row r="141" spans="1:17" x14ac:dyDescent="0.35">
      <c r="A141" t="s">
        <v>167</v>
      </c>
      <c r="B141" t="s">
        <v>14</v>
      </c>
      <c r="C141" t="s">
        <v>21</v>
      </c>
      <c r="D141" t="s">
        <v>30</v>
      </c>
      <c r="E141" t="s">
        <v>27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23</v>
      </c>
      <c r="M141" t="s">
        <v>24</v>
      </c>
      <c r="N141">
        <f t="shared" si="14"/>
        <v>0</v>
      </c>
      <c r="O141" s="4">
        <v>4200</v>
      </c>
      <c r="P141">
        <f t="shared" si="15"/>
        <v>42000</v>
      </c>
      <c r="Q141">
        <f t="shared" si="16"/>
        <v>30</v>
      </c>
    </row>
    <row r="142" spans="1:17" x14ac:dyDescent="0.35">
      <c r="A142" t="s">
        <v>168</v>
      </c>
      <c r="B142" t="s">
        <v>14</v>
      </c>
      <c r="C142" t="s">
        <v>21</v>
      </c>
      <c r="D142" t="s">
        <v>30</v>
      </c>
      <c r="E142" t="s">
        <v>17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23</v>
      </c>
      <c r="M142" t="s">
        <v>24</v>
      </c>
      <c r="N142">
        <f t="shared" si="14"/>
        <v>0</v>
      </c>
      <c r="O142" s="4">
        <v>5042</v>
      </c>
      <c r="P142">
        <f t="shared" si="15"/>
        <v>50420</v>
      </c>
      <c r="Q142">
        <f t="shared" si="16"/>
        <v>30</v>
      </c>
    </row>
    <row r="143" spans="1:17" x14ac:dyDescent="0.35">
      <c r="A143" t="s">
        <v>169</v>
      </c>
      <c r="B143" t="s">
        <v>14</v>
      </c>
      <c r="C143" t="s">
        <v>15</v>
      </c>
      <c r="D143" t="s">
        <v>16</v>
      </c>
      <c r="E143" t="s">
        <v>17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18</v>
      </c>
      <c r="M143" t="s">
        <v>19</v>
      </c>
      <c r="N143">
        <f t="shared" si="14"/>
        <v>1</v>
      </c>
      <c r="O143" s="4">
        <v>5417</v>
      </c>
      <c r="P143">
        <f t="shared" si="15"/>
        <v>54170</v>
      </c>
      <c r="Q143">
        <f t="shared" si="16"/>
        <v>30</v>
      </c>
    </row>
    <row r="144" spans="1:17" x14ac:dyDescent="0.35">
      <c r="A144" t="s">
        <v>170</v>
      </c>
      <c r="B144" t="s">
        <v>14</v>
      </c>
      <c r="C144" t="s">
        <v>15</v>
      </c>
      <c r="D144" t="s">
        <v>16</v>
      </c>
      <c r="E144" t="s">
        <v>17</v>
      </c>
      <c r="F144" t="s">
        <v>21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34</v>
      </c>
      <c r="M144" t="s">
        <v>19</v>
      </c>
      <c r="N144">
        <f t="shared" si="14"/>
        <v>1</v>
      </c>
      <c r="O144" s="4">
        <v>6950</v>
      </c>
      <c r="P144">
        <f t="shared" si="15"/>
        <v>69500</v>
      </c>
      <c r="Q144">
        <f t="shared" si="16"/>
        <v>15</v>
      </c>
    </row>
    <row r="145" spans="1:17" x14ac:dyDescent="0.35">
      <c r="A145" t="s">
        <v>171</v>
      </c>
      <c r="B145" t="s">
        <v>14</v>
      </c>
      <c r="C145" t="s">
        <v>21</v>
      </c>
      <c r="D145" t="s">
        <v>16</v>
      </c>
      <c r="E145" t="s">
        <v>17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34</v>
      </c>
      <c r="M145" t="s">
        <v>19</v>
      </c>
      <c r="N145">
        <f t="shared" si="14"/>
        <v>1</v>
      </c>
      <c r="O145" s="4">
        <v>2698</v>
      </c>
      <c r="P145">
        <f t="shared" si="15"/>
        <v>26980</v>
      </c>
      <c r="Q145">
        <f t="shared" si="16"/>
        <v>30</v>
      </c>
    </row>
    <row r="146" spans="1:17" x14ac:dyDescent="0.35">
      <c r="A146" t="s">
        <v>172</v>
      </c>
      <c r="B146" t="s">
        <v>14</v>
      </c>
      <c r="C146" t="s">
        <v>21</v>
      </c>
      <c r="D146" t="s">
        <v>30</v>
      </c>
      <c r="E146" t="s">
        <v>17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18</v>
      </c>
      <c r="M146" t="s">
        <v>19</v>
      </c>
      <c r="N146">
        <f t="shared" si="14"/>
        <v>1</v>
      </c>
      <c r="O146" s="4">
        <v>10171.25</v>
      </c>
      <c r="P146">
        <f t="shared" si="15"/>
        <v>101712.5</v>
      </c>
      <c r="Q146">
        <f t="shared" si="16"/>
        <v>15</v>
      </c>
    </row>
    <row r="147" spans="1:17" x14ac:dyDescent="0.35">
      <c r="A147" t="s">
        <v>173</v>
      </c>
      <c r="B147" t="s">
        <v>45</v>
      </c>
      <c r="C147" t="s">
        <v>21</v>
      </c>
      <c r="D147" t="s">
        <v>16</v>
      </c>
      <c r="E147" t="s">
        <v>17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34</v>
      </c>
      <c r="M147" t="s">
        <v>19</v>
      </c>
      <c r="N147">
        <f t="shared" si="14"/>
        <v>1</v>
      </c>
      <c r="O147" s="4">
        <v>2330</v>
      </c>
      <c r="P147">
        <f t="shared" si="15"/>
        <v>23300</v>
      </c>
      <c r="Q147">
        <f t="shared" si="16"/>
        <v>30</v>
      </c>
    </row>
    <row r="148" spans="1:17" x14ac:dyDescent="0.35">
      <c r="A148" t="s">
        <v>174</v>
      </c>
      <c r="B148" t="s">
        <v>45</v>
      </c>
      <c r="C148" t="s">
        <v>21</v>
      </c>
      <c r="D148" t="s">
        <v>30</v>
      </c>
      <c r="E148" t="s">
        <v>17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18</v>
      </c>
      <c r="M148" t="s">
        <v>19</v>
      </c>
      <c r="N148">
        <f t="shared" si="14"/>
        <v>1</v>
      </c>
      <c r="O148" s="4">
        <v>10171.25</v>
      </c>
      <c r="P148">
        <f t="shared" si="15"/>
        <v>101712.5</v>
      </c>
      <c r="Q148">
        <f t="shared" si="16"/>
        <v>30</v>
      </c>
    </row>
    <row r="149" spans="1:17" x14ac:dyDescent="0.35">
      <c r="A149" t="s">
        <v>175</v>
      </c>
      <c r="B149" t="s">
        <v>14</v>
      </c>
      <c r="C149" t="s">
        <v>21</v>
      </c>
      <c r="D149" t="s">
        <v>22</v>
      </c>
      <c r="E149" t="s">
        <v>17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18</v>
      </c>
      <c r="M149" t="s">
        <v>19</v>
      </c>
      <c r="N149">
        <f t="shared" si="14"/>
        <v>1</v>
      </c>
      <c r="O149" s="4">
        <v>1538</v>
      </c>
      <c r="P149">
        <f t="shared" si="15"/>
        <v>15380</v>
      </c>
      <c r="Q149">
        <f t="shared" si="16"/>
        <v>30</v>
      </c>
    </row>
    <row r="150" spans="1:17" x14ac:dyDescent="0.35">
      <c r="A150" t="s">
        <v>176</v>
      </c>
      <c r="B150" t="s">
        <v>45</v>
      </c>
      <c r="C150" t="s">
        <v>15</v>
      </c>
      <c r="D150" t="s">
        <v>16</v>
      </c>
      <c r="E150" t="s">
        <v>17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23</v>
      </c>
      <c r="M150" t="s">
        <v>24</v>
      </c>
      <c r="N150">
        <f t="shared" si="14"/>
        <v>0</v>
      </c>
      <c r="O150" s="4">
        <v>10000</v>
      </c>
      <c r="P150">
        <f t="shared" si="15"/>
        <v>100000</v>
      </c>
      <c r="Q150">
        <f t="shared" si="16"/>
        <v>30</v>
      </c>
    </row>
    <row r="151" spans="1:17" x14ac:dyDescent="0.35">
      <c r="A151" t="s">
        <v>177</v>
      </c>
      <c r="B151" t="s">
        <v>14</v>
      </c>
      <c r="C151" t="s">
        <v>21</v>
      </c>
      <c r="D151" t="s">
        <v>16</v>
      </c>
      <c r="E151" t="s">
        <v>17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34</v>
      </c>
      <c r="M151" t="s">
        <v>19</v>
      </c>
      <c r="N151">
        <f t="shared" si="14"/>
        <v>1</v>
      </c>
      <c r="O151" s="4">
        <v>4860</v>
      </c>
      <c r="P151">
        <f t="shared" si="15"/>
        <v>48600</v>
      </c>
      <c r="Q151">
        <f t="shared" si="16"/>
        <v>30</v>
      </c>
    </row>
    <row r="152" spans="1:17" x14ac:dyDescent="0.35">
      <c r="A152" t="s">
        <v>178</v>
      </c>
      <c r="B152" t="s">
        <v>14</v>
      </c>
      <c r="C152" t="s">
        <v>15</v>
      </c>
      <c r="D152" t="s">
        <v>16</v>
      </c>
      <c r="E152" t="s">
        <v>17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23</v>
      </c>
      <c r="M152" t="s">
        <v>24</v>
      </c>
      <c r="N152">
        <f t="shared" si="14"/>
        <v>0</v>
      </c>
      <c r="O152" s="4">
        <v>6277</v>
      </c>
      <c r="P152">
        <f t="shared" si="15"/>
        <v>62770</v>
      </c>
      <c r="Q152">
        <f t="shared" si="16"/>
        <v>30</v>
      </c>
    </row>
    <row r="153" spans="1:17" x14ac:dyDescent="0.35">
      <c r="A153" t="s">
        <v>179</v>
      </c>
      <c r="B153" t="s">
        <v>14</v>
      </c>
      <c r="C153" t="s">
        <v>21</v>
      </c>
      <c r="D153" t="s">
        <v>16</v>
      </c>
      <c r="E153" t="s">
        <v>17</v>
      </c>
      <c r="F153" t="s">
        <v>21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23</v>
      </c>
      <c r="M153" t="s">
        <v>19</v>
      </c>
      <c r="N153">
        <f t="shared" si="14"/>
        <v>1</v>
      </c>
      <c r="O153" s="4">
        <v>2577</v>
      </c>
      <c r="P153">
        <f t="shared" si="15"/>
        <v>25770</v>
      </c>
      <c r="Q153">
        <f t="shared" si="16"/>
        <v>30</v>
      </c>
    </row>
    <row r="154" spans="1:17" x14ac:dyDescent="0.35">
      <c r="A154" t="s">
        <v>180</v>
      </c>
      <c r="B154" t="s">
        <v>14</v>
      </c>
      <c r="C154" t="s">
        <v>15</v>
      </c>
      <c r="D154" t="s">
        <v>16</v>
      </c>
      <c r="E154" t="s">
        <v>17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18</v>
      </c>
      <c r="M154" t="s">
        <v>24</v>
      </c>
      <c r="N154">
        <f t="shared" si="14"/>
        <v>0</v>
      </c>
      <c r="O154" s="4">
        <v>9166</v>
      </c>
      <c r="P154">
        <f t="shared" si="15"/>
        <v>91660</v>
      </c>
      <c r="Q154">
        <f t="shared" si="16"/>
        <v>30</v>
      </c>
    </row>
    <row r="155" spans="1:17" x14ac:dyDescent="0.35">
      <c r="A155" t="s">
        <v>181</v>
      </c>
      <c r="B155" t="s">
        <v>14</v>
      </c>
      <c r="C155" t="s">
        <v>21</v>
      </c>
      <c r="D155" t="s">
        <v>30</v>
      </c>
      <c r="E155" t="s">
        <v>27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23</v>
      </c>
      <c r="M155" t="s">
        <v>24</v>
      </c>
      <c r="N155">
        <f t="shared" si="14"/>
        <v>0</v>
      </c>
      <c r="O155" s="4">
        <v>2281</v>
      </c>
      <c r="P155">
        <f t="shared" si="15"/>
        <v>22810</v>
      </c>
      <c r="Q155">
        <f t="shared" si="16"/>
        <v>30</v>
      </c>
    </row>
    <row r="156" spans="1:17" x14ac:dyDescent="0.35">
      <c r="A156" t="s">
        <v>182</v>
      </c>
      <c r="B156" t="s">
        <v>14</v>
      </c>
      <c r="C156" t="s">
        <v>15</v>
      </c>
      <c r="D156" t="s">
        <v>16</v>
      </c>
      <c r="E156" t="s">
        <v>17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18</v>
      </c>
      <c r="M156" t="s">
        <v>19</v>
      </c>
      <c r="N156">
        <f t="shared" si="14"/>
        <v>1</v>
      </c>
      <c r="O156" s="4">
        <v>3254</v>
      </c>
      <c r="P156">
        <f t="shared" si="15"/>
        <v>32540</v>
      </c>
      <c r="Q156">
        <f t="shared" si="16"/>
        <v>30</v>
      </c>
    </row>
    <row r="157" spans="1:17" x14ac:dyDescent="0.35">
      <c r="A157" t="s">
        <v>183</v>
      </c>
      <c r="B157" t="s">
        <v>14</v>
      </c>
      <c r="C157" t="s">
        <v>21</v>
      </c>
      <c r="D157" t="s">
        <v>33</v>
      </c>
      <c r="E157" t="s">
        <v>17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34</v>
      </c>
      <c r="M157" t="s">
        <v>19</v>
      </c>
      <c r="N157">
        <f t="shared" si="14"/>
        <v>1</v>
      </c>
      <c r="O157" s="4">
        <v>10171.25</v>
      </c>
      <c r="P157">
        <f t="shared" si="15"/>
        <v>101712.5</v>
      </c>
      <c r="Q157">
        <f t="shared" si="16"/>
        <v>15</v>
      </c>
    </row>
    <row r="158" spans="1:17" x14ac:dyDescent="0.35">
      <c r="A158" t="s">
        <v>184</v>
      </c>
      <c r="B158" t="s">
        <v>14</v>
      </c>
      <c r="C158" t="s">
        <v>21</v>
      </c>
      <c r="D158" t="s">
        <v>22</v>
      </c>
      <c r="E158" t="s">
        <v>17</v>
      </c>
      <c r="F158" t="s">
        <v>15</v>
      </c>
      <c r="G158">
        <v>6000</v>
      </c>
      <c r="H158">
        <v>0</v>
      </c>
      <c r="I158">
        <v>160</v>
      </c>
      <c r="J158">
        <v>360</v>
      </c>
      <c r="K158">
        <v>1</v>
      </c>
      <c r="L158" t="s">
        <v>23</v>
      </c>
      <c r="M158" t="s">
        <v>19</v>
      </c>
      <c r="N158">
        <f t="shared" si="14"/>
        <v>1</v>
      </c>
      <c r="O158" s="4">
        <v>6000</v>
      </c>
      <c r="P158">
        <f t="shared" si="15"/>
        <v>60000</v>
      </c>
      <c r="Q158">
        <f t="shared" si="16"/>
        <v>30</v>
      </c>
    </row>
    <row r="159" spans="1:17" x14ac:dyDescent="0.35">
      <c r="A159" t="s">
        <v>185</v>
      </c>
      <c r="B159" t="s">
        <v>14</v>
      </c>
      <c r="C159" t="s">
        <v>21</v>
      </c>
      <c r="D159" t="s">
        <v>22</v>
      </c>
      <c r="E159" t="s">
        <v>17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18</v>
      </c>
      <c r="M159" t="s">
        <v>19</v>
      </c>
      <c r="N159">
        <f t="shared" si="14"/>
        <v>1</v>
      </c>
      <c r="O159" s="4">
        <v>9538</v>
      </c>
      <c r="P159">
        <f t="shared" si="15"/>
        <v>95380</v>
      </c>
      <c r="Q159">
        <f t="shared" si="16"/>
        <v>30</v>
      </c>
    </row>
    <row r="160" spans="1:17" x14ac:dyDescent="0.35">
      <c r="A160" t="s">
        <v>186</v>
      </c>
      <c r="B160" t="s">
        <v>14</v>
      </c>
      <c r="C160" t="s">
        <v>15</v>
      </c>
      <c r="D160" t="s">
        <v>16</v>
      </c>
      <c r="E160" t="s">
        <v>17</v>
      </c>
      <c r="F160" t="s">
        <v>15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23</v>
      </c>
      <c r="M160" t="s">
        <v>19</v>
      </c>
      <c r="N160">
        <f t="shared" si="14"/>
        <v>1</v>
      </c>
      <c r="O160" s="4">
        <v>2980</v>
      </c>
      <c r="P160">
        <f t="shared" si="15"/>
        <v>29800</v>
      </c>
      <c r="Q160">
        <f t="shared" si="16"/>
        <v>30</v>
      </c>
    </row>
    <row r="161" spans="1:17" x14ac:dyDescent="0.35">
      <c r="A161" t="s">
        <v>187</v>
      </c>
      <c r="B161" t="s">
        <v>14</v>
      </c>
      <c r="C161" t="s">
        <v>21</v>
      </c>
      <c r="D161" t="s">
        <v>16</v>
      </c>
      <c r="E161" t="s">
        <v>17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34</v>
      </c>
      <c r="M161" t="s">
        <v>19</v>
      </c>
      <c r="N161">
        <f t="shared" si="14"/>
        <v>1</v>
      </c>
      <c r="O161" s="4">
        <v>4583</v>
      </c>
      <c r="P161">
        <f t="shared" si="15"/>
        <v>45830</v>
      </c>
      <c r="Q161">
        <f t="shared" si="16"/>
        <v>30</v>
      </c>
    </row>
    <row r="162" spans="1:17" x14ac:dyDescent="0.35">
      <c r="A162" t="s">
        <v>188</v>
      </c>
      <c r="B162" t="s">
        <v>14</v>
      </c>
      <c r="C162" t="s">
        <v>21</v>
      </c>
      <c r="D162" t="s">
        <v>16</v>
      </c>
      <c r="E162" t="s">
        <v>27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34</v>
      </c>
      <c r="M162" t="s">
        <v>19</v>
      </c>
      <c r="N162">
        <f t="shared" si="14"/>
        <v>1</v>
      </c>
      <c r="O162" s="4">
        <v>1863</v>
      </c>
      <c r="P162">
        <f t="shared" si="15"/>
        <v>18630</v>
      </c>
      <c r="Q162">
        <f t="shared" si="16"/>
        <v>30</v>
      </c>
    </row>
    <row r="163" spans="1:17" x14ac:dyDescent="0.35">
      <c r="A163" t="s">
        <v>189</v>
      </c>
      <c r="B163" t="s">
        <v>14</v>
      </c>
      <c r="C163" t="s">
        <v>21</v>
      </c>
      <c r="D163" t="s">
        <v>16</v>
      </c>
      <c r="E163" t="s">
        <v>17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18</v>
      </c>
      <c r="M163" t="s">
        <v>24</v>
      </c>
      <c r="N163">
        <f t="shared" si="14"/>
        <v>0</v>
      </c>
      <c r="O163" s="4">
        <v>7933</v>
      </c>
      <c r="P163">
        <f t="shared" si="15"/>
        <v>79330</v>
      </c>
      <c r="Q163">
        <f t="shared" si="16"/>
        <v>30</v>
      </c>
    </row>
    <row r="164" spans="1:17" x14ac:dyDescent="0.35">
      <c r="A164" t="s">
        <v>190</v>
      </c>
      <c r="B164" t="s">
        <v>14</v>
      </c>
      <c r="C164" t="s">
        <v>21</v>
      </c>
      <c r="D164" t="s">
        <v>22</v>
      </c>
      <c r="E164" t="s">
        <v>17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34</v>
      </c>
      <c r="M164" t="s">
        <v>24</v>
      </c>
      <c r="N164">
        <f t="shared" si="14"/>
        <v>0</v>
      </c>
      <c r="O164" s="4">
        <v>3089</v>
      </c>
      <c r="P164">
        <f t="shared" si="15"/>
        <v>30890</v>
      </c>
      <c r="Q164">
        <f t="shared" si="16"/>
        <v>30</v>
      </c>
    </row>
    <row r="165" spans="1:17" x14ac:dyDescent="0.35">
      <c r="A165" t="s">
        <v>191</v>
      </c>
      <c r="B165" t="s">
        <v>14</v>
      </c>
      <c r="C165" t="s">
        <v>21</v>
      </c>
      <c r="D165" t="s">
        <v>30</v>
      </c>
      <c r="E165" t="s">
        <v>17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23</v>
      </c>
      <c r="M165" t="s">
        <v>19</v>
      </c>
      <c r="N165">
        <f t="shared" si="14"/>
        <v>1</v>
      </c>
      <c r="O165" s="4">
        <v>4167</v>
      </c>
      <c r="P165">
        <f t="shared" si="15"/>
        <v>41670</v>
      </c>
      <c r="Q165">
        <f t="shared" si="16"/>
        <v>30</v>
      </c>
    </row>
    <row r="166" spans="1:17" x14ac:dyDescent="0.35">
      <c r="A166" t="s">
        <v>192</v>
      </c>
      <c r="B166" t="s">
        <v>14</v>
      </c>
      <c r="C166" t="s">
        <v>21</v>
      </c>
      <c r="D166" t="s">
        <v>16</v>
      </c>
      <c r="E166" t="s">
        <v>17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18</v>
      </c>
      <c r="M166" t="s">
        <v>19</v>
      </c>
      <c r="N166">
        <f t="shared" si="14"/>
        <v>1</v>
      </c>
      <c r="O166" s="4">
        <v>9323</v>
      </c>
      <c r="P166">
        <f t="shared" si="15"/>
        <v>93230</v>
      </c>
      <c r="Q166">
        <f t="shared" si="16"/>
        <v>15</v>
      </c>
    </row>
    <row r="167" spans="1:17" x14ac:dyDescent="0.35">
      <c r="A167" t="s">
        <v>193</v>
      </c>
      <c r="B167" t="s">
        <v>14</v>
      </c>
      <c r="C167" t="s">
        <v>21</v>
      </c>
      <c r="D167" t="s">
        <v>16</v>
      </c>
      <c r="E167" t="s">
        <v>17</v>
      </c>
      <c r="F167" t="s">
        <v>15</v>
      </c>
      <c r="G167">
        <v>3707</v>
      </c>
      <c r="H167">
        <v>3166</v>
      </c>
      <c r="I167">
        <v>182</v>
      </c>
      <c r="J167">
        <v>360</v>
      </c>
      <c r="K167">
        <v>1</v>
      </c>
      <c r="L167" t="s">
        <v>23</v>
      </c>
      <c r="M167" t="s">
        <v>19</v>
      </c>
      <c r="N167">
        <f t="shared" si="14"/>
        <v>1</v>
      </c>
      <c r="O167" s="4">
        <v>3707</v>
      </c>
      <c r="P167">
        <f t="shared" si="15"/>
        <v>37070</v>
      </c>
      <c r="Q167">
        <f t="shared" si="16"/>
        <v>30</v>
      </c>
    </row>
    <row r="168" spans="1:17" x14ac:dyDescent="0.35">
      <c r="A168" t="s">
        <v>194</v>
      </c>
      <c r="B168" t="s">
        <v>45</v>
      </c>
      <c r="C168" t="s">
        <v>21</v>
      </c>
      <c r="D168" t="s">
        <v>16</v>
      </c>
      <c r="E168" t="s">
        <v>17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23</v>
      </c>
      <c r="M168" t="s">
        <v>24</v>
      </c>
      <c r="N168">
        <f t="shared" si="14"/>
        <v>0</v>
      </c>
      <c r="O168" s="4">
        <v>4583</v>
      </c>
      <c r="P168">
        <f t="shared" si="15"/>
        <v>45830</v>
      </c>
      <c r="Q168">
        <f t="shared" si="16"/>
        <v>30</v>
      </c>
    </row>
    <row r="169" spans="1:17" x14ac:dyDescent="0.35">
      <c r="A169" t="s">
        <v>195</v>
      </c>
      <c r="B169" t="s">
        <v>14</v>
      </c>
      <c r="C169" t="s">
        <v>21</v>
      </c>
      <c r="D169" t="s">
        <v>16</v>
      </c>
      <c r="E169" t="s">
        <v>17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23</v>
      </c>
      <c r="M169" t="s">
        <v>19</v>
      </c>
      <c r="N169">
        <f t="shared" si="14"/>
        <v>1</v>
      </c>
      <c r="O169" s="4">
        <v>2439</v>
      </c>
      <c r="P169">
        <f t="shared" si="15"/>
        <v>24390</v>
      </c>
      <c r="Q169">
        <f t="shared" si="16"/>
        <v>30</v>
      </c>
    </row>
    <row r="170" spans="1:17" x14ac:dyDescent="0.35">
      <c r="A170" t="s">
        <v>196</v>
      </c>
      <c r="B170" t="s">
        <v>14</v>
      </c>
      <c r="C170" t="s">
        <v>15</v>
      </c>
      <c r="D170" t="s">
        <v>16</v>
      </c>
      <c r="E170" t="s">
        <v>17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34</v>
      </c>
      <c r="M170" t="s">
        <v>24</v>
      </c>
      <c r="N170">
        <f t="shared" si="14"/>
        <v>0</v>
      </c>
      <c r="O170" s="4">
        <v>2237</v>
      </c>
      <c r="P170">
        <f t="shared" si="15"/>
        <v>22370</v>
      </c>
      <c r="Q170">
        <f t="shared" si="16"/>
        <v>40</v>
      </c>
    </row>
    <row r="171" spans="1:17" x14ac:dyDescent="0.35">
      <c r="A171" t="s">
        <v>197</v>
      </c>
      <c r="B171" t="s">
        <v>14</v>
      </c>
      <c r="C171" t="s">
        <v>21</v>
      </c>
      <c r="D171" t="s">
        <v>30</v>
      </c>
      <c r="E171" t="s">
        <v>17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34</v>
      </c>
      <c r="M171" t="s">
        <v>19</v>
      </c>
      <c r="N171">
        <f t="shared" si="14"/>
        <v>1</v>
      </c>
      <c r="O171" s="4">
        <v>8000</v>
      </c>
      <c r="P171">
        <f t="shared" si="15"/>
        <v>80000</v>
      </c>
      <c r="Q171">
        <f t="shared" si="16"/>
        <v>30</v>
      </c>
    </row>
    <row r="172" spans="1:17" x14ac:dyDescent="0.35">
      <c r="A172" t="s">
        <v>198</v>
      </c>
      <c r="B172" t="s">
        <v>14</v>
      </c>
      <c r="C172" t="s">
        <v>21</v>
      </c>
      <c r="D172" t="s">
        <v>16</v>
      </c>
      <c r="E172" t="s">
        <v>27</v>
      </c>
      <c r="F172" t="s">
        <v>15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23</v>
      </c>
      <c r="M172" t="s">
        <v>19</v>
      </c>
      <c r="N172">
        <f t="shared" si="14"/>
        <v>1</v>
      </c>
      <c r="O172" s="4">
        <v>1820</v>
      </c>
      <c r="P172">
        <f t="shared" si="15"/>
        <v>18200</v>
      </c>
      <c r="Q172">
        <f t="shared" si="16"/>
        <v>30</v>
      </c>
    </row>
    <row r="173" spans="1:17" x14ac:dyDescent="0.35">
      <c r="A173" t="s">
        <v>199</v>
      </c>
      <c r="B173" t="s">
        <v>14</v>
      </c>
      <c r="C173" t="s">
        <v>21</v>
      </c>
      <c r="D173" t="s">
        <v>33</v>
      </c>
      <c r="E173" t="s">
        <v>17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18</v>
      </c>
      <c r="M173" t="s">
        <v>19</v>
      </c>
      <c r="N173">
        <f t="shared" si="14"/>
        <v>1</v>
      </c>
      <c r="O173" s="4">
        <v>10171.25</v>
      </c>
      <c r="P173">
        <f t="shared" si="15"/>
        <v>101712.5</v>
      </c>
      <c r="Q173">
        <f t="shared" si="16"/>
        <v>25</v>
      </c>
    </row>
    <row r="174" spans="1:17" x14ac:dyDescent="0.35">
      <c r="A174" t="s">
        <v>200</v>
      </c>
      <c r="B174" t="s">
        <v>14</v>
      </c>
      <c r="C174" t="s">
        <v>21</v>
      </c>
      <c r="D174" t="s">
        <v>33</v>
      </c>
      <c r="E174" t="s">
        <v>27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23</v>
      </c>
      <c r="M174" t="s">
        <v>24</v>
      </c>
      <c r="N174">
        <f t="shared" si="14"/>
        <v>0</v>
      </c>
      <c r="O174" s="4">
        <v>3522</v>
      </c>
      <c r="P174">
        <f t="shared" si="15"/>
        <v>35220</v>
      </c>
      <c r="Q174">
        <f t="shared" si="16"/>
        <v>15</v>
      </c>
    </row>
    <row r="175" spans="1:17" x14ac:dyDescent="0.35">
      <c r="A175" t="s">
        <v>201</v>
      </c>
      <c r="B175" t="s">
        <v>14</v>
      </c>
      <c r="C175" t="s">
        <v>21</v>
      </c>
      <c r="D175" t="s">
        <v>16</v>
      </c>
      <c r="E175" t="s">
        <v>17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34</v>
      </c>
      <c r="M175" t="s">
        <v>19</v>
      </c>
      <c r="N175">
        <f t="shared" si="14"/>
        <v>1</v>
      </c>
      <c r="O175" s="4">
        <v>5708</v>
      </c>
      <c r="P175">
        <f t="shared" si="15"/>
        <v>57080</v>
      </c>
      <c r="Q175">
        <f t="shared" si="16"/>
        <v>30</v>
      </c>
    </row>
    <row r="176" spans="1:17" x14ac:dyDescent="0.35">
      <c r="A176" t="s">
        <v>202</v>
      </c>
      <c r="B176" t="s">
        <v>14</v>
      </c>
      <c r="C176" t="s">
        <v>21</v>
      </c>
      <c r="D176" t="s">
        <v>16</v>
      </c>
      <c r="E176" t="s">
        <v>27</v>
      </c>
      <c r="F176" t="s">
        <v>21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34</v>
      </c>
      <c r="M176" t="s">
        <v>24</v>
      </c>
      <c r="N176">
        <f t="shared" si="14"/>
        <v>0</v>
      </c>
      <c r="O176" s="4">
        <v>4344</v>
      </c>
      <c r="P176">
        <f t="shared" si="15"/>
        <v>43440</v>
      </c>
      <c r="Q176">
        <f t="shared" si="16"/>
        <v>30</v>
      </c>
    </row>
    <row r="177" spans="1:17" x14ac:dyDescent="0.35">
      <c r="A177" t="s">
        <v>203</v>
      </c>
      <c r="B177" t="s">
        <v>14</v>
      </c>
      <c r="C177" t="s">
        <v>21</v>
      </c>
      <c r="D177" t="s">
        <v>16</v>
      </c>
      <c r="E177" t="s">
        <v>17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23</v>
      </c>
      <c r="M177" t="s">
        <v>19</v>
      </c>
      <c r="N177">
        <f t="shared" si="14"/>
        <v>1</v>
      </c>
      <c r="O177" s="4">
        <v>3497</v>
      </c>
      <c r="P177">
        <f t="shared" si="15"/>
        <v>34970</v>
      </c>
      <c r="Q177">
        <f t="shared" si="16"/>
        <v>30</v>
      </c>
    </row>
    <row r="178" spans="1:17" x14ac:dyDescent="0.35">
      <c r="A178" t="s">
        <v>204</v>
      </c>
      <c r="B178" t="s">
        <v>14</v>
      </c>
      <c r="C178" t="s">
        <v>21</v>
      </c>
      <c r="D178" t="s">
        <v>30</v>
      </c>
      <c r="E178" t="s">
        <v>17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23</v>
      </c>
      <c r="M178" t="s">
        <v>19</v>
      </c>
      <c r="N178">
        <f t="shared" si="14"/>
        <v>1</v>
      </c>
      <c r="O178" s="4">
        <v>2045</v>
      </c>
      <c r="P178">
        <f t="shared" si="15"/>
        <v>20450</v>
      </c>
      <c r="Q178">
        <f t="shared" si="16"/>
        <v>30</v>
      </c>
    </row>
    <row r="179" spans="1:17" x14ac:dyDescent="0.35">
      <c r="A179" t="s">
        <v>205</v>
      </c>
      <c r="B179" t="s">
        <v>14</v>
      </c>
      <c r="C179" t="s">
        <v>21</v>
      </c>
      <c r="D179" t="s">
        <v>33</v>
      </c>
      <c r="E179" t="s">
        <v>17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34</v>
      </c>
      <c r="M179" t="s">
        <v>24</v>
      </c>
      <c r="N179">
        <f t="shared" si="14"/>
        <v>0</v>
      </c>
      <c r="O179" s="4">
        <v>5516</v>
      </c>
      <c r="P179">
        <f t="shared" si="15"/>
        <v>55160</v>
      </c>
      <c r="Q179">
        <f t="shared" si="16"/>
        <v>30</v>
      </c>
    </row>
    <row r="180" spans="1:17" x14ac:dyDescent="0.35">
      <c r="A180" t="s">
        <v>206</v>
      </c>
      <c r="B180" t="s">
        <v>14</v>
      </c>
      <c r="C180" t="s">
        <v>21</v>
      </c>
      <c r="D180" t="s">
        <v>22</v>
      </c>
      <c r="E180" t="s">
        <v>17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34</v>
      </c>
      <c r="M180" t="s">
        <v>19</v>
      </c>
      <c r="N180">
        <f t="shared" si="14"/>
        <v>1</v>
      </c>
      <c r="O180" s="4">
        <v>3750</v>
      </c>
      <c r="P180">
        <f t="shared" si="15"/>
        <v>37500</v>
      </c>
      <c r="Q180">
        <f t="shared" si="16"/>
        <v>30</v>
      </c>
    </row>
    <row r="181" spans="1:17" x14ac:dyDescent="0.35">
      <c r="A181" t="s">
        <v>207</v>
      </c>
      <c r="B181" t="s">
        <v>14</v>
      </c>
      <c r="C181" t="s">
        <v>15</v>
      </c>
      <c r="D181" t="s">
        <v>16</v>
      </c>
      <c r="E181" t="s">
        <v>27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18</v>
      </c>
      <c r="M181" t="s">
        <v>24</v>
      </c>
      <c r="N181">
        <f t="shared" si="14"/>
        <v>0</v>
      </c>
      <c r="O181" s="4">
        <v>2333</v>
      </c>
      <c r="P181">
        <f t="shared" si="15"/>
        <v>23330</v>
      </c>
      <c r="Q181">
        <f t="shared" si="16"/>
        <v>40</v>
      </c>
    </row>
    <row r="182" spans="1:17" x14ac:dyDescent="0.35">
      <c r="A182" t="s">
        <v>208</v>
      </c>
      <c r="B182" t="s">
        <v>14</v>
      </c>
      <c r="C182" t="s">
        <v>21</v>
      </c>
      <c r="D182" t="s">
        <v>22</v>
      </c>
      <c r="E182" t="s">
        <v>17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18</v>
      </c>
      <c r="M182" t="s">
        <v>24</v>
      </c>
      <c r="N182">
        <f t="shared" si="14"/>
        <v>0</v>
      </c>
      <c r="O182" s="4">
        <v>6400</v>
      </c>
      <c r="P182">
        <f t="shared" si="15"/>
        <v>64000</v>
      </c>
      <c r="Q182">
        <f t="shared" si="16"/>
        <v>30</v>
      </c>
    </row>
    <row r="183" spans="1:17" x14ac:dyDescent="0.35">
      <c r="A183" t="s">
        <v>209</v>
      </c>
      <c r="B183" t="s">
        <v>14</v>
      </c>
      <c r="C183" t="s">
        <v>15</v>
      </c>
      <c r="D183" t="s">
        <v>16</v>
      </c>
      <c r="E183" t="s">
        <v>17</v>
      </c>
      <c r="F183" t="s">
        <v>15</v>
      </c>
      <c r="G183">
        <v>1916</v>
      </c>
      <c r="H183">
        <v>5063</v>
      </c>
      <c r="I183">
        <v>67</v>
      </c>
      <c r="J183">
        <v>360</v>
      </c>
      <c r="K183">
        <v>1</v>
      </c>
      <c r="L183" t="s">
        <v>23</v>
      </c>
      <c r="M183" t="s">
        <v>24</v>
      </c>
      <c r="N183">
        <f t="shared" si="14"/>
        <v>0</v>
      </c>
      <c r="O183" s="4">
        <v>1916</v>
      </c>
      <c r="P183">
        <f t="shared" si="15"/>
        <v>19160</v>
      </c>
      <c r="Q183">
        <f t="shared" si="16"/>
        <v>30</v>
      </c>
    </row>
    <row r="184" spans="1:17" x14ac:dyDescent="0.35">
      <c r="A184" t="s">
        <v>210</v>
      </c>
      <c r="B184" t="s">
        <v>14</v>
      </c>
      <c r="C184" t="s">
        <v>21</v>
      </c>
      <c r="D184" t="s">
        <v>16</v>
      </c>
      <c r="E184" t="s">
        <v>17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34</v>
      </c>
      <c r="M184" t="s">
        <v>19</v>
      </c>
      <c r="N184">
        <f t="shared" si="14"/>
        <v>1</v>
      </c>
      <c r="O184" s="4">
        <v>4600</v>
      </c>
      <c r="P184">
        <f t="shared" si="15"/>
        <v>46000</v>
      </c>
      <c r="Q184">
        <f t="shared" si="16"/>
        <v>15</v>
      </c>
    </row>
    <row r="185" spans="1:17" x14ac:dyDescent="0.35">
      <c r="A185" t="s">
        <v>211</v>
      </c>
      <c r="B185" t="s">
        <v>14</v>
      </c>
      <c r="C185" t="s">
        <v>21</v>
      </c>
      <c r="D185" t="s">
        <v>22</v>
      </c>
      <c r="E185" t="s">
        <v>17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34</v>
      </c>
      <c r="M185" t="s">
        <v>24</v>
      </c>
      <c r="N185">
        <f t="shared" si="14"/>
        <v>0</v>
      </c>
      <c r="O185" s="4">
        <v>10171.25</v>
      </c>
      <c r="P185">
        <f t="shared" si="15"/>
        <v>101712.5</v>
      </c>
      <c r="Q185">
        <f t="shared" si="16"/>
        <v>30</v>
      </c>
    </row>
    <row r="186" spans="1:17" x14ac:dyDescent="0.35">
      <c r="A186" t="s">
        <v>212</v>
      </c>
      <c r="B186" t="s">
        <v>45</v>
      </c>
      <c r="C186" t="s">
        <v>21</v>
      </c>
      <c r="D186" t="s">
        <v>16</v>
      </c>
      <c r="E186" t="s">
        <v>17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34</v>
      </c>
      <c r="M186" t="s">
        <v>19</v>
      </c>
      <c r="N186">
        <f t="shared" si="14"/>
        <v>1</v>
      </c>
      <c r="O186" s="4">
        <v>3625</v>
      </c>
      <c r="P186">
        <f t="shared" si="15"/>
        <v>36250</v>
      </c>
      <c r="Q186">
        <f t="shared" si="16"/>
        <v>30</v>
      </c>
    </row>
    <row r="187" spans="1:17" x14ac:dyDescent="0.35">
      <c r="A187" t="s">
        <v>213</v>
      </c>
      <c r="B187" t="s">
        <v>14</v>
      </c>
      <c r="C187" t="s">
        <v>21</v>
      </c>
      <c r="D187" t="s">
        <v>16</v>
      </c>
      <c r="E187" t="s">
        <v>17</v>
      </c>
      <c r="F187" t="s">
        <v>21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34</v>
      </c>
      <c r="M187" t="s">
        <v>19</v>
      </c>
      <c r="N187">
        <f t="shared" si="14"/>
        <v>1</v>
      </c>
      <c r="O187" s="4">
        <v>10171.25</v>
      </c>
      <c r="P187">
        <f t="shared" si="15"/>
        <v>101712.5</v>
      </c>
      <c r="Q187">
        <f t="shared" si="16"/>
        <v>30</v>
      </c>
    </row>
    <row r="188" spans="1:17" x14ac:dyDescent="0.35">
      <c r="A188" t="s">
        <v>214</v>
      </c>
      <c r="B188" t="s">
        <v>14</v>
      </c>
      <c r="C188" t="s">
        <v>21</v>
      </c>
      <c r="D188" t="s">
        <v>22</v>
      </c>
      <c r="E188" t="s">
        <v>17</v>
      </c>
      <c r="F188" t="s">
        <v>21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23</v>
      </c>
      <c r="M188" t="s">
        <v>24</v>
      </c>
      <c r="N188">
        <f t="shared" si="14"/>
        <v>0</v>
      </c>
      <c r="O188" s="4">
        <v>2178</v>
      </c>
      <c r="P188">
        <f t="shared" si="15"/>
        <v>21780</v>
      </c>
      <c r="Q188">
        <f t="shared" si="16"/>
        <v>25</v>
      </c>
    </row>
    <row r="189" spans="1:17" x14ac:dyDescent="0.35">
      <c r="A189" t="s">
        <v>215</v>
      </c>
      <c r="B189" t="s">
        <v>14</v>
      </c>
      <c r="C189" t="s">
        <v>21</v>
      </c>
      <c r="D189" t="s">
        <v>16</v>
      </c>
      <c r="E189" t="s">
        <v>17</v>
      </c>
      <c r="F189" t="s">
        <v>15</v>
      </c>
      <c r="G189">
        <v>2383</v>
      </c>
      <c r="H189">
        <v>2138</v>
      </c>
      <c r="I189">
        <v>58</v>
      </c>
      <c r="J189">
        <v>360</v>
      </c>
      <c r="K189">
        <v>1</v>
      </c>
      <c r="L189" t="s">
        <v>23</v>
      </c>
      <c r="M189" t="s">
        <v>19</v>
      </c>
      <c r="N189">
        <f t="shared" si="14"/>
        <v>1</v>
      </c>
      <c r="O189" s="4">
        <v>2383</v>
      </c>
      <c r="P189">
        <f t="shared" si="15"/>
        <v>23830</v>
      </c>
      <c r="Q189">
        <f t="shared" si="16"/>
        <v>30</v>
      </c>
    </row>
    <row r="190" spans="1:17" x14ac:dyDescent="0.35">
      <c r="A190" t="s">
        <v>216</v>
      </c>
      <c r="B190" t="s">
        <v>14</v>
      </c>
      <c r="C190" t="s">
        <v>21</v>
      </c>
      <c r="D190" t="s">
        <v>16</v>
      </c>
      <c r="E190" t="s">
        <v>17</v>
      </c>
      <c r="F190" t="s">
        <v>21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23</v>
      </c>
      <c r="M190" t="s">
        <v>19</v>
      </c>
      <c r="N190">
        <f t="shared" si="14"/>
        <v>1</v>
      </c>
      <c r="O190" s="4">
        <v>674</v>
      </c>
      <c r="P190">
        <f t="shared" si="15"/>
        <v>6740</v>
      </c>
      <c r="Q190">
        <f t="shared" si="16"/>
        <v>30</v>
      </c>
    </row>
    <row r="191" spans="1:17" x14ac:dyDescent="0.35">
      <c r="A191" t="s">
        <v>217</v>
      </c>
      <c r="B191" t="s">
        <v>14</v>
      </c>
      <c r="C191" t="s">
        <v>21</v>
      </c>
      <c r="D191" t="s">
        <v>16</v>
      </c>
      <c r="E191" t="s">
        <v>17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23</v>
      </c>
      <c r="M191" t="s">
        <v>19</v>
      </c>
      <c r="N191">
        <f t="shared" si="14"/>
        <v>1</v>
      </c>
      <c r="O191" s="4">
        <v>9328</v>
      </c>
      <c r="P191">
        <f t="shared" si="15"/>
        <v>93280</v>
      </c>
      <c r="Q191">
        <f t="shared" si="16"/>
        <v>15</v>
      </c>
    </row>
    <row r="192" spans="1:17" x14ac:dyDescent="0.35">
      <c r="A192" t="s">
        <v>218</v>
      </c>
      <c r="B192" t="s">
        <v>14</v>
      </c>
      <c r="C192" t="s">
        <v>15</v>
      </c>
      <c r="D192" t="s">
        <v>16</v>
      </c>
      <c r="E192" t="s">
        <v>27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23</v>
      </c>
      <c r="M192" t="s">
        <v>19</v>
      </c>
      <c r="N192">
        <f t="shared" si="14"/>
        <v>1</v>
      </c>
      <c r="O192" s="4">
        <v>4885</v>
      </c>
      <c r="P192">
        <f t="shared" si="15"/>
        <v>48850</v>
      </c>
      <c r="Q192">
        <f t="shared" si="16"/>
        <v>30</v>
      </c>
    </row>
    <row r="193" spans="1:17" x14ac:dyDescent="0.35">
      <c r="A193" t="s">
        <v>219</v>
      </c>
      <c r="B193" t="s">
        <v>14</v>
      </c>
      <c r="C193" t="s">
        <v>15</v>
      </c>
      <c r="D193" t="s">
        <v>16</v>
      </c>
      <c r="E193" t="s">
        <v>17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34</v>
      </c>
      <c r="M193" t="s">
        <v>24</v>
      </c>
      <c r="N193">
        <f t="shared" si="14"/>
        <v>0</v>
      </c>
      <c r="O193" s="4">
        <v>10171.25</v>
      </c>
      <c r="P193">
        <f t="shared" si="15"/>
        <v>101712.5</v>
      </c>
      <c r="Q193">
        <f t="shared" si="16"/>
        <v>30</v>
      </c>
    </row>
    <row r="194" spans="1:17" x14ac:dyDescent="0.35">
      <c r="A194" t="s">
        <v>220</v>
      </c>
      <c r="B194" t="s">
        <v>14</v>
      </c>
      <c r="C194" t="s">
        <v>21</v>
      </c>
      <c r="D194" t="s">
        <v>16</v>
      </c>
      <c r="E194" t="s">
        <v>27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18</v>
      </c>
      <c r="M194" t="s">
        <v>24</v>
      </c>
      <c r="N194">
        <f t="shared" ref="N194:N257" si="17">IF(M194="Y",1,0)</f>
        <v>0</v>
      </c>
      <c r="O194" s="4">
        <v>6033</v>
      </c>
      <c r="P194">
        <f t="shared" ref="P194:P257" si="18">O194*10</f>
        <v>60330</v>
      </c>
      <c r="Q194">
        <f t="shared" si="16"/>
        <v>30</v>
      </c>
    </row>
    <row r="195" spans="1:17" x14ac:dyDescent="0.35">
      <c r="A195" t="s">
        <v>221</v>
      </c>
      <c r="B195" t="s">
        <v>14</v>
      </c>
      <c r="C195" t="s">
        <v>15</v>
      </c>
      <c r="D195" t="s">
        <v>16</v>
      </c>
      <c r="E195" t="s">
        <v>17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34</v>
      </c>
      <c r="M195" t="s">
        <v>19</v>
      </c>
      <c r="N195">
        <f t="shared" si="17"/>
        <v>1</v>
      </c>
      <c r="O195" s="4">
        <v>3858</v>
      </c>
      <c r="P195">
        <f t="shared" si="18"/>
        <v>38580</v>
      </c>
      <c r="Q195">
        <f t="shared" ref="Q195:Q258" si="19">J195/12</f>
        <v>30</v>
      </c>
    </row>
    <row r="196" spans="1:17" x14ac:dyDescent="0.35">
      <c r="A196" t="s">
        <v>222</v>
      </c>
      <c r="B196" t="s">
        <v>14</v>
      </c>
      <c r="C196" t="s">
        <v>15</v>
      </c>
      <c r="D196" t="s">
        <v>16</v>
      </c>
      <c r="E196" t="s">
        <v>17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23</v>
      </c>
      <c r="M196" t="s">
        <v>19</v>
      </c>
      <c r="N196">
        <f t="shared" si="17"/>
        <v>1</v>
      </c>
      <c r="O196" s="4">
        <v>4191</v>
      </c>
      <c r="P196">
        <f t="shared" si="18"/>
        <v>41910</v>
      </c>
      <c r="Q196">
        <f t="shared" si="19"/>
        <v>30</v>
      </c>
    </row>
    <row r="197" spans="1:17" x14ac:dyDescent="0.35">
      <c r="A197" t="s">
        <v>223</v>
      </c>
      <c r="B197" t="s">
        <v>14</v>
      </c>
      <c r="C197" t="s">
        <v>21</v>
      </c>
      <c r="D197" t="s">
        <v>22</v>
      </c>
      <c r="E197" t="s">
        <v>17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34</v>
      </c>
      <c r="M197" t="s">
        <v>24</v>
      </c>
      <c r="N197">
        <f t="shared" si="17"/>
        <v>0</v>
      </c>
      <c r="O197" s="4">
        <v>3125</v>
      </c>
      <c r="P197">
        <f t="shared" si="18"/>
        <v>31250</v>
      </c>
      <c r="Q197">
        <f t="shared" si="19"/>
        <v>30</v>
      </c>
    </row>
    <row r="198" spans="1:17" x14ac:dyDescent="0.35">
      <c r="A198" t="s">
        <v>224</v>
      </c>
      <c r="B198" t="s">
        <v>14</v>
      </c>
      <c r="C198" t="s">
        <v>15</v>
      </c>
      <c r="D198" t="s">
        <v>16</v>
      </c>
      <c r="E198" t="s">
        <v>17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23</v>
      </c>
      <c r="M198" t="s">
        <v>19</v>
      </c>
      <c r="N198">
        <f t="shared" si="17"/>
        <v>1</v>
      </c>
      <c r="O198" s="4">
        <v>8333</v>
      </c>
      <c r="P198">
        <f t="shared" si="18"/>
        <v>83330</v>
      </c>
      <c r="Q198">
        <f t="shared" si="19"/>
        <v>30</v>
      </c>
    </row>
    <row r="199" spans="1:17" x14ac:dyDescent="0.35">
      <c r="A199" t="s">
        <v>225</v>
      </c>
      <c r="B199" t="s">
        <v>45</v>
      </c>
      <c r="C199" t="s">
        <v>15</v>
      </c>
      <c r="D199" t="s">
        <v>16</v>
      </c>
      <c r="E199" t="s">
        <v>27</v>
      </c>
      <c r="F199" t="s">
        <v>15</v>
      </c>
      <c r="G199">
        <v>1907</v>
      </c>
      <c r="H199">
        <v>2365</v>
      </c>
      <c r="I199">
        <v>120</v>
      </c>
      <c r="J199">
        <v>360</v>
      </c>
      <c r="K199">
        <v>1</v>
      </c>
      <c r="L199" t="s">
        <v>18</v>
      </c>
      <c r="M199" t="s">
        <v>19</v>
      </c>
      <c r="N199">
        <f t="shared" si="17"/>
        <v>1</v>
      </c>
      <c r="O199" s="4">
        <v>1907</v>
      </c>
      <c r="P199">
        <f t="shared" si="18"/>
        <v>19070</v>
      </c>
      <c r="Q199">
        <f t="shared" si="19"/>
        <v>30</v>
      </c>
    </row>
    <row r="200" spans="1:17" x14ac:dyDescent="0.35">
      <c r="A200" t="s">
        <v>226</v>
      </c>
      <c r="B200" t="s">
        <v>45</v>
      </c>
      <c r="C200" t="s">
        <v>21</v>
      </c>
      <c r="D200" t="s">
        <v>16</v>
      </c>
      <c r="E200" t="s">
        <v>17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K200">
        <v>1</v>
      </c>
      <c r="L200" t="s">
        <v>34</v>
      </c>
      <c r="M200" t="s">
        <v>19</v>
      </c>
      <c r="N200">
        <f t="shared" si="17"/>
        <v>1</v>
      </c>
      <c r="O200" s="4">
        <v>3416</v>
      </c>
      <c r="P200">
        <f t="shared" si="18"/>
        <v>34160</v>
      </c>
      <c r="Q200">
        <f t="shared" si="19"/>
        <v>30</v>
      </c>
    </row>
    <row r="201" spans="1:17" x14ac:dyDescent="0.35">
      <c r="A201" t="s">
        <v>227</v>
      </c>
      <c r="B201" t="s">
        <v>14</v>
      </c>
      <c r="C201" t="s">
        <v>15</v>
      </c>
      <c r="D201" t="s">
        <v>16</v>
      </c>
      <c r="E201" t="s">
        <v>17</v>
      </c>
      <c r="F201" t="s">
        <v>21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18</v>
      </c>
      <c r="M201" t="s">
        <v>24</v>
      </c>
      <c r="N201">
        <f t="shared" si="17"/>
        <v>0</v>
      </c>
      <c r="O201" s="4">
        <v>10171.25</v>
      </c>
      <c r="P201">
        <f t="shared" si="18"/>
        <v>101712.5</v>
      </c>
      <c r="Q201">
        <f t="shared" si="19"/>
        <v>30</v>
      </c>
    </row>
    <row r="202" spans="1:17" x14ac:dyDescent="0.35">
      <c r="A202" t="s">
        <v>228</v>
      </c>
      <c r="B202" t="s">
        <v>14</v>
      </c>
      <c r="C202" t="s">
        <v>21</v>
      </c>
      <c r="D202" t="s">
        <v>22</v>
      </c>
      <c r="E202" t="s">
        <v>27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34</v>
      </c>
      <c r="M202" t="s">
        <v>19</v>
      </c>
      <c r="N202">
        <f t="shared" si="17"/>
        <v>1</v>
      </c>
      <c r="O202" s="4">
        <v>2600</v>
      </c>
      <c r="P202">
        <f t="shared" si="18"/>
        <v>26000</v>
      </c>
      <c r="Q202">
        <f t="shared" si="19"/>
        <v>30</v>
      </c>
    </row>
    <row r="203" spans="1:17" x14ac:dyDescent="0.35">
      <c r="A203" t="s">
        <v>229</v>
      </c>
      <c r="B203" t="s">
        <v>14</v>
      </c>
      <c r="C203" t="s">
        <v>15</v>
      </c>
      <c r="D203" t="s">
        <v>30</v>
      </c>
      <c r="E203" t="s">
        <v>17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34</v>
      </c>
      <c r="M203" t="s">
        <v>19</v>
      </c>
      <c r="N203">
        <f t="shared" si="17"/>
        <v>1</v>
      </c>
      <c r="O203" s="4">
        <v>4923</v>
      </c>
      <c r="P203">
        <f t="shared" si="18"/>
        <v>49230</v>
      </c>
      <c r="Q203">
        <f t="shared" si="19"/>
        <v>30</v>
      </c>
    </row>
    <row r="204" spans="1:17" x14ac:dyDescent="0.35">
      <c r="A204" t="s">
        <v>230</v>
      </c>
      <c r="B204" t="s">
        <v>14</v>
      </c>
      <c r="C204" t="s">
        <v>21</v>
      </c>
      <c r="D204" t="s">
        <v>33</v>
      </c>
      <c r="E204" t="s">
        <v>27</v>
      </c>
      <c r="F204" t="s">
        <v>15</v>
      </c>
      <c r="G204">
        <v>3992</v>
      </c>
      <c r="H204">
        <v>0</v>
      </c>
      <c r="I204">
        <v>128</v>
      </c>
      <c r="J204">
        <v>180</v>
      </c>
      <c r="K204">
        <v>1</v>
      </c>
      <c r="L204" t="s">
        <v>18</v>
      </c>
      <c r="M204" t="s">
        <v>24</v>
      </c>
      <c r="N204">
        <f t="shared" si="17"/>
        <v>0</v>
      </c>
      <c r="O204" s="4">
        <v>3992</v>
      </c>
      <c r="P204">
        <f t="shared" si="18"/>
        <v>39920</v>
      </c>
      <c r="Q204">
        <f t="shared" si="19"/>
        <v>15</v>
      </c>
    </row>
    <row r="205" spans="1:17" x14ac:dyDescent="0.35">
      <c r="A205" t="s">
        <v>231</v>
      </c>
      <c r="B205" t="s">
        <v>14</v>
      </c>
      <c r="C205" t="s">
        <v>21</v>
      </c>
      <c r="D205" t="s">
        <v>22</v>
      </c>
      <c r="E205" t="s">
        <v>27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18</v>
      </c>
      <c r="M205" t="s">
        <v>19</v>
      </c>
      <c r="N205">
        <f t="shared" si="17"/>
        <v>1</v>
      </c>
      <c r="O205" s="4">
        <v>3500</v>
      </c>
      <c r="P205">
        <f t="shared" si="18"/>
        <v>35000</v>
      </c>
      <c r="Q205">
        <f t="shared" si="19"/>
        <v>30</v>
      </c>
    </row>
    <row r="206" spans="1:17" x14ac:dyDescent="0.35">
      <c r="A206" t="s">
        <v>232</v>
      </c>
      <c r="B206" t="s">
        <v>14</v>
      </c>
      <c r="C206" t="s">
        <v>21</v>
      </c>
      <c r="D206" t="s">
        <v>30</v>
      </c>
      <c r="E206" t="s">
        <v>27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34</v>
      </c>
      <c r="M206" t="s">
        <v>19</v>
      </c>
      <c r="N206">
        <f t="shared" si="17"/>
        <v>1</v>
      </c>
      <c r="O206" s="4">
        <v>3917</v>
      </c>
      <c r="P206">
        <f t="shared" si="18"/>
        <v>39170</v>
      </c>
      <c r="Q206">
        <f t="shared" si="19"/>
        <v>30</v>
      </c>
    </row>
    <row r="207" spans="1:17" x14ac:dyDescent="0.35">
      <c r="A207" t="s">
        <v>233</v>
      </c>
      <c r="B207" t="s">
        <v>45</v>
      </c>
      <c r="C207" t="s">
        <v>15</v>
      </c>
      <c r="D207" t="s">
        <v>16</v>
      </c>
      <c r="E207" t="s">
        <v>27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34</v>
      </c>
      <c r="M207" t="s">
        <v>19</v>
      </c>
      <c r="N207">
        <f t="shared" si="17"/>
        <v>1</v>
      </c>
      <c r="O207" s="4">
        <v>4408</v>
      </c>
      <c r="P207">
        <f t="shared" si="18"/>
        <v>44080</v>
      </c>
      <c r="Q207">
        <f t="shared" si="19"/>
        <v>30</v>
      </c>
    </row>
    <row r="208" spans="1:17" x14ac:dyDescent="0.35">
      <c r="A208" t="s">
        <v>234</v>
      </c>
      <c r="B208" t="s">
        <v>45</v>
      </c>
      <c r="C208" t="s">
        <v>15</v>
      </c>
      <c r="D208" t="s">
        <v>16</v>
      </c>
      <c r="E208" t="s">
        <v>17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18</v>
      </c>
      <c r="M208" t="s">
        <v>19</v>
      </c>
      <c r="N208">
        <f t="shared" si="17"/>
        <v>1</v>
      </c>
      <c r="O208" s="4">
        <v>3244</v>
      </c>
      <c r="P208">
        <f t="shared" si="18"/>
        <v>32440</v>
      </c>
      <c r="Q208">
        <f t="shared" si="19"/>
        <v>30</v>
      </c>
    </row>
    <row r="209" spans="1:17" x14ac:dyDescent="0.35">
      <c r="A209" t="s">
        <v>235</v>
      </c>
      <c r="B209" t="s">
        <v>14</v>
      </c>
      <c r="C209" t="s">
        <v>15</v>
      </c>
      <c r="D209" t="s">
        <v>16</v>
      </c>
      <c r="E209" t="s">
        <v>27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23</v>
      </c>
      <c r="M209" t="s">
        <v>19</v>
      </c>
      <c r="N209">
        <f t="shared" si="17"/>
        <v>1</v>
      </c>
      <c r="O209" s="4">
        <v>3975</v>
      </c>
      <c r="P209">
        <f t="shared" si="18"/>
        <v>39750</v>
      </c>
      <c r="Q209">
        <f t="shared" si="19"/>
        <v>30</v>
      </c>
    </row>
    <row r="210" spans="1:17" x14ac:dyDescent="0.35">
      <c r="A210" t="s">
        <v>236</v>
      </c>
      <c r="B210" t="s">
        <v>14</v>
      </c>
      <c r="C210" t="s">
        <v>15</v>
      </c>
      <c r="D210" t="s">
        <v>16</v>
      </c>
      <c r="E210" t="s">
        <v>17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18</v>
      </c>
      <c r="M210" t="s">
        <v>19</v>
      </c>
      <c r="N210">
        <f t="shared" si="17"/>
        <v>1</v>
      </c>
      <c r="O210" s="4">
        <v>2479</v>
      </c>
      <c r="P210">
        <f t="shared" si="18"/>
        <v>24790</v>
      </c>
      <c r="Q210">
        <f t="shared" si="19"/>
        <v>30</v>
      </c>
    </row>
    <row r="211" spans="1:17" x14ac:dyDescent="0.35">
      <c r="A211" t="s">
        <v>237</v>
      </c>
      <c r="B211" t="s">
        <v>14</v>
      </c>
      <c r="C211" t="s">
        <v>15</v>
      </c>
      <c r="D211" t="s">
        <v>16</v>
      </c>
      <c r="E211" t="s">
        <v>17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34</v>
      </c>
      <c r="M211" t="s">
        <v>24</v>
      </c>
      <c r="N211">
        <f t="shared" si="17"/>
        <v>0</v>
      </c>
      <c r="O211" s="4">
        <v>3418</v>
      </c>
      <c r="P211">
        <f t="shared" si="18"/>
        <v>34180</v>
      </c>
      <c r="Q211">
        <f t="shared" si="19"/>
        <v>30</v>
      </c>
    </row>
    <row r="212" spans="1:17" x14ac:dyDescent="0.35">
      <c r="A212" t="s">
        <v>238</v>
      </c>
      <c r="B212" t="s">
        <v>45</v>
      </c>
      <c r="C212" t="s">
        <v>15</v>
      </c>
      <c r="D212" t="s">
        <v>16</v>
      </c>
      <c r="E212" t="s">
        <v>17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34</v>
      </c>
      <c r="M212" t="s">
        <v>24</v>
      </c>
      <c r="N212">
        <f t="shared" si="17"/>
        <v>0</v>
      </c>
      <c r="O212" s="4">
        <v>10000</v>
      </c>
      <c r="P212">
        <f t="shared" si="18"/>
        <v>100000</v>
      </c>
      <c r="Q212">
        <f t="shared" si="19"/>
        <v>30</v>
      </c>
    </row>
    <row r="213" spans="1:17" x14ac:dyDescent="0.35">
      <c r="A213" t="s">
        <v>239</v>
      </c>
      <c r="B213" t="s">
        <v>14</v>
      </c>
      <c r="C213" t="s">
        <v>21</v>
      </c>
      <c r="D213" t="s">
        <v>33</v>
      </c>
      <c r="E213" t="s">
        <v>17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34</v>
      </c>
      <c r="M213" t="s">
        <v>24</v>
      </c>
      <c r="N213">
        <f t="shared" si="17"/>
        <v>0</v>
      </c>
      <c r="O213" s="4">
        <v>3430</v>
      </c>
      <c r="P213">
        <f t="shared" si="18"/>
        <v>34300</v>
      </c>
      <c r="Q213">
        <f t="shared" si="19"/>
        <v>30</v>
      </c>
    </row>
    <row r="214" spans="1:17" x14ac:dyDescent="0.35">
      <c r="A214" t="s">
        <v>240</v>
      </c>
      <c r="B214" t="s">
        <v>14</v>
      </c>
      <c r="C214" t="s">
        <v>21</v>
      </c>
      <c r="D214" t="s">
        <v>22</v>
      </c>
      <c r="E214" t="s">
        <v>17</v>
      </c>
      <c r="F214" t="s">
        <v>21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18</v>
      </c>
      <c r="M214" t="s">
        <v>19</v>
      </c>
      <c r="N214">
        <f t="shared" si="17"/>
        <v>1</v>
      </c>
      <c r="O214" s="4">
        <v>7787</v>
      </c>
      <c r="P214">
        <f t="shared" si="18"/>
        <v>77870</v>
      </c>
      <c r="Q214">
        <f t="shared" si="19"/>
        <v>30</v>
      </c>
    </row>
    <row r="215" spans="1:17" x14ac:dyDescent="0.35">
      <c r="A215" t="s">
        <v>241</v>
      </c>
      <c r="B215" t="s">
        <v>14</v>
      </c>
      <c r="C215" t="s">
        <v>21</v>
      </c>
      <c r="D215" t="s">
        <v>33</v>
      </c>
      <c r="E215" t="s">
        <v>27</v>
      </c>
      <c r="F215" t="s">
        <v>21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23</v>
      </c>
      <c r="M215" t="s">
        <v>19</v>
      </c>
      <c r="N215">
        <f t="shared" si="17"/>
        <v>1</v>
      </c>
      <c r="O215" s="4">
        <v>5703</v>
      </c>
      <c r="P215">
        <f t="shared" si="18"/>
        <v>57030</v>
      </c>
      <c r="Q215">
        <f t="shared" si="19"/>
        <v>30</v>
      </c>
    </row>
    <row r="216" spans="1:17" x14ac:dyDescent="0.35">
      <c r="A216" t="s">
        <v>242</v>
      </c>
      <c r="B216" t="s">
        <v>14</v>
      </c>
      <c r="C216" t="s">
        <v>21</v>
      </c>
      <c r="D216" t="s">
        <v>16</v>
      </c>
      <c r="E216" t="s">
        <v>17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18</v>
      </c>
      <c r="M216" t="s">
        <v>19</v>
      </c>
      <c r="N216">
        <f t="shared" si="17"/>
        <v>1</v>
      </c>
      <c r="O216" s="4">
        <v>3173</v>
      </c>
      <c r="P216">
        <f t="shared" si="18"/>
        <v>31730</v>
      </c>
      <c r="Q216">
        <f t="shared" si="19"/>
        <v>30</v>
      </c>
    </row>
    <row r="217" spans="1:17" x14ac:dyDescent="0.35">
      <c r="A217" t="s">
        <v>243</v>
      </c>
      <c r="B217" t="s">
        <v>14</v>
      </c>
      <c r="C217" t="s">
        <v>21</v>
      </c>
      <c r="D217" t="s">
        <v>33</v>
      </c>
      <c r="E217" t="s">
        <v>27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34</v>
      </c>
      <c r="M217" t="s">
        <v>19</v>
      </c>
      <c r="N217">
        <f t="shared" si="17"/>
        <v>1</v>
      </c>
      <c r="O217" s="4">
        <v>3850</v>
      </c>
      <c r="P217">
        <f t="shared" si="18"/>
        <v>38500</v>
      </c>
      <c r="Q217">
        <f t="shared" si="19"/>
        <v>30</v>
      </c>
    </row>
    <row r="218" spans="1:17" x14ac:dyDescent="0.35">
      <c r="A218" t="s">
        <v>244</v>
      </c>
      <c r="B218" t="s">
        <v>14</v>
      </c>
      <c r="C218" t="s">
        <v>21</v>
      </c>
      <c r="D218" t="s">
        <v>16</v>
      </c>
      <c r="E218" t="s">
        <v>17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23</v>
      </c>
      <c r="M218" t="s">
        <v>24</v>
      </c>
      <c r="N218">
        <f t="shared" si="17"/>
        <v>0</v>
      </c>
      <c r="O218" s="4">
        <v>150</v>
      </c>
      <c r="P218">
        <f t="shared" si="18"/>
        <v>1500</v>
      </c>
      <c r="Q218">
        <f t="shared" si="19"/>
        <v>30</v>
      </c>
    </row>
    <row r="219" spans="1:17" x14ac:dyDescent="0.35">
      <c r="A219" t="s">
        <v>245</v>
      </c>
      <c r="B219" t="s">
        <v>14</v>
      </c>
      <c r="C219" t="s">
        <v>21</v>
      </c>
      <c r="D219" t="s">
        <v>16</v>
      </c>
      <c r="E219" t="s">
        <v>17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34</v>
      </c>
      <c r="M219" t="s">
        <v>19</v>
      </c>
      <c r="N219">
        <f t="shared" si="17"/>
        <v>1</v>
      </c>
      <c r="O219" s="4">
        <v>3727</v>
      </c>
      <c r="P219">
        <f t="shared" si="18"/>
        <v>37270</v>
      </c>
      <c r="Q219">
        <f t="shared" si="19"/>
        <v>30</v>
      </c>
    </row>
    <row r="220" spans="1:17" x14ac:dyDescent="0.35">
      <c r="A220" t="s">
        <v>246</v>
      </c>
      <c r="B220" t="s">
        <v>14</v>
      </c>
      <c r="C220" t="s">
        <v>21</v>
      </c>
      <c r="D220" t="s">
        <v>30</v>
      </c>
      <c r="E220" t="s">
        <v>17</v>
      </c>
      <c r="F220" t="s">
        <v>15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34</v>
      </c>
      <c r="M220" t="s">
        <v>24</v>
      </c>
      <c r="N220">
        <f t="shared" si="17"/>
        <v>0</v>
      </c>
      <c r="O220" s="4">
        <v>5000</v>
      </c>
      <c r="P220">
        <f t="shared" si="18"/>
        <v>50000</v>
      </c>
      <c r="Q220">
        <f t="shared" si="19"/>
        <v>30</v>
      </c>
    </row>
    <row r="221" spans="1:17" x14ac:dyDescent="0.35">
      <c r="A221" t="s">
        <v>247</v>
      </c>
      <c r="B221" t="s">
        <v>45</v>
      </c>
      <c r="C221" t="s">
        <v>21</v>
      </c>
      <c r="D221" t="s">
        <v>30</v>
      </c>
      <c r="E221" t="s">
        <v>17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K221">
        <v>1</v>
      </c>
      <c r="L221" t="s">
        <v>34</v>
      </c>
      <c r="M221" t="s">
        <v>19</v>
      </c>
      <c r="N221">
        <f t="shared" si="17"/>
        <v>1</v>
      </c>
      <c r="O221" s="4">
        <v>4283</v>
      </c>
      <c r="P221">
        <f t="shared" si="18"/>
        <v>42830</v>
      </c>
      <c r="Q221">
        <f t="shared" si="19"/>
        <v>30</v>
      </c>
    </row>
    <row r="222" spans="1:17" x14ac:dyDescent="0.35">
      <c r="A222" t="s">
        <v>248</v>
      </c>
      <c r="B222" t="s">
        <v>14</v>
      </c>
      <c r="C222" t="s">
        <v>21</v>
      </c>
      <c r="D222" t="s">
        <v>16</v>
      </c>
      <c r="E222" t="s">
        <v>17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18</v>
      </c>
      <c r="M222" t="s">
        <v>24</v>
      </c>
      <c r="N222">
        <f t="shared" si="17"/>
        <v>0</v>
      </c>
      <c r="O222" s="4">
        <v>2221</v>
      </c>
      <c r="P222">
        <f t="shared" si="18"/>
        <v>22210</v>
      </c>
      <c r="Q222">
        <f t="shared" si="19"/>
        <v>30</v>
      </c>
    </row>
    <row r="223" spans="1:17" x14ac:dyDescent="0.35">
      <c r="A223" t="s">
        <v>249</v>
      </c>
      <c r="B223" t="s">
        <v>14</v>
      </c>
      <c r="C223" t="s">
        <v>21</v>
      </c>
      <c r="D223" t="s">
        <v>30</v>
      </c>
      <c r="E223" t="s">
        <v>17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34</v>
      </c>
      <c r="M223" t="s">
        <v>19</v>
      </c>
      <c r="N223">
        <f t="shared" si="17"/>
        <v>1</v>
      </c>
      <c r="O223" s="4">
        <v>4009</v>
      </c>
      <c r="P223">
        <f t="shared" si="18"/>
        <v>40090</v>
      </c>
      <c r="Q223">
        <f t="shared" si="19"/>
        <v>30</v>
      </c>
    </row>
    <row r="224" spans="1:17" x14ac:dyDescent="0.35">
      <c r="A224" t="s">
        <v>250</v>
      </c>
      <c r="B224" t="s">
        <v>14</v>
      </c>
      <c r="C224" t="s">
        <v>15</v>
      </c>
      <c r="D224" t="s">
        <v>16</v>
      </c>
      <c r="E224" t="s">
        <v>17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34</v>
      </c>
      <c r="M224" t="s">
        <v>19</v>
      </c>
      <c r="N224">
        <f t="shared" si="17"/>
        <v>1</v>
      </c>
      <c r="O224" s="4">
        <v>2971</v>
      </c>
      <c r="P224">
        <f t="shared" si="18"/>
        <v>29710</v>
      </c>
      <c r="Q224">
        <f t="shared" si="19"/>
        <v>30</v>
      </c>
    </row>
    <row r="225" spans="1:17" x14ac:dyDescent="0.35">
      <c r="A225" t="s">
        <v>251</v>
      </c>
      <c r="B225" t="s">
        <v>14</v>
      </c>
      <c r="C225" t="s">
        <v>21</v>
      </c>
      <c r="D225" t="s">
        <v>16</v>
      </c>
      <c r="E225" t="s">
        <v>17</v>
      </c>
      <c r="F225" t="s">
        <v>15</v>
      </c>
      <c r="G225">
        <v>7578</v>
      </c>
      <c r="H225">
        <v>1010</v>
      </c>
      <c r="I225">
        <v>175</v>
      </c>
      <c r="J225">
        <v>360</v>
      </c>
      <c r="K225">
        <v>1</v>
      </c>
      <c r="L225" t="s">
        <v>34</v>
      </c>
      <c r="M225" t="s">
        <v>19</v>
      </c>
      <c r="N225">
        <f t="shared" si="17"/>
        <v>1</v>
      </c>
      <c r="O225" s="4">
        <v>7578</v>
      </c>
      <c r="P225">
        <f t="shared" si="18"/>
        <v>75780</v>
      </c>
      <c r="Q225">
        <f t="shared" si="19"/>
        <v>30</v>
      </c>
    </row>
    <row r="226" spans="1:17" x14ac:dyDescent="0.35">
      <c r="A226" t="s">
        <v>252</v>
      </c>
      <c r="B226" t="s">
        <v>14</v>
      </c>
      <c r="C226" t="s">
        <v>21</v>
      </c>
      <c r="D226" t="s">
        <v>16</v>
      </c>
      <c r="E226" t="s">
        <v>17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34</v>
      </c>
      <c r="M226" t="s">
        <v>19</v>
      </c>
      <c r="N226">
        <f t="shared" si="17"/>
        <v>1</v>
      </c>
      <c r="O226" s="4">
        <v>6250</v>
      </c>
      <c r="P226">
        <f t="shared" si="18"/>
        <v>62500</v>
      </c>
      <c r="Q226">
        <f t="shared" si="19"/>
        <v>30</v>
      </c>
    </row>
    <row r="227" spans="1:17" x14ac:dyDescent="0.35">
      <c r="A227" t="s">
        <v>253</v>
      </c>
      <c r="B227" t="s">
        <v>14</v>
      </c>
      <c r="C227" t="s">
        <v>21</v>
      </c>
      <c r="D227" t="s">
        <v>16</v>
      </c>
      <c r="E227" t="s">
        <v>17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23</v>
      </c>
      <c r="M227" t="s">
        <v>24</v>
      </c>
      <c r="N227">
        <f t="shared" si="17"/>
        <v>0</v>
      </c>
      <c r="O227" s="4">
        <v>3250</v>
      </c>
      <c r="P227">
        <f t="shared" si="18"/>
        <v>32500</v>
      </c>
      <c r="Q227">
        <f t="shared" si="19"/>
        <v>30</v>
      </c>
    </row>
    <row r="228" spans="1:17" x14ac:dyDescent="0.35">
      <c r="A228" t="s">
        <v>254</v>
      </c>
      <c r="B228" t="s">
        <v>14</v>
      </c>
      <c r="C228" t="s">
        <v>21</v>
      </c>
      <c r="D228" t="s">
        <v>16</v>
      </c>
      <c r="E228" t="s">
        <v>27</v>
      </c>
      <c r="F228" t="s">
        <v>21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18</v>
      </c>
      <c r="M228" t="s">
        <v>24</v>
      </c>
      <c r="N228">
        <f t="shared" si="17"/>
        <v>0</v>
      </c>
      <c r="O228" s="4">
        <v>4735</v>
      </c>
      <c r="P228">
        <f t="shared" si="18"/>
        <v>47350</v>
      </c>
      <c r="Q228">
        <f t="shared" si="19"/>
        <v>30</v>
      </c>
    </row>
    <row r="229" spans="1:17" x14ac:dyDescent="0.35">
      <c r="A229" t="s">
        <v>255</v>
      </c>
      <c r="B229" t="s">
        <v>14</v>
      </c>
      <c r="C229" t="s">
        <v>21</v>
      </c>
      <c r="D229" t="s">
        <v>30</v>
      </c>
      <c r="E229" t="s">
        <v>17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34</v>
      </c>
      <c r="M229" t="s">
        <v>19</v>
      </c>
      <c r="N229">
        <f t="shared" si="17"/>
        <v>1</v>
      </c>
      <c r="O229" s="4">
        <v>6250</v>
      </c>
      <c r="P229">
        <f t="shared" si="18"/>
        <v>62500</v>
      </c>
      <c r="Q229">
        <f t="shared" si="19"/>
        <v>30</v>
      </c>
    </row>
    <row r="230" spans="1:17" x14ac:dyDescent="0.35">
      <c r="A230" t="s">
        <v>256</v>
      </c>
      <c r="B230" t="s">
        <v>14</v>
      </c>
      <c r="C230" t="s">
        <v>21</v>
      </c>
      <c r="D230" t="s">
        <v>16</v>
      </c>
      <c r="E230" t="s">
        <v>17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34</v>
      </c>
      <c r="M230" t="s">
        <v>19</v>
      </c>
      <c r="N230">
        <f t="shared" si="17"/>
        <v>1</v>
      </c>
      <c r="O230" s="4">
        <v>4758</v>
      </c>
      <c r="P230">
        <f t="shared" si="18"/>
        <v>47580</v>
      </c>
      <c r="Q230">
        <f t="shared" si="19"/>
        <v>40</v>
      </c>
    </row>
    <row r="231" spans="1:17" x14ac:dyDescent="0.35">
      <c r="A231" t="s">
        <v>257</v>
      </c>
      <c r="B231" t="s">
        <v>14</v>
      </c>
      <c r="C231" t="s">
        <v>15</v>
      </c>
      <c r="D231" t="s">
        <v>16</v>
      </c>
      <c r="E231" t="s">
        <v>17</v>
      </c>
      <c r="F231" t="s">
        <v>21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23</v>
      </c>
      <c r="M231" t="s">
        <v>19</v>
      </c>
      <c r="N231">
        <f t="shared" si="17"/>
        <v>1</v>
      </c>
      <c r="O231" s="4">
        <v>6400</v>
      </c>
      <c r="P231">
        <f t="shared" si="18"/>
        <v>64000</v>
      </c>
      <c r="Q231">
        <f t="shared" si="19"/>
        <v>30</v>
      </c>
    </row>
    <row r="232" spans="1:17" x14ac:dyDescent="0.35">
      <c r="A232" t="s">
        <v>258</v>
      </c>
      <c r="B232" t="s">
        <v>14</v>
      </c>
      <c r="C232" t="s">
        <v>21</v>
      </c>
      <c r="D232" t="s">
        <v>22</v>
      </c>
      <c r="E232" t="s">
        <v>17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34</v>
      </c>
      <c r="M232" t="s">
        <v>19</v>
      </c>
      <c r="N232">
        <f t="shared" si="17"/>
        <v>1</v>
      </c>
      <c r="O232" s="4">
        <v>2491</v>
      </c>
      <c r="P232">
        <f t="shared" si="18"/>
        <v>24910</v>
      </c>
      <c r="Q232">
        <f t="shared" si="19"/>
        <v>30</v>
      </c>
    </row>
    <row r="233" spans="1:17" x14ac:dyDescent="0.35">
      <c r="A233" t="s">
        <v>259</v>
      </c>
      <c r="B233" t="s">
        <v>14</v>
      </c>
      <c r="C233" t="s">
        <v>21</v>
      </c>
      <c r="D233" t="s">
        <v>16</v>
      </c>
      <c r="E233" t="s">
        <v>17</v>
      </c>
      <c r="F233" t="s">
        <v>15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23</v>
      </c>
      <c r="M233" t="s">
        <v>19</v>
      </c>
      <c r="N233">
        <f t="shared" si="17"/>
        <v>1</v>
      </c>
      <c r="O233" s="4">
        <v>3716</v>
      </c>
      <c r="P233">
        <f t="shared" si="18"/>
        <v>37160</v>
      </c>
      <c r="Q233">
        <f t="shared" si="19"/>
        <v>15</v>
      </c>
    </row>
    <row r="234" spans="1:17" x14ac:dyDescent="0.35">
      <c r="A234" t="s">
        <v>260</v>
      </c>
      <c r="B234" t="s">
        <v>14</v>
      </c>
      <c r="C234" t="s">
        <v>15</v>
      </c>
      <c r="D234" t="s">
        <v>16</v>
      </c>
      <c r="E234" t="s">
        <v>27</v>
      </c>
      <c r="F234" t="s">
        <v>15</v>
      </c>
      <c r="G234">
        <v>3189</v>
      </c>
      <c r="H234">
        <v>2598</v>
      </c>
      <c r="I234">
        <v>120</v>
      </c>
      <c r="J234">
        <v>360</v>
      </c>
      <c r="K234">
        <v>1</v>
      </c>
      <c r="L234" t="s">
        <v>23</v>
      </c>
      <c r="M234" t="s">
        <v>19</v>
      </c>
      <c r="N234">
        <f t="shared" si="17"/>
        <v>1</v>
      </c>
      <c r="O234" s="4">
        <v>3189</v>
      </c>
      <c r="P234">
        <f t="shared" si="18"/>
        <v>31890</v>
      </c>
      <c r="Q234">
        <f t="shared" si="19"/>
        <v>30</v>
      </c>
    </row>
    <row r="235" spans="1:17" x14ac:dyDescent="0.35">
      <c r="A235" t="s">
        <v>261</v>
      </c>
      <c r="B235" t="s">
        <v>45</v>
      </c>
      <c r="C235" t="s">
        <v>15</v>
      </c>
      <c r="D235" t="s">
        <v>16</v>
      </c>
      <c r="E235" t="s">
        <v>17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34</v>
      </c>
      <c r="M235" t="s">
        <v>19</v>
      </c>
      <c r="N235">
        <f t="shared" si="17"/>
        <v>1</v>
      </c>
      <c r="O235" s="4">
        <v>8333</v>
      </c>
      <c r="P235">
        <f t="shared" si="18"/>
        <v>83330</v>
      </c>
      <c r="Q235">
        <f t="shared" si="19"/>
        <v>30</v>
      </c>
    </row>
    <row r="236" spans="1:17" x14ac:dyDescent="0.35">
      <c r="A236" t="s">
        <v>262</v>
      </c>
      <c r="B236" t="s">
        <v>14</v>
      </c>
      <c r="C236" t="s">
        <v>21</v>
      </c>
      <c r="D236" t="s">
        <v>22</v>
      </c>
      <c r="E236" t="s">
        <v>17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34</v>
      </c>
      <c r="M236" t="s">
        <v>19</v>
      </c>
      <c r="N236">
        <f t="shared" si="17"/>
        <v>1</v>
      </c>
      <c r="O236" s="4">
        <v>3155</v>
      </c>
      <c r="P236">
        <f t="shared" si="18"/>
        <v>31550</v>
      </c>
      <c r="Q236">
        <f t="shared" si="19"/>
        <v>30</v>
      </c>
    </row>
    <row r="237" spans="1:17" x14ac:dyDescent="0.35">
      <c r="A237" t="s">
        <v>263</v>
      </c>
      <c r="B237" t="s">
        <v>14</v>
      </c>
      <c r="C237" t="s">
        <v>21</v>
      </c>
      <c r="D237" t="s">
        <v>22</v>
      </c>
      <c r="E237" t="s">
        <v>17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23</v>
      </c>
      <c r="M237" t="s">
        <v>19</v>
      </c>
      <c r="N237">
        <f t="shared" si="17"/>
        <v>1</v>
      </c>
      <c r="O237" s="4">
        <v>5500</v>
      </c>
      <c r="P237">
        <f t="shared" si="18"/>
        <v>55000</v>
      </c>
      <c r="Q237">
        <f t="shared" si="19"/>
        <v>30</v>
      </c>
    </row>
    <row r="238" spans="1:17" x14ac:dyDescent="0.35">
      <c r="A238" t="s">
        <v>264</v>
      </c>
      <c r="B238" t="s">
        <v>14</v>
      </c>
      <c r="C238" t="s">
        <v>21</v>
      </c>
      <c r="D238" t="s">
        <v>16</v>
      </c>
      <c r="E238" t="s">
        <v>17</v>
      </c>
      <c r="F238" t="s">
        <v>15</v>
      </c>
      <c r="G238">
        <v>5746</v>
      </c>
      <c r="H238">
        <v>0</v>
      </c>
      <c r="I238">
        <v>255</v>
      </c>
      <c r="J238">
        <v>360</v>
      </c>
      <c r="K238">
        <v>1</v>
      </c>
      <c r="L238" t="s">
        <v>18</v>
      </c>
      <c r="M238" t="s">
        <v>24</v>
      </c>
      <c r="N238">
        <f t="shared" si="17"/>
        <v>0</v>
      </c>
      <c r="O238" s="4">
        <v>5746</v>
      </c>
      <c r="P238">
        <f t="shared" si="18"/>
        <v>57460</v>
      </c>
      <c r="Q238">
        <f t="shared" si="19"/>
        <v>30</v>
      </c>
    </row>
    <row r="239" spans="1:17" x14ac:dyDescent="0.35">
      <c r="A239" t="s">
        <v>265</v>
      </c>
      <c r="B239" t="s">
        <v>45</v>
      </c>
      <c r="C239" t="s">
        <v>15</v>
      </c>
      <c r="D239" t="s">
        <v>16</v>
      </c>
      <c r="E239" t="s">
        <v>17</v>
      </c>
      <c r="F239" t="s">
        <v>21</v>
      </c>
      <c r="G239">
        <v>3463</v>
      </c>
      <c r="H239">
        <v>0</v>
      </c>
      <c r="I239">
        <v>122</v>
      </c>
      <c r="J239">
        <v>360</v>
      </c>
      <c r="K239">
        <v>1</v>
      </c>
      <c r="L239" t="s">
        <v>18</v>
      </c>
      <c r="M239" t="s">
        <v>19</v>
      </c>
      <c r="N239">
        <f t="shared" si="17"/>
        <v>1</v>
      </c>
      <c r="O239" s="4">
        <v>3463</v>
      </c>
      <c r="P239">
        <f t="shared" si="18"/>
        <v>34630</v>
      </c>
      <c r="Q239">
        <f t="shared" si="19"/>
        <v>30</v>
      </c>
    </row>
    <row r="240" spans="1:17" x14ac:dyDescent="0.35">
      <c r="A240" t="s">
        <v>266</v>
      </c>
      <c r="B240" t="s">
        <v>45</v>
      </c>
      <c r="C240" t="s">
        <v>15</v>
      </c>
      <c r="D240" t="s">
        <v>22</v>
      </c>
      <c r="E240" t="s">
        <v>17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23</v>
      </c>
      <c r="M240" t="s">
        <v>19</v>
      </c>
      <c r="N240">
        <f t="shared" si="17"/>
        <v>1</v>
      </c>
      <c r="O240" s="4">
        <v>3812</v>
      </c>
      <c r="P240">
        <f t="shared" si="18"/>
        <v>38120</v>
      </c>
      <c r="Q240">
        <f t="shared" si="19"/>
        <v>30</v>
      </c>
    </row>
    <row r="241" spans="1:17" x14ac:dyDescent="0.35">
      <c r="A241" t="s">
        <v>267</v>
      </c>
      <c r="B241" t="s">
        <v>14</v>
      </c>
      <c r="C241" t="s">
        <v>21</v>
      </c>
      <c r="D241" t="s">
        <v>22</v>
      </c>
      <c r="E241" t="s">
        <v>17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34</v>
      </c>
      <c r="M241" t="s">
        <v>19</v>
      </c>
      <c r="N241">
        <f t="shared" si="17"/>
        <v>1</v>
      </c>
      <c r="O241" s="4">
        <v>3315</v>
      </c>
      <c r="P241">
        <f t="shared" si="18"/>
        <v>33150</v>
      </c>
      <c r="Q241">
        <f t="shared" si="19"/>
        <v>30</v>
      </c>
    </row>
    <row r="242" spans="1:17" x14ac:dyDescent="0.35">
      <c r="A242" t="s">
        <v>268</v>
      </c>
      <c r="B242" t="s">
        <v>14</v>
      </c>
      <c r="C242" t="s">
        <v>21</v>
      </c>
      <c r="D242" t="s">
        <v>30</v>
      </c>
      <c r="E242" t="s">
        <v>17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23</v>
      </c>
      <c r="M242" t="s">
        <v>19</v>
      </c>
      <c r="N242">
        <f t="shared" si="17"/>
        <v>1</v>
      </c>
      <c r="O242" s="4">
        <v>5819</v>
      </c>
      <c r="P242">
        <f t="shared" si="18"/>
        <v>58190</v>
      </c>
      <c r="Q242">
        <f t="shared" si="19"/>
        <v>30</v>
      </c>
    </row>
    <row r="243" spans="1:17" x14ac:dyDescent="0.35">
      <c r="A243" t="s">
        <v>269</v>
      </c>
      <c r="B243" t="s">
        <v>14</v>
      </c>
      <c r="C243" t="s">
        <v>21</v>
      </c>
      <c r="D243" t="s">
        <v>22</v>
      </c>
      <c r="E243" t="s">
        <v>27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18</v>
      </c>
      <c r="M243" t="s">
        <v>24</v>
      </c>
      <c r="N243">
        <f t="shared" si="17"/>
        <v>0</v>
      </c>
      <c r="O243" s="4">
        <v>2510</v>
      </c>
      <c r="P243">
        <f t="shared" si="18"/>
        <v>25100</v>
      </c>
      <c r="Q243">
        <f t="shared" si="19"/>
        <v>15</v>
      </c>
    </row>
    <row r="244" spans="1:17" x14ac:dyDescent="0.35">
      <c r="A244" t="s">
        <v>270</v>
      </c>
      <c r="B244" t="s">
        <v>14</v>
      </c>
      <c r="C244" t="s">
        <v>15</v>
      </c>
      <c r="D244" t="s">
        <v>16</v>
      </c>
      <c r="E244" t="s">
        <v>17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18</v>
      </c>
      <c r="M244" t="s">
        <v>19</v>
      </c>
      <c r="N244">
        <f t="shared" si="17"/>
        <v>1</v>
      </c>
      <c r="O244" s="4">
        <v>2965</v>
      </c>
      <c r="P244">
        <f t="shared" si="18"/>
        <v>29650</v>
      </c>
      <c r="Q244">
        <f t="shared" si="19"/>
        <v>5</v>
      </c>
    </row>
    <row r="245" spans="1:17" x14ac:dyDescent="0.35">
      <c r="A245" t="s">
        <v>271</v>
      </c>
      <c r="B245" t="s">
        <v>14</v>
      </c>
      <c r="C245" t="s">
        <v>21</v>
      </c>
      <c r="D245" t="s">
        <v>30</v>
      </c>
      <c r="E245" t="s">
        <v>17</v>
      </c>
      <c r="F245" t="s">
        <v>21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23</v>
      </c>
      <c r="M245" t="s">
        <v>19</v>
      </c>
      <c r="N245">
        <f t="shared" si="17"/>
        <v>1</v>
      </c>
      <c r="O245" s="4">
        <v>6250</v>
      </c>
      <c r="P245">
        <f t="shared" si="18"/>
        <v>62500</v>
      </c>
      <c r="Q245">
        <f t="shared" si="19"/>
        <v>30</v>
      </c>
    </row>
    <row r="246" spans="1:17" x14ac:dyDescent="0.35">
      <c r="A246" t="s">
        <v>272</v>
      </c>
      <c r="B246" t="s">
        <v>14</v>
      </c>
      <c r="C246" t="s">
        <v>21</v>
      </c>
      <c r="D246" t="s">
        <v>16</v>
      </c>
      <c r="E246" t="s">
        <v>27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34</v>
      </c>
      <c r="M246" t="s">
        <v>19</v>
      </c>
      <c r="N246">
        <f t="shared" si="17"/>
        <v>1</v>
      </c>
      <c r="O246" s="4">
        <v>3406</v>
      </c>
      <c r="P246">
        <f t="shared" si="18"/>
        <v>34060</v>
      </c>
      <c r="Q246">
        <f t="shared" si="19"/>
        <v>30</v>
      </c>
    </row>
    <row r="247" spans="1:17" x14ac:dyDescent="0.35">
      <c r="A247" t="s">
        <v>273</v>
      </c>
      <c r="B247" t="s">
        <v>14</v>
      </c>
      <c r="C247" t="s">
        <v>15</v>
      </c>
      <c r="D247" t="s">
        <v>16</v>
      </c>
      <c r="E247" t="s">
        <v>17</v>
      </c>
      <c r="F247" t="s">
        <v>21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18</v>
      </c>
      <c r="M247" t="s">
        <v>24</v>
      </c>
      <c r="N247">
        <f t="shared" si="17"/>
        <v>0</v>
      </c>
      <c r="O247" s="4">
        <v>6050</v>
      </c>
      <c r="P247">
        <f t="shared" si="18"/>
        <v>60500</v>
      </c>
      <c r="Q247">
        <f t="shared" si="19"/>
        <v>15</v>
      </c>
    </row>
    <row r="248" spans="1:17" x14ac:dyDescent="0.35">
      <c r="A248" t="s">
        <v>274</v>
      </c>
      <c r="B248" t="s">
        <v>14</v>
      </c>
      <c r="C248" t="s">
        <v>21</v>
      </c>
      <c r="D248" t="s">
        <v>30</v>
      </c>
      <c r="E248" t="s">
        <v>17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18</v>
      </c>
      <c r="M248" t="s">
        <v>19</v>
      </c>
      <c r="N248">
        <f t="shared" si="17"/>
        <v>1</v>
      </c>
      <c r="O248" s="4">
        <v>9703</v>
      </c>
      <c r="P248">
        <f t="shared" si="18"/>
        <v>97030</v>
      </c>
      <c r="Q248">
        <f t="shared" si="19"/>
        <v>30</v>
      </c>
    </row>
    <row r="249" spans="1:17" x14ac:dyDescent="0.35">
      <c r="A249" t="s">
        <v>275</v>
      </c>
      <c r="B249" t="s">
        <v>14</v>
      </c>
      <c r="C249" t="s">
        <v>21</v>
      </c>
      <c r="D249" t="s">
        <v>22</v>
      </c>
      <c r="E249" t="s">
        <v>27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18</v>
      </c>
      <c r="M249" t="s">
        <v>19</v>
      </c>
      <c r="N249">
        <f t="shared" si="17"/>
        <v>1</v>
      </c>
      <c r="O249" s="4">
        <v>6608</v>
      </c>
      <c r="P249">
        <f t="shared" si="18"/>
        <v>66080</v>
      </c>
      <c r="Q249">
        <f t="shared" si="19"/>
        <v>15</v>
      </c>
    </row>
    <row r="250" spans="1:17" x14ac:dyDescent="0.35">
      <c r="A250" t="s">
        <v>276</v>
      </c>
      <c r="B250" t="s">
        <v>14</v>
      </c>
      <c r="C250" t="s">
        <v>21</v>
      </c>
      <c r="D250" t="s">
        <v>22</v>
      </c>
      <c r="E250" t="s">
        <v>17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34</v>
      </c>
      <c r="M250" t="s">
        <v>19</v>
      </c>
      <c r="N250">
        <f t="shared" si="17"/>
        <v>1</v>
      </c>
      <c r="O250" s="4">
        <v>2882</v>
      </c>
      <c r="P250">
        <f t="shared" si="18"/>
        <v>28820</v>
      </c>
      <c r="Q250">
        <f t="shared" si="19"/>
        <v>40</v>
      </c>
    </row>
    <row r="251" spans="1:17" x14ac:dyDescent="0.35">
      <c r="A251" t="s">
        <v>277</v>
      </c>
      <c r="B251" t="s">
        <v>14</v>
      </c>
      <c r="C251" t="s">
        <v>21</v>
      </c>
      <c r="D251" t="s">
        <v>16</v>
      </c>
      <c r="E251" t="s">
        <v>17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18</v>
      </c>
      <c r="M251" t="s">
        <v>19</v>
      </c>
      <c r="N251">
        <f t="shared" si="17"/>
        <v>1</v>
      </c>
      <c r="O251" s="4">
        <v>1809</v>
      </c>
      <c r="P251">
        <f t="shared" si="18"/>
        <v>18090</v>
      </c>
      <c r="Q251">
        <f t="shared" si="19"/>
        <v>30</v>
      </c>
    </row>
    <row r="252" spans="1:17" x14ac:dyDescent="0.35">
      <c r="A252" t="s">
        <v>278</v>
      </c>
      <c r="B252" t="s">
        <v>14</v>
      </c>
      <c r="C252" t="s">
        <v>21</v>
      </c>
      <c r="D252" t="s">
        <v>16</v>
      </c>
      <c r="E252" t="s">
        <v>27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34</v>
      </c>
      <c r="M252" t="s">
        <v>24</v>
      </c>
      <c r="N252">
        <f t="shared" si="17"/>
        <v>0</v>
      </c>
      <c r="O252" s="4">
        <v>1668</v>
      </c>
      <c r="P252">
        <f t="shared" si="18"/>
        <v>16680</v>
      </c>
      <c r="Q252">
        <f t="shared" si="19"/>
        <v>30</v>
      </c>
    </row>
    <row r="253" spans="1:17" x14ac:dyDescent="0.35">
      <c r="A253" t="s">
        <v>279</v>
      </c>
      <c r="B253" t="s">
        <v>45</v>
      </c>
      <c r="C253" t="s">
        <v>15</v>
      </c>
      <c r="D253" t="s">
        <v>30</v>
      </c>
      <c r="E253" t="s">
        <v>17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18</v>
      </c>
      <c r="M253" t="s">
        <v>24</v>
      </c>
      <c r="N253">
        <f t="shared" si="17"/>
        <v>0</v>
      </c>
      <c r="O253" s="4">
        <v>3427</v>
      </c>
      <c r="P253">
        <f t="shared" si="18"/>
        <v>34270</v>
      </c>
      <c r="Q253">
        <f t="shared" si="19"/>
        <v>30</v>
      </c>
    </row>
    <row r="254" spans="1:17" x14ac:dyDescent="0.35">
      <c r="A254" t="s">
        <v>280</v>
      </c>
      <c r="B254" t="s">
        <v>14</v>
      </c>
      <c r="C254" t="s">
        <v>15</v>
      </c>
      <c r="D254" t="s">
        <v>16</v>
      </c>
      <c r="E254" t="s">
        <v>27</v>
      </c>
      <c r="F254" t="s">
        <v>21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23</v>
      </c>
      <c r="M254" t="s">
        <v>19</v>
      </c>
      <c r="N254">
        <f t="shared" si="17"/>
        <v>1</v>
      </c>
      <c r="O254" s="4">
        <v>2583</v>
      </c>
      <c r="P254">
        <f t="shared" si="18"/>
        <v>25830</v>
      </c>
      <c r="Q254">
        <f t="shared" si="19"/>
        <v>30</v>
      </c>
    </row>
    <row r="255" spans="1:17" x14ac:dyDescent="0.35">
      <c r="A255" t="s">
        <v>281</v>
      </c>
      <c r="B255" t="s">
        <v>14</v>
      </c>
      <c r="C255" t="s">
        <v>21</v>
      </c>
      <c r="D255" t="s">
        <v>22</v>
      </c>
      <c r="E255" t="s">
        <v>27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34</v>
      </c>
      <c r="M255" t="s">
        <v>19</v>
      </c>
      <c r="N255">
        <f t="shared" si="17"/>
        <v>1</v>
      </c>
      <c r="O255" s="4">
        <v>2661</v>
      </c>
      <c r="P255">
        <f t="shared" si="18"/>
        <v>26610</v>
      </c>
      <c r="Q255">
        <f t="shared" si="19"/>
        <v>15</v>
      </c>
    </row>
    <row r="256" spans="1:17" x14ac:dyDescent="0.35">
      <c r="A256" t="s">
        <v>282</v>
      </c>
      <c r="B256" t="s">
        <v>14</v>
      </c>
      <c r="C256" t="s">
        <v>15</v>
      </c>
      <c r="D256" t="s">
        <v>16</v>
      </c>
      <c r="E256" t="s">
        <v>17</v>
      </c>
      <c r="F256" t="s">
        <v>21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18</v>
      </c>
      <c r="M256" t="s">
        <v>24</v>
      </c>
      <c r="N256">
        <f t="shared" si="17"/>
        <v>0</v>
      </c>
      <c r="O256" s="4">
        <v>10171.25</v>
      </c>
      <c r="P256">
        <f t="shared" si="18"/>
        <v>101712.5</v>
      </c>
      <c r="Q256">
        <f t="shared" si="19"/>
        <v>30</v>
      </c>
    </row>
    <row r="257" spans="1:17" x14ac:dyDescent="0.35">
      <c r="A257" t="s">
        <v>283</v>
      </c>
      <c r="B257" t="s">
        <v>45</v>
      </c>
      <c r="C257" t="s">
        <v>15</v>
      </c>
      <c r="D257" t="s">
        <v>33</v>
      </c>
      <c r="E257" t="s">
        <v>17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23</v>
      </c>
      <c r="M257" t="s">
        <v>19</v>
      </c>
      <c r="N257">
        <f t="shared" si="17"/>
        <v>1</v>
      </c>
      <c r="O257" s="4">
        <v>3083</v>
      </c>
      <c r="P257">
        <f t="shared" si="18"/>
        <v>30830</v>
      </c>
      <c r="Q257">
        <f t="shared" si="19"/>
        <v>30</v>
      </c>
    </row>
    <row r="258" spans="1:17" x14ac:dyDescent="0.35">
      <c r="A258" t="s">
        <v>284</v>
      </c>
      <c r="B258" t="s">
        <v>14</v>
      </c>
      <c r="C258" t="s">
        <v>15</v>
      </c>
      <c r="D258" t="s">
        <v>16</v>
      </c>
      <c r="E258" t="s">
        <v>27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23</v>
      </c>
      <c r="M258" t="s">
        <v>24</v>
      </c>
      <c r="N258">
        <f t="shared" ref="N258:N321" si="20">IF(M258="Y",1,0)</f>
        <v>0</v>
      </c>
      <c r="O258" s="4">
        <v>6045</v>
      </c>
      <c r="P258">
        <f t="shared" ref="P258:P321" si="21">O258*10</f>
        <v>60450</v>
      </c>
      <c r="Q258">
        <f t="shared" si="19"/>
        <v>30</v>
      </c>
    </row>
    <row r="259" spans="1:17" x14ac:dyDescent="0.35">
      <c r="A259" t="s">
        <v>285</v>
      </c>
      <c r="B259" t="s">
        <v>14</v>
      </c>
      <c r="C259" t="s">
        <v>21</v>
      </c>
      <c r="D259" t="s">
        <v>33</v>
      </c>
      <c r="E259" t="s">
        <v>17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18</v>
      </c>
      <c r="M259" t="s">
        <v>24</v>
      </c>
      <c r="N259">
        <f t="shared" si="20"/>
        <v>0</v>
      </c>
      <c r="O259" s="4">
        <v>5250</v>
      </c>
      <c r="P259">
        <f t="shared" si="21"/>
        <v>52500</v>
      </c>
      <c r="Q259">
        <f t="shared" ref="Q259:Q322" si="22">J259/12</f>
        <v>30</v>
      </c>
    </row>
    <row r="260" spans="1:17" x14ac:dyDescent="0.35">
      <c r="A260" t="s">
        <v>286</v>
      </c>
      <c r="B260" t="s">
        <v>14</v>
      </c>
      <c r="C260" t="s">
        <v>21</v>
      </c>
      <c r="D260" t="s">
        <v>16</v>
      </c>
      <c r="E260" t="s">
        <v>17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23</v>
      </c>
      <c r="M260" t="s">
        <v>24</v>
      </c>
      <c r="N260">
        <f t="shared" si="20"/>
        <v>0</v>
      </c>
      <c r="O260" s="4">
        <v>10171.25</v>
      </c>
      <c r="P260">
        <f t="shared" si="21"/>
        <v>101712.5</v>
      </c>
      <c r="Q260">
        <f t="shared" si="22"/>
        <v>30</v>
      </c>
    </row>
    <row r="261" spans="1:17" x14ac:dyDescent="0.35">
      <c r="A261" t="s">
        <v>287</v>
      </c>
      <c r="B261" t="s">
        <v>14</v>
      </c>
      <c r="C261" t="s">
        <v>21</v>
      </c>
      <c r="D261" t="s">
        <v>33</v>
      </c>
      <c r="E261" t="s">
        <v>27</v>
      </c>
      <c r="F261" t="s">
        <v>15</v>
      </c>
      <c r="G261">
        <v>4931</v>
      </c>
      <c r="H261">
        <v>0</v>
      </c>
      <c r="I261">
        <v>128</v>
      </c>
      <c r="J261">
        <v>360</v>
      </c>
      <c r="K261">
        <v>1</v>
      </c>
      <c r="L261" t="s">
        <v>34</v>
      </c>
      <c r="M261" t="s">
        <v>24</v>
      </c>
      <c r="N261">
        <f t="shared" si="20"/>
        <v>0</v>
      </c>
      <c r="O261" s="4">
        <v>4931</v>
      </c>
      <c r="P261">
        <f t="shared" si="21"/>
        <v>49310</v>
      </c>
      <c r="Q261">
        <f t="shared" si="22"/>
        <v>30</v>
      </c>
    </row>
    <row r="262" spans="1:17" x14ac:dyDescent="0.35">
      <c r="A262" t="s">
        <v>288</v>
      </c>
      <c r="B262" t="s">
        <v>14</v>
      </c>
      <c r="C262" t="s">
        <v>21</v>
      </c>
      <c r="D262" t="s">
        <v>22</v>
      </c>
      <c r="E262" t="s">
        <v>17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K262">
        <v>1</v>
      </c>
      <c r="L262" t="s">
        <v>18</v>
      </c>
      <c r="M262" t="s">
        <v>19</v>
      </c>
      <c r="N262">
        <f t="shared" si="20"/>
        <v>1</v>
      </c>
      <c r="O262" s="4">
        <v>6083</v>
      </c>
      <c r="P262">
        <f t="shared" si="21"/>
        <v>60830</v>
      </c>
      <c r="Q262">
        <f t="shared" si="22"/>
        <v>30</v>
      </c>
    </row>
    <row r="263" spans="1:17" x14ac:dyDescent="0.35">
      <c r="A263" t="s">
        <v>289</v>
      </c>
      <c r="B263" t="s">
        <v>14</v>
      </c>
      <c r="C263" t="s">
        <v>15</v>
      </c>
      <c r="D263" t="s">
        <v>16</v>
      </c>
      <c r="E263" t="s">
        <v>17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34</v>
      </c>
      <c r="M263" t="s">
        <v>19</v>
      </c>
      <c r="N263">
        <f t="shared" si="20"/>
        <v>1</v>
      </c>
      <c r="O263" s="4">
        <v>2060</v>
      </c>
      <c r="P263">
        <f t="shared" si="21"/>
        <v>20600</v>
      </c>
      <c r="Q263">
        <f t="shared" si="22"/>
        <v>30</v>
      </c>
    </row>
    <row r="264" spans="1:17" x14ac:dyDescent="0.35">
      <c r="A264" t="s">
        <v>290</v>
      </c>
      <c r="B264" t="s">
        <v>45</v>
      </c>
      <c r="C264" t="s">
        <v>15</v>
      </c>
      <c r="D264" t="s">
        <v>22</v>
      </c>
      <c r="E264" t="s">
        <v>17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34</v>
      </c>
      <c r="M264" t="s">
        <v>24</v>
      </c>
      <c r="N264">
        <f t="shared" si="20"/>
        <v>0</v>
      </c>
      <c r="O264" s="4">
        <v>3481</v>
      </c>
      <c r="P264">
        <f t="shared" si="21"/>
        <v>34810</v>
      </c>
      <c r="Q264">
        <f t="shared" si="22"/>
        <v>3</v>
      </c>
    </row>
    <row r="265" spans="1:17" x14ac:dyDescent="0.35">
      <c r="A265" t="s">
        <v>291</v>
      </c>
      <c r="B265" t="s">
        <v>45</v>
      </c>
      <c r="C265" t="s">
        <v>15</v>
      </c>
      <c r="D265" t="s">
        <v>16</v>
      </c>
      <c r="E265" t="s">
        <v>17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23</v>
      </c>
      <c r="M265" t="s">
        <v>19</v>
      </c>
      <c r="N265">
        <f t="shared" si="20"/>
        <v>1</v>
      </c>
      <c r="O265" s="4">
        <v>7200</v>
      </c>
      <c r="P265">
        <f t="shared" si="21"/>
        <v>72000</v>
      </c>
      <c r="Q265">
        <f t="shared" si="22"/>
        <v>30</v>
      </c>
    </row>
    <row r="266" spans="1:17" x14ac:dyDescent="0.35">
      <c r="A266" t="s">
        <v>292</v>
      </c>
      <c r="B266" t="s">
        <v>14</v>
      </c>
      <c r="C266" t="s">
        <v>15</v>
      </c>
      <c r="D266" t="s">
        <v>16</v>
      </c>
      <c r="E266" t="s">
        <v>17</v>
      </c>
      <c r="F266" t="s">
        <v>21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34</v>
      </c>
      <c r="M266" t="s">
        <v>19</v>
      </c>
      <c r="N266">
        <f t="shared" si="20"/>
        <v>1</v>
      </c>
      <c r="O266" s="4">
        <v>5166</v>
      </c>
      <c r="P266">
        <f t="shared" si="21"/>
        <v>51660</v>
      </c>
      <c r="Q266">
        <f t="shared" si="22"/>
        <v>30</v>
      </c>
    </row>
    <row r="267" spans="1:17" x14ac:dyDescent="0.35">
      <c r="A267" t="s">
        <v>293</v>
      </c>
      <c r="B267" t="s">
        <v>14</v>
      </c>
      <c r="C267" t="s">
        <v>15</v>
      </c>
      <c r="D267" t="s">
        <v>16</v>
      </c>
      <c r="E267" t="s">
        <v>17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23</v>
      </c>
      <c r="M267" t="s">
        <v>19</v>
      </c>
      <c r="N267">
        <f t="shared" si="20"/>
        <v>1</v>
      </c>
      <c r="O267" s="4">
        <v>4095</v>
      </c>
      <c r="P267">
        <f t="shared" si="21"/>
        <v>40950</v>
      </c>
      <c r="Q267">
        <f t="shared" si="22"/>
        <v>30</v>
      </c>
    </row>
    <row r="268" spans="1:17" x14ac:dyDescent="0.35">
      <c r="A268" t="s">
        <v>294</v>
      </c>
      <c r="B268" t="s">
        <v>14</v>
      </c>
      <c r="C268" t="s">
        <v>21</v>
      </c>
      <c r="D268" t="s">
        <v>30</v>
      </c>
      <c r="E268" t="s">
        <v>17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34</v>
      </c>
      <c r="M268" t="s">
        <v>19</v>
      </c>
      <c r="N268">
        <f t="shared" si="20"/>
        <v>1</v>
      </c>
      <c r="O268" s="4">
        <v>4708</v>
      </c>
      <c r="P268">
        <f t="shared" si="21"/>
        <v>47080</v>
      </c>
      <c r="Q268">
        <f t="shared" si="22"/>
        <v>30</v>
      </c>
    </row>
    <row r="269" spans="1:17" x14ac:dyDescent="0.35">
      <c r="A269" t="s">
        <v>295</v>
      </c>
      <c r="B269" t="s">
        <v>14</v>
      </c>
      <c r="C269" t="s">
        <v>21</v>
      </c>
      <c r="D269" t="s">
        <v>33</v>
      </c>
      <c r="E269" t="s">
        <v>17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18</v>
      </c>
      <c r="M269" t="s">
        <v>19</v>
      </c>
      <c r="N269">
        <f t="shared" si="20"/>
        <v>1</v>
      </c>
      <c r="O269" s="4">
        <v>4333</v>
      </c>
      <c r="P269">
        <f t="shared" si="21"/>
        <v>43330</v>
      </c>
      <c r="Q269">
        <f t="shared" si="22"/>
        <v>30</v>
      </c>
    </row>
    <row r="270" spans="1:17" x14ac:dyDescent="0.35">
      <c r="A270" t="s">
        <v>296</v>
      </c>
      <c r="B270" t="s">
        <v>45</v>
      </c>
      <c r="C270" t="s">
        <v>15</v>
      </c>
      <c r="D270" t="s">
        <v>16</v>
      </c>
      <c r="E270" t="s">
        <v>17</v>
      </c>
      <c r="F270" t="s">
        <v>15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23</v>
      </c>
      <c r="M270" t="s">
        <v>24</v>
      </c>
      <c r="N270">
        <f t="shared" si="20"/>
        <v>0</v>
      </c>
      <c r="O270" s="4">
        <v>3418</v>
      </c>
      <c r="P270">
        <f t="shared" si="21"/>
        <v>34180</v>
      </c>
      <c r="Q270">
        <f t="shared" si="22"/>
        <v>30</v>
      </c>
    </row>
    <row r="271" spans="1:17" x14ac:dyDescent="0.35">
      <c r="A271" t="s">
        <v>297</v>
      </c>
      <c r="B271" t="s">
        <v>45</v>
      </c>
      <c r="C271" t="s">
        <v>15</v>
      </c>
      <c r="D271" t="s">
        <v>22</v>
      </c>
      <c r="E271" t="s">
        <v>17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18</v>
      </c>
      <c r="M271" t="s">
        <v>19</v>
      </c>
      <c r="N271">
        <f t="shared" si="20"/>
        <v>1</v>
      </c>
      <c r="O271" s="4">
        <v>2876</v>
      </c>
      <c r="P271">
        <f t="shared" si="21"/>
        <v>28760</v>
      </c>
      <c r="Q271">
        <f t="shared" si="22"/>
        <v>30</v>
      </c>
    </row>
    <row r="272" spans="1:17" x14ac:dyDescent="0.35">
      <c r="A272" t="s">
        <v>298</v>
      </c>
      <c r="B272" t="s">
        <v>45</v>
      </c>
      <c r="C272" t="s">
        <v>15</v>
      </c>
      <c r="D272" t="s">
        <v>16</v>
      </c>
      <c r="E272" t="s">
        <v>17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18</v>
      </c>
      <c r="M272" t="s">
        <v>19</v>
      </c>
      <c r="N272">
        <f t="shared" si="20"/>
        <v>1</v>
      </c>
      <c r="O272" s="4">
        <v>3237</v>
      </c>
      <c r="P272">
        <f t="shared" si="21"/>
        <v>32370</v>
      </c>
      <c r="Q272">
        <f t="shared" si="22"/>
        <v>30</v>
      </c>
    </row>
    <row r="273" spans="1:17" x14ac:dyDescent="0.35">
      <c r="A273" t="s">
        <v>299</v>
      </c>
      <c r="B273" t="s">
        <v>14</v>
      </c>
      <c r="C273" t="s">
        <v>21</v>
      </c>
      <c r="D273" t="s">
        <v>16</v>
      </c>
      <c r="E273" t="s">
        <v>17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18</v>
      </c>
      <c r="M273" t="s">
        <v>19</v>
      </c>
      <c r="N273">
        <f t="shared" si="20"/>
        <v>1</v>
      </c>
      <c r="O273" s="4">
        <v>10171.25</v>
      </c>
      <c r="P273">
        <f t="shared" si="21"/>
        <v>101712.5</v>
      </c>
      <c r="Q273">
        <f t="shared" si="22"/>
        <v>30</v>
      </c>
    </row>
    <row r="274" spans="1:17" x14ac:dyDescent="0.35">
      <c r="A274" t="s">
        <v>300</v>
      </c>
      <c r="B274" t="s">
        <v>14</v>
      </c>
      <c r="C274" t="s">
        <v>15</v>
      </c>
      <c r="D274" t="s">
        <v>16</v>
      </c>
      <c r="E274" t="s">
        <v>17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23</v>
      </c>
      <c r="M274" t="s">
        <v>19</v>
      </c>
      <c r="N274">
        <f t="shared" si="20"/>
        <v>1</v>
      </c>
      <c r="O274" s="4">
        <v>2833</v>
      </c>
      <c r="P274">
        <f t="shared" si="21"/>
        <v>28330</v>
      </c>
      <c r="Q274">
        <f t="shared" si="22"/>
        <v>30</v>
      </c>
    </row>
    <row r="275" spans="1:17" x14ac:dyDescent="0.35">
      <c r="A275" t="s">
        <v>301</v>
      </c>
      <c r="B275" t="s">
        <v>14</v>
      </c>
      <c r="C275" t="s">
        <v>21</v>
      </c>
      <c r="D275" t="s">
        <v>16</v>
      </c>
      <c r="E275" t="s">
        <v>17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34</v>
      </c>
      <c r="M275" t="s">
        <v>19</v>
      </c>
      <c r="N275">
        <f t="shared" si="20"/>
        <v>1</v>
      </c>
      <c r="O275" s="4">
        <v>2620</v>
      </c>
      <c r="P275">
        <f t="shared" si="21"/>
        <v>26200</v>
      </c>
      <c r="Q275">
        <f t="shared" si="22"/>
        <v>30</v>
      </c>
    </row>
    <row r="276" spans="1:17" x14ac:dyDescent="0.35">
      <c r="A276" t="s">
        <v>302</v>
      </c>
      <c r="B276" t="s">
        <v>14</v>
      </c>
      <c r="C276" t="s">
        <v>21</v>
      </c>
      <c r="D276" t="s">
        <v>30</v>
      </c>
      <c r="E276" t="s">
        <v>17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34</v>
      </c>
      <c r="M276" t="s">
        <v>19</v>
      </c>
      <c r="N276">
        <f t="shared" si="20"/>
        <v>1</v>
      </c>
      <c r="O276" s="4">
        <v>3900</v>
      </c>
      <c r="P276">
        <f t="shared" si="21"/>
        <v>39000</v>
      </c>
      <c r="Q276">
        <f t="shared" si="22"/>
        <v>30</v>
      </c>
    </row>
    <row r="277" spans="1:17" x14ac:dyDescent="0.35">
      <c r="A277" t="s">
        <v>303</v>
      </c>
      <c r="B277" t="s">
        <v>14</v>
      </c>
      <c r="C277" t="s">
        <v>21</v>
      </c>
      <c r="D277" t="s">
        <v>22</v>
      </c>
      <c r="E277" t="s">
        <v>17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34</v>
      </c>
      <c r="M277" t="s">
        <v>19</v>
      </c>
      <c r="N277">
        <f t="shared" si="20"/>
        <v>1</v>
      </c>
      <c r="O277" s="4">
        <v>2750</v>
      </c>
      <c r="P277">
        <f t="shared" si="21"/>
        <v>27500</v>
      </c>
      <c r="Q277">
        <f t="shared" si="22"/>
        <v>30</v>
      </c>
    </row>
    <row r="278" spans="1:17" x14ac:dyDescent="0.35">
      <c r="A278" t="s">
        <v>304</v>
      </c>
      <c r="B278" t="s">
        <v>14</v>
      </c>
      <c r="C278" t="s">
        <v>21</v>
      </c>
      <c r="D278" t="s">
        <v>16</v>
      </c>
      <c r="E278" t="s">
        <v>17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34</v>
      </c>
      <c r="M278" t="s">
        <v>19</v>
      </c>
      <c r="N278">
        <f t="shared" si="20"/>
        <v>1</v>
      </c>
      <c r="O278" s="4">
        <v>3993</v>
      </c>
      <c r="P278">
        <f t="shared" si="21"/>
        <v>39930</v>
      </c>
      <c r="Q278">
        <f t="shared" si="22"/>
        <v>30</v>
      </c>
    </row>
    <row r="279" spans="1:17" x14ac:dyDescent="0.35">
      <c r="A279" t="s">
        <v>305</v>
      </c>
      <c r="B279" t="s">
        <v>14</v>
      </c>
      <c r="C279" t="s">
        <v>21</v>
      </c>
      <c r="D279" t="s">
        <v>16</v>
      </c>
      <c r="E279" t="s">
        <v>17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18</v>
      </c>
      <c r="M279" t="s">
        <v>19</v>
      </c>
      <c r="N279">
        <f t="shared" si="20"/>
        <v>1</v>
      </c>
      <c r="O279" s="4">
        <v>3103</v>
      </c>
      <c r="P279">
        <f t="shared" si="21"/>
        <v>31030</v>
      </c>
      <c r="Q279">
        <f t="shared" si="22"/>
        <v>30</v>
      </c>
    </row>
    <row r="280" spans="1:17" x14ac:dyDescent="0.35">
      <c r="A280" t="s">
        <v>306</v>
      </c>
      <c r="B280" t="s">
        <v>14</v>
      </c>
      <c r="C280" t="s">
        <v>21</v>
      </c>
      <c r="D280" t="s">
        <v>16</v>
      </c>
      <c r="E280" t="s">
        <v>17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34</v>
      </c>
      <c r="M280" t="s">
        <v>19</v>
      </c>
      <c r="N280">
        <f t="shared" si="20"/>
        <v>1</v>
      </c>
      <c r="O280" s="4">
        <v>10171.25</v>
      </c>
      <c r="P280">
        <f t="shared" si="21"/>
        <v>101712.5</v>
      </c>
      <c r="Q280">
        <f t="shared" si="22"/>
        <v>30</v>
      </c>
    </row>
    <row r="281" spans="1:17" x14ac:dyDescent="0.35">
      <c r="A281" t="s">
        <v>307</v>
      </c>
      <c r="B281" t="s">
        <v>45</v>
      </c>
      <c r="C281" t="s">
        <v>21</v>
      </c>
      <c r="D281" t="s">
        <v>16</v>
      </c>
      <c r="E281" t="s">
        <v>27</v>
      </c>
      <c r="F281" t="s">
        <v>15</v>
      </c>
      <c r="G281">
        <v>4100</v>
      </c>
      <c r="H281">
        <v>0</v>
      </c>
      <c r="I281">
        <v>124</v>
      </c>
      <c r="J281">
        <v>360</v>
      </c>
      <c r="K281">
        <v>1</v>
      </c>
      <c r="L281" t="s">
        <v>23</v>
      </c>
      <c r="M281" t="s">
        <v>19</v>
      </c>
      <c r="N281">
        <f t="shared" si="20"/>
        <v>1</v>
      </c>
      <c r="O281" s="4">
        <v>4100</v>
      </c>
      <c r="P281">
        <f t="shared" si="21"/>
        <v>41000</v>
      </c>
      <c r="Q281">
        <f t="shared" si="22"/>
        <v>30</v>
      </c>
    </row>
    <row r="282" spans="1:17" x14ac:dyDescent="0.35">
      <c r="A282" t="s">
        <v>308</v>
      </c>
      <c r="B282" t="s">
        <v>14</v>
      </c>
      <c r="C282" t="s">
        <v>15</v>
      </c>
      <c r="D282" t="s">
        <v>22</v>
      </c>
      <c r="E282" t="s">
        <v>27</v>
      </c>
      <c r="F282" t="s">
        <v>21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18</v>
      </c>
      <c r="M282" t="s">
        <v>24</v>
      </c>
      <c r="N282">
        <f t="shared" si="20"/>
        <v>0</v>
      </c>
      <c r="O282" s="4">
        <v>4053</v>
      </c>
      <c r="P282">
        <f t="shared" si="21"/>
        <v>40530</v>
      </c>
      <c r="Q282">
        <f t="shared" si="22"/>
        <v>30</v>
      </c>
    </row>
    <row r="283" spans="1:17" x14ac:dyDescent="0.35">
      <c r="A283" t="s">
        <v>309</v>
      </c>
      <c r="B283" t="s">
        <v>14</v>
      </c>
      <c r="C283" t="s">
        <v>21</v>
      </c>
      <c r="D283" t="s">
        <v>16</v>
      </c>
      <c r="E283" t="s">
        <v>17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34</v>
      </c>
      <c r="M283" t="s">
        <v>19</v>
      </c>
      <c r="N283">
        <f t="shared" si="20"/>
        <v>1</v>
      </c>
      <c r="O283" s="4">
        <v>3927</v>
      </c>
      <c r="P283">
        <f t="shared" si="21"/>
        <v>39270</v>
      </c>
      <c r="Q283">
        <f t="shared" si="22"/>
        <v>30</v>
      </c>
    </row>
    <row r="284" spans="1:17" x14ac:dyDescent="0.35">
      <c r="A284" t="s">
        <v>310</v>
      </c>
      <c r="B284" t="s">
        <v>14</v>
      </c>
      <c r="C284" t="s">
        <v>21</v>
      </c>
      <c r="D284" t="s">
        <v>30</v>
      </c>
      <c r="E284" t="s">
        <v>17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18</v>
      </c>
      <c r="M284" t="s">
        <v>19</v>
      </c>
      <c r="N284">
        <f t="shared" si="20"/>
        <v>1</v>
      </c>
      <c r="O284" s="4">
        <v>2301</v>
      </c>
      <c r="P284">
        <f t="shared" si="21"/>
        <v>23010</v>
      </c>
      <c r="Q284">
        <f t="shared" si="22"/>
        <v>15</v>
      </c>
    </row>
    <row r="285" spans="1:17" x14ac:dyDescent="0.35">
      <c r="A285" t="s">
        <v>311</v>
      </c>
      <c r="B285" t="s">
        <v>45</v>
      </c>
      <c r="C285" t="s">
        <v>15</v>
      </c>
      <c r="D285" t="s">
        <v>16</v>
      </c>
      <c r="E285" t="s">
        <v>17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18</v>
      </c>
      <c r="M285" t="s">
        <v>19</v>
      </c>
      <c r="N285">
        <f t="shared" si="20"/>
        <v>1</v>
      </c>
      <c r="O285" s="4">
        <v>1811</v>
      </c>
      <c r="P285">
        <f t="shared" si="21"/>
        <v>18110</v>
      </c>
      <c r="Q285">
        <f t="shared" si="22"/>
        <v>30</v>
      </c>
    </row>
    <row r="286" spans="1:17" x14ac:dyDescent="0.35">
      <c r="A286" t="s">
        <v>312</v>
      </c>
      <c r="B286" t="s">
        <v>14</v>
      </c>
      <c r="C286" t="s">
        <v>21</v>
      </c>
      <c r="D286" t="s">
        <v>16</v>
      </c>
      <c r="E286" t="s">
        <v>17</v>
      </c>
      <c r="F286" t="s">
        <v>15</v>
      </c>
      <c r="G286">
        <v>20667</v>
      </c>
      <c r="H286">
        <v>0</v>
      </c>
      <c r="I286">
        <v>128</v>
      </c>
      <c r="J286">
        <v>360</v>
      </c>
      <c r="K286">
        <v>1</v>
      </c>
      <c r="L286" t="s">
        <v>23</v>
      </c>
      <c r="M286" t="s">
        <v>24</v>
      </c>
      <c r="N286">
        <f t="shared" si="20"/>
        <v>0</v>
      </c>
      <c r="O286" s="4">
        <v>10171.25</v>
      </c>
      <c r="P286">
        <f t="shared" si="21"/>
        <v>101712.5</v>
      </c>
      <c r="Q286">
        <f t="shared" si="22"/>
        <v>30</v>
      </c>
    </row>
    <row r="287" spans="1:17" x14ac:dyDescent="0.35">
      <c r="A287" t="s">
        <v>313</v>
      </c>
      <c r="B287" t="s">
        <v>14</v>
      </c>
      <c r="C287" t="s">
        <v>15</v>
      </c>
      <c r="D287" t="s">
        <v>16</v>
      </c>
      <c r="E287" t="s">
        <v>17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23</v>
      </c>
      <c r="M287" t="s">
        <v>19</v>
      </c>
      <c r="N287">
        <f t="shared" si="20"/>
        <v>1</v>
      </c>
      <c r="O287" s="4">
        <v>3158</v>
      </c>
      <c r="P287">
        <f t="shared" si="21"/>
        <v>31580</v>
      </c>
      <c r="Q287">
        <f t="shared" si="22"/>
        <v>30</v>
      </c>
    </row>
    <row r="288" spans="1:17" x14ac:dyDescent="0.35">
      <c r="A288" t="s">
        <v>314</v>
      </c>
      <c r="B288" t="s">
        <v>45</v>
      </c>
      <c r="C288" t="s">
        <v>15</v>
      </c>
      <c r="D288" t="s">
        <v>16</v>
      </c>
      <c r="E288" t="s">
        <v>17</v>
      </c>
      <c r="F288" t="s">
        <v>21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34</v>
      </c>
      <c r="M288" t="s">
        <v>24</v>
      </c>
      <c r="N288">
        <f t="shared" si="20"/>
        <v>0</v>
      </c>
      <c r="O288" s="4">
        <v>2600</v>
      </c>
      <c r="P288">
        <f t="shared" si="21"/>
        <v>26000</v>
      </c>
      <c r="Q288">
        <f t="shared" si="22"/>
        <v>25</v>
      </c>
    </row>
    <row r="289" spans="1:17" x14ac:dyDescent="0.35">
      <c r="A289" t="s">
        <v>315</v>
      </c>
      <c r="B289" t="s">
        <v>14</v>
      </c>
      <c r="C289" t="s">
        <v>21</v>
      </c>
      <c r="D289" t="s">
        <v>16</v>
      </c>
      <c r="E289" t="s">
        <v>17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23</v>
      </c>
      <c r="M289" t="s">
        <v>19</v>
      </c>
      <c r="N289">
        <f t="shared" si="20"/>
        <v>1</v>
      </c>
      <c r="O289" s="4">
        <v>3704</v>
      </c>
      <c r="P289">
        <f t="shared" si="21"/>
        <v>37040</v>
      </c>
      <c r="Q289">
        <f t="shared" si="22"/>
        <v>30</v>
      </c>
    </row>
    <row r="290" spans="1:17" x14ac:dyDescent="0.35">
      <c r="A290" t="s">
        <v>316</v>
      </c>
      <c r="B290" t="s">
        <v>45</v>
      </c>
      <c r="C290" t="s">
        <v>15</v>
      </c>
      <c r="D290" t="s">
        <v>16</v>
      </c>
      <c r="E290" t="s">
        <v>17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34</v>
      </c>
      <c r="M290" t="s">
        <v>19</v>
      </c>
      <c r="N290">
        <f t="shared" si="20"/>
        <v>1</v>
      </c>
      <c r="O290" s="4">
        <v>4124</v>
      </c>
      <c r="P290">
        <f t="shared" si="21"/>
        <v>41240</v>
      </c>
      <c r="Q290">
        <f t="shared" si="22"/>
        <v>30</v>
      </c>
    </row>
    <row r="291" spans="1:17" x14ac:dyDescent="0.35">
      <c r="A291" t="s">
        <v>317</v>
      </c>
      <c r="B291" t="s">
        <v>14</v>
      </c>
      <c r="C291" t="s">
        <v>15</v>
      </c>
      <c r="D291" t="s">
        <v>16</v>
      </c>
      <c r="E291" t="s">
        <v>17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23</v>
      </c>
      <c r="M291" t="s">
        <v>19</v>
      </c>
      <c r="N291">
        <f t="shared" si="20"/>
        <v>1</v>
      </c>
      <c r="O291" s="4">
        <v>9508</v>
      </c>
      <c r="P291">
        <f t="shared" si="21"/>
        <v>95080</v>
      </c>
      <c r="Q291">
        <f t="shared" si="22"/>
        <v>30</v>
      </c>
    </row>
    <row r="292" spans="1:17" x14ac:dyDescent="0.35">
      <c r="A292" t="s">
        <v>318</v>
      </c>
      <c r="B292" t="s">
        <v>14</v>
      </c>
      <c r="C292" t="s">
        <v>21</v>
      </c>
      <c r="D292" t="s">
        <v>16</v>
      </c>
      <c r="E292" t="s">
        <v>17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23</v>
      </c>
      <c r="M292" t="s">
        <v>19</v>
      </c>
      <c r="N292">
        <f t="shared" si="20"/>
        <v>1</v>
      </c>
      <c r="O292" s="4">
        <v>3075</v>
      </c>
      <c r="P292">
        <f t="shared" si="21"/>
        <v>30750</v>
      </c>
      <c r="Q292">
        <f t="shared" si="22"/>
        <v>30</v>
      </c>
    </row>
    <row r="293" spans="1:17" x14ac:dyDescent="0.35">
      <c r="A293" t="s">
        <v>319</v>
      </c>
      <c r="B293" t="s">
        <v>14</v>
      </c>
      <c r="C293" t="s">
        <v>21</v>
      </c>
      <c r="D293" t="s">
        <v>30</v>
      </c>
      <c r="E293" t="s">
        <v>17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34</v>
      </c>
      <c r="M293" t="s">
        <v>24</v>
      </c>
      <c r="N293">
        <f t="shared" si="20"/>
        <v>0</v>
      </c>
      <c r="O293" s="4">
        <v>4400</v>
      </c>
      <c r="P293">
        <f t="shared" si="21"/>
        <v>44000</v>
      </c>
      <c r="Q293">
        <f t="shared" si="22"/>
        <v>30</v>
      </c>
    </row>
    <row r="294" spans="1:17" x14ac:dyDescent="0.35">
      <c r="A294" t="s">
        <v>320</v>
      </c>
      <c r="B294" t="s">
        <v>14</v>
      </c>
      <c r="C294" t="s">
        <v>21</v>
      </c>
      <c r="D294" t="s">
        <v>30</v>
      </c>
      <c r="E294" t="s">
        <v>17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18</v>
      </c>
      <c r="M294" t="s">
        <v>19</v>
      </c>
      <c r="N294">
        <f t="shared" si="20"/>
        <v>1</v>
      </c>
      <c r="O294" s="4">
        <v>3153</v>
      </c>
      <c r="P294">
        <f t="shared" si="21"/>
        <v>31530</v>
      </c>
      <c r="Q294">
        <f t="shared" si="22"/>
        <v>30</v>
      </c>
    </row>
    <row r="295" spans="1:17" x14ac:dyDescent="0.35">
      <c r="A295" t="s">
        <v>321</v>
      </c>
      <c r="B295" t="s">
        <v>45</v>
      </c>
      <c r="C295" t="s">
        <v>15</v>
      </c>
      <c r="D295" t="s">
        <v>16</v>
      </c>
      <c r="E295" t="s">
        <v>17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18</v>
      </c>
      <c r="M295" t="s">
        <v>24</v>
      </c>
      <c r="N295">
        <f t="shared" si="20"/>
        <v>0</v>
      </c>
      <c r="O295" s="4">
        <v>5417</v>
      </c>
      <c r="P295">
        <f t="shared" si="21"/>
        <v>54170</v>
      </c>
      <c r="Q295">
        <f t="shared" si="22"/>
        <v>40</v>
      </c>
    </row>
    <row r="296" spans="1:17" x14ac:dyDescent="0.35">
      <c r="A296" t="s">
        <v>322</v>
      </c>
      <c r="B296" t="s">
        <v>14</v>
      </c>
      <c r="C296" t="s">
        <v>21</v>
      </c>
      <c r="D296" t="s">
        <v>16</v>
      </c>
      <c r="E296" t="s">
        <v>17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34</v>
      </c>
      <c r="M296" t="s">
        <v>19</v>
      </c>
      <c r="N296">
        <f t="shared" si="20"/>
        <v>1</v>
      </c>
      <c r="O296" s="4">
        <v>2383</v>
      </c>
      <c r="P296">
        <f t="shared" si="21"/>
        <v>23830</v>
      </c>
      <c r="Q296">
        <f t="shared" si="22"/>
        <v>30</v>
      </c>
    </row>
    <row r="297" spans="1:17" x14ac:dyDescent="0.35">
      <c r="A297" t="s">
        <v>323</v>
      </c>
      <c r="B297" t="s">
        <v>14</v>
      </c>
      <c r="C297" t="s">
        <v>21</v>
      </c>
      <c r="D297" t="s">
        <v>33</v>
      </c>
      <c r="E297" t="s">
        <v>17</v>
      </c>
      <c r="F297" t="s">
        <v>15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18</v>
      </c>
      <c r="M297" t="s">
        <v>19</v>
      </c>
      <c r="N297">
        <f t="shared" si="20"/>
        <v>1</v>
      </c>
      <c r="O297" s="4">
        <v>4416</v>
      </c>
      <c r="P297">
        <f t="shared" si="21"/>
        <v>44160</v>
      </c>
      <c r="Q297">
        <f t="shared" si="22"/>
        <v>30</v>
      </c>
    </row>
    <row r="298" spans="1:17" x14ac:dyDescent="0.35">
      <c r="A298" t="s">
        <v>324</v>
      </c>
      <c r="B298" t="s">
        <v>14</v>
      </c>
      <c r="C298" t="s">
        <v>21</v>
      </c>
      <c r="D298" t="s">
        <v>22</v>
      </c>
      <c r="E298" t="s">
        <v>17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34</v>
      </c>
      <c r="M298" t="s">
        <v>19</v>
      </c>
      <c r="N298">
        <f t="shared" si="20"/>
        <v>1</v>
      </c>
      <c r="O298" s="4">
        <v>6875</v>
      </c>
      <c r="P298">
        <f t="shared" si="21"/>
        <v>68750</v>
      </c>
      <c r="Q298">
        <f t="shared" si="22"/>
        <v>30</v>
      </c>
    </row>
    <row r="299" spans="1:17" x14ac:dyDescent="0.35">
      <c r="A299" t="s">
        <v>325</v>
      </c>
      <c r="B299" t="s">
        <v>45</v>
      </c>
      <c r="C299" t="s">
        <v>21</v>
      </c>
      <c r="D299" t="s">
        <v>22</v>
      </c>
      <c r="E299" t="s">
        <v>17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18</v>
      </c>
      <c r="M299" t="s">
        <v>19</v>
      </c>
      <c r="N299">
        <f t="shared" si="20"/>
        <v>1</v>
      </c>
      <c r="O299" s="4">
        <v>4666</v>
      </c>
      <c r="P299">
        <f t="shared" si="21"/>
        <v>46660</v>
      </c>
      <c r="Q299">
        <f t="shared" si="22"/>
        <v>30</v>
      </c>
    </row>
    <row r="300" spans="1:17" x14ac:dyDescent="0.35">
      <c r="A300" t="s">
        <v>326</v>
      </c>
      <c r="B300" t="s">
        <v>45</v>
      </c>
      <c r="C300" t="s">
        <v>15</v>
      </c>
      <c r="D300" t="s">
        <v>16</v>
      </c>
      <c r="E300" t="s">
        <v>17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23</v>
      </c>
      <c r="M300" t="s">
        <v>24</v>
      </c>
      <c r="N300">
        <f t="shared" si="20"/>
        <v>0</v>
      </c>
      <c r="O300" s="4">
        <v>5000</v>
      </c>
      <c r="P300">
        <f t="shared" si="21"/>
        <v>50000</v>
      </c>
      <c r="Q300">
        <f t="shared" si="22"/>
        <v>40</v>
      </c>
    </row>
    <row r="301" spans="1:17" x14ac:dyDescent="0.35">
      <c r="A301" t="s">
        <v>327</v>
      </c>
      <c r="B301" t="s">
        <v>14</v>
      </c>
      <c r="C301" t="s">
        <v>21</v>
      </c>
      <c r="D301" t="s">
        <v>22</v>
      </c>
      <c r="E301" t="s">
        <v>17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18</v>
      </c>
      <c r="M301" t="s">
        <v>24</v>
      </c>
      <c r="N301">
        <f t="shared" si="20"/>
        <v>0</v>
      </c>
      <c r="O301" s="4">
        <v>2014</v>
      </c>
      <c r="P301">
        <f t="shared" si="21"/>
        <v>20140</v>
      </c>
      <c r="Q301">
        <f t="shared" si="22"/>
        <v>30</v>
      </c>
    </row>
    <row r="302" spans="1:17" x14ac:dyDescent="0.35">
      <c r="A302" t="s">
        <v>328</v>
      </c>
      <c r="B302" t="s">
        <v>14</v>
      </c>
      <c r="C302" t="s">
        <v>21</v>
      </c>
      <c r="D302" t="s">
        <v>16</v>
      </c>
      <c r="E302" t="s">
        <v>27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18</v>
      </c>
      <c r="M302" t="s">
        <v>24</v>
      </c>
      <c r="N302">
        <f t="shared" si="20"/>
        <v>0</v>
      </c>
      <c r="O302" s="4">
        <v>1800</v>
      </c>
      <c r="P302">
        <f t="shared" si="21"/>
        <v>18000</v>
      </c>
      <c r="Q302">
        <f t="shared" si="22"/>
        <v>30</v>
      </c>
    </row>
    <row r="303" spans="1:17" x14ac:dyDescent="0.35">
      <c r="A303" t="s">
        <v>329</v>
      </c>
      <c r="B303" t="s">
        <v>14</v>
      </c>
      <c r="C303" t="s">
        <v>21</v>
      </c>
      <c r="D303" t="s">
        <v>16</v>
      </c>
      <c r="E303" t="s">
        <v>27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34</v>
      </c>
      <c r="M303" t="s">
        <v>19</v>
      </c>
      <c r="N303">
        <f t="shared" si="20"/>
        <v>1</v>
      </c>
      <c r="O303" s="4">
        <v>2875</v>
      </c>
      <c r="P303">
        <f t="shared" si="21"/>
        <v>28750</v>
      </c>
      <c r="Q303">
        <f t="shared" si="22"/>
        <v>30</v>
      </c>
    </row>
    <row r="304" spans="1:17" x14ac:dyDescent="0.35">
      <c r="A304" t="s">
        <v>330</v>
      </c>
      <c r="B304" t="s">
        <v>45</v>
      </c>
      <c r="C304" t="s">
        <v>15</v>
      </c>
      <c r="D304" t="s">
        <v>16</v>
      </c>
      <c r="E304" t="s">
        <v>17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23</v>
      </c>
      <c r="M304" t="s">
        <v>19</v>
      </c>
      <c r="N304">
        <f t="shared" si="20"/>
        <v>1</v>
      </c>
      <c r="O304" s="4">
        <v>5000</v>
      </c>
      <c r="P304">
        <f t="shared" si="21"/>
        <v>50000</v>
      </c>
      <c r="Q304">
        <f t="shared" si="22"/>
        <v>30</v>
      </c>
    </row>
    <row r="305" spans="1:17" x14ac:dyDescent="0.35">
      <c r="A305" t="s">
        <v>331</v>
      </c>
      <c r="B305" t="s">
        <v>14</v>
      </c>
      <c r="C305" t="s">
        <v>21</v>
      </c>
      <c r="D305" t="s">
        <v>22</v>
      </c>
      <c r="E305" t="s">
        <v>17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18</v>
      </c>
      <c r="M305" t="s">
        <v>19</v>
      </c>
      <c r="N305">
        <f t="shared" si="20"/>
        <v>1</v>
      </c>
      <c r="O305" s="4">
        <v>1625</v>
      </c>
      <c r="P305">
        <f t="shared" si="21"/>
        <v>16250</v>
      </c>
      <c r="Q305">
        <f t="shared" si="22"/>
        <v>30</v>
      </c>
    </row>
    <row r="306" spans="1:17" x14ac:dyDescent="0.35">
      <c r="A306" t="s">
        <v>332</v>
      </c>
      <c r="B306" t="s">
        <v>14</v>
      </c>
      <c r="C306" t="s">
        <v>15</v>
      </c>
      <c r="D306" t="s">
        <v>16</v>
      </c>
      <c r="E306" t="s">
        <v>17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23</v>
      </c>
      <c r="M306" t="s">
        <v>19</v>
      </c>
      <c r="N306">
        <f t="shared" si="20"/>
        <v>1</v>
      </c>
      <c r="O306" s="4">
        <v>4000</v>
      </c>
      <c r="P306">
        <f t="shared" si="21"/>
        <v>40000</v>
      </c>
      <c r="Q306">
        <f t="shared" si="22"/>
        <v>30</v>
      </c>
    </row>
    <row r="307" spans="1:17" x14ac:dyDescent="0.35">
      <c r="A307" t="s">
        <v>333</v>
      </c>
      <c r="B307" t="s">
        <v>14</v>
      </c>
      <c r="C307" t="s">
        <v>15</v>
      </c>
      <c r="D307" t="s">
        <v>16</v>
      </c>
      <c r="E307" t="s">
        <v>27</v>
      </c>
      <c r="F307" t="s">
        <v>15</v>
      </c>
      <c r="G307">
        <v>2000</v>
      </c>
      <c r="H307">
        <v>0</v>
      </c>
      <c r="I307">
        <v>128</v>
      </c>
      <c r="J307">
        <v>360</v>
      </c>
      <c r="K307">
        <v>1</v>
      </c>
      <c r="L307" t="s">
        <v>18</v>
      </c>
      <c r="M307" t="s">
        <v>24</v>
      </c>
      <c r="N307">
        <f t="shared" si="20"/>
        <v>0</v>
      </c>
      <c r="O307" s="4">
        <v>2000</v>
      </c>
      <c r="P307">
        <f t="shared" si="21"/>
        <v>20000</v>
      </c>
      <c r="Q307">
        <f t="shared" si="22"/>
        <v>30</v>
      </c>
    </row>
    <row r="308" spans="1:17" x14ac:dyDescent="0.35">
      <c r="A308" t="s">
        <v>334</v>
      </c>
      <c r="B308" t="s">
        <v>45</v>
      </c>
      <c r="C308" t="s">
        <v>15</v>
      </c>
      <c r="D308" t="s">
        <v>16</v>
      </c>
      <c r="E308" t="s">
        <v>17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23</v>
      </c>
      <c r="M308" t="s">
        <v>19</v>
      </c>
      <c r="N308">
        <f t="shared" si="20"/>
        <v>1</v>
      </c>
      <c r="O308" s="4">
        <v>3762</v>
      </c>
      <c r="P308">
        <f t="shared" si="21"/>
        <v>37620</v>
      </c>
      <c r="Q308">
        <f t="shared" si="22"/>
        <v>30</v>
      </c>
    </row>
    <row r="309" spans="1:17" x14ac:dyDescent="0.35">
      <c r="A309" t="s">
        <v>335</v>
      </c>
      <c r="B309" t="s">
        <v>45</v>
      </c>
      <c r="C309" t="s">
        <v>15</v>
      </c>
      <c r="D309" t="s">
        <v>16</v>
      </c>
      <c r="E309" t="s">
        <v>17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18</v>
      </c>
      <c r="M309" t="s">
        <v>24</v>
      </c>
      <c r="N309">
        <f t="shared" si="20"/>
        <v>0</v>
      </c>
      <c r="O309" s="4">
        <v>2400</v>
      </c>
      <c r="P309">
        <f t="shared" si="21"/>
        <v>24000</v>
      </c>
      <c r="Q309">
        <f t="shared" si="22"/>
        <v>30</v>
      </c>
    </row>
    <row r="310" spans="1:17" x14ac:dyDescent="0.35">
      <c r="A310" t="s">
        <v>336</v>
      </c>
      <c r="B310" t="s">
        <v>14</v>
      </c>
      <c r="C310" t="s">
        <v>15</v>
      </c>
      <c r="D310" t="s">
        <v>16</v>
      </c>
      <c r="E310" t="s">
        <v>17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23</v>
      </c>
      <c r="M310" t="s">
        <v>24</v>
      </c>
      <c r="N310">
        <f t="shared" si="20"/>
        <v>0</v>
      </c>
      <c r="O310" s="4">
        <v>10171.25</v>
      </c>
      <c r="P310">
        <f t="shared" si="21"/>
        <v>101712.5</v>
      </c>
      <c r="Q310">
        <f t="shared" si="22"/>
        <v>30</v>
      </c>
    </row>
    <row r="311" spans="1:17" x14ac:dyDescent="0.35">
      <c r="A311" t="s">
        <v>337</v>
      </c>
      <c r="B311" t="s">
        <v>14</v>
      </c>
      <c r="C311" t="s">
        <v>21</v>
      </c>
      <c r="D311" t="s">
        <v>30</v>
      </c>
      <c r="E311" t="s">
        <v>27</v>
      </c>
      <c r="F311" t="s">
        <v>15</v>
      </c>
      <c r="G311">
        <v>7667</v>
      </c>
      <c r="H311">
        <v>0</v>
      </c>
      <c r="I311">
        <v>185</v>
      </c>
      <c r="J311">
        <v>360</v>
      </c>
      <c r="K311">
        <v>1</v>
      </c>
      <c r="L311" t="s">
        <v>23</v>
      </c>
      <c r="M311" t="s">
        <v>19</v>
      </c>
      <c r="N311">
        <f t="shared" si="20"/>
        <v>1</v>
      </c>
      <c r="O311" s="4">
        <v>7667</v>
      </c>
      <c r="P311">
        <f t="shared" si="21"/>
        <v>76670</v>
      </c>
      <c r="Q311">
        <f t="shared" si="22"/>
        <v>30</v>
      </c>
    </row>
    <row r="312" spans="1:17" x14ac:dyDescent="0.35">
      <c r="A312" t="s">
        <v>338</v>
      </c>
      <c r="B312" t="s">
        <v>45</v>
      </c>
      <c r="C312" t="s">
        <v>15</v>
      </c>
      <c r="D312" t="s">
        <v>16</v>
      </c>
      <c r="E312" t="s">
        <v>17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34</v>
      </c>
      <c r="M312" t="s">
        <v>19</v>
      </c>
      <c r="N312">
        <f t="shared" si="20"/>
        <v>1</v>
      </c>
      <c r="O312" s="4">
        <v>2917</v>
      </c>
      <c r="P312">
        <f t="shared" si="21"/>
        <v>29170</v>
      </c>
      <c r="Q312">
        <f t="shared" si="22"/>
        <v>30</v>
      </c>
    </row>
    <row r="313" spans="1:17" x14ac:dyDescent="0.35">
      <c r="A313" t="s">
        <v>339</v>
      </c>
      <c r="B313" t="s">
        <v>14</v>
      </c>
      <c r="C313" t="s">
        <v>15</v>
      </c>
      <c r="D313" t="s">
        <v>16</v>
      </c>
      <c r="E313" t="s">
        <v>27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34</v>
      </c>
      <c r="M313" t="s">
        <v>19</v>
      </c>
      <c r="N313">
        <f t="shared" si="20"/>
        <v>1</v>
      </c>
      <c r="O313" s="4">
        <v>2927</v>
      </c>
      <c r="P313">
        <f t="shared" si="21"/>
        <v>29270</v>
      </c>
      <c r="Q313">
        <f t="shared" si="22"/>
        <v>30</v>
      </c>
    </row>
    <row r="314" spans="1:17" x14ac:dyDescent="0.35">
      <c r="A314" t="s">
        <v>340</v>
      </c>
      <c r="B314" t="s">
        <v>45</v>
      </c>
      <c r="C314" t="s">
        <v>15</v>
      </c>
      <c r="D314" t="s">
        <v>16</v>
      </c>
      <c r="E314" t="s">
        <v>17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23</v>
      </c>
      <c r="M314" t="s">
        <v>19</v>
      </c>
      <c r="N314">
        <f t="shared" si="20"/>
        <v>1</v>
      </c>
      <c r="O314" s="4">
        <v>2507</v>
      </c>
      <c r="P314">
        <f t="shared" si="21"/>
        <v>25070</v>
      </c>
      <c r="Q314">
        <f t="shared" si="22"/>
        <v>30</v>
      </c>
    </row>
    <row r="315" spans="1:17" x14ac:dyDescent="0.35">
      <c r="A315" t="s">
        <v>341</v>
      </c>
      <c r="B315" t="s">
        <v>14</v>
      </c>
      <c r="C315" t="s">
        <v>21</v>
      </c>
      <c r="D315" t="s">
        <v>30</v>
      </c>
      <c r="E315" t="s">
        <v>17</v>
      </c>
      <c r="F315" t="s">
        <v>21</v>
      </c>
      <c r="G315">
        <v>5746</v>
      </c>
      <c r="H315">
        <v>0</v>
      </c>
      <c r="I315">
        <v>144</v>
      </c>
      <c r="J315">
        <v>84</v>
      </c>
      <c r="K315">
        <v>1</v>
      </c>
      <c r="L315" t="s">
        <v>23</v>
      </c>
      <c r="M315" t="s">
        <v>19</v>
      </c>
      <c r="N315">
        <f t="shared" si="20"/>
        <v>1</v>
      </c>
      <c r="O315" s="4">
        <v>5746</v>
      </c>
      <c r="P315">
        <f t="shared" si="21"/>
        <v>57460</v>
      </c>
      <c r="Q315">
        <f t="shared" si="22"/>
        <v>7</v>
      </c>
    </row>
    <row r="316" spans="1:17" x14ac:dyDescent="0.35">
      <c r="A316" t="s">
        <v>342</v>
      </c>
      <c r="B316" t="s">
        <v>14</v>
      </c>
      <c r="C316" t="s">
        <v>21</v>
      </c>
      <c r="D316" t="s">
        <v>16</v>
      </c>
      <c r="E316" t="s">
        <v>17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23</v>
      </c>
      <c r="M316" t="s">
        <v>24</v>
      </c>
      <c r="N316">
        <f t="shared" si="20"/>
        <v>0</v>
      </c>
      <c r="O316" s="4">
        <v>2473</v>
      </c>
      <c r="P316">
        <f t="shared" si="21"/>
        <v>24730</v>
      </c>
      <c r="Q316">
        <f t="shared" si="22"/>
        <v>30</v>
      </c>
    </row>
    <row r="317" spans="1:17" x14ac:dyDescent="0.35">
      <c r="A317" t="s">
        <v>343</v>
      </c>
      <c r="B317" t="s">
        <v>14</v>
      </c>
      <c r="C317" t="s">
        <v>21</v>
      </c>
      <c r="D317" t="s">
        <v>22</v>
      </c>
      <c r="E317" t="s">
        <v>27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18</v>
      </c>
      <c r="M317" t="s">
        <v>19</v>
      </c>
      <c r="N317">
        <f t="shared" si="20"/>
        <v>1</v>
      </c>
      <c r="O317" s="4">
        <v>3399</v>
      </c>
      <c r="P317">
        <f t="shared" si="21"/>
        <v>33990</v>
      </c>
      <c r="Q317">
        <f t="shared" si="22"/>
        <v>15</v>
      </c>
    </row>
    <row r="318" spans="1:17" x14ac:dyDescent="0.35">
      <c r="A318" t="s">
        <v>344</v>
      </c>
      <c r="B318" t="s">
        <v>14</v>
      </c>
      <c r="C318" t="s">
        <v>21</v>
      </c>
      <c r="D318" t="s">
        <v>30</v>
      </c>
      <c r="E318" t="s">
        <v>17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34</v>
      </c>
      <c r="M318" t="s">
        <v>19</v>
      </c>
      <c r="N318">
        <f t="shared" si="20"/>
        <v>1</v>
      </c>
      <c r="O318" s="4">
        <v>3717</v>
      </c>
      <c r="P318">
        <f t="shared" si="21"/>
        <v>37170</v>
      </c>
      <c r="Q318">
        <f t="shared" si="22"/>
        <v>30</v>
      </c>
    </row>
    <row r="319" spans="1:17" x14ac:dyDescent="0.35">
      <c r="A319" t="s">
        <v>345</v>
      </c>
      <c r="B319" t="s">
        <v>14</v>
      </c>
      <c r="C319" t="s">
        <v>21</v>
      </c>
      <c r="D319" t="s">
        <v>16</v>
      </c>
      <c r="E319" t="s">
        <v>17</v>
      </c>
      <c r="F319" t="s">
        <v>15</v>
      </c>
      <c r="G319">
        <v>2058</v>
      </c>
      <c r="H319">
        <v>2134</v>
      </c>
      <c r="I319">
        <v>88</v>
      </c>
      <c r="J319">
        <v>360</v>
      </c>
      <c r="K319">
        <v>1</v>
      </c>
      <c r="L319" t="s">
        <v>18</v>
      </c>
      <c r="M319" t="s">
        <v>19</v>
      </c>
      <c r="N319">
        <f t="shared" si="20"/>
        <v>1</v>
      </c>
      <c r="O319" s="4">
        <v>2058</v>
      </c>
      <c r="P319">
        <f t="shared" si="21"/>
        <v>20580</v>
      </c>
      <c r="Q319">
        <f t="shared" si="22"/>
        <v>30</v>
      </c>
    </row>
    <row r="320" spans="1:17" x14ac:dyDescent="0.35">
      <c r="A320" t="s">
        <v>346</v>
      </c>
      <c r="B320" t="s">
        <v>45</v>
      </c>
      <c r="C320" t="s">
        <v>15</v>
      </c>
      <c r="D320" t="s">
        <v>22</v>
      </c>
      <c r="E320" t="s">
        <v>17</v>
      </c>
      <c r="F320" t="s">
        <v>15</v>
      </c>
      <c r="G320">
        <v>3541</v>
      </c>
      <c r="H320">
        <v>0</v>
      </c>
      <c r="I320">
        <v>112</v>
      </c>
      <c r="J320">
        <v>360</v>
      </c>
      <c r="K320">
        <v>1</v>
      </c>
      <c r="L320" t="s">
        <v>34</v>
      </c>
      <c r="M320" t="s">
        <v>19</v>
      </c>
      <c r="N320">
        <f t="shared" si="20"/>
        <v>1</v>
      </c>
      <c r="O320" s="4">
        <v>3541</v>
      </c>
      <c r="P320">
        <f t="shared" si="21"/>
        <v>35410</v>
      </c>
      <c r="Q320">
        <f t="shared" si="22"/>
        <v>30</v>
      </c>
    </row>
    <row r="321" spans="1:17" x14ac:dyDescent="0.35">
      <c r="A321" t="s">
        <v>347</v>
      </c>
      <c r="B321" t="s">
        <v>14</v>
      </c>
      <c r="C321" t="s">
        <v>21</v>
      </c>
      <c r="D321" t="s">
        <v>22</v>
      </c>
      <c r="E321" t="s">
        <v>17</v>
      </c>
      <c r="F321" t="s">
        <v>21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23</v>
      </c>
      <c r="M321" t="s">
        <v>24</v>
      </c>
      <c r="N321">
        <f t="shared" si="20"/>
        <v>0</v>
      </c>
      <c r="O321" s="4">
        <v>10000</v>
      </c>
      <c r="P321">
        <f t="shared" si="21"/>
        <v>100000</v>
      </c>
      <c r="Q321">
        <f t="shared" si="22"/>
        <v>30</v>
      </c>
    </row>
    <row r="322" spans="1:17" x14ac:dyDescent="0.35">
      <c r="A322" t="s">
        <v>348</v>
      </c>
      <c r="B322" t="s">
        <v>14</v>
      </c>
      <c r="C322" t="s">
        <v>21</v>
      </c>
      <c r="D322" t="s">
        <v>16</v>
      </c>
      <c r="E322" t="s">
        <v>17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34</v>
      </c>
      <c r="M322" t="s">
        <v>19</v>
      </c>
      <c r="N322">
        <f t="shared" ref="N322:N385" si="23">IF(M322="Y",1,0)</f>
        <v>1</v>
      </c>
      <c r="O322" s="4">
        <v>2400</v>
      </c>
      <c r="P322">
        <f t="shared" ref="P322:P385" si="24">O322*10</f>
        <v>24000</v>
      </c>
      <c r="Q322">
        <f t="shared" si="22"/>
        <v>30</v>
      </c>
    </row>
    <row r="323" spans="1:17" x14ac:dyDescent="0.35">
      <c r="A323" t="s">
        <v>349</v>
      </c>
      <c r="B323" t="s">
        <v>14</v>
      </c>
      <c r="C323" t="s">
        <v>21</v>
      </c>
      <c r="D323" t="s">
        <v>33</v>
      </c>
      <c r="E323" t="s">
        <v>17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34</v>
      </c>
      <c r="M323" t="s">
        <v>19</v>
      </c>
      <c r="N323">
        <f t="shared" si="23"/>
        <v>1</v>
      </c>
      <c r="O323" s="4">
        <v>4342</v>
      </c>
      <c r="P323">
        <f t="shared" si="24"/>
        <v>43420</v>
      </c>
      <c r="Q323">
        <f t="shared" ref="Q323:Q386" si="25">J323/12</f>
        <v>30</v>
      </c>
    </row>
    <row r="324" spans="1:17" x14ac:dyDescent="0.35">
      <c r="A324" t="s">
        <v>350</v>
      </c>
      <c r="B324" t="s">
        <v>14</v>
      </c>
      <c r="C324" t="s">
        <v>21</v>
      </c>
      <c r="D324" t="s">
        <v>30</v>
      </c>
      <c r="E324" t="s">
        <v>27</v>
      </c>
      <c r="F324" t="s">
        <v>15</v>
      </c>
      <c r="G324">
        <v>3601</v>
      </c>
      <c r="H324">
        <v>1590</v>
      </c>
      <c r="I324">
        <v>128</v>
      </c>
      <c r="J324">
        <v>360</v>
      </c>
      <c r="K324">
        <v>1</v>
      </c>
      <c r="L324" t="s">
        <v>23</v>
      </c>
      <c r="M324" t="s">
        <v>19</v>
      </c>
      <c r="N324">
        <f t="shared" si="23"/>
        <v>1</v>
      </c>
      <c r="O324" s="4">
        <v>3601</v>
      </c>
      <c r="P324">
        <f t="shared" si="24"/>
        <v>36010</v>
      </c>
      <c r="Q324">
        <f t="shared" si="25"/>
        <v>30</v>
      </c>
    </row>
    <row r="325" spans="1:17" x14ac:dyDescent="0.35">
      <c r="A325" t="s">
        <v>351</v>
      </c>
      <c r="B325" t="s">
        <v>45</v>
      </c>
      <c r="C325" t="s">
        <v>15</v>
      </c>
      <c r="D325" t="s">
        <v>16</v>
      </c>
      <c r="E325" t="s">
        <v>17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K325">
        <v>1</v>
      </c>
      <c r="L325" t="s">
        <v>23</v>
      </c>
      <c r="M325" t="s">
        <v>19</v>
      </c>
      <c r="N325">
        <f t="shared" si="23"/>
        <v>1</v>
      </c>
      <c r="O325" s="4">
        <v>3166</v>
      </c>
      <c r="P325">
        <f t="shared" si="24"/>
        <v>31660</v>
      </c>
      <c r="Q325">
        <f t="shared" si="25"/>
        <v>30</v>
      </c>
    </row>
    <row r="326" spans="1:17" x14ac:dyDescent="0.35">
      <c r="A326" t="s">
        <v>352</v>
      </c>
      <c r="B326" t="s">
        <v>14</v>
      </c>
      <c r="C326" t="s">
        <v>21</v>
      </c>
      <c r="D326" t="s">
        <v>33</v>
      </c>
      <c r="E326" t="s">
        <v>17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23</v>
      </c>
      <c r="M326" t="s">
        <v>19</v>
      </c>
      <c r="N326">
        <f t="shared" si="23"/>
        <v>1</v>
      </c>
      <c r="O326" s="4">
        <v>10171.25</v>
      </c>
      <c r="P326">
        <f t="shared" si="24"/>
        <v>101712.5</v>
      </c>
      <c r="Q326">
        <f t="shared" si="25"/>
        <v>30</v>
      </c>
    </row>
    <row r="327" spans="1:17" x14ac:dyDescent="0.35">
      <c r="A327" t="s">
        <v>353</v>
      </c>
      <c r="B327" t="s">
        <v>14</v>
      </c>
      <c r="C327" t="s">
        <v>21</v>
      </c>
      <c r="D327" t="s">
        <v>22</v>
      </c>
      <c r="E327" t="s">
        <v>17</v>
      </c>
      <c r="F327" t="s">
        <v>21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23</v>
      </c>
      <c r="M327" t="s">
        <v>24</v>
      </c>
      <c r="N327">
        <f t="shared" si="23"/>
        <v>0</v>
      </c>
      <c r="O327" s="4">
        <v>8666</v>
      </c>
      <c r="P327">
        <f t="shared" si="24"/>
        <v>86660</v>
      </c>
      <c r="Q327">
        <f t="shared" si="25"/>
        <v>30</v>
      </c>
    </row>
    <row r="328" spans="1:17" x14ac:dyDescent="0.35">
      <c r="A328" t="s">
        <v>354</v>
      </c>
      <c r="B328" t="s">
        <v>14</v>
      </c>
      <c r="C328" t="s">
        <v>15</v>
      </c>
      <c r="D328" t="s">
        <v>16</v>
      </c>
      <c r="E328" t="s">
        <v>17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23</v>
      </c>
      <c r="M328" t="s">
        <v>19</v>
      </c>
      <c r="N328">
        <f t="shared" si="23"/>
        <v>1</v>
      </c>
      <c r="O328" s="4">
        <v>4917</v>
      </c>
      <c r="P328">
        <f t="shared" si="24"/>
        <v>49170</v>
      </c>
      <c r="Q328">
        <f t="shared" si="25"/>
        <v>30</v>
      </c>
    </row>
    <row r="329" spans="1:17" x14ac:dyDescent="0.35">
      <c r="A329" t="s">
        <v>355</v>
      </c>
      <c r="B329" t="s">
        <v>14</v>
      </c>
      <c r="C329" t="s">
        <v>21</v>
      </c>
      <c r="D329" t="s">
        <v>16</v>
      </c>
      <c r="E329" t="s">
        <v>17</v>
      </c>
      <c r="F329" t="s">
        <v>21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34</v>
      </c>
      <c r="M329" t="s">
        <v>19</v>
      </c>
      <c r="N329">
        <f t="shared" si="23"/>
        <v>1</v>
      </c>
      <c r="O329" s="4">
        <v>5818</v>
      </c>
      <c r="P329">
        <f t="shared" si="24"/>
        <v>58180</v>
      </c>
      <c r="Q329">
        <f t="shared" si="25"/>
        <v>30</v>
      </c>
    </row>
    <row r="330" spans="1:17" x14ac:dyDescent="0.35">
      <c r="A330" t="s">
        <v>356</v>
      </c>
      <c r="B330" t="s">
        <v>45</v>
      </c>
      <c r="C330" t="s">
        <v>21</v>
      </c>
      <c r="D330" t="s">
        <v>16</v>
      </c>
      <c r="E330" t="s">
        <v>17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18</v>
      </c>
      <c r="M330" t="s">
        <v>24</v>
      </c>
      <c r="N330">
        <f t="shared" si="23"/>
        <v>0</v>
      </c>
      <c r="O330" s="4">
        <v>4333</v>
      </c>
      <c r="P330">
        <f t="shared" si="24"/>
        <v>43330</v>
      </c>
      <c r="Q330">
        <f t="shared" si="25"/>
        <v>30</v>
      </c>
    </row>
    <row r="331" spans="1:17" x14ac:dyDescent="0.35">
      <c r="A331" t="s">
        <v>357</v>
      </c>
      <c r="B331" t="s">
        <v>45</v>
      </c>
      <c r="C331" t="s">
        <v>15</v>
      </c>
      <c r="D331" t="s">
        <v>16</v>
      </c>
      <c r="E331" t="s">
        <v>17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18</v>
      </c>
      <c r="M331" t="s">
        <v>19</v>
      </c>
      <c r="N331">
        <f t="shared" si="23"/>
        <v>1</v>
      </c>
      <c r="O331" s="4">
        <v>2500</v>
      </c>
      <c r="P331">
        <f t="shared" si="24"/>
        <v>25000</v>
      </c>
      <c r="Q331">
        <f t="shared" si="25"/>
        <v>30</v>
      </c>
    </row>
    <row r="332" spans="1:17" x14ac:dyDescent="0.35">
      <c r="A332" t="s">
        <v>358</v>
      </c>
      <c r="B332" t="s">
        <v>14</v>
      </c>
      <c r="C332" t="s">
        <v>15</v>
      </c>
      <c r="D332" t="s">
        <v>22</v>
      </c>
      <c r="E332" t="s">
        <v>17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18</v>
      </c>
      <c r="M332" t="s">
        <v>19</v>
      </c>
      <c r="N332">
        <f t="shared" si="23"/>
        <v>1</v>
      </c>
      <c r="O332" s="4">
        <v>4384</v>
      </c>
      <c r="P332">
        <f t="shared" si="24"/>
        <v>43840</v>
      </c>
      <c r="Q332">
        <f t="shared" si="25"/>
        <v>30</v>
      </c>
    </row>
    <row r="333" spans="1:17" x14ac:dyDescent="0.35">
      <c r="A333" t="s">
        <v>359</v>
      </c>
      <c r="B333" t="s">
        <v>14</v>
      </c>
      <c r="C333" t="s">
        <v>15</v>
      </c>
      <c r="D333" t="s">
        <v>16</v>
      </c>
      <c r="E333" t="s">
        <v>17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34</v>
      </c>
      <c r="M333" t="s">
        <v>19</v>
      </c>
      <c r="N333">
        <f t="shared" si="23"/>
        <v>1</v>
      </c>
      <c r="O333" s="4">
        <v>2935</v>
      </c>
      <c r="P333">
        <f t="shared" si="24"/>
        <v>29350</v>
      </c>
      <c r="Q333">
        <f t="shared" si="25"/>
        <v>30</v>
      </c>
    </row>
    <row r="334" spans="1:17" x14ac:dyDescent="0.35">
      <c r="A334" t="s">
        <v>360</v>
      </c>
      <c r="B334" t="s">
        <v>14</v>
      </c>
      <c r="C334" t="s">
        <v>15</v>
      </c>
      <c r="D334" t="s">
        <v>16</v>
      </c>
      <c r="E334" t="s">
        <v>17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18</v>
      </c>
      <c r="M334" t="s">
        <v>19</v>
      </c>
      <c r="N334">
        <f t="shared" si="23"/>
        <v>1</v>
      </c>
      <c r="O334" s="4">
        <v>2833</v>
      </c>
      <c r="P334">
        <f t="shared" si="24"/>
        <v>28330</v>
      </c>
      <c r="Q334">
        <f t="shared" si="25"/>
        <v>30</v>
      </c>
    </row>
    <row r="335" spans="1:17" x14ac:dyDescent="0.35">
      <c r="A335" t="s">
        <v>361</v>
      </c>
      <c r="B335" t="s">
        <v>14</v>
      </c>
      <c r="C335" t="s">
        <v>21</v>
      </c>
      <c r="D335" t="s">
        <v>16</v>
      </c>
      <c r="E335" t="s">
        <v>17</v>
      </c>
      <c r="F335" t="s">
        <v>15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18</v>
      </c>
      <c r="M335" t="s">
        <v>19</v>
      </c>
      <c r="N335">
        <f t="shared" si="23"/>
        <v>1</v>
      </c>
      <c r="O335" s="4">
        <v>10171.25</v>
      </c>
      <c r="P335">
        <f t="shared" si="24"/>
        <v>101712.5</v>
      </c>
      <c r="Q335">
        <f t="shared" si="25"/>
        <v>15</v>
      </c>
    </row>
    <row r="336" spans="1:17" x14ac:dyDescent="0.35">
      <c r="A336" t="s">
        <v>362</v>
      </c>
      <c r="B336" t="s">
        <v>14</v>
      </c>
      <c r="C336" t="s">
        <v>21</v>
      </c>
      <c r="D336" t="s">
        <v>22</v>
      </c>
      <c r="E336" t="s">
        <v>17</v>
      </c>
      <c r="F336" t="s">
        <v>21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18</v>
      </c>
      <c r="M336" t="s">
        <v>19</v>
      </c>
      <c r="N336">
        <f t="shared" si="23"/>
        <v>1</v>
      </c>
      <c r="O336" s="4">
        <v>9833</v>
      </c>
      <c r="P336">
        <f t="shared" si="24"/>
        <v>98330</v>
      </c>
      <c r="Q336">
        <f t="shared" si="25"/>
        <v>15</v>
      </c>
    </row>
    <row r="337" spans="1:17" x14ac:dyDescent="0.35">
      <c r="A337" t="s">
        <v>363</v>
      </c>
      <c r="B337" t="s">
        <v>14</v>
      </c>
      <c r="C337" t="s">
        <v>21</v>
      </c>
      <c r="D337" t="s">
        <v>16</v>
      </c>
      <c r="E337" t="s">
        <v>17</v>
      </c>
      <c r="F337" t="s">
        <v>21</v>
      </c>
      <c r="G337">
        <v>5503</v>
      </c>
      <c r="H337">
        <v>4490</v>
      </c>
      <c r="I337">
        <v>70</v>
      </c>
      <c r="J337">
        <v>360</v>
      </c>
      <c r="K337">
        <v>1</v>
      </c>
      <c r="L337" t="s">
        <v>34</v>
      </c>
      <c r="M337" t="s">
        <v>19</v>
      </c>
      <c r="N337">
        <f t="shared" si="23"/>
        <v>1</v>
      </c>
      <c r="O337" s="4">
        <v>5503</v>
      </c>
      <c r="P337">
        <f t="shared" si="24"/>
        <v>55030</v>
      </c>
      <c r="Q337">
        <f t="shared" si="25"/>
        <v>30</v>
      </c>
    </row>
    <row r="338" spans="1:17" x14ac:dyDescent="0.35">
      <c r="A338" t="s">
        <v>364</v>
      </c>
      <c r="B338" t="s">
        <v>14</v>
      </c>
      <c r="C338" t="s">
        <v>21</v>
      </c>
      <c r="D338" t="s">
        <v>22</v>
      </c>
      <c r="E338" t="s">
        <v>17</v>
      </c>
      <c r="F338" t="s">
        <v>15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23</v>
      </c>
      <c r="M338" t="s">
        <v>19</v>
      </c>
      <c r="N338">
        <f t="shared" si="23"/>
        <v>1</v>
      </c>
      <c r="O338" s="4">
        <v>5250</v>
      </c>
      <c r="P338">
        <f t="shared" si="24"/>
        <v>52500</v>
      </c>
      <c r="Q338">
        <f t="shared" si="25"/>
        <v>30</v>
      </c>
    </row>
    <row r="339" spans="1:17" x14ac:dyDescent="0.35">
      <c r="A339" t="s">
        <v>365</v>
      </c>
      <c r="B339" t="s">
        <v>14</v>
      </c>
      <c r="C339" t="s">
        <v>21</v>
      </c>
      <c r="D339" t="s">
        <v>30</v>
      </c>
      <c r="E339" t="s">
        <v>17</v>
      </c>
      <c r="F339" t="s">
        <v>21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23</v>
      </c>
      <c r="M339" t="s">
        <v>19</v>
      </c>
      <c r="N339">
        <f t="shared" si="23"/>
        <v>1</v>
      </c>
      <c r="O339" s="4">
        <v>2500</v>
      </c>
      <c r="P339">
        <f t="shared" si="24"/>
        <v>25000</v>
      </c>
      <c r="Q339">
        <f t="shared" si="25"/>
        <v>30</v>
      </c>
    </row>
    <row r="340" spans="1:17" x14ac:dyDescent="0.35">
      <c r="A340" t="s">
        <v>366</v>
      </c>
      <c r="B340" t="s">
        <v>45</v>
      </c>
      <c r="C340" t="s">
        <v>15</v>
      </c>
      <c r="D340" t="s">
        <v>33</v>
      </c>
      <c r="E340" t="s">
        <v>27</v>
      </c>
      <c r="F340" t="s">
        <v>15</v>
      </c>
      <c r="G340">
        <v>1830</v>
      </c>
      <c r="H340">
        <v>0</v>
      </c>
      <c r="I340">
        <v>128</v>
      </c>
      <c r="J340">
        <v>360</v>
      </c>
      <c r="K340">
        <v>0</v>
      </c>
      <c r="L340" t="s">
        <v>18</v>
      </c>
      <c r="M340" t="s">
        <v>24</v>
      </c>
      <c r="N340">
        <f t="shared" si="23"/>
        <v>0</v>
      </c>
      <c r="O340" s="4">
        <v>1830</v>
      </c>
      <c r="P340">
        <f t="shared" si="24"/>
        <v>18300</v>
      </c>
      <c r="Q340">
        <f t="shared" si="25"/>
        <v>30</v>
      </c>
    </row>
    <row r="341" spans="1:17" x14ac:dyDescent="0.35">
      <c r="A341" t="s">
        <v>367</v>
      </c>
      <c r="B341" t="s">
        <v>45</v>
      </c>
      <c r="C341" t="s">
        <v>15</v>
      </c>
      <c r="D341" t="s">
        <v>16</v>
      </c>
      <c r="E341" t="s">
        <v>17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34</v>
      </c>
      <c r="M341" t="s">
        <v>19</v>
      </c>
      <c r="N341">
        <f t="shared" si="23"/>
        <v>1</v>
      </c>
      <c r="O341" s="4">
        <v>4160</v>
      </c>
      <c r="P341">
        <f t="shared" si="24"/>
        <v>41600</v>
      </c>
      <c r="Q341">
        <f t="shared" si="25"/>
        <v>30</v>
      </c>
    </row>
    <row r="342" spans="1:17" x14ac:dyDescent="0.35">
      <c r="A342" t="s">
        <v>368</v>
      </c>
      <c r="B342" t="s">
        <v>14</v>
      </c>
      <c r="C342" t="s">
        <v>21</v>
      </c>
      <c r="D342" t="s">
        <v>33</v>
      </c>
      <c r="E342" t="s">
        <v>27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23</v>
      </c>
      <c r="M342" t="s">
        <v>24</v>
      </c>
      <c r="N342">
        <f t="shared" si="23"/>
        <v>0</v>
      </c>
      <c r="O342" s="4">
        <v>2647</v>
      </c>
      <c r="P342">
        <f t="shared" si="24"/>
        <v>26470</v>
      </c>
      <c r="Q342">
        <f t="shared" si="25"/>
        <v>30</v>
      </c>
    </row>
    <row r="343" spans="1:17" x14ac:dyDescent="0.35">
      <c r="A343" t="s">
        <v>369</v>
      </c>
      <c r="B343" t="s">
        <v>45</v>
      </c>
      <c r="C343" t="s">
        <v>15</v>
      </c>
      <c r="D343" t="s">
        <v>16</v>
      </c>
      <c r="E343" t="s">
        <v>17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23</v>
      </c>
      <c r="M343" t="s">
        <v>24</v>
      </c>
      <c r="N343">
        <f t="shared" si="23"/>
        <v>0</v>
      </c>
      <c r="O343" s="4">
        <v>2378</v>
      </c>
      <c r="P343">
        <f t="shared" si="24"/>
        <v>23780</v>
      </c>
      <c r="Q343">
        <f t="shared" si="25"/>
        <v>30</v>
      </c>
    </row>
    <row r="344" spans="1:17" x14ac:dyDescent="0.35">
      <c r="A344" t="s">
        <v>370</v>
      </c>
      <c r="B344" t="s">
        <v>14</v>
      </c>
      <c r="C344" t="s">
        <v>21</v>
      </c>
      <c r="D344" t="s">
        <v>22</v>
      </c>
      <c r="E344" t="s">
        <v>27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18</v>
      </c>
      <c r="M344" t="s">
        <v>19</v>
      </c>
      <c r="N344">
        <f t="shared" si="23"/>
        <v>1</v>
      </c>
      <c r="O344" s="4">
        <v>4554</v>
      </c>
      <c r="P344">
        <f t="shared" si="24"/>
        <v>45540</v>
      </c>
      <c r="Q344">
        <f t="shared" si="25"/>
        <v>30</v>
      </c>
    </row>
    <row r="345" spans="1:17" x14ac:dyDescent="0.35">
      <c r="A345" t="s">
        <v>371</v>
      </c>
      <c r="B345" t="s">
        <v>14</v>
      </c>
      <c r="C345" t="s">
        <v>21</v>
      </c>
      <c r="D345" t="s">
        <v>33</v>
      </c>
      <c r="E345" t="s">
        <v>27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34</v>
      </c>
      <c r="M345" t="s">
        <v>19</v>
      </c>
      <c r="N345">
        <f t="shared" si="23"/>
        <v>1</v>
      </c>
      <c r="O345" s="4">
        <v>3173</v>
      </c>
      <c r="P345">
        <f t="shared" si="24"/>
        <v>31730</v>
      </c>
      <c r="Q345">
        <f t="shared" si="25"/>
        <v>30</v>
      </c>
    </row>
    <row r="346" spans="1:17" x14ac:dyDescent="0.35">
      <c r="A346" t="s">
        <v>372</v>
      </c>
      <c r="B346" t="s">
        <v>14</v>
      </c>
      <c r="C346" t="s">
        <v>21</v>
      </c>
      <c r="D346" t="s">
        <v>30</v>
      </c>
      <c r="E346" t="s">
        <v>17</v>
      </c>
      <c r="F346" t="s">
        <v>15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23</v>
      </c>
      <c r="M346" t="s">
        <v>19</v>
      </c>
      <c r="N346">
        <f t="shared" si="23"/>
        <v>1</v>
      </c>
      <c r="O346" s="4">
        <v>2583</v>
      </c>
      <c r="P346">
        <f t="shared" si="24"/>
        <v>25830</v>
      </c>
      <c r="Q346">
        <f t="shared" si="25"/>
        <v>30</v>
      </c>
    </row>
    <row r="347" spans="1:17" x14ac:dyDescent="0.35">
      <c r="A347" t="s">
        <v>373</v>
      </c>
      <c r="B347" t="s">
        <v>14</v>
      </c>
      <c r="C347" t="s">
        <v>21</v>
      </c>
      <c r="D347" t="s">
        <v>16</v>
      </c>
      <c r="E347" t="s">
        <v>17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34</v>
      </c>
      <c r="M347" t="s">
        <v>19</v>
      </c>
      <c r="N347">
        <f t="shared" si="23"/>
        <v>1</v>
      </c>
      <c r="O347" s="4">
        <v>2499</v>
      </c>
      <c r="P347">
        <f t="shared" si="24"/>
        <v>24990</v>
      </c>
      <c r="Q347">
        <f t="shared" si="25"/>
        <v>30</v>
      </c>
    </row>
    <row r="348" spans="1:17" x14ac:dyDescent="0.35">
      <c r="A348" t="s">
        <v>374</v>
      </c>
      <c r="B348" t="s">
        <v>14</v>
      </c>
      <c r="C348" t="s">
        <v>21</v>
      </c>
      <c r="D348" t="s">
        <v>16</v>
      </c>
      <c r="E348" t="s">
        <v>27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23</v>
      </c>
      <c r="M348" t="s">
        <v>24</v>
      </c>
      <c r="N348">
        <f t="shared" si="23"/>
        <v>0</v>
      </c>
      <c r="O348" s="4">
        <v>3523</v>
      </c>
      <c r="P348">
        <f t="shared" si="24"/>
        <v>35230</v>
      </c>
      <c r="Q348">
        <f t="shared" si="25"/>
        <v>30</v>
      </c>
    </row>
    <row r="349" spans="1:17" x14ac:dyDescent="0.35">
      <c r="A349" t="s">
        <v>375</v>
      </c>
      <c r="B349" t="s">
        <v>14</v>
      </c>
      <c r="C349" t="s">
        <v>21</v>
      </c>
      <c r="D349" t="s">
        <v>30</v>
      </c>
      <c r="E349" t="s">
        <v>27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18</v>
      </c>
      <c r="M349" t="s">
        <v>19</v>
      </c>
      <c r="N349">
        <f t="shared" si="23"/>
        <v>1</v>
      </c>
      <c r="O349" s="4">
        <v>3083</v>
      </c>
      <c r="P349">
        <f t="shared" si="24"/>
        <v>30830</v>
      </c>
      <c r="Q349">
        <f t="shared" si="25"/>
        <v>30</v>
      </c>
    </row>
    <row r="350" spans="1:17" x14ac:dyDescent="0.35">
      <c r="A350" t="s">
        <v>376</v>
      </c>
      <c r="B350" t="s">
        <v>14</v>
      </c>
      <c r="C350" t="s">
        <v>21</v>
      </c>
      <c r="D350" t="s">
        <v>16</v>
      </c>
      <c r="E350" t="s">
        <v>17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K350">
        <v>1</v>
      </c>
      <c r="L350" t="s">
        <v>34</v>
      </c>
      <c r="M350" t="s">
        <v>19</v>
      </c>
      <c r="N350">
        <f t="shared" si="23"/>
        <v>1</v>
      </c>
      <c r="O350" s="4">
        <v>6333</v>
      </c>
      <c r="P350">
        <f t="shared" si="24"/>
        <v>63330</v>
      </c>
      <c r="Q350">
        <f t="shared" si="25"/>
        <v>30</v>
      </c>
    </row>
    <row r="351" spans="1:17" x14ac:dyDescent="0.35">
      <c r="A351" t="s">
        <v>377</v>
      </c>
      <c r="B351" t="s">
        <v>14</v>
      </c>
      <c r="C351" t="s">
        <v>21</v>
      </c>
      <c r="D351" t="s">
        <v>16</v>
      </c>
      <c r="E351" t="s">
        <v>17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23</v>
      </c>
      <c r="M351" t="s">
        <v>19</v>
      </c>
      <c r="N351">
        <f t="shared" si="23"/>
        <v>1</v>
      </c>
      <c r="O351" s="4">
        <v>2625</v>
      </c>
      <c r="P351">
        <f t="shared" si="24"/>
        <v>26250</v>
      </c>
      <c r="Q351">
        <f t="shared" si="25"/>
        <v>30</v>
      </c>
    </row>
    <row r="352" spans="1:17" x14ac:dyDescent="0.35">
      <c r="A352" t="s">
        <v>378</v>
      </c>
      <c r="B352" t="s">
        <v>14</v>
      </c>
      <c r="C352" t="s">
        <v>21</v>
      </c>
      <c r="D352" t="s">
        <v>16</v>
      </c>
      <c r="E352" t="s">
        <v>17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34</v>
      </c>
      <c r="M352" t="s">
        <v>19</v>
      </c>
      <c r="N352">
        <f t="shared" si="23"/>
        <v>1</v>
      </c>
      <c r="O352" s="4">
        <v>9083</v>
      </c>
      <c r="P352">
        <f t="shared" si="24"/>
        <v>90830</v>
      </c>
      <c r="Q352">
        <f t="shared" si="25"/>
        <v>30</v>
      </c>
    </row>
    <row r="353" spans="1:17" x14ac:dyDescent="0.35">
      <c r="A353" t="s">
        <v>379</v>
      </c>
      <c r="B353" t="s">
        <v>14</v>
      </c>
      <c r="C353" t="s">
        <v>15</v>
      </c>
      <c r="D353" t="s">
        <v>16</v>
      </c>
      <c r="E353" t="s">
        <v>17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23</v>
      </c>
      <c r="M353" t="s">
        <v>24</v>
      </c>
      <c r="N353">
        <f t="shared" si="23"/>
        <v>0</v>
      </c>
      <c r="O353" s="4">
        <v>8750</v>
      </c>
      <c r="P353">
        <f t="shared" si="24"/>
        <v>87500</v>
      </c>
      <c r="Q353">
        <f t="shared" si="25"/>
        <v>30</v>
      </c>
    </row>
    <row r="354" spans="1:17" x14ac:dyDescent="0.35">
      <c r="A354" t="s">
        <v>380</v>
      </c>
      <c r="B354" t="s">
        <v>14</v>
      </c>
      <c r="C354" t="s">
        <v>21</v>
      </c>
      <c r="D354" t="s">
        <v>33</v>
      </c>
      <c r="E354" t="s">
        <v>17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23</v>
      </c>
      <c r="M354" t="s">
        <v>19</v>
      </c>
      <c r="N354">
        <f t="shared" si="23"/>
        <v>1</v>
      </c>
      <c r="O354" s="4">
        <v>2666</v>
      </c>
      <c r="P354">
        <f t="shared" si="24"/>
        <v>26660</v>
      </c>
      <c r="Q354">
        <f t="shared" si="25"/>
        <v>30</v>
      </c>
    </row>
    <row r="355" spans="1:17" x14ac:dyDescent="0.35">
      <c r="A355" t="s">
        <v>381</v>
      </c>
      <c r="B355" t="s">
        <v>45</v>
      </c>
      <c r="C355" t="s">
        <v>21</v>
      </c>
      <c r="D355" t="s">
        <v>16</v>
      </c>
      <c r="E355" t="s">
        <v>17</v>
      </c>
      <c r="F355" t="s">
        <v>21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23</v>
      </c>
      <c r="M355" t="s">
        <v>24</v>
      </c>
      <c r="N355">
        <f t="shared" si="23"/>
        <v>0</v>
      </c>
      <c r="O355" s="4">
        <v>5500</v>
      </c>
      <c r="P355">
        <f t="shared" si="24"/>
        <v>55000</v>
      </c>
      <c r="Q355">
        <f t="shared" si="25"/>
        <v>30</v>
      </c>
    </row>
    <row r="356" spans="1:17" x14ac:dyDescent="0.35">
      <c r="A356" t="s">
        <v>382</v>
      </c>
      <c r="B356" t="s">
        <v>45</v>
      </c>
      <c r="C356" t="s">
        <v>21</v>
      </c>
      <c r="D356" t="s">
        <v>16</v>
      </c>
      <c r="E356" t="s">
        <v>17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34</v>
      </c>
      <c r="M356" t="s">
        <v>19</v>
      </c>
      <c r="N356">
        <f t="shared" si="23"/>
        <v>1</v>
      </c>
      <c r="O356" s="4">
        <v>2423</v>
      </c>
      <c r="P356">
        <f t="shared" si="24"/>
        <v>24230</v>
      </c>
      <c r="Q356">
        <f t="shared" si="25"/>
        <v>30</v>
      </c>
    </row>
    <row r="357" spans="1:17" x14ac:dyDescent="0.35">
      <c r="A357" t="s">
        <v>383</v>
      </c>
      <c r="B357" t="s">
        <v>45</v>
      </c>
      <c r="C357" t="s">
        <v>15</v>
      </c>
      <c r="D357" t="s">
        <v>16</v>
      </c>
      <c r="E357" t="s">
        <v>17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18</v>
      </c>
      <c r="M357" t="s">
        <v>19</v>
      </c>
      <c r="N357">
        <f t="shared" si="23"/>
        <v>1</v>
      </c>
      <c r="O357" s="4">
        <v>3813</v>
      </c>
      <c r="P357">
        <f t="shared" si="24"/>
        <v>38130</v>
      </c>
      <c r="Q357">
        <f t="shared" si="25"/>
        <v>15</v>
      </c>
    </row>
    <row r="358" spans="1:17" x14ac:dyDescent="0.35">
      <c r="A358" t="s">
        <v>384</v>
      </c>
      <c r="B358" t="s">
        <v>14</v>
      </c>
      <c r="C358" t="s">
        <v>21</v>
      </c>
      <c r="D358" t="s">
        <v>30</v>
      </c>
      <c r="E358" t="s">
        <v>17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23</v>
      </c>
      <c r="M358" t="s">
        <v>19</v>
      </c>
      <c r="N358">
        <f t="shared" si="23"/>
        <v>1</v>
      </c>
      <c r="O358" s="4">
        <v>8333</v>
      </c>
      <c r="P358">
        <f t="shared" si="24"/>
        <v>83330</v>
      </c>
      <c r="Q358">
        <f t="shared" si="25"/>
        <v>30</v>
      </c>
    </row>
    <row r="359" spans="1:17" x14ac:dyDescent="0.35">
      <c r="A359" t="s">
        <v>385</v>
      </c>
      <c r="B359" t="s">
        <v>14</v>
      </c>
      <c r="C359" t="s">
        <v>21</v>
      </c>
      <c r="D359" t="s">
        <v>22</v>
      </c>
      <c r="E359" t="s">
        <v>17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18</v>
      </c>
      <c r="M359" t="s">
        <v>24</v>
      </c>
      <c r="N359">
        <f t="shared" si="23"/>
        <v>0</v>
      </c>
      <c r="O359" s="4">
        <v>3875</v>
      </c>
      <c r="P359">
        <f t="shared" si="24"/>
        <v>38750</v>
      </c>
      <c r="Q359">
        <f t="shared" si="25"/>
        <v>30</v>
      </c>
    </row>
    <row r="360" spans="1:17" x14ac:dyDescent="0.35">
      <c r="A360" t="s">
        <v>386</v>
      </c>
      <c r="B360" t="s">
        <v>14</v>
      </c>
      <c r="C360" t="s">
        <v>21</v>
      </c>
      <c r="D360" t="s">
        <v>16</v>
      </c>
      <c r="E360" t="s">
        <v>27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18</v>
      </c>
      <c r="M360" t="s">
        <v>24</v>
      </c>
      <c r="N360">
        <f t="shared" si="23"/>
        <v>0</v>
      </c>
      <c r="O360" s="4">
        <v>3000</v>
      </c>
      <c r="P360">
        <f t="shared" si="24"/>
        <v>30000</v>
      </c>
      <c r="Q360">
        <f t="shared" si="25"/>
        <v>40</v>
      </c>
    </row>
    <row r="361" spans="1:17" x14ac:dyDescent="0.35">
      <c r="A361" t="s">
        <v>387</v>
      </c>
      <c r="B361" t="s">
        <v>14</v>
      </c>
      <c r="C361" t="s">
        <v>21</v>
      </c>
      <c r="D361" t="s">
        <v>33</v>
      </c>
      <c r="E361" t="s">
        <v>17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34</v>
      </c>
      <c r="M361" t="s">
        <v>19</v>
      </c>
      <c r="N361">
        <f t="shared" si="23"/>
        <v>1</v>
      </c>
      <c r="O361" s="4">
        <v>5167</v>
      </c>
      <c r="P361">
        <f t="shared" si="24"/>
        <v>51670</v>
      </c>
      <c r="Q361">
        <f t="shared" si="25"/>
        <v>30</v>
      </c>
    </row>
    <row r="362" spans="1:17" x14ac:dyDescent="0.35">
      <c r="A362" t="s">
        <v>388</v>
      </c>
      <c r="B362" t="s">
        <v>45</v>
      </c>
      <c r="C362" t="s">
        <v>15</v>
      </c>
      <c r="D362" t="s">
        <v>22</v>
      </c>
      <c r="E362" t="s">
        <v>17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34</v>
      </c>
      <c r="M362" t="s">
        <v>24</v>
      </c>
      <c r="N362">
        <f t="shared" si="23"/>
        <v>0</v>
      </c>
      <c r="O362" s="4">
        <v>4723</v>
      </c>
      <c r="P362">
        <f t="shared" si="24"/>
        <v>47230</v>
      </c>
      <c r="Q362">
        <f t="shared" si="25"/>
        <v>30</v>
      </c>
    </row>
    <row r="363" spans="1:17" x14ac:dyDescent="0.35">
      <c r="A363" t="s">
        <v>389</v>
      </c>
      <c r="B363" t="s">
        <v>14</v>
      </c>
      <c r="C363" t="s">
        <v>21</v>
      </c>
      <c r="D363" t="s">
        <v>30</v>
      </c>
      <c r="E363" t="s">
        <v>17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34</v>
      </c>
      <c r="M363" t="s">
        <v>19</v>
      </c>
      <c r="N363">
        <f t="shared" si="23"/>
        <v>1</v>
      </c>
      <c r="O363" s="4">
        <v>5000</v>
      </c>
      <c r="P363">
        <f t="shared" si="24"/>
        <v>50000</v>
      </c>
      <c r="Q363">
        <f t="shared" si="25"/>
        <v>30</v>
      </c>
    </row>
    <row r="364" spans="1:17" x14ac:dyDescent="0.35">
      <c r="A364" t="s">
        <v>390</v>
      </c>
      <c r="B364" t="s">
        <v>14</v>
      </c>
      <c r="C364" t="s">
        <v>21</v>
      </c>
      <c r="D364" t="s">
        <v>16</v>
      </c>
      <c r="E364" t="s">
        <v>17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18</v>
      </c>
      <c r="M364" t="s">
        <v>19</v>
      </c>
      <c r="N364">
        <f t="shared" si="23"/>
        <v>1</v>
      </c>
      <c r="O364" s="4">
        <v>4750</v>
      </c>
      <c r="P364">
        <f t="shared" si="24"/>
        <v>47500</v>
      </c>
      <c r="Q364">
        <f t="shared" si="25"/>
        <v>30</v>
      </c>
    </row>
    <row r="365" spans="1:17" x14ac:dyDescent="0.35">
      <c r="A365" t="s">
        <v>391</v>
      </c>
      <c r="B365" t="s">
        <v>14</v>
      </c>
      <c r="C365" t="s">
        <v>21</v>
      </c>
      <c r="D365" t="s">
        <v>16</v>
      </c>
      <c r="E365" t="s">
        <v>17</v>
      </c>
      <c r="F365" t="s">
        <v>15</v>
      </c>
      <c r="G365">
        <v>3013</v>
      </c>
      <c r="H365">
        <v>3033</v>
      </c>
      <c r="I365">
        <v>95</v>
      </c>
      <c r="J365">
        <v>300</v>
      </c>
      <c r="K365">
        <v>1</v>
      </c>
      <c r="L365" t="s">
        <v>18</v>
      </c>
      <c r="M365" t="s">
        <v>19</v>
      </c>
      <c r="N365">
        <f t="shared" si="23"/>
        <v>1</v>
      </c>
      <c r="O365" s="4">
        <v>3013</v>
      </c>
      <c r="P365">
        <f t="shared" si="24"/>
        <v>30130</v>
      </c>
      <c r="Q365">
        <f t="shared" si="25"/>
        <v>25</v>
      </c>
    </row>
    <row r="366" spans="1:17" x14ac:dyDescent="0.35">
      <c r="A366" t="s">
        <v>392</v>
      </c>
      <c r="B366" t="s">
        <v>14</v>
      </c>
      <c r="C366" t="s">
        <v>15</v>
      </c>
      <c r="D366" t="s">
        <v>16</v>
      </c>
      <c r="E366" t="s">
        <v>17</v>
      </c>
      <c r="F366" t="s">
        <v>21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23</v>
      </c>
      <c r="M366" t="s">
        <v>19</v>
      </c>
      <c r="N366">
        <f t="shared" si="23"/>
        <v>1</v>
      </c>
      <c r="O366" s="4">
        <v>6822</v>
      </c>
      <c r="P366">
        <f t="shared" si="24"/>
        <v>68220</v>
      </c>
      <c r="Q366">
        <f t="shared" si="25"/>
        <v>30</v>
      </c>
    </row>
    <row r="367" spans="1:17" x14ac:dyDescent="0.35">
      <c r="A367" t="s">
        <v>393</v>
      </c>
      <c r="B367" t="s">
        <v>14</v>
      </c>
      <c r="C367" t="s">
        <v>15</v>
      </c>
      <c r="D367" t="s">
        <v>16</v>
      </c>
      <c r="E367" t="s">
        <v>27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23</v>
      </c>
      <c r="M367" t="s">
        <v>24</v>
      </c>
      <c r="N367">
        <f t="shared" si="23"/>
        <v>0</v>
      </c>
      <c r="O367" s="4">
        <v>6216</v>
      </c>
      <c r="P367">
        <f t="shared" si="24"/>
        <v>62160</v>
      </c>
      <c r="Q367">
        <f t="shared" si="25"/>
        <v>30</v>
      </c>
    </row>
    <row r="368" spans="1:17" x14ac:dyDescent="0.35">
      <c r="A368" t="s">
        <v>394</v>
      </c>
      <c r="B368" t="s">
        <v>14</v>
      </c>
      <c r="C368" t="s">
        <v>15</v>
      </c>
      <c r="D368" t="s">
        <v>16</v>
      </c>
      <c r="E368" t="s">
        <v>17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34</v>
      </c>
      <c r="M368" t="s">
        <v>24</v>
      </c>
      <c r="N368">
        <f t="shared" si="23"/>
        <v>0</v>
      </c>
      <c r="O368" s="4">
        <v>2500</v>
      </c>
      <c r="P368">
        <f t="shared" si="24"/>
        <v>25000</v>
      </c>
      <c r="Q368">
        <f t="shared" si="25"/>
        <v>40</v>
      </c>
    </row>
    <row r="369" spans="1:17" x14ac:dyDescent="0.35">
      <c r="A369" t="s">
        <v>395</v>
      </c>
      <c r="B369" t="s">
        <v>14</v>
      </c>
      <c r="C369" t="s">
        <v>15</v>
      </c>
      <c r="D369" t="s">
        <v>16</v>
      </c>
      <c r="E369" t="s">
        <v>17</v>
      </c>
      <c r="F369" t="s">
        <v>15</v>
      </c>
      <c r="G369">
        <v>5124</v>
      </c>
      <c r="H369">
        <v>0</v>
      </c>
      <c r="I369">
        <v>124</v>
      </c>
      <c r="J369">
        <v>360</v>
      </c>
      <c r="K369">
        <v>0</v>
      </c>
      <c r="L369" t="s">
        <v>23</v>
      </c>
      <c r="M369" t="s">
        <v>24</v>
      </c>
      <c r="N369">
        <f t="shared" si="23"/>
        <v>0</v>
      </c>
      <c r="O369" s="4">
        <v>5124</v>
      </c>
      <c r="P369">
        <f t="shared" si="24"/>
        <v>51240</v>
      </c>
      <c r="Q369">
        <f t="shared" si="25"/>
        <v>30</v>
      </c>
    </row>
    <row r="370" spans="1:17" x14ac:dyDescent="0.35">
      <c r="A370" t="s">
        <v>396</v>
      </c>
      <c r="B370" t="s">
        <v>14</v>
      </c>
      <c r="C370" t="s">
        <v>21</v>
      </c>
      <c r="D370" t="s">
        <v>22</v>
      </c>
      <c r="E370" t="s">
        <v>17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34</v>
      </c>
      <c r="M370" t="s">
        <v>19</v>
      </c>
      <c r="N370">
        <f t="shared" si="23"/>
        <v>1</v>
      </c>
      <c r="O370" s="4">
        <v>6325</v>
      </c>
      <c r="P370">
        <f t="shared" si="24"/>
        <v>63250</v>
      </c>
      <c r="Q370">
        <f t="shared" si="25"/>
        <v>30</v>
      </c>
    </row>
    <row r="371" spans="1:17" x14ac:dyDescent="0.35">
      <c r="A371" t="s">
        <v>397</v>
      </c>
      <c r="B371" t="s">
        <v>14</v>
      </c>
      <c r="C371" t="s">
        <v>21</v>
      </c>
      <c r="D371" t="s">
        <v>16</v>
      </c>
      <c r="E371" t="s">
        <v>17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23</v>
      </c>
      <c r="M371" t="s">
        <v>24</v>
      </c>
      <c r="N371">
        <f t="shared" si="23"/>
        <v>0</v>
      </c>
      <c r="O371" s="4">
        <v>10171.25</v>
      </c>
      <c r="P371">
        <f t="shared" si="24"/>
        <v>101712.5</v>
      </c>
      <c r="Q371">
        <f t="shared" si="25"/>
        <v>30</v>
      </c>
    </row>
    <row r="372" spans="1:17" x14ac:dyDescent="0.35">
      <c r="A372" t="s">
        <v>398</v>
      </c>
      <c r="B372" t="s">
        <v>45</v>
      </c>
      <c r="C372" t="s">
        <v>15</v>
      </c>
      <c r="D372" t="s">
        <v>16</v>
      </c>
      <c r="E372" t="s">
        <v>17</v>
      </c>
      <c r="F372" t="s">
        <v>21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34</v>
      </c>
      <c r="M372" t="s">
        <v>19</v>
      </c>
      <c r="N372">
        <f t="shared" si="23"/>
        <v>1</v>
      </c>
      <c r="O372" s="4">
        <v>10171.25</v>
      </c>
      <c r="P372">
        <f t="shared" si="24"/>
        <v>101712.5</v>
      </c>
      <c r="Q372">
        <f t="shared" si="25"/>
        <v>30</v>
      </c>
    </row>
    <row r="373" spans="1:17" x14ac:dyDescent="0.35">
      <c r="A373" t="s">
        <v>399</v>
      </c>
      <c r="B373" t="s">
        <v>14</v>
      </c>
      <c r="C373" t="s">
        <v>21</v>
      </c>
      <c r="D373" t="s">
        <v>30</v>
      </c>
      <c r="E373" t="s">
        <v>17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34</v>
      </c>
      <c r="M373" t="s">
        <v>19</v>
      </c>
      <c r="N373">
        <f t="shared" si="23"/>
        <v>1</v>
      </c>
      <c r="O373" s="4">
        <v>5185</v>
      </c>
      <c r="P373">
        <f t="shared" si="24"/>
        <v>51850</v>
      </c>
      <c r="Q373">
        <f t="shared" si="25"/>
        <v>30</v>
      </c>
    </row>
    <row r="374" spans="1:17" x14ac:dyDescent="0.35">
      <c r="A374" t="s">
        <v>400</v>
      </c>
      <c r="B374" t="s">
        <v>14</v>
      </c>
      <c r="C374" t="s">
        <v>21</v>
      </c>
      <c r="D374" t="s">
        <v>30</v>
      </c>
      <c r="E374" t="s">
        <v>17</v>
      </c>
      <c r="F374" t="s">
        <v>21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23</v>
      </c>
      <c r="M374" t="s">
        <v>19</v>
      </c>
      <c r="N374">
        <f t="shared" si="23"/>
        <v>1</v>
      </c>
      <c r="O374" s="4">
        <v>9323</v>
      </c>
      <c r="P374">
        <f t="shared" si="24"/>
        <v>93230</v>
      </c>
      <c r="Q374">
        <f t="shared" si="25"/>
        <v>25</v>
      </c>
    </row>
    <row r="375" spans="1:17" x14ac:dyDescent="0.35">
      <c r="A375" t="s">
        <v>401</v>
      </c>
      <c r="B375" t="s">
        <v>14</v>
      </c>
      <c r="C375" t="s">
        <v>15</v>
      </c>
      <c r="D375" t="s">
        <v>22</v>
      </c>
      <c r="E375" t="s">
        <v>17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18</v>
      </c>
      <c r="M375" t="s">
        <v>24</v>
      </c>
      <c r="N375">
        <f t="shared" si="23"/>
        <v>0</v>
      </c>
      <c r="O375" s="4">
        <v>3062</v>
      </c>
      <c r="P375">
        <f t="shared" si="24"/>
        <v>30620</v>
      </c>
      <c r="Q375">
        <f t="shared" si="25"/>
        <v>15</v>
      </c>
    </row>
    <row r="376" spans="1:17" x14ac:dyDescent="0.35">
      <c r="A376" t="s">
        <v>402</v>
      </c>
      <c r="B376" t="s">
        <v>45</v>
      </c>
      <c r="C376" t="s">
        <v>15</v>
      </c>
      <c r="D376" t="s">
        <v>16</v>
      </c>
      <c r="E376" t="s">
        <v>17</v>
      </c>
      <c r="F376" t="s">
        <v>15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18</v>
      </c>
      <c r="M376" t="s">
        <v>19</v>
      </c>
      <c r="N376">
        <f t="shared" si="23"/>
        <v>1</v>
      </c>
      <c r="O376" s="4">
        <v>2764</v>
      </c>
      <c r="P376">
        <f t="shared" si="24"/>
        <v>27640</v>
      </c>
      <c r="Q376">
        <f t="shared" si="25"/>
        <v>30</v>
      </c>
    </row>
    <row r="377" spans="1:17" x14ac:dyDescent="0.35">
      <c r="A377" t="s">
        <v>403</v>
      </c>
      <c r="B377" t="s">
        <v>14</v>
      </c>
      <c r="C377" t="s">
        <v>21</v>
      </c>
      <c r="D377" t="s">
        <v>16</v>
      </c>
      <c r="E377" t="s">
        <v>17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18</v>
      </c>
      <c r="M377" t="s">
        <v>19</v>
      </c>
      <c r="N377">
        <f t="shared" si="23"/>
        <v>1</v>
      </c>
      <c r="O377" s="4">
        <v>4817</v>
      </c>
      <c r="P377">
        <f t="shared" si="24"/>
        <v>48170</v>
      </c>
      <c r="Q377">
        <f t="shared" si="25"/>
        <v>15</v>
      </c>
    </row>
    <row r="378" spans="1:17" x14ac:dyDescent="0.35">
      <c r="A378" t="s">
        <v>404</v>
      </c>
      <c r="B378" t="s">
        <v>14</v>
      </c>
      <c r="C378" t="s">
        <v>21</v>
      </c>
      <c r="D378" t="s">
        <v>33</v>
      </c>
      <c r="E378" t="s">
        <v>17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23</v>
      </c>
      <c r="M378" t="s">
        <v>19</v>
      </c>
      <c r="N378">
        <f t="shared" si="23"/>
        <v>1</v>
      </c>
      <c r="O378" s="4">
        <v>8750</v>
      </c>
      <c r="P378">
        <f t="shared" si="24"/>
        <v>87500</v>
      </c>
      <c r="Q378">
        <f t="shared" si="25"/>
        <v>30</v>
      </c>
    </row>
    <row r="379" spans="1:17" x14ac:dyDescent="0.35">
      <c r="A379" t="s">
        <v>405</v>
      </c>
      <c r="B379" t="s">
        <v>14</v>
      </c>
      <c r="C379" t="s">
        <v>21</v>
      </c>
      <c r="D379" t="s">
        <v>16</v>
      </c>
      <c r="E379" t="s">
        <v>17</v>
      </c>
      <c r="F379" t="s">
        <v>15</v>
      </c>
      <c r="G379">
        <v>4310</v>
      </c>
      <c r="H379">
        <v>0</v>
      </c>
      <c r="I379">
        <v>130</v>
      </c>
      <c r="J379">
        <v>360</v>
      </c>
      <c r="K379">
        <v>1</v>
      </c>
      <c r="L379" t="s">
        <v>34</v>
      </c>
      <c r="M379" t="s">
        <v>19</v>
      </c>
      <c r="N379">
        <f t="shared" si="23"/>
        <v>1</v>
      </c>
      <c r="O379" s="4">
        <v>4310</v>
      </c>
      <c r="P379">
        <f t="shared" si="24"/>
        <v>43100</v>
      </c>
      <c r="Q379">
        <f t="shared" si="25"/>
        <v>30</v>
      </c>
    </row>
    <row r="380" spans="1:17" x14ac:dyDescent="0.35">
      <c r="A380" t="s">
        <v>406</v>
      </c>
      <c r="B380" t="s">
        <v>14</v>
      </c>
      <c r="C380" t="s">
        <v>15</v>
      </c>
      <c r="D380" t="s">
        <v>16</v>
      </c>
      <c r="E380" t="s">
        <v>17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18</v>
      </c>
      <c r="M380" t="s">
        <v>24</v>
      </c>
      <c r="N380">
        <f t="shared" si="23"/>
        <v>0</v>
      </c>
      <c r="O380" s="4">
        <v>3069</v>
      </c>
      <c r="P380">
        <f t="shared" si="24"/>
        <v>30690</v>
      </c>
      <c r="Q380">
        <f t="shared" si="25"/>
        <v>40</v>
      </c>
    </row>
    <row r="381" spans="1:17" x14ac:dyDescent="0.35">
      <c r="A381" t="s">
        <v>407</v>
      </c>
      <c r="B381" t="s">
        <v>14</v>
      </c>
      <c r="C381" t="s">
        <v>21</v>
      </c>
      <c r="D381" t="s">
        <v>30</v>
      </c>
      <c r="E381" t="s">
        <v>17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18</v>
      </c>
      <c r="M381" t="s">
        <v>19</v>
      </c>
      <c r="N381">
        <f t="shared" si="23"/>
        <v>1</v>
      </c>
      <c r="O381" s="4">
        <v>5391</v>
      </c>
      <c r="P381">
        <f t="shared" si="24"/>
        <v>53910</v>
      </c>
      <c r="Q381">
        <f t="shared" si="25"/>
        <v>30</v>
      </c>
    </row>
    <row r="382" spans="1:17" x14ac:dyDescent="0.35">
      <c r="A382" t="s">
        <v>408</v>
      </c>
      <c r="B382" t="s">
        <v>14</v>
      </c>
      <c r="C382" t="s">
        <v>21</v>
      </c>
      <c r="D382" t="s">
        <v>16</v>
      </c>
      <c r="E382" t="s">
        <v>17</v>
      </c>
      <c r="F382" t="s">
        <v>15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34</v>
      </c>
      <c r="M382" t="s">
        <v>19</v>
      </c>
      <c r="N382">
        <f t="shared" si="23"/>
        <v>1</v>
      </c>
      <c r="O382" s="4">
        <v>3333</v>
      </c>
      <c r="P382">
        <f t="shared" si="24"/>
        <v>33330</v>
      </c>
      <c r="Q382">
        <f t="shared" si="25"/>
        <v>30</v>
      </c>
    </row>
    <row r="383" spans="1:17" x14ac:dyDescent="0.35">
      <c r="A383" t="s">
        <v>409</v>
      </c>
      <c r="B383" t="s">
        <v>14</v>
      </c>
      <c r="C383" t="s">
        <v>15</v>
      </c>
      <c r="D383" t="s">
        <v>16</v>
      </c>
      <c r="E383" t="s">
        <v>17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34</v>
      </c>
      <c r="M383" t="s">
        <v>19</v>
      </c>
      <c r="N383">
        <f t="shared" si="23"/>
        <v>1</v>
      </c>
      <c r="O383" s="4">
        <v>5941</v>
      </c>
      <c r="P383">
        <f t="shared" si="24"/>
        <v>59410</v>
      </c>
      <c r="Q383">
        <f t="shared" si="25"/>
        <v>30</v>
      </c>
    </row>
    <row r="384" spans="1:17" x14ac:dyDescent="0.35">
      <c r="A384" t="s">
        <v>410</v>
      </c>
      <c r="B384" t="s">
        <v>45</v>
      </c>
      <c r="C384" t="s">
        <v>15</v>
      </c>
      <c r="D384" t="s">
        <v>16</v>
      </c>
      <c r="E384" t="s">
        <v>17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18</v>
      </c>
      <c r="M384" t="s">
        <v>19</v>
      </c>
      <c r="N384">
        <f t="shared" si="23"/>
        <v>1</v>
      </c>
      <c r="O384" s="4">
        <v>6000</v>
      </c>
      <c r="P384">
        <f t="shared" si="24"/>
        <v>60000</v>
      </c>
      <c r="Q384">
        <f t="shared" si="25"/>
        <v>30</v>
      </c>
    </row>
    <row r="385" spans="1:17" x14ac:dyDescent="0.35">
      <c r="A385" t="s">
        <v>411</v>
      </c>
      <c r="B385" t="s">
        <v>14</v>
      </c>
      <c r="C385" t="s">
        <v>15</v>
      </c>
      <c r="D385" t="s">
        <v>16</v>
      </c>
      <c r="E385" t="s">
        <v>17</v>
      </c>
      <c r="F385" t="s">
        <v>21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18</v>
      </c>
      <c r="M385" t="s">
        <v>19</v>
      </c>
      <c r="N385">
        <f t="shared" si="23"/>
        <v>1</v>
      </c>
      <c r="O385" s="4">
        <v>7167</v>
      </c>
      <c r="P385">
        <f t="shared" si="24"/>
        <v>71670</v>
      </c>
      <c r="Q385">
        <f t="shared" si="25"/>
        <v>30</v>
      </c>
    </row>
    <row r="386" spans="1:17" x14ac:dyDescent="0.35">
      <c r="A386" t="s">
        <v>412</v>
      </c>
      <c r="B386" t="s">
        <v>14</v>
      </c>
      <c r="C386" t="s">
        <v>21</v>
      </c>
      <c r="D386" t="s">
        <v>30</v>
      </c>
      <c r="E386" t="s">
        <v>17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18</v>
      </c>
      <c r="M386" t="s">
        <v>24</v>
      </c>
      <c r="N386">
        <f t="shared" ref="N386:N449" si="26">IF(M386="Y",1,0)</f>
        <v>0</v>
      </c>
      <c r="O386" s="4">
        <v>4566</v>
      </c>
      <c r="P386">
        <f t="shared" ref="P386:P449" si="27">O386*10</f>
        <v>45660</v>
      </c>
      <c r="Q386">
        <f t="shared" si="25"/>
        <v>30</v>
      </c>
    </row>
    <row r="387" spans="1:17" x14ac:dyDescent="0.35">
      <c r="A387" t="s">
        <v>413</v>
      </c>
      <c r="B387" t="s">
        <v>14</v>
      </c>
      <c r="C387" t="s">
        <v>15</v>
      </c>
      <c r="D387" t="s">
        <v>22</v>
      </c>
      <c r="E387" t="s">
        <v>17</v>
      </c>
      <c r="F387" t="s">
        <v>15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18</v>
      </c>
      <c r="M387" t="s">
        <v>19</v>
      </c>
      <c r="N387">
        <f t="shared" si="26"/>
        <v>1</v>
      </c>
      <c r="O387" s="4">
        <v>3667</v>
      </c>
      <c r="P387">
        <f t="shared" si="27"/>
        <v>36670</v>
      </c>
      <c r="Q387">
        <f t="shared" ref="Q387:Q450" si="28">J387/12</f>
        <v>15</v>
      </c>
    </row>
    <row r="388" spans="1:17" x14ac:dyDescent="0.35">
      <c r="A388" t="s">
        <v>414</v>
      </c>
      <c r="B388" t="s">
        <v>14</v>
      </c>
      <c r="C388" t="s">
        <v>15</v>
      </c>
      <c r="D388" t="s">
        <v>16</v>
      </c>
      <c r="E388" t="s">
        <v>27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34</v>
      </c>
      <c r="M388" t="s">
        <v>19</v>
      </c>
      <c r="N388">
        <f t="shared" si="26"/>
        <v>1</v>
      </c>
      <c r="O388" s="4">
        <v>2346</v>
      </c>
      <c r="P388">
        <f t="shared" si="27"/>
        <v>23460</v>
      </c>
      <c r="Q388">
        <f t="shared" si="28"/>
        <v>30</v>
      </c>
    </row>
    <row r="389" spans="1:17" x14ac:dyDescent="0.35">
      <c r="A389" t="s">
        <v>415</v>
      </c>
      <c r="B389" t="s">
        <v>14</v>
      </c>
      <c r="C389" t="s">
        <v>21</v>
      </c>
      <c r="D389" t="s">
        <v>16</v>
      </c>
      <c r="E389" t="s">
        <v>27</v>
      </c>
      <c r="F389" t="s">
        <v>15</v>
      </c>
      <c r="G389">
        <v>3010</v>
      </c>
      <c r="H389">
        <v>3136</v>
      </c>
      <c r="I389">
        <v>128</v>
      </c>
      <c r="J389">
        <v>360</v>
      </c>
      <c r="K389">
        <v>0</v>
      </c>
      <c r="L389" t="s">
        <v>18</v>
      </c>
      <c r="M389" t="s">
        <v>24</v>
      </c>
      <c r="N389">
        <f t="shared" si="26"/>
        <v>0</v>
      </c>
      <c r="O389" s="4">
        <v>3010</v>
      </c>
      <c r="P389">
        <f t="shared" si="27"/>
        <v>30100</v>
      </c>
      <c r="Q389">
        <f t="shared" si="28"/>
        <v>30</v>
      </c>
    </row>
    <row r="390" spans="1:17" x14ac:dyDescent="0.35">
      <c r="A390" t="s">
        <v>416</v>
      </c>
      <c r="B390" t="s">
        <v>14</v>
      </c>
      <c r="C390" t="s">
        <v>21</v>
      </c>
      <c r="D390" t="s">
        <v>16</v>
      </c>
      <c r="E390" t="s">
        <v>17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18</v>
      </c>
      <c r="M390" t="s">
        <v>19</v>
      </c>
      <c r="N390">
        <f t="shared" si="26"/>
        <v>1</v>
      </c>
      <c r="O390" s="4">
        <v>2333</v>
      </c>
      <c r="P390">
        <f t="shared" si="27"/>
        <v>23330</v>
      </c>
      <c r="Q390">
        <f t="shared" si="28"/>
        <v>30</v>
      </c>
    </row>
    <row r="391" spans="1:17" x14ac:dyDescent="0.35">
      <c r="A391" t="s">
        <v>417</v>
      </c>
      <c r="B391" t="s">
        <v>14</v>
      </c>
      <c r="C391" t="s">
        <v>21</v>
      </c>
      <c r="D391" t="s">
        <v>16</v>
      </c>
      <c r="E391" t="s">
        <v>17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23</v>
      </c>
      <c r="M391" t="s">
        <v>19</v>
      </c>
      <c r="N391">
        <f t="shared" si="26"/>
        <v>1</v>
      </c>
      <c r="O391" s="4">
        <v>5488</v>
      </c>
      <c r="P391">
        <f t="shared" si="27"/>
        <v>54880</v>
      </c>
      <c r="Q391">
        <f t="shared" si="28"/>
        <v>30</v>
      </c>
    </row>
    <row r="392" spans="1:17" x14ac:dyDescent="0.35">
      <c r="A392" t="s">
        <v>418</v>
      </c>
      <c r="B392" t="s">
        <v>14</v>
      </c>
      <c r="C392" t="s">
        <v>15</v>
      </c>
      <c r="D392" t="s">
        <v>33</v>
      </c>
      <c r="E392" t="s">
        <v>17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23</v>
      </c>
      <c r="M392" t="s">
        <v>19</v>
      </c>
      <c r="N392">
        <f t="shared" si="26"/>
        <v>1</v>
      </c>
      <c r="O392" s="4">
        <v>9167</v>
      </c>
      <c r="P392">
        <f t="shared" si="27"/>
        <v>91670</v>
      </c>
      <c r="Q392">
        <f t="shared" si="28"/>
        <v>30</v>
      </c>
    </row>
    <row r="393" spans="1:17" x14ac:dyDescent="0.35">
      <c r="A393" t="s">
        <v>419</v>
      </c>
      <c r="B393" t="s">
        <v>14</v>
      </c>
      <c r="C393" t="s">
        <v>21</v>
      </c>
      <c r="D393" t="s">
        <v>33</v>
      </c>
      <c r="E393" t="s">
        <v>17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23</v>
      </c>
      <c r="M393" t="s">
        <v>19</v>
      </c>
      <c r="N393">
        <f t="shared" si="26"/>
        <v>1</v>
      </c>
      <c r="O393" s="4">
        <v>9504</v>
      </c>
      <c r="P393">
        <f t="shared" si="27"/>
        <v>95040</v>
      </c>
      <c r="Q393">
        <f t="shared" si="28"/>
        <v>30</v>
      </c>
    </row>
    <row r="394" spans="1:17" x14ac:dyDescent="0.35">
      <c r="A394" t="s">
        <v>420</v>
      </c>
      <c r="B394" t="s">
        <v>14</v>
      </c>
      <c r="C394" t="s">
        <v>21</v>
      </c>
      <c r="D394" t="s">
        <v>16</v>
      </c>
      <c r="E394" t="s">
        <v>17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K394">
        <v>1</v>
      </c>
      <c r="L394" t="s">
        <v>18</v>
      </c>
      <c r="M394" t="s">
        <v>19</v>
      </c>
      <c r="N394">
        <f t="shared" si="26"/>
        <v>1</v>
      </c>
      <c r="O394" s="4">
        <v>2583</v>
      </c>
      <c r="P394">
        <f t="shared" si="27"/>
        <v>25830</v>
      </c>
      <c r="Q394">
        <f t="shared" si="28"/>
        <v>30</v>
      </c>
    </row>
    <row r="395" spans="1:17" x14ac:dyDescent="0.35">
      <c r="A395" t="s">
        <v>421</v>
      </c>
      <c r="B395" t="s">
        <v>14</v>
      </c>
      <c r="C395" t="s">
        <v>21</v>
      </c>
      <c r="D395" t="s">
        <v>30</v>
      </c>
      <c r="E395" t="s">
        <v>27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34</v>
      </c>
      <c r="M395" t="s">
        <v>19</v>
      </c>
      <c r="N395">
        <f t="shared" si="26"/>
        <v>1</v>
      </c>
      <c r="O395" s="4">
        <v>1993</v>
      </c>
      <c r="P395">
        <f t="shared" si="27"/>
        <v>19930</v>
      </c>
      <c r="Q395">
        <f t="shared" si="28"/>
        <v>15</v>
      </c>
    </row>
    <row r="396" spans="1:17" x14ac:dyDescent="0.35">
      <c r="A396" t="s">
        <v>422</v>
      </c>
      <c r="B396" t="s">
        <v>14</v>
      </c>
      <c r="C396" t="s">
        <v>21</v>
      </c>
      <c r="D396" t="s">
        <v>30</v>
      </c>
      <c r="E396" t="s">
        <v>17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18</v>
      </c>
      <c r="M396" t="s">
        <v>19</v>
      </c>
      <c r="N396">
        <f t="shared" si="26"/>
        <v>1</v>
      </c>
      <c r="O396" s="4">
        <v>3100</v>
      </c>
      <c r="P396">
        <f t="shared" si="27"/>
        <v>31000</v>
      </c>
      <c r="Q396">
        <f t="shared" si="28"/>
        <v>30</v>
      </c>
    </row>
    <row r="397" spans="1:17" x14ac:dyDescent="0.35">
      <c r="A397" t="s">
        <v>423</v>
      </c>
      <c r="B397" t="s">
        <v>14</v>
      </c>
      <c r="C397" t="s">
        <v>21</v>
      </c>
      <c r="D397" t="s">
        <v>30</v>
      </c>
      <c r="E397" t="s">
        <v>17</v>
      </c>
      <c r="F397" t="s">
        <v>15</v>
      </c>
      <c r="G397">
        <v>3276</v>
      </c>
      <c r="H397">
        <v>484</v>
      </c>
      <c r="I397">
        <v>135</v>
      </c>
      <c r="J397">
        <v>360</v>
      </c>
      <c r="K397">
        <v>1</v>
      </c>
      <c r="L397" t="s">
        <v>34</v>
      </c>
      <c r="M397" t="s">
        <v>19</v>
      </c>
      <c r="N397">
        <f t="shared" si="26"/>
        <v>1</v>
      </c>
      <c r="O397" s="4">
        <v>3276</v>
      </c>
      <c r="P397">
        <f t="shared" si="27"/>
        <v>32760</v>
      </c>
      <c r="Q397">
        <f t="shared" si="28"/>
        <v>30</v>
      </c>
    </row>
    <row r="398" spans="1:17" x14ac:dyDescent="0.35">
      <c r="A398" t="s">
        <v>424</v>
      </c>
      <c r="B398" t="s">
        <v>45</v>
      </c>
      <c r="C398" t="s">
        <v>15</v>
      </c>
      <c r="D398" t="s">
        <v>16</v>
      </c>
      <c r="E398" t="s">
        <v>17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18</v>
      </c>
      <c r="M398" t="s">
        <v>24</v>
      </c>
      <c r="N398">
        <f t="shared" si="26"/>
        <v>0</v>
      </c>
      <c r="O398" s="4">
        <v>3180</v>
      </c>
      <c r="P398">
        <f t="shared" si="27"/>
        <v>31800</v>
      </c>
      <c r="Q398">
        <f t="shared" si="28"/>
        <v>30</v>
      </c>
    </row>
    <row r="399" spans="1:17" x14ac:dyDescent="0.35">
      <c r="A399" t="s">
        <v>425</v>
      </c>
      <c r="B399" t="s">
        <v>14</v>
      </c>
      <c r="C399" t="s">
        <v>21</v>
      </c>
      <c r="D399" t="s">
        <v>16</v>
      </c>
      <c r="E399" t="s">
        <v>17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18</v>
      </c>
      <c r="M399" t="s">
        <v>19</v>
      </c>
      <c r="N399">
        <f t="shared" si="26"/>
        <v>1</v>
      </c>
      <c r="O399" s="4">
        <v>3033</v>
      </c>
      <c r="P399">
        <f t="shared" si="27"/>
        <v>30330</v>
      </c>
      <c r="Q399">
        <f t="shared" si="28"/>
        <v>30</v>
      </c>
    </row>
    <row r="400" spans="1:17" x14ac:dyDescent="0.35">
      <c r="A400" t="s">
        <v>426</v>
      </c>
      <c r="B400" t="s">
        <v>14</v>
      </c>
      <c r="C400" t="s">
        <v>15</v>
      </c>
      <c r="D400" t="s">
        <v>16</v>
      </c>
      <c r="E400" t="s">
        <v>27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23</v>
      </c>
      <c r="M400" t="s">
        <v>19</v>
      </c>
      <c r="N400">
        <f t="shared" si="26"/>
        <v>1</v>
      </c>
      <c r="O400" s="4">
        <v>3902</v>
      </c>
      <c r="P400">
        <f t="shared" si="27"/>
        <v>39020</v>
      </c>
      <c r="Q400">
        <f t="shared" si="28"/>
        <v>30</v>
      </c>
    </row>
    <row r="401" spans="1:17" x14ac:dyDescent="0.35">
      <c r="A401" t="s">
        <v>427</v>
      </c>
      <c r="B401" t="s">
        <v>45</v>
      </c>
      <c r="C401" t="s">
        <v>15</v>
      </c>
      <c r="D401" t="s">
        <v>16</v>
      </c>
      <c r="E401" t="s">
        <v>17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34</v>
      </c>
      <c r="M401" t="s">
        <v>24</v>
      </c>
      <c r="N401">
        <f t="shared" si="26"/>
        <v>0</v>
      </c>
      <c r="O401" s="4">
        <v>1500</v>
      </c>
      <c r="P401">
        <f t="shared" si="27"/>
        <v>15000</v>
      </c>
      <c r="Q401">
        <f t="shared" si="28"/>
        <v>30</v>
      </c>
    </row>
    <row r="402" spans="1:17" x14ac:dyDescent="0.35">
      <c r="A402" t="s">
        <v>428</v>
      </c>
      <c r="B402" t="s">
        <v>14</v>
      </c>
      <c r="C402" t="s">
        <v>21</v>
      </c>
      <c r="D402" t="s">
        <v>30</v>
      </c>
      <c r="E402" t="s">
        <v>27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18</v>
      </c>
      <c r="M402" t="s">
        <v>24</v>
      </c>
      <c r="N402">
        <f t="shared" si="26"/>
        <v>0</v>
      </c>
      <c r="O402" s="4">
        <v>2889</v>
      </c>
      <c r="P402">
        <f t="shared" si="27"/>
        <v>28890</v>
      </c>
      <c r="Q402">
        <f t="shared" si="28"/>
        <v>15</v>
      </c>
    </row>
    <row r="403" spans="1:17" x14ac:dyDescent="0.35">
      <c r="A403" t="s">
        <v>429</v>
      </c>
      <c r="B403" t="s">
        <v>14</v>
      </c>
      <c r="C403" t="s">
        <v>15</v>
      </c>
      <c r="D403" t="s">
        <v>16</v>
      </c>
      <c r="E403" t="s">
        <v>27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23</v>
      </c>
      <c r="M403" t="s">
        <v>24</v>
      </c>
      <c r="N403">
        <f t="shared" si="26"/>
        <v>0</v>
      </c>
      <c r="O403" s="4">
        <v>2755</v>
      </c>
      <c r="P403">
        <f t="shared" si="27"/>
        <v>27550</v>
      </c>
      <c r="Q403">
        <f t="shared" si="28"/>
        <v>25</v>
      </c>
    </row>
    <row r="404" spans="1:17" x14ac:dyDescent="0.35">
      <c r="A404" t="s">
        <v>430</v>
      </c>
      <c r="B404" t="s">
        <v>14</v>
      </c>
      <c r="C404" t="s">
        <v>15</v>
      </c>
      <c r="D404" t="s">
        <v>16</v>
      </c>
      <c r="E404" t="s">
        <v>17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34</v>
      </c>
      <c r="M404" t="s">
        <v>19</v>
      </c>
      <c r="N404">
        <f t="shared" si="26"/>
        <v>1</v>
      </c>
      <c r="O404" s="4">
        <v>2500</v>
      </c>
      <c r="P404">
        <f t="shared" si="27"/>
        <v>25000</v>
      </c>
      <c r="Q404">
        <f t="shared" si="28"/>
        <v>30</v>
      </c>
    </row>
    <row r="405" spans="1:17" x14ac:dyDescent="0.35">
      <c r="A405" t="s">
        <v>431</v>
      </c>
      <c r="B405" t="s">
        <v>45</v>
      </c>
      <c r="C405" t="s">
        <v>15</v>
      </c>
      <c r="D405" t="s">
        <v>16</v>
      </c>
      <c r="E405" t="s">
        <v>27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34</v>
      </c>
      <c r="M405" t="s">
        <v>19</v>
      </c>
      <c r="N405">
        <f t="shared" si="26"/>
        <v>1</v>
      </c>
      <c r="O405" s="4">
        <v>1963</v>
      </c>
      <c r="P405">
        <f t="shared" si="27"/>
        <v>19630</v>
      </c>
      <c r="Q405">
        <f t="shared" si="28"/>
        <v>30</v>
      </c>
    </row>
    <row r="406" spans="1:17" x14ac:dyDescent="0.35">
      <c r="A406" t="s">
        <v>432</v>
      </c>
      <c r="B406" t="s">
        <v>45</v>
      </c>
      <c r="C406" t="s">
        <v>15</v>
      </c>
      <c r="D406" t="s">
        <v>16</v>
      </c>
      <c r="E406" t="s">
        <v>17</v>
      </c>
      <c r="F406" t="s">
        <v>21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23</v>
      </c>
      <c r="M406" t="s">
        <v>24</v>
      </c>
      <c r="N406">
        <f t="shared" si="26"/>
        <v>0</v>
      </c>
      <c r="O406" s="4">
        <v>7441</v>
      </c>
      <c r="P406">
        <f t="shared" si="27"/>
        <v>74410</v>
      </c>
      <c r="Q406">
        <f t="shared" si="28"/>
        <v>30</v>
      </c>
    </row>
    <row r="407" spans="1:17" x14ac:dyDescent="0.35">
      <c r="A407" t="s">
        <v>433</v>
      </c>
      <c r="B407" t="s">
        <v>45</v>
      </c>
      <c r="C407" t="s">
        <v>15</v>
      </c>
      <c r="D407" t="s">
        <v>16</v>
      </c>
      <c r="E407" t="s">
        <v>17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34</v>
      </c>
      <c r="M407" t="s">
        <v>19</v>
      </c>
      <c r="N407">
        <f t="shared" si="26"/>
        <v>1</v>
      </c>
      <c r="O407" s="4">
        <v>4547</v>
      </c>
      <c r="P407">
        <f t="shared" si="27"/>
        <v>45470</v>
      </c>
      <c r="Q407">
        <f t="shared" si="28"/>
        <v>30</v>
      </c>
    </row>
    <row r="408" spans="1:17" x14ac:dyDescent="0.35">
      <c r="A408" t="s">
        <v>434</v>
      </c>
      <c r="B408" t="s">
        <v>14</v>
      </c>
      <c r="C408" t="s">
        <v>21</v>
      </c>
      <c r="D408" t="s">
        <v>16</v>
      </c>
      <c r="E408" t="s">
        <v>27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18</v>
      </c>
      <c r="M408" t="s">
        <v>19</v>
      </c>
      <c r="N408">
        <f t="shared" si="26"/>
        <v>1</v>
      </c>
      <c r="O408" s="4">
        <v>2167</v>
      </c>
      <c r="P408">
        <f t="shared" si="27"/>
        <v>21670</v>
      </c>
      <c r="Q408">
        <f t="shared" si="28"/>
        <v>30</v>
      </c>
    </row>
    <row r="409" spans="1:17" x14ac:dyDescent="0.35">
      <c r="A409" t="s">
        <v>435</v>
      </c>
      <c r="B409" t="s">
        <v>45</v>
      </c>
      <c r="C409" t="s">
        <v>15</v>
      </c>
      <c r="D409" t="s">
        <v>16</v>
      </c>
      <c r="E409" t="s">
        <v>27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23</v>
      </c>
      <c r="M409" t="s">
        <v>19</v>
      </c>
      <c r="N409">
        <f t="shared" si="26"/>
        <v>1</v>
      </c>
      <c r="O409" s="4">
        <v>2213</v>
      </c>
      <c r="P409">
        <f t="shared" si="27"/>
        <v>22130</v>
      </c>
      <c r="Q409">
        <f t="shared" si="28"/>
        <v>30</v>
      </c>
    </row>
    <row r="410" spans="1:17" x14ac:dyDescent="0.35">
      <c r="A410" t="s">
        <v>436</v>
      </c>
      <c r="B410" t="s">
        <v>14</v>
      </c>
      <c r="C410" t="s">
        <v>21</v>
      </c>
      <c r="D410" t="s">
        <v>22</v>
      </c>
      <c r="E410" t="s">
        <v>17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34</v>
      </c>
      <c r="M410" t="s">
        <v>24</v>
      </c>
      <c r="N410">
        <f t="shared" si="26"/>
        <v>0</v>
      </c>
      <c r="O410" s="4">
        <v>8300</v>
      </c>
      <c r="P410">
        <f t="shared" si="27"/>
        <v>83000</v>
      </c>
      <c r="Q410">
        <f t="shared" si="28"/>
        <v>25</v>
      </c>
    </row>
    <row r="411" spans="1:17" x14ac:dyDescent="0.35">
      <c r="A411" t="s">
        <v>437</v>
      </c>
      <c r="B411" t="s">
        <v>14</v>
      </c>
      <c r="C411" t="s">
        <v>21</v>
      </c>
      <c r="D411" t="s">
        <v>33</v>
      </c>
      <c r="E411" t="s">
        <v>17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23</v>
      </c>
      <c r="M411" t="s">
        <v>24</v>
      </c>
      <c r="N411">
        <f t="shared" si="26"/>
        <v>0</v>
      </c>
      <c r="O411" s="4">
        <v>10171.25</v>
      </c>
      <c r="P411">
        <f t="shared" si="27"/>
        <v>101712.5</v>
      </c>
      <c r="Q411">
        <f t="shared" si="28"/>
        <v>30</v>
      </c>
    </row>
    <row r="412" spans="1:17" x14ac:dyDescent="0.35">
      <c r="A412" t="s">
        <v>438</v>
      </c>
      <c r="B412" t="s">
        <v>45</v>
      </c>
      <c r="C412" t="s">
        <v>15</v>
      </c>
      <c r="D412" t="s">
        <v>22</v>
      </c>
      <c r="E412" t="s">
        <v>27</v>
      </c>
      <c r="F412" t="s">
        <v>21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34</v>
      </c>
      <c r="M412" t="s">
        <v>24</v>
      </c>
      <c r="N412">
        <f t="shared" si="26"/>
        <v>0</v>
      </c>
      <c r="O412" s="4">
        <v>3867</v>
      </c>
      <c r="P412">
        <f t="shared" si="27"/>
        <v>38670</v>
      </c>
      <c r="Q412">
        <f t="shared" si="28"/>
        <v>30</v>
      </c>
    </row>
    <row r="413" spans="1:17" x14ac:dyDescent="0.35">
      <c r="A413" t="s">
        <v>439</v>
      </c>
      <c r="B413" t="s">
        <v>14</v>
      </c>
      <c r="C413" t="s">
        <v>21</v>
      </c>
      <c r="D413" t="s">
        <v>16</v>
      </c>
      <c r="E413" t="s">
        <v>17</v>
      </c>
      <c r="F413" t="s">
        <v>15</v>
      </c>
      <c r="G413">
        <v>6256</v>
      </c>
      <c r="H413">
        <v>0</v>
      </c>
      <c r="I413">
        <v>160</v>
      </c>
      <c r="J413">
        <v>360</v>
      </c>
      <c r="K413">
        <v>1</v>
      </c>
      <c r="L413" t="s">
        <v>18</v>
      </c>
      <c r="M413" t="s">
        <v>19</v>
      </c>
      <c r="N413">
        <f t="shared" si="26"/>
        <v>1</v>
      </c>
      <c r="O413" s="4">
        <v>6256</v>
      </c>
      <c r="P413">
        <f t="shared" si="27"/>
        <v>62560</v>
      </c>
      <c r="Q413">
        <f t="shared" si="28"/>
        <v>30</v>
      </c>
    </row>
    <row r="414" spans="1:17" x14ac:dyDescent="0.35">
      <c r="A414" t="s">
        <v>440</v>
      </c>
      <c r="B414" t="s">
        <v>14</v>
      </c>
      <c r="C414" t="s">
        <v>21</v>
      </c>
      <c r="D414" t="s">
        <v>16</v>
      </c>
      <c r="E414" t="s">
        <v>27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23</v>
      </c>
      <c r="M414" t="s">
        <v>24</v>
      </c>
      <c r="N414">
        <f t="shared" si="26"/>
        <v>0</v>
      </c>
      <c r="O414" s="4">
        <v>6096</v>
      </c>
      <c r="P414">
        <f t="shared" si="27"/>
        <v>60960</v>
      </c>
      <c r="Q414">
        <f t="shared" si="28"/>
        <v>30</v>
      </c>
    </row>
    <row r="415" spans="1:17" x14ac:dyDescent="0.35">
      <c r="A415" t="s">
        <v>441</v>
      </c>
      <c r="B415" t="s">
        <v>14</v>
      </c>
      <c r="C415" t="s">
        <v>21</v>
      </c>
      <c r="D415" t="s">
        <v>16</v>
      </c>
      <c r="E415" t="s">
        <v>27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23</v>
      </c>
      <c r="M415" t="s">
        <v>19</v>
      </c>
      <c r="N415">
        <f t="shared" si="26"/>
        <v>1</v>
      </c>
      <c r="O415" s="4">
        <v>2253</v>
      </c>
      <c r="P415">
        <f t="shared" si="27"/>
        <v>22530</v>
      </c>
      <c r="Q415">
        <f t="shared" si="28"/>
        <v>30</v>
      </c>
    </row>
    <row r="416" spans="1:17" x14ac:dyDescent="0.35">
      <c r="A416" t="s">
        <v>442</v>
      </c>
      <c r="B416" t="s">
        <v>45</v>
      </c>
      <c r="C416" t="s">
        <v>21</v>
      </c>
      <c r="D416" t="s">
        <v>16</v>
      </c>
      <c r="E416" t="s">
        <v>27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34</v>
      </c>
      <c r="M416" t="s">
        <v>24</v>
      </c>
      <c r="N416">
        <f t="shared" si="26"/>
        <v>0</v>
      </c>
      <c r="O416" s="4">
        <v>2149</v>
      </c>
      <c r="P416">
        <f t="shared" si="27"/>
        <v>21490</v>
      </c>
      <c r="Q416">
        <f t="shared" si="28"/>
        <v>30</v>
      </c>
    </row>
    <row r="417" spans="1:17" x14ac:dyDescent="0.35">
      <c r="A417" t="s">
        <v>443</v>
      </c>
      <c r="B417" t="s">
        <v>45</v>
      </c>
      <c r="C417" t="s">
        <v>15</v>
      </c>
      <c r="D417" t="s">
        <v>16</v>
      </c>
      <c r="E417" t="s">
        <v>17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18</v>
      </c>
      <c r="M417" t="s">
        <v>19</v>
      </c>
      <c r="N417">
        <f t="shared" si="26"/>
        <v>1</v>
      </c>
      <c r="O417" s="4">
        <v>2995</v>
      </c>
      <c r="P417">
        <f t="shared" si="27"/>
        <v>29950</v>
      </c>
      <c r="Q417">
        <f t="shared" si="28"/>
        <v>30</v>
      </c>
    </row>
    <row r="418" spans="1:17" x14ac:dyDescent="0.35">
      <c r="A418" t="s">
        <v>444</v>
      </c>
      <c r="B418" t="s">
        <v>45</v>
      </c>
      <c r="C418" t="s">
        <v>15</v>
      </c>
      <c r="D418" t="s">
        <v>22</v>
      </c>
      <c r="E418" t="s">
        <v>17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18</v>
      </c>
      <c r="M418" t="s">
        <v>24</v>
      </c>
      <c r="N418">
        <f t="shared" si="26"/>
        <v>0</v>
      </c>
      <c r="O418" s="4">
        <v>2600</v>
      </c>
      <c r="P418">
        <f t="shared" si="27"/>
        <v>26000</v>
      </c>
      <c r="Q418">
        <f t="shared" si="28"/>
        <v>30</v>
      </c>
    </row>
    <row r="419" spans="1:17" x14ac:dyDescent="0.35">
      <c r="A419" t="s">
        <v>445</v>
      </c>
      <c r="B419" t="s">
        <v>14</v>
      </c>
      <c r="C419" t="s">
        <v>21</v>
      </c>
      <c r="D419" t="s">
        <v>30</v>
      </c>
      <c r="E419" t="s">
        <v>17</v>
      </c>
      <c r="F419" t="s">
        <v>21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18</v>
      </c>
      <c r="M419" t="s">
        <v>24</v>
      </c>
      <c r="N419">
        <f t="shared" si="26"/>
        <v>0</v>
      </c>
      <c r="O419" s="4">
        <v>1600</v>
      </c>
      <c r="P419">
        <f t="shared" si="27"/>
        <v>16000</v>
      </c>
      <c r="Q419">
        <f t="shared" si="28"/>
        <v>30</v>
      </c>
    </row>
    <row r="420" spans="1:17" x14ac:dyDescent="0.35">
      <c r="A420" t="s">
        <v>446</v>
      </c>
      <c r="B420" t="s">
        <v>14</v>
      </c>
      <c r="C420" t="s">
        <v>21</v>
      </c>
      <c r="D420" t="s">
        <v>16</v>
      </c>
      <c r="E420" t="s">
        <v>17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23</v>
      </c>
      <c r="M420" t="s">
        <v>19</v>
      </c>
      <c r="N420">
        <f t="shared" si="26"/>
        <v>1</v>
      </c>
      <c r="O420" s="4">
        <v>1025</v>
      </c>
      <c r="P420">
        <f t="shared" si="27"/>
        <v>10250</v>
      </c>
      <c r="Q420">
        <f t="shared" si="28"/>
        <v>30</v>
      </c>
    </row>
    <row r="421" spans="1:17" x14ac:dyDescent="0.35">
      <c r="A421" t="s">
        <v>447</v>
      </c>
      <c r="B421" t="s">
        <v>14</v>
      </c>
      <c r="C421" t="s">
        <v>21</v>
      </c>
      <c r="D421" t="s">
        <v>16</v>
      </c>
      <c r="E421" t="s">
        <v>17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34</v>
      </c>
      <c r="M421" t="s">
        <v>19</v>
      </c>
      <c r="N421">
        <f t="shared" si="26"/>
        <v>1</v>
      </c>
      <c r="O421" s="4">
        <v>3246</v>
      </c>
      <c r="P421">
        <f t="shared" si="27"/>
        <v>32460</v>
      </c>
      <c r="Q421">
        <f t="shared" si="28"/>
        <v>30</v>
      </c>
    </row>
    <row r="422" spans="1:17" x14ac:dyDescent="0.35">
      <c r="A422" t="s">
        <v>448</v>
      </c>
      <c r="B422" t="s">
        <v>14</v>
      </c>
      <c r="C422" t="s">
        <v>21</v>
      </c>
      <c r="D422" t="s">
        <v>16</v>
      </c>
      <c r="E422" t="s">
        <v>17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23</v>
      </c>
      <c r="M422" t="s">
        <v>19</v>
      </c>
      <c r="N422">
        <f t="shared" si="26"/>
        <v>1</v>
      </c>
      <c r="O422" s="4">
        <v>5829</v>
      </c>
      <c r="P422">
        <f t="shared" si="27"/>
        <v>58290</v>
      </c>
      <c r="Q422">
        <f t="shared" si="28"/>
        <v>30</v>
      </c>
    </row>
    <row r="423" spans="1:17" x14ac:dyDescent="0.35">
      <c r="A423" t="s">
        <v>449</v>
      </c>
      <c r="B423" t="s">
        <v>45</v>
      </c>
      <c r="C423" t="s">
        <v>15</v>
      </c>
      <c r="D423" t="s">
        <v>16</v>
      </c>
      <c r="E423" t="s">
        <v>27</v>
      </c>
      <c r="F423" t="s">
        <v>15</v>
      </c>
      <c r="G423">
        <v>2720</v>
      </c>
      <c r="H423">
        <v>0</v>
      </c>
      <c r="I423">
        <v>80</v>
      </c>
      <c r="J423">
        <v>360</v>
      </c>
      <c r="K423">
        <v>0</v>
      </c>
      <c r="L423" t="s">
        <v>18</v>
      </c>
      <c r="M423" t="s">
        <v>24</v>
      </c>
      <c r="N423">
        <f t="shared" si="26"/>
        <v>0</v>
      </c>
      <c r="O423" s="4">
        <v>2720</v>
      </c>
      <c r="P423">
        <f t="shared" si="27"/>
        <v>27200</v>
      </c>
      <c r="Q423">
        <f t="shared" si="28"/>
        <v>30</v>
      </c>
    </row>
    <row r="424" spans="1:17" x14ac:dyDescent="0.35">
      <c r="A424" t="s">
        <v>450</v>
      </c>
      <c r="B424" t="s">
        <v>14</v>
      </c>
      <c r="C424" t="s">
        <v>21</v>
      </c>
      <c r="D424" t="s">
        <v>16</v>
      </c>
      <c r="E424" t="s">
        <v>17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18</v>
      </c>
      <c r="M424" t="s">
        <v>19</v>
      </c>
      <c r="N424">
        <f t="shared" si="26"/>
        <v>1</v>
      </c>
      <c r="O424" s="4">
        <v>1820</v>
      </c>
      <c r="P424">
        <f t="shared" si="27"/>
        <v>18200</v>
      </c>
      <c r="Q424">
        <f t="shared" si="28"/>
        <v>30</v>
      </c>
    </row>
    <row r="425" spans="1:17" x14ac:dyDescent="0.35">
      <c r="A425" t="s">
        <v>451</v>
      </c>
      <c r="B425" t="s">
        <v>14</v>
      </c>
      <c r="C425" t="s">
        <v>21</v>
      </c>
      <c r="D425" t="s">
        <v>22</v>
      </c>
      <c r="E425" t="s">
        <v>17</v>
      </c>
      <c r="F425" t="s">
        <v>15</v>
      </c>
      <c r="G425">
        <v>7250</v>
      </c>
      <c r="H425">
        <v>1667</v>
      </c>
      <c r="I425">
        <v>110</v>
      </c>
      <c r="J425">
        <v>360</v>
      </c>
      <c r="K425">
        <v>0</v>
      </c>
      <c r="L425" t="s">
        <v>18</v>
      </c>
      <c r="M425" t="s">
        <v>24</v>
      </c>
      <c r="N425">
        <f t="shared" si="26"/>
        <v>0</v>
      </c>
      <c r="O425" s="4">
        <v>7250</v>
      </c>
      <c r="P425">
        <f t="shared" si="27"/>
        <v>72500</v>
      </c>
      <c r="Q425">
        <f t="shared" si="28"/>
        <v>30</v>
      </c>
    </row>
    <row r="426" spans="1:17" x14ac:dyDescent="0.35">
      <c r="A426" t="s">
        <v>452</v>
      </c>
      <c r="B426" t="s">
        <v>14</v>
      </c>
      <c r="C426" t="s">
        <v>21</v>
      </c>
      <c r="D426" t="s">
        <v>16</v>
      </c>
      <c r="E426" t="s">
        <v>17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34</v>
      </c>
      <c r="M426" t="s">
        <v>19</v>
      </c>
      <c r="N426">
        <f t="shared" si="26"/>
        <v>1</v>
      </c>
      <c r="O426" s="4">
        <v>10171.25</v>
      </c>
      <c r="P426">
        <f t="shared" si="27"/>
        <v>101712.5</v>
      </c>
      <c r="Q426">
        <f t="shared" si="28"/>
        <v>30</v>
      </c>
    </row>
    <row r="427" spans="1:17" x14ac:dyDescent="0.35">
      <c r="A427" t="s">
        <v>453</v>
      </c>
      <c r="B427" t="s">
        <v>14</v>
      </c>
      <c r="C427" t="s">
        <v>21</v>
      </c>
      <c r="D427" t="s">
        <v>16</v>
      </c>
      <c r="E427" t="s">
        <v>17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23</v>
      </c>
      <c r="M427" t="s">
        <v>19</v>
      </c>
      <c r="N427">
        <f t="shared" si="26"/>
        <v>1</v>
      </c>
      <c r="O427" s="4">
        <v>2666</v>
      </c>
      <c r="P427">
        <f t="shared" si="27"/>
        <v>26660</v>
      </c>
      <c r="Q427">
        <f t="shared" si="28"/>
        <v>30</v>
      </c>
    </row>
    <row r="428" spans="1:17" x14ac:dyDescent="0.35">
      <c r="A428" t="s">
        <v>454</v>
      </c>
      <c r="B428" t="s">
        <v>45</v>
      </c>
      <c r="C428" t="s">
        <v>15</v>
      </c>
      <c r="D428" t="s">
        <v>22</v>
      </c>
      <c r="E428" t="s">
        <v>27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23</v>
      </c>
      <c r="M428" t="s">
        <v>24</v>
      </c>
      <c r="N428">
        <f t="shared" si="26"/>
        <v>0</v>
      </c>
      <c r="O428" s="4">
        <v>4606</v>
      </c>
      <c r="P428">
        <f t="shared" si="27"/>
        <v>46060</v>
      </c>
      <c r="Q428">
        <f t="shared" si="28"/>
        <v>30</v>
      </c>
    </row>
    <row r="429" spans="1:17" x14ac:dyDescent="0.35">
      <c r="A429" t="s">
        <v>455</v>
      </c>
      <c r="B429" t="s">
        <v>14</v>
      </c>
      <c r="C429" t="s">
        <v>21</v>
      </c>
      <c r="D429" t="s">
        <v>30</v>
      </c>
      <c r="E429" t="s">
        <v>17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34</v>
      </c>
      <c r="M429" t="s">
        <v>19</v>
      </c>
      <c r="N429">
        <f t="shared" si="26"/>
        <v>1</v>
      </c>
      <c r="O429" s="4">
        <v>5935</v>
      </c>
      <c r="P429">
        <f t="shared" si="27"/>
        <v>59350</v>
      </c>
      <c r="Q429">
        <f t="shared" si="28"/>
        <v>30</v>
      </c>
    </row>
    <row r="430" spans="1:17" x14ac:dyDescent="0.35">
      <c r="A430" t="s">
        <v>456</v>
      </c>
      <c r="B430" t="s">
        <v>14</v>
      </c>
      <c r="C430" t="s">
        <v>21</v>
      </c>
      <c r="D430" t="s">
        <v>16</v>
      </c>
      <c r="E430" t="s">
        <v>17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23</v>
      </c>
      <c r="M430" t="s">
        <v>19</v>
      </c>
      <c r="N430">
        <f t="shared" si="26"/>
        <v>1</v>
      </c>
      <c r="O430" s="4">
        <v>2920</v>
      </c>
      <c r="P430">
        <f t="shared" si="27"/>
        <v>29200</v>
      </c>
      <c r="Q430">
        <f t="shared" si="28"/>
        <v>30</v>
      </c>
    </row>
    <row r="431" spans="1:17" x14ac:dyDescent="0.35">
      <c r="A431" t="s">
        <v>457</v>
      </c>
      <c r="B431" t="s">
        <v>14</v>
      </c>
      <c r="C431" t="s">
        <v>15</v>
      </c>
      <c r="D431" t="s">
        <v>16</v>
      </c>
      <c r="E431" t="s">
        <v>27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18</v>
      </c>
      <c r="M431" t="s">
        <v>19</v>
      </c>
      <c r="N431">
        <f t="shared" si="26"/>
        <v>1</v>
      </c>
      <c r="O431" s="4">
        <v>2717</v>
      </c>
      <c r="P431">
        <f t="shared" si="27"/>
        <v>27170</v>
      </c>
      <c r="Q431">
        <f t="shared" si="28"/>
        <v>15</v>
      </c>
    </row>
    <row r="432" spans="1:17" x14ac:dyDescent="0.35">
      <c r="A432" t="s">
        <v>458</v>
      </c>
      <c r="B432" t="s">
        <v>45</v>
      </c>
      <c r="C432" t="s">
        <v>15</v>
      </c>
      <c r="D432" t="s">
        <v>22</v>
      </c>
      <c r="E432" t="s">
        <v>17</v>
      </c>
      <c r="F432" t="s">
        <v>21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34</v>
      </c>
      <c r="M432" t="s">
        <v>19</v>
      </c>
      <c r="N432">
        <f t="shared" si="26"/>
        <v>1</v>
      </c>
      <c r="O432" s="4">
        <v>8624</v>
      </c>
      <c r="P432">
        <f t="shared" si="27"/>
        <v>86240</v>
      </c>
      <c r="Q432">
        <f t="shared" si="28"/>
        <v>30</v>
      </c>
    </row>
    <row r="433" spans="1:17" x14ac:dyDescent="0.35">
      <c r="A433" t="s">
        <v>459</v>
      </c>
      <c r="B433" t="s">
        <v>14</v>
      </c>
      <c r="C433" t="s">
        <v>15</v>
      </c>
      <c r="D433" t="s">
        <v>16</v>
      </c>
      <c r="E433" t="s">
        <v>17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23</v>
      </c>
      <c r="M433" t="s">
        <v>24</v>
      </c>
      <c r="N433">
        <f t="shared" si="26"/>
        <v>0</v>
      </c>
      <c r="O433" s="4">
        <v>6500</v>
      </c>
      <c r="P433">
        <f t="shared" si="27"/>
        <v>65000</v>
      </c>
      <c r="Q433">
        <f t="shared" si="28"/>
        <v>30</v>
      </c>
    </row>
    <row r="434" spans="1:17" x14ac:dyDescent="0.35">
      <c r="A434" t="s">
        <v>460</v>
      </c>
      <c r="B434" t="s">
        <v>14</v>
      </c>
      <c r="C434" t="s">
        <v>15</v>
      </c>
      <c r="D434" t="s">
        <v>16</v>
      </c>
      <c r="E434" t="s">
        <v>17</v>
      </c>
      <c r="F434" t="s">
        <v>15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34</v>
      </c>
      <c r="M434" t="s">
        <v>19</v>
      </c>
      <c r="N434">
        <f t="shared" si="26"/>
        <v>1</v>
      </c>
      <c r="O434" s="4">
        <v>10171.25</v>
      </c>
      <c r="P434">
        <f t="shared" si="27"/>
        <v>101712.5</v>
      </c>
      <c r="Q434">
        <f t="shared" si="28"/>
        <v>30</v>
      </c>
    </row>
    <row r="435" spans="1:17" x14ac:dyDescent="0.35">
      <c r="A435" t="s">
        <v>461</v>
      </c>
      <c r="B435" t="s">
        <v>14</v>
      </c>
      <c r="C435" t="s">
        <v>21</v>
      </c>
      <c r="D435" t="s">
        <v>16</v>
      </c>
      <c r="E435" t="s">
        <v>17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34</v>
      </c>
      <c r="M435" t="s">
        <v>19</v>
      </c>
      <c r="N435">
        <f t="shared" si="26"/>
        <v>1</v>
      </c>
      <c r="O435" s="4">
        <v>2425</v>
      </c>
      <c r="P435">
        <f t="shared" si="27"/>
        <v>24250</v>
      </c>
      <c r="Q435">
        <f t="shared" si="28"/>
        <v>30</v>
      </c>
    </row>
    <row r="436" spans="1:17" x14ac:dyDescent="0.35">
      <c r="A436" t="s">
        <v>462</v>
      </c>
      <c r="B436" t="s">
        <v>14</v>
      </c>
      <c r="C436" t="s">
        <v>15</v>
      </c>
      <c r="D436" t="s">
        <v>16</v>
      </c>
      <c r="E436" t="s">
        <v>17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18</v>
      </c>
      <c r="M436" t="s">
        <v>19</v>
      </c>
      <c r="N436">
        <f t="shared" si="26"/>
        <v>1</v>
      </c>
      <c r="O436" s="4">
        <v>3750</v>
      </c>
      <c r="P436">
        <f t="shared" si="27"/>
        <v>37500</v>
      </c>
      <c r="Q436">
        <f t="shared" si="28"/>
        <v>30</v>
      </c>
    </row>
    <row r="437" spans="1:17" x14ac:dyDescent="0.35">
      <c r="A437" t="s">
        <v>463</v>
      </c>
      <c r="B437" t="s">
        <v>45</v>
      </c>
      <c r="C437" t="s">
        <v>21</v>
      </c>
      <c r="D437" t="s">
        <v>16</v>
      </c>
      <c r="E437" t="s">
        <v>17</v>
      </c>
      <c r="F437" t="s">
        <v>15</v>
      </c>
      <c r="G437">
        <v>10047</v>
      </c>
      <c r="H437">
        <v>0</v>
      </c>
      <c r="I437">
        <v>128</v>
      </c>
      <c r="J437">
        <v>240</v>
      </c>
      <c r="K437">
        <v>1</v>
      </c>
      <c r="L437" t="s">
        <v>34</v>
      </c>
      <c r="M437" t="s">
        <v>19</v>
      </c>
      <c r="N437">
        <f t="shared" si="26"/>
        <v>1</v>
      </c>
      <c r="O437" s="4">
        <v>10047</v>
      </c>
      <c r="P437">
        <f t="shared" si="27"/>
        <v>100470</v>
      </c>
      <c r="Q437">
        <f t="shared" si="28"/>
        <v>20</v>
      </c>
    </row>
    <row r="438" spans="1:17" x14ac:dyDescent="0.35">
      <c r="A438" t="s">
        <v>464</v>
      </c>
      <c r="B438" t="s">
        <v>14</v>
      </c>
      <c r="C438" t="s">
        <v>15</v>
      </c>
      <c r="D438" t="s">
        <v>16</v>
      </c>
      <c r="E438" t="s">
        <v>17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34</v>
      </c>
      <c r="M438" t="s">
        <v>19</v>
      </c>
      <c r="N438">
        <f t="shared" si="26"/>
        <v>1</v>
      </c>
      <c r="O438" s="4">
        <v>1926</v>
      </c>
      <c r="P438">
        <f t="shared" si="27"/>
        <v>19260</v>
      </c>
      <c r="Q438">
        <f t="shared" si="28"/>
        <v>30</v>
      </c>
    </row>
    <row r="439" spans="1:17" x14ac:dyDescent="0.35">
      <c r="A439" t="s">
        <v>465</v>
      </c>
      <c r="B439" t="s">
        <v>14</v>
      </c>
      <c r="C439" t="s">
        <v>21</v>
      </c>
      <c r="D439" t="s">
        <v>16</v>
      </c>
      <c r="E439" t="s">
        <v>17</v>
      </c>
      <c r="F439" t="s">
        <v>15</v>
      </c>
      <c r="G439">
        <v>2213</v>
      </c>
      <c r="H439">
        <v>1125</v>
      </c>
      <c r="I439">
        <v>128</v>
      </c>
      <c r="J439">
        <v>360</v>
      </c>
      <c r="K439">
        <v>1</v>
      </c>
      <c r="L439" t="s">
        <v>18</v>
      </c>
      <c r="M439" t="s">
        <v>19</v>
      </c>
      <c r="N439">
        <f t="shared" si="26"/>
        <v>1</v>
      </c>
      <c r="O439" s="4">
        <v>2213</v>
      </c>
      <c r="P439">
        <f t="shared" si="27"/>
        <v>22130</v>
      </c>
      <c r="Q439">
        <f t="shared" si="28"/>
        <v>30</v>
      </c>
    </row>
    <row r="440" spans="1:17" x14ac:dyDescent="0.35">
      <c r="A440" t="s">
        <v>466</v>
      </c>
      <c r="B440" t="s">
        <v>14</v>
      </c>
      <c r="C440" t="s">
        <v>15</v>
      </c>
      <c r="D440" t="s">
        <v>16</v>
      </c>
      <c r="E440" t="s">
        <v>17</v>
      </c>
      <c r="F440" t="s">
        <v>21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18</v>
      </c>
      <c r="M440" t="s">
        <v>24</v>
      </c>
      <c r="N440">
        <f t="shared" si="26"/>
        <v>0</v>
      </c>
      <c r="O440" s="4">
        <v>10171.25</v>
      </c>
      <c r="P440">
        <f t="shared" si="27"/>
        <v>101712.5</v>
      </c>
      <c r="Q440">
        <f t="shared" si="28"/>
        <v>30</v>
      </c>
    </row>
    <row r="441" spans="1:17" x14ac:dyDescent="0.35">
      <c r="A441" t="s">
        <v>467</v>
      </c>
      <c r="B441" t="s">
        <v>45</v>
      </c>
      <c r="C441" t="s">
        <v>21</v>
      </c>
      <c r="D441" t="s">
        <v>16</v>
      </c>
      <c r="E441" t="s">
        <v>27</v>
      </c>
      <c r="F441" t="s">
        <v>21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23</v>
      </c>
      <c r="M441" t="s">
        <v>19</v>
      </c>
      <c r="N441">
        <f t="shared" si="26"/>
        <v>1</v>
      </c>
      <c r="O441" s="4">
        <v>7142</v>
      </c>
      <c r="P441">
        <f t="shared" si="27"/>
        <v>71420</v>
      </c>
      <c r="Q441">
        <f t="shared" si="28"/>
        <v>30</v>
      </c>
    </row>
    <row r="442" spans="1:17" x14ac:dyDescent="0.35">
      <c r="A442" t="s">
        <v>468</v>
      </c>
      <c r="B442" t="s">
        <v>14</v>
      </c>
      <c r="C442" t="s">
        <v>15</v>
      </c>
      <c r="D442" t="s">
        <v>16</v>
      </c>
      <c r="E442" t="s">
        <v>17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34</v>
      </c>
      <c r="M442" t="s">
        <v>19</v>
      </c>
      <c r="N442">
        <f t="shared" si="26"/>
        <v>1</v>
      </c>
      <c r="O442" s="4">
        <v>3660</v>
      </c>
      <c r="P442">
        <f t="shared" si="27"/>
        <v>36600</v>
      </c>
      <c r="Q442">
        <f t="shared" si="28"/>
        <v>30</v>
      </c>
    </row>
    <row r="443" spans="1:17" x14ac:dyDescent="0.35">
      <c r="A443" t="s">
        <v>469</v>
      </c>
      <c r="B443" t="s">
        <v>14</v>
      </c>
      <c r="C443" t="s">
        <v>21</v>
      </c>
      <c r="D443" t="s">
        <v>16</v>
      </c>
      <c r="E443" t="s">
        <v>17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23</v>
      </c>
      <c r="M443" t="s">
        <v>19</v>
      </c>
      <c r="N443">
        <f t="shared" si="26"/>
        <v>1</v>
      </c>
      <c r="O443" s="4">
        <v>7901</v>
      </c>
      <c r="P443">
        <f t="shared" si="27"/>
        <v>79010</v>
      </c>
      <c r="Q443">
        <f t="shared" si="28"/>
        <v>30</v>
      </c>
    </row>
    <row r="444" spans="1:17" x14ac:dyDescent="0.35">
      <c r="A444" t="s">
        <v>470</v>
      </c>
      <c r="B444" t="s">
        <v>14</v>
      </c>
      <c r="C444" t="s">
        <v>15</v>
      </c>
      <c r="D444" t="s">
        <v>33</v>
      </c>
      <c r="E444" t="s">
        <v>27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34</v>
      </c>
      <c r="M444" t="s">
        <v>19</v>
      </c>
      <c r="N444">
        <f t="shared" si="26"/>
        <v>1</v>
      </c>
      <c r="O444" s="4">
        <v>4707</v>
      </c>
      <c r="P444">
        <f t="shared" si="27"/>
        <v>47070</v>
      </c>
      <c r="Q444">
        <f t="shared" si="28"/>
        <v>30</v>
      </c>
    </row>
    <row r="445" spans="1:17" x14ac:dyDescent="0.35">
      <c r="A445" t="s">
        <v>471</v>
      </c>
      <c r="B445" t="s">
        <v>14</v>
      </c>
      <c r="C445" t="s">
        <v>15</v>
      </c>
      <c r="D445" t="s">
        <v>22</v>
      </c>
      <c r="E445" t="s">
        <v>17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34</v>
      </c>
      <c r="M445" t="s">
        <v>19</v>
      </c>
      <c r="N445">
        <f t="shared" si="26"/>
        <v>1</v>
      </c>
      <c r="O445" s="4">
        <v>10171.25</v>
      </c>
      <c r="P445">
        <f t="shared" si="27"/>
        <v>101712.5</v>
      </c>
      <c r="Q445">
        <f t="shared" si="28"/>
        <v>30</v>
      </c>
    </row>
    <row r="446" spans="1:17" x14ac:dyDescent="0.35">
      <c r="A446" t="s">
        <v>472</v>
      </c>
      <c r="B446" t="s">
        <v>14</v>
      </c>
      <c r="C446" t="s">
        <v>21</v>
      </c>
      <c r="D446" t="s">
        <v>16</v>
      </c>
      <c r="E446" t="s">
        <v>17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K446">
        <v>1</v>
      </c>
      <c r="L446" t="s">
        <v>23</v>
      </c>
      <c r="M446" t="s">
        <v>19</v>
      </c>
      <c r="N446">
        <f t="shared" si="26"/>
        <v>1</v>
      </c>
      <c r="O446" s="4">
        <v>7333</v>
      </c>
      <c r="P446">
        <f t="shared" si="27"/>
        <v>73330</v>
      </c>
      <c r="Q446">
        <f t="shared" si="28"/>
        <v>25</v>
      </c>
    </row>
    <row r="447" spans="1:17" x14ac:dyDescent="0.35">
      <c r="A447" t="s">
        <v>473</v>
      </c>
      <c r="B447" t="s">
        <v>14</v>
      </c>
      <c r="C447" t="s">
        <v>21</v>
      </c>
      <c r="D447" t="s">
        <v>22</v>
      </c>
      <c r="E447" t="s">
        <v>17</v>
      </c>
      <c r="F447" t="s">
        <v>21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23</v>
      </c>
      <c r="M447" t="s">
        <v>19</v>
      </c>
      <c r="N447">
        <f t="shared" si="26"/>
        <v>1</v>
      </c>
      <c r="O447" s="4">
        <v>3466</v>
      </c>
      <c r="P447">
        <f t="shared" si="27"/>
        <v>34660</v>
      </c>
      <c r="Q447">
        <f t="shared" si="28"/>
        <v>30</v>
      </c>
    </row>
    <row r="448" spans="1:17" x14ac:dyDescent="0.35">
      <c r="A448" t="s">
        <v>474</v>
      </c>
      <c r="B448" t="s">
        <v>14</v>
      </c>
      <c r="C448" t="s">
        <v>21</v>
      </c>
      <c r="D448" t="s">
        <v>30</v>
      </c>
      <c r="E448" t="s">
        <v>27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23</v>
      </c>
      <c r="M448" t="s">
        <v>19</v>
      </c>
      <c r="N448">
        <f t="shared" si="26"/>
        <v>1</v>
      </c>
      <c r="O448" s="4">
        <v>4652</v>
      </c>
      <c r="P448">
        <f t="shared" si="27"/>
        <v>46520</v>
      </c>
      <c r="Q448">
        <f t="shared" si="28"/>
        <v>30</v>
      </c>
    </row>
    <row r="449" spans="1:17" x14ac:dyDescent="0.35">
      <c r="A449" t="s">
        <v>475</v>
      </c>
      <c r="B449" t="s">
        <v>14</v>
      </c>
      <c r="C449" t="s">
        <v>21</v>
      </c>
      <c r="D449" t="s">
        <v>16</v>
      </c>
      <c r="E449" t="s">
        <v>17</v>
      </c>
      <c r="F449" t="s">
        <v>15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23</v>
      </c>
      <c r="M449" t="s">
        <v>24</v>
      </c>
      <c r="N449">
        <f t="shared" si="26"/>
        <v>0</v>
      </c>
      <c r="O449" s="4">
        <v>3539</v>
      </c>
      <c r="P449">
        <f t="shared" si="27"/>
        <v>35390</v>
      </c>
      <c r="Q449">
        <f t="shared" si="28"/>
        <v>30</v>
      </c>
    </row>
    <row r="450" spans="1:17" x14ac:dyDescent="0.35">
      <c r="A450" t="s">
        <v>476</v>
      </c>
      <c r="B450" t="s">
        <v>14</v>
      </c>
      <c r="C450" t="s">
        <v>21</v>
      </c>
      <c r="D450" t="s">
        <v>30</v>
      </c>
      <c r="E450" t="s">
        <v>17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23</v>
      </c>
      <c r="M450" t="s">
        <v>24</v>
      </c>
      <c r="N450">
        <f t="shared" ref="N450:N513" si="29">IF(M450="Y",1,0)</f>
        <v>0</v>
      </c>
      <c r="O450" s="4">
        <v>3340</v>
      </c>
      <c r="P450">
        <f t="shared" ref="P450:P513" si="30">O450*10</f>
        <v>33400</v>
      </c>
      <c r="Q450">
        <f t="shared" si="28"/>
        <v>30</v>
      </c>
    </row>
    <row r="451" spans="1:17" x14ac:dyDescent="0.35">
      <c r="A451" t="s">
        <v>477</v>
      </c>
      <c r="B451" t="s">
        <v>14</v>
      </c>
      <c r="C451" t="s">
        <v>15</v>
      </c>
      <c r="D451" t="s">
        <v>22</v>
      </c>
      <c r="E451" t="s">
        <v>27</v>
      </c>
      <c r="F451" t="s">
        <v>21</v>
      </c>
      <c r="G451">
        <v>2769</v>
      </c>
      <c r="H451">
        <v>1542</v>
      </c>
      <c r="I451">
        <v>190</v>
      </c>
      <c r="J451">
        <v>360</v>
      </c>
      <c r="K451">
        <v>1</v>
      </c>
      <c r="L451" t="s">
        <v>34</v>
      </c>
      <c r="M451" t="s">
        <v>24</v>
      </c>
      <c r="N451">
        <f t="shared" si="29"/>
        <v>0</v>
      </c>
      <c r="O451" s="4">
        <v>2769</v>
      </c>
      <c r="P451">
        <f t="shared" si="30"/>
        <v>27690</v>
      </c>
      <c r="Q451">
        <f t="shared" ref="Q451:Q514" si="31">J451/12</f>
        <v>30</v>
      </c>
    </row>
    <row r="452" spans="1:17" x14ac:dyDescent="0.35">
      <c r="A452" t="s">
        <v>478</v>
      </c>
      <c r="B452" t="s">
        <v>14</v>
      </c>
      <c r="C452" t="s">
        <v>21</v>
      </c>
      <c r="D452" t="s">
        <v>30</v>
      </c>
      <c r="E452" t="s">
        <v>27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23</v>
      </c>
      <c r="M452" t="s">
        <v>24</v>
      </c>
      <c r="N452">
        <f t="shared" si="29"/>
        <v>0</v>
      </c>
      <c r="O452" s="4">
        <v>2309</v>
      </c>
      <c r="P452">
        <f t="shared" si="30"/>
        <v>23090</v>
      </c>
      <c r="Q452">
        <f t="shared" si="31"/>
        <v>30</v>
      </c>
    </row>
    <row r="453" spans="1:17" x14ac:dyDescent="0.35">
      <c r="A453" t="s">
        <v>479</v>
      </c>
      <c r="B453" t="s">
        <v>14</v>
      </c>
      <c r="C453" t="s">
        <v>21</v>
      </c>
      <c r="D453" t="s">
        <v>30</v>
      </c>
      <c r="E453" t="s">
        <v>27</v>
      </c>
      <c r="F453" t="s">
        <v>15</v>
      </c>
      <c r="G453">
        <v>1958</v>
      </c>
      <c r="H453">
        <v>1456</v>
      </c>
      <c r="I453">
        <v>60</v>
      </c>
      <c r="J453">
        <v>300</v>
      </c>
      <c r="K453">
        <v>1</v>
      </c>
      <c r="L453" t="s">
        <v>18</v>
      </c>
      <c r="M453" t="s">
        <v>19</v>
      </c>
      <c r="N453">
        <f t="shared" si="29"/>
        <v>1</v>
      </c>
      <c r="O453" s="4">
        <v>1958</v>
      </c>
      <c r="P453">
        <f t="shared" si="30"/>
        <v>19580</v>
      </c>
      <c r="Q453">
        <f t="shared" si="31"/>
        <v>25</v>
      </c>
    </row>
    <row r="454" spans="1:17" x14ac:dyDescent="0.35">
      <c r="A454" t="s">
        <v>480</v>
      </c>
      <c r="B454" t="s">
        <v>14</v>
      </c>
      <c r="C454" t="s">
        <v>21</v>
      </c>
      <c r="D454" t="s">
        <v>16</v>
      </c>
      <c r="E454" t="s">
        <v>17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23</v>
      </c>
      <c r="M454" t="s">
        <v>24</v>
      </c>
      <c r="N454">
        <f t="shared" si="29"/>
        <v>0</v>
      </c>
      <c r="O454" s="4">
        <v>3948</v>
      </c>
      <c r="P454">
        <f t="shared" si="30"/>
        <v>39480</v>
      </c>
      <c r="Q454">
        <f t="shared" si="31"/>
        <v>30</v>
      </c>
    </row>
    <row r="455" spans="1:17" x14ac:dyDescent="0.35">
      <c r="A455" t="s">
        <v>481</v>
      </c>
      <c r="B455" t="s">
        <v>14</v>
      </c>
      <c r="C455" t="s">
        <v>21</v>
      </c>
      <c r="D455" t="s">
        <v>16</v>
      </c>
      <c r="E455" t="s">
        <v>17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23</v>
      </c>
      <c r="M455" t="s">
        <v>19</v>
      </c>
      <c r="N455">
        <f t="shared" si="29"/>
        <v>1</v>
      </c>
      <c r="O455" s="4">
        <v>2483</v>
      </c>
      <c r="P455">
        <f t="shared" si="30"/>
        <v>24830</v>
      </c>
      <c r="Q455">
        <f t="shared" si="31"/>
        <v>15</v>
      </c>
    </row>
    <row r="456" spans="1:17" x14ac:dyDescent="0.35">
      <c r="A456" t="s">
        <v>482</v>
      </c>
      <c r="B456" t="s">
        <v>14</v>
      </c>
      <c r="C456" t="s">
        <v>15</v>
      </c>
      <c r="D456" t="s">
        <v>16</v>
      </c>
      <c r="E456" t="s">
        <v>17</v>
      </c>
      <c r="F456" t="s">
        <v>21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34</v>
      </c>
      <c r="M456" t="s">
        <v>19</v>
      </c>
      <c r="N456">
        <f t="shared" si="29"/>
        <v>1</v>
      </c>
      <c r="O456" s="4">
        <v>7085</v>
      </c>
      <c r="P456">
        <f t="shared" si="30"/>
        <v>70850</v>
      </c>
      <c r="Q456">
        <f t="shared" si="31"/>
        <v>30</v>
      </c>
    </row>
    <row r="457" spans="1:17" x14ac:dyDescent="0.35">
      <c r="A457" t="s">
        <v>483</v>
      </c>
      <c r="B457" t="s">
        <v>14</v>
      </c>
      <c r="C457" t="s">
        <v>21</v>
      </c>
      <c r="D457" t="s">
        <v>30</v>
      </c>
      <c r="E457" t="s">
        <v>17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34</v>
      </c>
      <c r="M457" t="s">
        <v>19</v>
      </c>
      <c r="N457">
        <f t="shared" si="29"/>
        <v>1</v>
      </c>
      <c r="O457" s="4">
        <v>3859</v>
      </c>
      <c r="P457">
        <f t="shared" si="30"/>
        <v>38590</v>
      </c>
      <c r="Q457">
        <f t="shared" si="31"/>
        <v>30</v>
      </c>
    </row>
    <row r="458" spans="1:17" x14ac:dyDescent="0.35">
      <c r="A458" t="s">
        <v>484</v>
      </c>
      <c r="B458" t="s">
        <v>14</v>
      </c>
      <c r="C458" t="s">
        <v>21</v>
      </c>
      <c r="D458" t="s">
        <v>16</v>
      </c>
      <c r="E458" t="s">
        <v>17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18</v>
      </c>
      <c r="M458" t="s">
        <v>19</v>
      </c>
      <c r="N458">
        <f t="shared" si="29"/>
        <v>1</v>
      </c>
      <c r="O458" s="4">
        <v>4301</v>
      </c>
      <c r="P458">
        <f t="shared" si="30"/>
        <v>43010</v>
      </c>
      <c r="Q458">
        <f t="shared" si="31"/>
        <v>30</v>
      </c>
    </row>
    <row r="459" spans="1:17" x14ac:dyDescent="0.35">
      <c r="A459" t="s">
        <v>485</v>
      </c>
      <c r="B459" t="s">
        <v>14</v>
      </c>
      <c r="C459" t="s">
        <v>21</v>
      </c>
      <c r="D459" t="s">
        <v>16</v>
      </c>
      <c r="E459" t="s">
        <v>17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18</v>
      </c>
      <c r="M459" t="s">
        <v>24</v>
      </c>
      <c r="N459">
        <f t="shared" si="29"/>
        <v>0</v>
      </c>
      <c r="O459" s="4">
        <v>3708</v>
      </c>
      <c r="P459">
        <f t="shared" si="30"/>
        <v>37080</v>
      </c>
      <c r="Q459">
        <f t="shared" si="31"/>
        <v>30</v>
      </c>
    </row>
    <row r="460" spans="1:17" x14ac:dyDescent="0.35">
      <c r="A460" t="s">
        <v>486</v>
      </c>
      <c r="B460" t="s">
        <v>14</v>
      </c>
      <c r="C460" t="s">
        <v>15</v>
      </c>
      <c r="D460" t="s">
        <v>30</v>
      </c>
      <c r="E460" t="s">
        <v>17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23</v>
      </c>
      <c r="M460" t="s">
        <v>19</v>
      </c>
      <c r="N460">
        <f t="shared" si="29"/>
        <v>1</v>
      </c>
      <c r="O460" s="4">
        <v>4354</v>
      </c>
      <c r="P460">
        <f t="shared" si="30"/>
        <v>43540</v>
      </c>
      <c r="Q460">
        <f t="shared" si="31"/>
        <v>30</v>
      </c>
    </row>
    <row r="461" spans="1:17" x14ac:dyDescent="0.35">
      <c r="A461" t="s">
        <v>487</v>
      </c>
      <c r="B461" t="s">
        <v>14</v>
      </c>
      <c r="C461" t="s">
        <v>21</v>
      </c>
      <c r="D461" t="s">
        <v>16</v>
      </c>
      <c r="E461" t="s">
        <v>17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34</v>
      </c>
      <c r="M461" t="s">
        <v>24</v>
      </c>
      <c r="N461">
        <f t="shared" si="29"/>
        <v>0</v>
      </c>
      <c r="O461" s="4">
        <v>8334</v>
      </c>
      <c r="P461">
        <f t="shared" si="30"/>
        <v>83340</v>
      </c>
      <c r="Q461">
        <f t="shared" si="31"/>
        <v>30</v>
      </c>
    </row>
    <row r="462" spans="1:17" x14ac:dyDescent="0.35">
      <c r="A462" t="s">
        <v>488</v>
      </c>
      <c r="B462" t="s">
        <v>14</v>
      </c>
      <c r="C462" t="s">
        <v>21</v>
      </c>
      <c r="D462" t="s">
        <v>16</v>
      </c>
      <c r="E462" t="s">
        <v>17</v>
      </c>
      <c r="F462" t="s">
        <v>21</v>
      </c>
      <c r="G462">
        <v>2083</v>
      </c>
      <c r="H462">
        <v>4083</v>
      </c>
      <c r="I462">
        <v>160</v>
      </c>
      <c r="J462">
        <v>360</v>
      </c>
      <c r="K462">
        <v>1</v>
      </c>
      <c r="L462" t="s">
        <v>34</v>
      </c>
      <c r="M462" t="s">
        <v>19</v>
      </c>
      <c r="N462">
        <f t="shared" si="29"/>
        <v>1</v>
      </c>
      <c r="O462" s="4">
        <v>2083</v>
      </c>
      <c r="P462">
        <f t="shared" si="30"/>
        <v>20830</v>
      </c>
      <c r="Q462">
        <f t="shared" si="31"/>
        <v>30</v>
      </c>
    </row>
    <row r="463" spans="1:17" x14ac:dyDescent="0.35">
      <c r="A463" t="s">
        <v>489</v>
      </c>
      <c r="B463" t="s">
        <v>14</v>
      </c>
      <c r="C463" t="s">
        <v>21</v>
      </c>
      <c r="D463" t="s">
        <v>33</v>
      </c>
      <c r="E463" t="s">
        <v>17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18</v>
      </c>
      <c r="M463" t="s">
        <v>19</v>
      </c>
      <c r="N463">
        <f t="shared" si="29"/>
        <v>1</v>
      </c>
      <c r="O463" s="4">
        <v>7740</v>
      </c>
      <c r="P463">
        <f t="shared" si="30"/>
        <v>77400</v>
      </c>
      <c r="Q463">
        <f t="shared" si="31"/>
        <v>15</v>
      </c>
    </row>
    <row r="464" spans="1:17" x14ac:dyDescent="0.35">
      <c r="A464" t="s">
        <v>490</v>
      </c>
      <c r="B464" t="s">
        <v>14</v>
      </c>
      <c r="C464" t="s">
        <v>21</v>
      </c>
      <c r="D464" t="s">
        <v>16</v>
      </c>
      <c r="E464" t="s">
        <v>17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23</v>
      </c>
      <c r="M464" t="s">
        <v>19</v>
      </c>
      <c r="N464">
        <f t="shared" si="29"/>
        <v>1</v>
      </c>
      <c r="O464" s="4">
        <v>3015</v>
      </c>
      <c r="P464">
        <f t="shared" si="30"/>
        <v>30150</v>
      </c>
      <c r="Q464">
        <f t="shared" si="31"/>
        <v>30</v>
      </c>
    </row>
    <row r="465" spans="1:17" x14ac:dyDescent="0.35">
      <c r="A465" t="s">
        <v>491</v>
      </c>
      <c r="B465" t="s">
        <v>45</v>
      </c>
      <c r="C465" t="s">
        <v>15</v>
      </c>
      <c r="D465" t="s">
        <v>22</v>
      </c>
      <c r="E465" t="s">
        <v>27</v>
      </c>
      <c r="F465" t="s">
        <v>15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34</v>
      </c>
      <c r="M465" t="s">
        <v>19</v>
      </c>
      <c r="N465">
        <f t="shared" si="29"/>
        <v>1</v>
      </c>
      <c r="O465" s="4">
        <v>5191</v>
      </c>
      <c r="P465">
        <f t="shared" si="30"/>
        <v>51910</v>
      </c>
      <c r="Q465">
        <f t="shared" si="31"/>
        <v>30</v>
      </c>
    </row>
    <row r="466" spans="1:17" x14ac:dyDescent="0.35">
      <c r="A466" t="s">
        <v>492</v>
      </c>
      <c r="B466" t="s">
        <v>14</v>
      </c>
      <c r="C466" t="s">
        <v>15</v>
      </c>
      <c r="D466" t="s">
        <v>16</v>
      </c>
      <c r="E466" t="s">
        <v>17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34</v>
      </c>
      <c r="M466" t="s">
        <v>24</v>
      </c>
      <c r="N466">
        <f t="shared" si="29"/>
        <v>0</v>
      </c>
      <c r="O466" s="4">
        <v>4166</v>
      </c>
      <c r="P466">
        <f t="shared" si="30"/>
        <v>41660</v>
      </c>
      <c r="Q466">
        <f t="shared" si="31"/>
        <v>30</v>
      </c>
    </row>
    <row r="467" spans="1:17" x14ac:dyDescent="0.35">
      <c r="A467" t="s">
        <v>493</v>
      </c>
      <c r="B467" t="s">
        <v>14</v>
      </c>
      <c r="C467" t="s">
        <v>15</v>
      </c>
      <c r="D467" t="s">
        <v>16</v>
      </c>
      <c r="E467" t="s">
        <v>17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23</v>
      </c>
      <c r="M467" t="s">
        <v>19</v>
      </c>
      <c r="N467">
        <f t="shared" si="29"/>
        <v>1</v>
      </c>
      <c r="O467" s="4">
        <v>6000</v>
      </c>
      <c r="P467">
        <f t="shared" si="30"/>
        <v>60000</v>
      </c>
      <c r="Q467">
        <f t="shared" si="31"/>
        <v>30</v>
      </c>
    </row>
    <row r="468" spans="1:17" x14ac:dyDescent="0.35">
      <c r="A468" t="s">
        <v>494</v>
      </c>
      <c r="B468" t="s">
        <v>14</v>
      </c>
      <c r="C468" t="s">
        <v>21</v>
      </c>
      <c r="D468" t="s">
        <v>33</v>
      </c>
      <c r="E468" t="s">
        <v>27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18</v>
      </c>
      <c r="M468" t="s">
        <v>24</v>
      </c>
      <c r="N468">
        <f t="shared" si="29"/>
        <v>0</v>
      </c>
      <c r="O468" s="4">
        <v>2947</v>
      </c>
      <c r="P468">
        <f t="shared" si="30"/>
        <v>29470</v>
      </c>
      <c r="Q468">
        <f t="shared" si="31"/>
        <v>15</v>
      </c>
    </row>
    <row r="469" spans="1:17" x14ac:dyDescent="0.35">
      <c r="A469" t="s">
        <v>495</v>
      </c>
      <c r="B469" t="s">
        <v>14</v>
      </c>
      <c r="C469" t="s">
        <v>21</v>
      </c>
      <c r="D469" t="s">
        <v>16</v>
      </c>
      <c r="E469" t="s">
        <v>17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34</v>
      </c>
      <c r="M469" t="s">
        <v>19</v>
      </c>
      <c r="N469">
        <f t="shared" si="29"/>
        <v>1</v>
      </c>
      <c r="O469" s="4">
        <v>10171.25</v>
      </c>
      <c r="P469">
        <f t="shared" si="30"/>
        <v>101712.5</v>
      </c>
      <c r="Q469">
        <f t="shared" si="31"/>
        <v>30</v>
      </c>
    </row>
    <row r="470" spans="1:17" x14ac:dyDescent="0.35">
      <c r="A470" t="s">
        <v>496</v>
      </c>
      <c r="B470" t="s">
        <v>45</v>
      </c>
      <c r="C470" t="s">
        <v>21</v>
      </c>
      <c r="D470" t="s">
        <v>30</v>
      </c>
      <c r="E470" t="s">
        <v>27</v>
      </c>
      <c r="F470" t="s">
        <v>15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34</v>
      </c>
      <c r="M470" t="s">
        <v>19</v>
      </c>
      <c r="N470">
        <f t="shared" si="29"/>
        <v>1</v>
      </c>
      <c r="O470" s="4">
        <v>210</v>
      </c>
      <c r="P470">
        <f t="shared" si="30"/>
        <v>2100</v>
      </c>
      <c r="Q470">
        <f t="shared" si="31"/>
        <v>30</v>
      </c>
    </row>
    <row r="471" spans="1:17" x14ac:dyDescent="0.35">
      <c r="A471" t="s">
        <v>497</v>
      </c>
      <c r="B471" t="s">
        <v>14</v>
      </c>
      <c r="C471" t="s">
        <v>21</v>
      </c>
      <c r="D471" t="s">
        <v>16</v>
      </c>
      <c r="E471" t="s">
        <v>17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18</v>
      </c>
      <c r="M471" t="s">
        <v>24</v>
      </c>
      <c r="N471">
        <f t="shared" si="29"/>
        <v>0</v>
      </c>
      <c r="O471" s="4">
        <v>4333</v>
      </c>
      <c r="P471">
        <f t="shared" si="30"/>
        <v>43330</v>
      </c>
      <c r="Q471">
        <f t="shared" si="31"/>
        <v>30</v>
      </c>
    </row>
    <row r="472" spans="1:17" x14ac:dyDescent="0.35">
      <c r="A472" t="s">
        <v>498</v>
      </c>
      <c r="B472" t="s">
        <v>14</v>
      </c>
      <c r="C472" t="s">
        <v>21</v>
      </c>
      <c r="D472" t="s">
        <v>22</v>
      </c>
      <c r="E472" t="s">
        <v>17</v>
      </c>
      <c r="F472" t="s">
        <v>21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34</v>
      </c>
      <c r="M472" t="s">
        <v>19</v>
      </c>
      <c r="N472">
        <f t="shared" si="29"/>
        <v>1</v>
      </c>
      <c r="O472" s="4">
        <v>3450</v>
      </c>
      <c r="P472">
        <f t="shared" si="30"/>
        <v>34500</v>
      </c>
      <c r="Q472">
        <f t="shared" si="31"/>
        <v>30</v>
      </c>
    </row>
    <row r="473" spans="1:17" x14ac:dyDescent="0.35">
      <c r="A473" t="s">
        <v>499</v>
      </c>
      <c r="B473" t="s">
        <v>14</v>
      </c>
      <c r="C473" t="s">
        <v>21</v>
      </c>
      <c r="D473" t="s">
        <v>22</v>
      </c>
      <c r="E473" t="s">
        <v>27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23</v>
      </c>
      <c r="M473" t="s">
        <v>24</v>
      </c>
      <c r="N473">
        <f t="shared" si="29"/>
        <v>0</v>
      </c>
      <c r="O473" s="4">
        <v>2653</v>
      </c>
      <c r="P473">
        <f t="shared" si="30"/>
        <v>26530</v>
      </c>
      <c r="Q473">
        <f t="shared" si="31"/>
        <v>15</v>
      </c>
    </row>
    <row r="474" spans="1:17" x14ac:dyDescent="0.35">
      <c r="A474" t="s">
        <v>500</v>
      </c>
      <c r="B474" t="s">
        <v>14</v>
      </c>
      <c r="C474" t="s">
        <v>21</v>
      </c>
      <c r="D474" t="s">
        <v>33</v>
      </c>
      <c r="E474" t="s">
        <v>17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34</v>
      </c>
      <c r="M474" t="s">
        <v>19</v>
      </c>
      <c r="N474">
        <f t="shared" si="29"/>
        <v>1</v>
      </c>
      <c r="O474" s="4">
        <v>4691</v>
      </c>
      <c r="P474">
        <f t="shared" si="30"/>
        <v>46910</v>
      </c>
      <c r="Q474">
        <f t="shared" si="31"/>
        <v>30</v>
      </c>
    </row>
    <row r="475" spans="1:17" x14ac:dyDescent="0.35">
      <c r="A475" t="s">
        <v>501</v>
      </c>
      <c r="B475" t="s">
        <v>45</v>
      </c>
      <c r="C475" t="s">
        <v>15</v>
      </c>
      <c r="D475" t="s">
        <v>16</v>
      </c>
      <c r="E475" t="s">
        <v>17</v>
      </c>
      <c r="F475" t="s">
        <v>21</v>
      </c>
      <c r="G475">
        <v>2500</v>
      </c>
      <c r="H475">
        <v>0</v>
      </c>
      <c r="I475">
        <v>93</v>
      </c>
      <c r="J475">
        <v>360</v>
      </c>
      <c r="K475">
        <v>1</v>
      </c>
      <c r="L475" t="s">
        <v>18</v>
      </c>
      <c r="M475" t="s">
        <v>19</v>
      </c>
      <c r="N475">
        <f t="shared" si="29"/>
        <v>1</v>
      </c>
      <c r="O475" s="4">
        <v>2500</v>
      </c>
      <c r="P475">
        <f t="shared" si="30"/>
        <v>25000</v>
      </c>
      <c r="Q475">
        <f t="shared" si="31"/>
        <v>30</v>
      </c>
    </row>
    <row r="476" spans="1:17" x14ac:dyDescent="0.35">
      <c r="A476" t="s">
        <v>502</v>
      </c>
      <c r="B476" t="s">
        <v>14</v>
      </c>
      <c r="C476" t="s">
        <v>15</v>
      </c>
      <c r="D476" t="s">
        <v>30</v>
      </c>
      <c r="E476" t="s">
        <v>17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23</v>
      </c>
      <c r="M476" t="s">
        <v>19</v>
      </c>
      <c r="N476">
        <f t="shared" si="29"/>
        <v>1</v>
      </c>
      <c r="O476" s="4">
        <v>5532</v>
      </c>
      <c r="P476">
        <f t="shared" si="30"/>
        <v>55320</v>
      </c>
      <c r="Q476">
        <f t="shared" si="31"/>
        <v>30</v>
      </c>
    </row>
    <row r="477" spans="1:17" x14ac:dyDescent="0.35">
      <c r="A477" t="s">
        <v>503</v>
      </c>
      <c r="B477" t="s">
        <v>14</v>
      </c>
      <c r="C477" t="s">
        <v>21</v>
      </c>
      <c r="D477" t="s">
        <v>30</v>
      </c>
      <c r="E477" t="s">
        <v>17</v>
      </c>
      <c r="F477" t="s">
        <v>21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23</v>
      </c>
      <c r="M477" t="s">
        <v>19</v>
      </c>
      <c r="N477">
        <f t="shared" si="29"/>
        <v>1</v>
      </c>
      <c r="O477" s="4">
        <v>10171.25</v>
      </c>
      <c r="P477">
        <f t="shared" si="30"/>
        <v>101712.5</v>
      </c>
      <c r="Q477">
        <f t="shared" si="31"/>
        <v>30</v>
      </c>
    </row>
    <row r="478" spans="1:17" x14ac:dyDescent="0.35">
      <c r="A478" t="s">
        <v>504</v>
      </c>
      <c r="B478" t="s">
        <v>14</v>
      </c>
      <c r="C478" t="s">
        <v>21</v>
      </c>
      <c r="D478" t="s">
        <v>30</v>
      </c>
      <c r="E478" t="s">
        <v>17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34</v>
      </c>
      <c r="M478" t="s">
        <v>19</v>
      </c>
      <c r="N478">
        <f t="shared" si="29"/>
        <v>1</v>
      </c>
      <c r="O478" s="4">
        <v>6700</v>
      </c>
      <c r="P478">
        <f t="shared" si="30"/>
        <v>67000</v>
      </c>
      <c r="Q478">
        <f t="shared" si="31"/>
        <v>25</v>
      </c>
    </row>
    <row r="479" spans="1:17" x14ac:dyDescent="0.35">
      <c r="A479" t="s">
        <v>505</v>
      </c>
      <c r="B479" t="s">
        <v>14</v>
      </c>
      <c r="C479" t="s">
        <v>21</v>
      </c>
      <c r="D479" t="s">
        <v>30</v>
      </c>
      <c r="E479" t="s">
        <v>17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34</v>
      </c>
      <c r="M479" t="s">
        <v>24</v>
      </c>
      <c r="N479">
        <f t="shared" si="29"/>
        <v>0</v>
      </c>
      <c r="O479" s="4">
        <v>2873</v>
      </c>
      <c r="P479">
        <f t="shared" si="30"/>
        <v>28730</v>
      </c>
      <c r="Q479">
        <f t="shared" si="31"/>
        <v>30</v>
      </c>
    </row>
    <row r="480" spans="1:17" x14ac:dyDescent="0.35">
      <c r="A480" t="s">
        <v>506</v>
      </c>
      <c r="B480" t="s">
        <v>14</v>
      </c>
      <c r="C480" t="s">
        <v>21</v>
      </c>
      <c r="D480" t="s">
        <v>22</v>
      </c>
      <c r="E480" t="s">
        <v>17</v>
      </c>
      <c r="F480" t="s">
        <v>21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34</v>
      </c>
      <c r="M480" t="s">
        <v>19</v>
      </c>
      <c r="N480">
        <f t="shared" si="29"/>
        <v>1</v>
      </c>
      <c r="O480" s="4">
        <v>10171.25</v>
      </c>
      <c r="P480">
        <f t="shared" si="30"/>
        <v>101712.5</v>
      </c>
      <c r="Q480">
        <f t="shared" si="31"/>
        <v>30</v>
      </c>
    </row>
    <row r="481" spans="1:17" x14ac:dyDescent="0.35">
      <c r="A481" t="s">
        <v>507</v>
      </c>
      <c r="B481" t="s">
        <v>14</v>
      </c>
      <c r="C481" t="s">
        <v>21</v>
      </c>
      <c r="D481" t="s">
        <v>30</v>
      </c>
      <c r="E481" t="s">
        <v>17</v>
      </c>
      <c r="F481" t="s">
        <v>15</v>
      </c>
      <c r="G481">
        <v>2947</v>
      </c>
      <c r="H481">
        <v>1603</v>
      </c>
      <c r="I481">
        <v>128</v>
      </c>
      <c r="J481">
        <v>360</v>
      </c>
      <c r="K481">
        <v>1</v>
      </c>
      <c r="L481" t="s">
        <v>18</v>
      </c>
      <c r="M481" t="s">
        <v>24</v>
      </c>
      <c r="N481">
        <f t="shared" si="29"/>
        <v>0</v>
      </c>
      <c r="O481" s="4">
        <v>2947</v>
      </c>
      <c r="P481">
        <f t="shared" si="30"/>
        <v>29470</v>
      </c>
      <c r="Q481">
        <f t="shared" si="31"/>
        <v>30</v>
      </c>
    </row>
    <row r="482" spans="1:17" x14ac:dyDescent="0.35">
      <c r="A482" t="s">
        <v>508</v>
      </c>
      <c r="B482" t="s">
        <v>45</v>
      </c>
      <c r="C482" t="s">
        <v>15</v>
      </c>
      <c r="D482" t="s">
        <v>16</v>
      </c>
      <c r="E482" t="s">
        <v>27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23</v>
      </c>
      <c r="M482" t="s">
        <v>19</v>
      </c>
      <c r="N482">
        <f t="shared" si="29"/>
        <v>1</v>
      </c>
      <c r="O482" s="4">
        <v>4350</v>
      </c>
      <c r="P482">
        <f t="shared" si="30"/>
        <v>43500</v>
      </c>
      <c r="Q482">
        <f t="shared" si="31"/>
        <v>30</v>
      </c>
    </row>
    <row r="483" spans="1:17" x14ac:dyDescent="0.35">
      <c r="A483" t="s">
        <v>509</v>
      </c>
      <c r="B483" t="s">
        <v>14</v>
      </c>
      <c r="C483" t="s">
        <v>21</v>
      </c>
      <c r="D483" t="s">
        <v>33</v>
      </c>
      <c r="E483" t="s">
        <v>27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23</v>
      </c>
      <c r="M483" t="s">
        <v>19</v>
      </c>
      <c r="N483">
        <f t="shared" si="29"/>
        <v>1</v>
      </c>
      <c r="O483" s="4">
        <v>3095</v>
      </c>
      <c r="P483">
        <f t="shared" si="30"/>
        <v>30950</v>
      </c>
      <c r="Q483">
        <f t="shared" si="31"/>
        <v>30</v>
      </c>
    </row>
    <row r="484" spans="1:17" x14ac:dyDescent="0.35">
      <c r="A484" t="s">
        <v>510</v>
      </c>
      <c r="B484" t="s">
        <v>14</v>
      </c>
      <c r="C484" t="s">
        <v>21</v>
      </c>
      <c r="D484" t="s">
        <v>16</v>
      </c>
      <c r="E484" t="s">
        <v>17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34</v>
      </c>
      <c r="M484" t="s">
        <v>19</v>
      </c>
      <c r="N484">
        <f t="shared" si="29"/>
        <v>1</v>
      </c>
      <c r="O484" s="4">
        <v>2083</v>
      </c>
      <c r="P484">
        <f t="shared" si="30"/>
        <v>20830</v>
      </c>
      <c r="Q484">
        <f t="shared" si="31"/>
        <v>30</v>
      </c>
    </row>
    <row r="485" spans="1:17" x14ac:dyDescent="0.35">
      <c r="A485" t="s">
        <v>511</v>
      </c>
      <c r="B485" t="s">
        <v>14</v>
      </c>
      <c r="C485" t="s">
        <v>21</v>
      </c>
      <c r="D485" t="s">
        <v>16</v>
      </c>
      <c r="E485" t="s">
        <v>17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34</v>
      </c>
      <c r="M485" t="s">
        <v>19</v>
      </c>
      <c r="N485">
        <f t="shared" si="29"/>
        <v>1</v>
      </c>
      <c r="O485" s="4">
        <v>10171.25</v>
      </c>
      <c r="P485">
        <f t="shared" si="30"/>
        <v>101712.5</v>
      </c>
      <c r="Q485">
        <f t="shared" si="31"/>
        <v>30</v>
      </c>
    </row>
    <row r="486" spans="1:17" x14ac:dyDescent="0.35">
      <c r="A486" t="s">
        <v>512</v>
      </c>
      <c r="B486" t="s">
        <v>14</v>
      </c>
      <c r="C486" t="s">
        <v>21</v>
      </c>
      <c r="D486" t="s">
        <v>30</v>
      </c>
      <c r="E486" t="s">
        <v>17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34</v>
      </c>
      <c r="M486" t="s">
        <v>19</v>
      </c>
      <c r="N486">
        <f t="shared" si="29"/>
        <v>1</v>
      </c>
      <c r="O486" s="4">
        <v>8333</v>
      </c>
      <c r="P486">
        <f t="shared" si="30"/>
        <v>83330</v>
      </c>
      <c r="Q486">
        <f t="shared" si="31"/>
        <v>30</v>
      </c>
    </row>
    <row r="487" spans="1:17" x14ac:dyDescent="0.35">
      <c r="A487" t="s">
        <v>513</v>
      </c>
      <c r="B487" t="s">
        <v>14</v>
      </c>
      <c r="C487" t="s">
        <v>21</v>
      </c>
      <c r="D487" t="s">
        <v>22</v>
      </c>
      <c r="E487" t="s">
        <v>27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23</v>
      </c>
      <c r="M487" t="s">
        <v>19</v>
      </c>
      <c r="N487">
        <f t="shared" si="29"/>
        <v>1</v>
      </c>
      <c r="O487" s="4">
        <v>1958</v>
      </c>
      <c r="P487">
        <f t="shared" si="30"/>
        <v>19580</v>
      </c>
      <c r="Q487">
        <f t="shared" si="31"/>
        <v>30</v>
      </c>
    </row>
    <row r="488" spans="1:17" x14ac:dyDescent="0.35">
      <c r="A488" t="s">
        <v>514</v>
      </c>
      <c r="B488" t="s">
        <v>14</v>
      </c>
      <c r="C488" t="s">
        <v>15</v>
      </c>
      <c r="D488" t="s">
        <v>30</v>
      </c>
      <c r="E488" t="s">
        <v>17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23</v>
      </c>
      <c r="M488" t="s">
        <v>24</v>
      </c>
      <c r="N488">
        <f t="shared" si="29"/>
        <v>0</v>
      </c>
      <c r="O488" s="4">
        <v>3547</v>
      </c>
      <c r="P488">
        <f t="shared" si="30"/>
        <v>35470</v>
      </c>
      <c r="Q488">
        <f t="shared" si="31"/>
        <v>30</v>
      </c>
    </row>
    <row r="489" spans="1:17" x14ac:dyDescent="0.35">
      <c r="A489" t="s">
        <v>515</v>
      </c>
      <c r="B489" t="s">
        <v>14</v>
      </c>
      <c r="C489" t="s">
        <v>21</v>
      </c>
      <c r="D489" t="s">
        <v>22</v>
      </c>
      <c r="E489" t="s">
        <v>17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18</v>
      </c>
      <c r="M489" t="s">
        <v>24</v>
      </c>
      <c r="N489">
        <f t="shared" si="29"/>
        <v>0</v>
      </c>
      <c r="O489" s="4">
        <v>10171.25</v>
      </c>
      <c r="P489">
        <f t="shared" si="30"/>
        <v>101712.5</v>
      </c>
      <c r="Q489">
        <f t="shared" si="31"/>
        <v>30</v>
      </c>
    </row>
    <row r="490" spans="1:17" x14ac:dyDescent="0.35">
      <c r="A490" t="s">
        <v>516</v>
      </c>
      <c r="B490" t="s">
        <v>14</v>
      </c>
      <c r="C490" t="s">
        <v>21</v>
      </c>
      <c r="D490" t="s">
        <v>30</v>
      </c>
      <c r="E490" t="s">
        <v>17</v>
      </c>
      <c r="F490" t="s">
        <v>21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34</v>
      </c>
      <c r="M490" t="s">
        <v>19</v>
      </c>
      <c r="N490">
        <f t="shared" si="29"/>
        <v>1</v>
      </c>
      <c r="O490" s="4">
        <v>4583</v>
      </c>
      <c r="P490">
        <f t="shared" si="30"/>
        <v>45830</v>
      </c>
      <c r="Q490">
        <f t="shared" si="31"/>
        <v>30</v>
      </c>
    </row>
    <row r="491" spans="1:17" x14ac:dyDescent="0.35">
      <c r="A491" t="s">
        <v>517</v>
      </c>
      <c r="B491" t="s">
        <v>14</v>
      </c>
      <c r="C491" t="s">
        <v>15</v>
      </c>
      <c r="D491" t="s">
        <v>16</v>
      </c>
      <c r="E491" t="s">
        <v>17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18</v>
      </c>
      <c r="M491" t="s">
        <v>24</v>
      </c>
      <c r="N491">
        <f t="shared" si="29"/>
        <v>0</v>
      </c>
      <c r="O491" s="4">
        <v>2435</v>
      </c>
      <c r="P491">
        <f t="shared" si="30"/>
        <v>24350</v>
      </c>
      <c r="Q491">
        <f t="shared" si="31"/>
        <v>30</v>
      </c>
    </row>
    <row r="492" spans="1:17" x14ac:dyDescent="0.35">
      <c r="A492" t="s">
        <v>518</v>
      </c>
      <c r="B492" t="s">
        <v>14</v>
      </c>
      <c r="C492" t="s">
        <v>15</v>
      </c>
      <c r="D492" t="s">
        <v>16</v>
      </c>
      <c r="E492" t="s">
        <v>27</v>
      </c>
      <c r="F492" t="s">
        <v>15</v>
      </c>
      <c r="G492">
        <v>2699</v>
      </c>
      <c r="H492">
        <v>2785</v>
      </c>
      <c r="I492">
        <v>96</v>
      </c>
      <c r="J492">
        <v>360</v>
      </c>
      <c r="K492">
        <v>1</v>
      </c>
      <c r="L492" t="s">
        <v>34</v>
      </c>
      <c r="M492" t="s">
        <v>19</v>
      </c>
      <c r="N492">
        <f t="shared" si="29"/>
        <v>1</v>
      </c>
      <c r="O492" s="4">
        <v>2699</v>
      </c>
      <c r="P492">
        <f t="shared" si="30"/>
        <v>26990</v>
      </c>
      <c r="Q492">
        <f t="shared" si="31"/>
        <v>30</v>
      </c>
    </row>
    <row r="493" spans="1:17" x14ac:dyDescent="0.35">
      <c r="A493" t="s">
        <v>519</v>
      </c>
      <c r="B493" t="s">
        <v>14</v>
      </c>
      <c r="C493" t="s">
        <v>21</v>
      </c>
      <c r="D493" t="s">
        <v>22</v>
      </c>
      <c r="E493" t="s">
        <v>27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K493">
        <v>1</v>
      </c>
      <c r="L493" t="s">
        <v>18</v>
      </c>
      <c r="M493" t="s">
        <v>19</v>
      </c>
      <c r="N493">
        <f t="shared" si="29"/>
        <v>1</v>
      </c>
      <c r="O493" s="4">
        <v>5333</v>
      </c>
      <c r="P493">
        <f t="shared" si="30"/>
        <v>53330</v>
      </c>
      <c r="Q493">
        <f t="shared" si="31"/>
        <v>30</v>
      </c>
    </row>
    <row r="494" spans="1:17" x14ac:dyDescent="0.35">
      <c r="A494" t="s">
        <v>520</v>
      </c>
      <c r="B494" t="s">
        <v>14</v>
      </c>
      <c r="C494" t="s">
        <v>15</v>
      </c>
      <c r="D494" t="s">
        <v>16</v>
      </c>
      <c r="E494" t="s">
        <v>27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23</v>
      </c>
      <c r="M494" t="s">
        <v>19</v>
      </c>
      <c r="N494">
        <f t="shared" si="29"/>
        <v>1</v>
      </c>
      <c r="O494" s="4">
        <v>3691</v>
      </c>
      <c r="P494">
        <f t="shared" si="30"/>
        <v>36910</v>
      </c>
      <c r="Q494">
        <f t="shared" si="31"/>
        <v>30</v>
      </c>
    </row>
    <row r="495" spans="1:17" x14ac:dyDescent="0.35">
      <c r="A495" t="s">
        <v>521</v>
      </c>
      <c r="B495" t="s">
        <v>45</v>
      </c>
      <c r="C495" t="s">
        <v>15</v>
      </c>
      <c r="D495" t="s">
        <v>16</v>
      </c>
      <c r="E495" t="s">
        <v>27</v>
      </c>
      <c r="F495" t="s">
        <v>21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34</v>
      </c>
      <c r="M495" t="s">
        <v>19</v>
      </c>
      <c r="N495">
        <f t="shared" si="29"/>
        <v>1</v>
      </c>
      <c r="O495" s="4">
        <v>10171.25</v>
      </c>
      <c r="P495">
        <f t="shared" si="30"/>
        <v>101712.5</v>
      </c>
      <c r="Q495">
        <f t="shared" si="31"/>
        <v>30</v>
      </c>
    </row>
    <row r="496" spans="1:17" x14ac:dyDescent="0.35">
      <c r="A496" t="s">
        <v>522</v>
      </c>
      <c r="B496" t="s">
        <v>14</v>
      </c>
      <c r="C496" t="s">
        <v>21</v>
      </c>
      <c r="D496" t="s">
        <v>16</v>
      </c>
      <c r="E496" t="s">
        <v>17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23</v>
      </c>
      <c r="M496" t="s">
        <v>24</v>
      </c>
      <c r="N496">
        <f t="shared" si="29"/>
        <v>0</v>
      </c>
      <c r="O496" s="4">
        <v>3597</v>
      </c>
      <c r="P496">
        <f t="shared" si="30"/>
        <v>35970</v>
      </c>
      <c r="Q496">
        <f t="shared" si="31"/>
        <v>30</v>
      </c>
    </row>
    <row r="497" spans="1:17" x14ac:dyDescent="0.35">
      <c r="A497" t="s">
        <v>523</v>
      </c>
      <c r="B497" t="s">
        <v>45</v>
      </c>
      <c r="C497" t="s">
        <v>21</v>
      </c>
      <c r="D497" t="s">
        <v>22</v>
      </c>
      <c r="E497" t="s">
        <v>17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34</v>
      </c>
      <c r="M497" t="s">
        <v>19</v>
      </c>
      <c r="N497">
        <f t="shared" si="29"/>
        <v>1</v>
      </c>
      <c r="O497" s="4">
        <v>3326</v>
      </c>
      <c r="P497">
        <f t="shared" si="30"/>
        <v>33260</v>
      </c>
      <c r="Q497">
        <f t="shared" si="31"/>
        <v>7</v>
      </c>
    </row>
    <row r="498" spans="1:17" x14ac:dyDescent="0.35">
      <c r="A498" t="s">
        <v>524</v>
      </c>
      <c r="B498" t="s">
        <v>14</v>
      </c>
      <c r="C498" t="s">
        <v>21</v>
      </c>
      <c r="D498" t="s">
        <v>16</v>
      </c>
      <c r="E498" t="s">
        <v>27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23</v>
      </c>
      <c r="M498" t="s">
        <v>19</v>
      </c>
      <c r="N498">
        <f t="shared" si="29"/>
        <v>1</v>
      </c>
      <c r="O498" s="4">
        <v>2600</v>
      </c>
      <c r="P498">
        <f t="shared" si="30"/>
        <v>26000</v>
      </c>
      <c r="Q498">
        <f t="shared" si="31"/>
        <v>30</v>
      </c>
    </row>
    <row r="499" spans="1:17" x14ac:dyDescent="0.35">
      <c r="A499" t="s">
        <v>525</v>
      </c>
      <c r="B499" t="s">
        <v>14</v>
      </c>
      <c r="C499" t="s">
        <v>21</v>
      </c>
      <c r="D499" t="s">
        <v>16</v>
      </c>
      <c r="E499" t="s">
        <v>17</v>
      </c>
      <c r="F499" t="s">
        <v>15</v>
      </c>
      <c r="G499">
        <v>4625</v>
      </c>
      <c r="H499">
        <v>2857</v>
      </c>
      <c r="I499">
        <v>111</v>
      </c>
      <c r="J499">
        <v>12</v>
      </c>
      <c r="K499">
        <v>1</v>
      </c>
      <c r="L499" t="s">
        <v>18</v>
      </c>
      <c r="M499" t="s">
        <v>19</v>
      </c>
      <c r="N499">
        <f t="shared" si="29"/>
        <v>1</v>
      </c>
      <c r="O499" s="4">
        <v>4625</v>
      </c>
      <c r="P499">
        <f t="shared" si="30"/>
        <v>46250</v>
      </c>
      <c r="Q499">
        <f t="shared" si="31"/>
        <v>1</v>
      </c>
    </row>
    <row r="500" spans="1:17" x14ac:dyDescent="0.35">
      <c r="A500" t="s">
        <v>526</v>
      </c>
      <c r="B500" t="s">
        <v>14</v>
      </c>
      <c r="C500" t="s">
        <v>21</v>
      </c>
      <c r="D500" t="s">
        <v>22</v>
      </c>
      <c r="E500" t="s">
        <v>17</v>
      </c>
      <c r="F500" t="s">
        <v>21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34</v>
      </c>
      <c r="M500" t="s">
        <v>19</v>
      </c>
      <c r="N500">
        <f t="shared" si="29"/>
        <v>1</v>
      </c>
      <c r="O500" s="4">
        <v>2895</v>
      </c>
      <c r="P500">
        <f t="shared" si="30"/>
        <v>28950</v>
      </c>
      <c r="Q500">
        <f t="shared" si="31"/>
        <v>30</v>
      </c>
    </row>
    <row r="501" spans="1:17" x14ac:dyDescent="0.35">
      <c r="A501" t="s">
        <v>527</v>
      </c>
      <c r="B501" t="s">
        <v>14</v>
      </c>
      <c r="C501" t="s">
        <v>15</v>
      </c>
      <c r="D501" t="s">
        <v>16</v>
      </c>
      <c r="E501" t="s">
        <v>17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23</v>
      </c>
      <c r="M501" t="s">
        <v>24</v>
      </c>
      <c r="N501">
        <f t="shared" si="29"/>
        <v>0</v>
      </c>
      <c r="O501" s="4">
        <v>6283</v>
      </c>
      <c r="P501">
        <f t="shared" si="30"/>
        <v>62830</v>
      </c>
      <c r="Q501">
        <f t="shared" si="31"/>
        <v>30</v>
      </c>
    </row>
    <row r="502" spans="1:17" x14ac:dyDescent="0.35">
      <c r="A502" t="s">
        <v>528</v>
      </c>
      <c r="B502" t="s">
        <v>45</v>
      </c>
      <c r="C502" t="s">
        <v>15</v>
      </c>
      <c r="D502" t="s">
        <v>16</v>
      </c>
      <c r="E502" t="s">
        <v>17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23</v>
      </c>
      <c r="M502" t="s">
        <v>19</v>
      </c>
      <c r="N502">
        <f t="shared" si="29"/>
        <v>1</v>
      </c>
      <c r="O502" s="4">
        <v>645</v>
      </c>
      <c r="P502">
        <f t="shared" si="30"/>
        <v>6450</v>
      </c>
      <c r="Q502">
        <f t="shared" si="31"/>
        <v>40</v>
      </c>
    </row>
    <row r="503" spans="1:17" x14ac:dyDescent="0.35">
      <c r="A503" t="s">
        <v>529</v>
      </c>
      <c r="B503" t="s">
        <v>45</v>
      </c>
      <c r="C503" t="s">
        <v>15</v>
      </c>
      <c r="D503" t="s">
        <v>16</v>
      </c>
      <c r="E503" t="s">
        <v>17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34</v>
      </c>
      <c r="M503" t="s">
        <v>19</v>
      </c>
      <c r="N503">
        <f t="shared" si="29"/>
        <v>1</v>
      </c>
      <c r="O503" s="4">
        <v>3159</v>
      </c>
      <c r="P503">
        <f t="shared" si="30"/>
        <v>31590</v>
      </c>
      <c r="Q503">
        <f t="shared" si="31"/>
        <v>30</v>
      </c>
    </row>
    <row r="504" spans="1:17" x14ac:dyDescent="0.35">
      <c r="A504" t="s">
        <v>530</v>
      </c>
      <c r="B504" t="s">
        <v>14</v>
      </c>
      <c r="C504" t="s">
        <v>21</v>
      </c>
      <c r="D504" t="s">
        <v>30</v>
      </c>
      <c r="E504" t="s">
        <v>17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34</v>
      </c>
      <c r="M504" t="s">
        <v>19</v>
      </c>
      <c r="N504">
        <f t="shared" si="29"/>
        <v>1</v>
      </c>
      <c r="O504" s="4">
        <v>4865</v>
      </c>
      <c r="P504">
        <f t="shared" si="30"/>
        <v>48650</v>
      </c>
      <c r="Q504">
        <f t="shared" si="31"/>
        <v>30</v>
      </c>
    </row>
    <row r="505" spans="1:17" x14ac:dyDescent="0.35">
      <c r="A505" t="s">
        <v>531</v>
      </c>
      <c r="B505" t="s">
        <v>14</v>
      </c>
      <c r="C505" t="s">
        <v>21</v>
      </c>
      <c r="D505" t="s">
        <v>22</v>
      </c>
      <c r="E505" t="s">
        <v>27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K505">
        <v>1</v>
      </c>
      <c r="L505" t="s">
        <v>23</v>
      </c>
      <c r="M505" t="s">
        <v>24</v>
      </c>
      <c r="N505">
        <f t="shared" si="29"/>
        <v>0</v>
      </c>
      <c r="O505" s="4">
        <v>4050</v>
      </c>
      <c r="P505">
        <f t="shared" si="30"/>
        <v>40500</v>
      </c>
      <c r="Q505">
        <f t="shared" si="31"/>
        <v>30</v>
      </c>
    </row>
    <row r="506" spans="1:17" x14ac:dyDescent="0.35">
      <c r="A506" t="s">
        <v>532</v>
      </c>
      <c r="B506" t="s">
        <v>14</v>
      </c>
      <c r="C506" t="s">
        <v>21</v>
      </c>
      <c r="D506" t="s">
        <v>16</v>
      </c>
      <c r="E506" t="s">
        <v>27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34</v>
      </c>
      <c r="M506" t="s">
        <v>19</v>
      </c>
      <c r="N506">
        <f t="shared" si="29"/>
        <v>1</v>
      </c>
      <c r="O506" s="4">
        <v>3814</v>
      </c>
      <c r="P506">
        <f t="shared" si="30"/>
        <v>38140</v>
      </c>
      <c r="Q506">
        <f t="shared" si="31"/>
        <v>25</v>
      </c>
    </row>
    <row r="507" spans="1:17" x14ac:dyDescent="0.35">
      <c r="A507" t="s">
        <v>533</v>
      </c>
      <c r="B507" t="s">
        <v>14</v>
      </c>
      <c r="C507" t="s">
        <v>21</v>
      </c>
      <c r="D507" t="s">
        <v>30</v>
      </c>
      <c r="E507" t="s">
        <v>17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23</v>
      </c>
      <c r="M507" t="s">
        <v>19</v>
      </c>
      <c r="N507">
        <f t="shared" si="29"/>
        <v>1</v>
      </c>
      <c r="O507" s="4">
        <v>3510</v>
      </c>
      <c r="P507">
        <f t="shared" si="30"/>
        <v>35100</v>
      </c>
      <c r="Q507">
        <f t="shared" si="31"/>
        <v>30</v>
      </c>
    </row>
    <row r="508" spans="1:17" x14ac:dyDescent="0.35">
      <c r="A508" t="s">
        <v>534</v>
      </c>
      <c r="B508" t="s">
        <v>14</v>
      </c>
      <c r="C508" t="s">
        <v>21</v>
      </c>
      <c r="D508" t="s">
        <v>16</v>
      </c>
      <c r="E508" t="s">
        <v>17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K508">
        <v>1</v>
      </c>
      <c r="L508" t="s">
        <v>18</v>
      </c>
      <c r="M508" t="s">
        <v>19</v>
      </c>
      <c r="N508">
        <f t="shared" si="29"/>
        <v>1</v>
      </c>
      <c r="O508" s="4">
        <v>10171.25</v>
      </c>
      <c r="P508">
        <f t="shared" si="30"/>
        <v>101712.5</v>
      </c>
      <c r="Q508">
        <f t="shared" si="31"/>
        <v>30</v>
      </c>
    </row>
    <row r="509" spans="1:17" x14ac:dyDescent="0.35">
      <c r="A509" t="s">
        <v>535</v>
      </c>
      <c r="B509" t="s">
        <v>14</v>
      </c>
      <c r="C509" t="s">
        <v>15</v>
      </c>
      <c r="D509" t="s">
        <v>16</v>
      </c>
      <c r="E509" t="s">
        <v>17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18</v>
      </c>
      <c r="M509" t="s">
        <v>24</v>
      </c>
      <c r="N509">
        <f t="shared" si="29"/>
        <v>0</v>
      </c>
      <c r="O509" s="4">
        <v>3583</v>
      </c>
      <c r="P509">
        <f t="shared" si="30"/>
        <v>35830</v>
      </c>
      <c r="Q509">
        <f t="shared" si="31"/>
        <v>30</v>
      </c>
    </row>
    <row r="510" spans="1:17" x14ac:dyDescent="0.35">
      <c r="A510" t="s">
        <v>536</v>
      </c>
      <c r="B510" t="s">
        <v>14</v>
      </c>
      <c r="C510" t="s">
        <v>21</v>
      </c>
      <c r="D510" t="s">
        <v>16</v>
      </c>
      <c r="E510" t="s">
        <v>17</v>
      </c>
      <c r="F510" t="s">
        <v>21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18</v>
      </c>
      <c r="M510" t="s">
        <v>19</v>
      </c>
      <c r="N510">
        <f t="shared" si="29"/>
        <v>1</v>
      </c>
      <c r="O510" s="4">
        <v>2479</v>
      </c>
      <c r="P510">
        <f t="shared" si="30"/>
        <v>24790</v>
      </c>
      <c r="Q510">
        <f t="shared" si="31"/>
        <v>30</v>
      </c>
    </row>
    <row r="511" spans="1:17" x14ac:dyDescent="0.35">
      <c r="A511" t="s">
        <v>537</v>
      </c>
      <c r="B511" t="s">
        <v>45</v>
      </c>
      <c r="C511" t="s">
        <v>15</v>
      </c>
      <c r="D511" t="s">
        <v>22</v>
      </c>
      <c r="E511" t="s">
        <v>17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18</v>
      </c>
      <c r="M511" t="s">
        <v>19</v>
      </c>
      <c r="N511">
        <f t="shared" si="29"/>
        <v>1</v>
      </c>
      <c r="O511" s="4">
        <v>10171.25</v>
      </c>
      <c r="P511">
        <f t="shared" si="30"/>
        <v>101712.5</v>
      </c>
      <c r="Q511">
        <f t="shared" si="31"/>
        <v>30</v>
      </c>
    </row>
    <row r="512" spans="1:17" x14ac:dyDescent="0.35">
      <c r="A512" t="s">
        <v>538</v>
      </c>
      <c r="B512" t="s">
        <v>14</v>
      </c>
      <c r="C512" t="s">
        <v>15</v>
      </c>
      <c r="D512" t="s">
        <v>16</v>
      </c>
      <c r="E512" t="s">
        <v>27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23</v>
      </c>
      <c r="M512" t="s">
        <v>24</v>
      </c>
      <c r="N512">
        <f t="shared" si="29"/>
        <v>0</v>
      </c>
      <c r="O512" s="4">
        <v>3598</v>
      </c>
      <c r="P512">
        <f t="shared" si="30"/>
        <v>35980</v>
      </c>
      <c r="Q512">
        <f t="shared" si="31"/>
        <v>30</v>
      </c>
    </row>
    <row r="513" spans="1:17" x14ac:dyDescent="0.35">
      <c r="A513" t="s">
        <v>539</v>
      </c>
      <c r="B513" t="s">
        <v>14</v>
      </c>
      <c r="C513" t="s">
        <v>21</v>
      </c>
      <c r="D513" t="s">
        <v>22</v>
      </c>
      <c r="E513" t="s">
        <v>17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34</v>
      </c>
      <c r="M513" t="s">
        <v>19</v>
      </c>
      <c r="N513">
        <f t="shared" si="29"/>
        <v>1</v>
      </c>
      <c r="O513" s="4">
        <v>6065</v>
      </c>
      <c r="P513">
        <f t="shared" si="30"/>
        <v>60650</v>
      </c>
      <c r="Q513">
        <f t="shared" si="31"/>
        <v>30</v>
      </c>
    </row>
    <row r="514" spans="1:17" x14ac:dyDescent="0.35">
      <c r="A514" t="s">
        <v>540</v>
      </c>
      <c r="B514" t="s">
        <v>14</v>
      </c>
      <c r="C514" t="s">
        <v>21</v>
      </c>
      <c r="D514" t="s">
        <v>30</v>
      </c>
      <c r="E514" t="s">
        <v>17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18</v>
      </c>
      <c r="M514" t="s">
        <v>19</v>
      </c>
      <c r="N514">
        <f t="shared" ref="N514:N577" si="32">IF(M514="Y",1,0)</f>
        <v>1</v>
      </c>
      <c r="O514" s="4">
        <v>3283</v>
      </c>
      <c r="P514">
        <f t="shared" ref="P514:P577" si="33">O514*10</f>
        <v>32830</v>
      </c>
      <c r="Q514">
        <f t="shared" si="31"/>
        <v>30</v>
      </c>
    </row>
    <row r="515" spans="1:17" x14ac:dyDescent="0.35">
      <c r="A515" t="s">
        <v>541</v>
      </c>
      <c r="B515" t="s">
        <v>14</v>
      </c>
      <c r="C515" t="s">
        <v>21</v>
      </c>
      <c r="D515" t="s">
        <v>16</v>
      </c>
      <c r="E515" t="s">
        <v>17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34</v>
      </c>
      <c r="M515" t="s">
        <v>24</v>
      </c>
      <c r="N515">
        <f t="shared" si="32"/>
        <v>0</v>
      </c>
      <c r="O515" s="4">
        <v>2130</v>
      </c>
      <c r="P515">
        <f t="shared" si="33"/>
        <v>21300</v>
      </c>
      <c r="Q515">
        <f t="shared" ref="Q515:Q578" si="34">J515/12</f>
        <v>15</v>
      </c>
    </row>
    <row r="516" spans="1:17" x14ac:dyDescent="0.35">
      <c r="A516" t="s">
        <v>542</v>
      </c>
      <c r="B516" t="s">
        <v>14</v>
      </c>
      <c r="C516" t="s">
        <v>15</v>
      </c>
      <c r="D516" t="s">
        <v>16</v>
      </c>
      <c r="E516" t="s">
        <v>17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23</v>
      </c>
      <c r="M516" t="s">
        <v>24</v>
      </c>
      <c r="N516">
        <f t="shared" si="32"/>
        <v>0</v>
      </c>
      <c r="O516" s="4">
        <v>5815</v>
      </c>
      <c r="P516">
        <f t="shared" si="33"/>
        <v>58150</v>
      </c>
      <c r="Q516">
        <f t="shared" si="34"/>
        <v>30</v>
      </c>
    </row>
    <row r="517" spans="1:17" x14ac:dyDescent="0.35">
      <c r="A517" t="s">
        <v>543</v>
      </c>
      <c r="B517" t="s">
        <v>14</v>
      </c>
      <c r="C517" t="s">
        <v>21</v>
      </c>
      <c r="D517" t="s">
        <v>33</v>
      </c>
      <c r="E517" t="s">
        <v>17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23</v>
      </c>
      <c r="M517" t="s">
        <v>19</v>
      </c>
      <c r="N517">
        <f t="shared" si="32"/>
        <v>1</v>
      </c>
      <c r="O517" s="4">
        <v>3466</v>
      </c>
      <c r="P517">
        <f t="shared" si="33"/>
        <v>34660</v>
      </c>
      <c r="Q517">
        <f t="shared" si="34"/>
        <v>30</v>
      </c>
    </row>
    <row r="518" spans="1:17" x14ac:dyDescent="0.35">
      <c r="A518" t="s">
        <v>544</v>
      </c>
      <c r="B518" t="s">
        <v>45</v>
      </c>
      <c r="C518" t="s">
        <v>21</v>
      </c>
      <c r="D518" t="s">
        <v>30</v>
      </c>
      <c r="E518" t="s">
        <v>17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34</v>
      </c>
      <c r="M518" t="s">
        <v>19</v>
      </c>
      <c r="N518">
        <f t="shared" si="32"/>
        <v>1</v>
      </c>
      <c r="O518" s="4">
        <v>2031</v>
      </c>
      <c r="P518">
        <f t="shared" si="33"/>
        <v>20310</v>
      </c>
      <c r="Q518">
        <f t="shared" si="34"/>
        <v>40</v>
      </c>
    </row>
    <row r="519" spans="1:17" x14ac:dyDescent="0.35">
      <c r="A519" t="s">
        <v>545</v>
      </c>
      <c r="B519" t="s">
        <v>14</v>
      </c>
      <c r="C519" t="s">
        <v>21</v>
      </c>
      <c r="D519" t="s">
        <v>16</v>
      </c>
      <c r="E519" t="s">
        <v>27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34</v>
      </c>
      <c r="M519" t="s">
        <v>24</v>
      </c>
      <c r="N519">
        <f t="shared" si="32"/>
        <v>0</v>
      </c>
      <c r="O519" s="4">
        <v>3074</v>
      </c>
      <c r="P519">
        <f t="shared" si="33"/>
        <v>30740</v>
      </c>
      <c r="Q519">
        <f t="shared" si="34"/>
        <v>30</v>
      </c>
    </row>
    <row r="520" spans="1:17" x14ac:dyDescent="0.35">
      <c r="A520" t="s">
        <v>546</v>
      </c>
      <c r="B520" t="s">
        <v>14</v>
      </c>
      <c r="C520" t="s">
        <v>15</v>
      </c>
      <c r="D520" t="s">
        <v>16</v>
      </c>
      <c r="E520" t="s">
        <v>17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34</v>
      </c>
      <c r="M520" t="s">
        <v>24</v>
      </c>
      <c r="N520">
        <f t="shared" si="32"/>
        <v>0</v>
      </c>
      <c r="O520" s="4">
        <v>4683</v>
      </c>
      <c r="P520">
        <f t="shared" si="33"/>
        <v>46830</v>
      </c>
      <c r="Q520">
        <f t="shared" si="34"/>
        <v>30</v>
      </c>
    </row>
    <row r="521" spans="1:17" x14ac:dyDescent="0.35">
      <c r="A521" t="s">
        <v>547</v>
      </c>
      <c r="B521" t="s">
        <v>45</v>
      </c>
      <c r="C521" t="s">
        <v>15</v>
      </c>
      <c r="D521" t="s">
        <v>16</v>
      </c>
      <c r="E521" t="s">
        <v>27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23</v>
      </c>
      <c r="M521" t="s">
        <v>24</v>
      </c>
      <c r="N521">
        <f t="shared" si="32"/>
        <v>0</v>
      </c>
      <c r="O521" s="4">
        <v>3400</v>
      </c>
      <c r="P521">
        <f t="shared" si="33"/>
        <v>34000</v>
      </c>
      <c r="Q521">
        <f t="shared" si="34"/>
        <v>30</v>
      </c>
    </row>
    <row r="522" spans="1:17" x14ac:dyDescent="0.35">
      <c r="A522" t="s">
        <v>548</v>
      </c>
      <c r="B522" t="s">
        <v>14</v>
      </c>
      <c r="C522" t="s">
        <v>21</v>
      </c>
      <c r="D522" t="s">
        <v>30</v>
      </c>
      <c r="E522" t="s">
        <v>27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34</v>
      </c>
      <c r="M522" t="s">
        <v>19</v>
      </c>
      <c r="N522">
        <f t="shared" si="32"/>
        <v>1</v>
      </c>
      <c r="O522" s="4">
        <v>2192</v>
      </c>
      <c r="P522">
        <f t="shared" si="33"/>
        <v>21920</v>
      </c>
      <c r="Q522">
        <f t="shared" si="34"/>
        <v>30</v>
      </c>
    </row>
    <row r="523" spans="1:17" x14ac:dyDescent="0.35">
      <c r="A523" t="s">
        <v>549</v>
      </c>
      <c r="B523" t="s">
        <v>14</v>
      </c>
      <c r="C523" t="s">
        <v>15</v>
      </c>
      <c r="D523" t="s">
        <v>16</v>
      </c>
      <c r="E523" t="s">
        <v>17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34</v>
      </c>
      <c r="M523" t="s">
        <v>19</v>
      </c>
      <c r="N523">
        <f t="shared" si="32"/>
        <v>1</v>
      </c>
      <c r="O523" s="4">
        <v>2500</v>
      </c>
      <c r="P523">
        <f t="shared" si="33"/>
        <v>25000</v>
      </c>
      <c r="Q523">
        <f t="shared" si="34"/>
        <v>30</v>
      </c>
    </row>
    <row r="524" spans="1:17" x14ac:dyDescent="0.35">
      <c r="A524" t="s">
        <v>550</v>
      </c>
      <c r="B524" t="s">
        <v>14</v>
      </c>
      <c r="C524" t="s">
        <v>21</v>
      </c>
      <c r="D524" t="s">
        <v>33</v>
      </c>
      <c r="E524" t="s">
        <v>17</v>
      </c>
      <c r="F524" t="s">
        <v>21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23</v>
      </c>
      <c r="M524" t="s">
        <v>19</v>
      </c>
      <c r="N524">
        <f t="shared" si="32"/>
        <v>1</v>
      </c>
      <c r="O524" s="4">
        <v>5677</v>
      </c>
      <c r="P524">
        <f t="shared" si="33"/>
        <v>56770</v>
      </c>
      <c r="Q524">
        <f t="shared" si="34"/>
        <v>30</v>
      </c>
    </row>
    <row r="525" spans="1:17" x14ac:dyDescent="0.35">
      <c r="A525" t="s">
        <v>551</v>
      </c>
      <c r="B525" t="s">
        <v>14</v>
      </c>
      <c r="C525" t="s">
        <v>21</v>
      </c>
      <c r="D525" t="s">
        <v>30</v>
      </c>
      <c r="E525" t="s">
        <v>17</v>
      </c>
      <c r="F525" t="s">
        <v>21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23</v>
      </c>
      <c r="M525" t="s">
        <v>19</v>
      </c>
      <c r="N525">
        <f t="shared" si="32"/>
        <v>1</v>
      </c>
      <c r="O525" s="4">
        <v>7948</v>
      </c>
      <c r="P525">
        <f t="shared" si="33"/>
        <v>79480</v>
      </c>
      <c r="Q525">
        <f t="shared" si="34"/>
        <v>30</v>
      </c>
    </row>
    <row r="526" spans="1:17" x14ac:dyDescent="0.35">
      <c r="A526" t="s">
        <v>552</v>
      </c>
      <c r="B526" t="s">
        <v>14</v>
      </c>
      <c r="C526" t="s">
        <v>15</v>
      </c>
      <c r="D526" t="s">
        <v>16</v>
      </c>
      <c r="E526" t="s">
        <v>17</v>
      </c>
      <c r="F526" t="s">
        <v>15</v>
      </c>
      <c r="G526">
        <v>4680</v>
      </c>
      <c r="H526">
        <v>2087</v>
      </c>
      <c r="I526">
        <v>128</v>
      </c>
      <c r="J526">
        <v>360</v>
      </c>
      <c r="K526">
        <v>1</v>
      </c>
      <c r="L526" t="s">
        <v>34</v>
      </c>
      <c r="M526" t="s">
        <v>24</v>
      </c>
      <c r="N526">
        <f t="shared" si="32"/>
        <v>0</v>
      </c>
      <c r="O526" s="4">
        <v>4680</v>
      </c>
      <c r="P526">
        <f t="shared" si="33"/>
        <v>46800</v>
      </c>
      <c r="Q526">
        <f t="shared" si="34"/>
        <v>30</v>
      </c>
    </row>
    <row r="527" spans="1:17" x14ac:dyDescent="0.35">
      <c r="A527" t="s">
        <v>553</v>
      </c>
      <c r="B527" t="s">
        <v>14</v>
      </c>
      <c r="C527" t="s">
        <v>21</v>
      </c>
      <c r="D527" t="s">
        <v>30</v>
      </c>
      <c r="E527" t="s">
        <v>17</v>
      </c>
      <c r="F527" t="s">
        <v>21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23</v>
      </c>
      <c r="M527" t="s">
        <v>19</v>
      </c>
      <c r="N527">
        <f t="shared" si="32"/>
        <v>1</v>
      </c>
      <c r="O527" s="4">
        <v>10171.25</v>
      </c>
      <c r="P527">
        <f t="shared" si="33"/>
        <v>101712.5</v>
      </c>
      <c r="Q527">
        <f t="shared" si="34"/>
        <v>30</v>
      </c>
    </row>
    <row r="528" spans="1:17" x14ac:dyDescent="0.35">
      <c r="A528" t="s">
        <v>554</v>
      </c>
      <c r="B528" t="s">
        <v>14</v>
      </c>
      <c r="C528" t="s">
        <v>21</v>
      </c>
      <c r="D528" t="s">
        <v>16</v>
      </c>
      <c r="E528" t="s">
        <v>17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34</v>
      </c>
      <c r="M528" t="s">
        <v>19</v>
      </c>
      <c r="N528">
        <f t="shared" si="32"/>
        <v>1</v>
      </c>
      <c r="O528" s="4">
        <v>3775</v>
      </c>
      <c r="P528">
        <f t="shared" si="33"/>
        <v>37750</v>
      </c>
      <c r="Q528">
        <f t="shared" si="34"/>
        <v>30</v>
      </c>
    </row>
    <row r="529" spans="1:17" x14ac:dyDescent="0.35">
      <c r="A529" t="s">
        <v>555</v>
      </c>
      <c r="B529" t="s">
        <v>14</v>
      </c>
      <c r="C529" t="s">
        <v>21</v>
      </c>
      <c r="D529" t="s">
        <v>22</v>
      </c>
      <c r="E529" t="s">
        <v>27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34</v>
      </c>
      <c r="M529" t="s">
        <v>19</v>
      </c>
      <c r="N529">
        <f t="shared" si="32"/>
        <v>1</v>
      </c>
      <c r="O529" s="4">
        <v>5285</v>
      </c>
      <c r="P529">
        <f t="shared" si="33"/>
        <v>52850</v>
      </c>
      <c r="Q529">
        <f t="shared" si="34"/>
        <v>30</v>
      </c>
    </row>
    <row r="530" spans="1:17" x14ac:dyDescent="0.35">
      <c r="A530" t="s">
        <v>556</v>
      </c>
      <c r="B530" t="s">
        <v>14</v>
      </c>
      <c r="C530" t="s">
        <v>15</v>
      </c>
      <c r="D530" t="s">
        <v>22</v>
      </c>
      <c r="E530" t="s">
        <v>27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34</v>
      </c>
      <c r="M530" t="s">
        <v>19</v>
      </c>
      <c r="N530">
        <f t="shared" si="32"/>
        <v>1</v>
      </c>
      <c r="O530" s="4">
        <v>2679</v>
      </c>
      <c r="P530">
        <f t="shared" si="33"/>
        <v>26790</v>
      </c>
      <c r="Q530">
        <f t="shared" si="34"/>
        <v>30</v>
      </c>
    </row>
    <row r="531" spans="1:17" x14ac:dyDescent="0.35">
      <c r="A531" t="s">
        <v>557</v>
      </c>
      <c r="B531" t="s">
        <v>14</v>
      </c>
      <c r="C531" t="s">
        <v>15</v>
      </c>
      <c r="D531" t="s">
        <v>16</v>
      </c>
      <c r="E531" t="s">
        <v>27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34</v>
      </c>
      <c r="M531" t="s">
        <v>19</v>
      </c>
      <c r="N531">
        <f t="shared" si="32"/>
        <v>1</v>
      </c>
      <c r="O531" s="4">
        <v>6783</v>
      </c>
      <c r="P531">
        <f t="shared" si="33"/>
        <v>67830</v>
      </c>
      <c r="Q531">
        <f t="shared" si="34"/>
        <v>30</v>
      </c>
    </row>
    <row r="532" spans="1:17" x14ac:dyDescent="0.35">
      <c r="A532" t="s">
        <v>558</v>
      </c>
      <c r="B532" t="s">
        <v>14</v>
      </c>
      <c r="C532" t="s">
        <v>21</v>
      </c>
      <c r="D532" t="s">
        <v>16</v>
      </c>
      <c r="E532" t="s">
        <v>17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K532">
        <v>1</v>
      </c>
      <c r="L532" t="s">
        <v>23</v>
      </c>
      <c r="M532" t="s">
        <v>19</v>
      </c>
      <c r="N532">
        <f t="shared" si="32"/>
        <v>1</v>
      </c>
      <c r="O532" s="4">
        <v>1025</v>
      </c>
      <c r="P532">
        <f t="shared" si="33"/>
        <v>10250</v>
      </c>
      <c r="Q532">
        <f t="shared" si="34"/>
        <v>30</v>
      </c>
    </row>
    <row r="533" spans="1:17" x14ac:dyDescent="0.35">
      <c r="A533" t="s">
        <v>559</v>
      </c>
      <c r="B533" t="s">
        <v>14</v>
      </c>
      <c r="C533" t="s">
        <v>21</v>
      </c>
      <c r="D533" t="s">
        <v>33</v>
      </c>
      <c r="E533" t="s">
        <v>17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18</v>
      </c>
      <c r="M533" t="s">
        <v>19</v>
      </c>
      <c r="N533">
        <f t="shared" si="32"/>
        <v>1</v>
      </c>
      <c r="O533" s="4">
        <v>4281</v>
      </c>
      <c r="P533">
        <f t="shared" si="33"/>
        <v>42810</v>
      </c>
      <c r="Q533">
        <f t="shared" si="34"/>
        <v>30</v>
      </c>
    </row>
    <row r="534" spans="1:17" x14ac:dyDescent="0.35">
      <c r="A534" t="s">
        <v>560</v>
      </c>
      <c r="B534" t="s">
        <v>14</v>
      </c>
      <c r="C534" t="s">
        <v>15</v>
      </c>
      <c r="D534" t="s">
        <v>30</v>
      </c>
      <c r="E534" t="s">
        <v>17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23</v>
      </c>
      <c r="M534" t="s">
        <v>24</v>
      </c>
      <c r="N534">
        <f t="shared" si="32"/>
        <v>0</v>
      </c>
      <c r="O534" s="4">
        <v>3588</v>
      </c>
      <c r="P534">
        <f t="shared" si="33"/>
        <v>35880</v>
      </c>
      <c r="Q534">
        <f t="shared" si="34"/>
        <v>30</v>
      </c>
    </row>
    <row r="535" spans="1:17" x14ac:dyDescent="0.35">
      <c r="A535" t="s">
        <v>561</v>
      </c>
      <c r="B535" t="s">
        <v>14</v>
      </c>
      <c r="C535" t="s">
        <v>15</v>
      </c>
      <c r="D535" t="s">
        <v>22</v>
      </c>
      <c r="E535" t="s">
        <v>17</v>
      </c>
      <c r="F535" t="s">
        <v>15</v>
      </c>
      <c r="G535">
        <v>11250</v>
      </c>
      <c r="H535">
        <v>0</v>
      </c>
      <c r="I535">
        <v>196</v>
      </c>
      <c r="J535">
        <v>360</v>
      </c>
      <c r="K535">
        <v>1</v>
      </c>
      <c r="L535" t="s">
        <v>34</v>
      </c>
      <c r="M535" t="s">
        <v>24</v>
      </c>
      <c r="N535">
        <f t="shared" si="32"/>
        <v>0</v>
      </c>
      <c r="O535" s="4">
        <v>10171.25</v>
      </c>
      <c r="P535">
        <f t="shared" si="33"/>
        <v>101712.5</v>
      </c>
      <c r="Q535">
        <f t="shared" si="34"/>
        <v>30</v>
      </c>
    </row>
    <row r="536" spans="1:17" x14ac:dyDescent="0.35">
      <c r="A536" t="s">
        <v>562</v>
      </c>
      <c r="B536" t="s">
        <v>45</v>
      </c>
      <c r="C536" t="s">
        <v>15</v>
      </c>
      <c r="D536" t="s">
        <v>16</v>
      </c>
      <c r="E536" t="s">
        <v>27</v>
      </c>
      <c r="F536" t="s">
        <v>21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18</v>
      </c>
      <c r="M536" t="s">
        <v>19</v>
      </c>
      <c r="N536">
        <f t="shared" si="32"/>
        <v>1</v>
      </c>
      <c r="O536" s="4">
        <v>10171.25</v>
      </c>
      <c r="P536">
        <f t="shared" si="33"/>
        <v>101712.5</v>
      </c>
      <c r="Q536">
        <f t="shared" si="34"/>
        <v>30</v>
      </c>
    </row>
    <row r="537" spans="1:17" x14ac:dyDescent="0.35">
      <c r="A537" t="s">
        <v>563</v>
      </c>
      <c r="B537" t="s">
        <v>14</v>
      </c>
      <c r="C537" t="s">
        <v>15</v>
      </c>
      <c r="D537" t="s">
        <v>16</v>
      </c>
      <c r="E537" t="s">
        <v>27</v>
      </c>
      <c r="F537" t="s">
        <v>15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23</v>
      </c>
      <c r="M537" t="s">
        <v>19</v>
      </c>
      <c r="N537">
        <f t="shared" si="32"/>
        <v>1</v>
      </c>
      <c r="O537" s="4">
        <v>2550</v>
      </c>
      <c r="P537">
        <f t="shared" si="33"/>
        <v>25500</v>
      </c>
      <c r="Q537">
        <f t="shared" si="34"/>
        <v>30</v>
      </c>
    </row>
    <row r="538" spans="1:17" x14ac:dyDescent="0.35">
      <c r="A538" t="s">
        <v>564</v>
      </c>
      <c r="B538" t="s">
        <v>14</v>
      </c>
      <c r="C538" t="s">
        <v>21</v>
      </c>
      <c r="D538" t="s">
        <v>16</v>
      </c>
      <c r="E538" t="s">
        <v>17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18</v>
      </c>
      <c r="M538" t="s">
        <v>19</v>
      </c>
      <c r="N538">
        <f t="shared" si="32"/>
        <v>1</v>
      </c>
      <c r="O538" s="4">
        <v>6133</v>
      </c>
      <c r="P538">
        <f t="shared" si="33"/>
        <v>61330</v>
      </c>
      <c r="Q538">
        <f t="shared" si="34"/>
        <v>30</v>
      </c>
    </row>
    <row r="539" spans="1:17" x14ac:dyDescent="0.35">
      <c r="A539" t="s">
        <v>565</v>
      </c>
      <c r="B539" t="s">
        <v>14</v>
      </c>
      <c r="C539" t="s">
        <v>15</v>
      </c>
      <c r="D539" t="s">
        <v>30</v>
      </c>
      <c r="E539" t="s">
        <v>17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34</v>
      </c>
      <c r="M539" t="s">
        <v>19</v>
      </c>
      <c r="N539">
        <f t="shared" si="32"/>
        <v>1</v>
      </c>
      <c r="O539" s="4">
        <v>3617</v>
      </c>
      <c r="P539">
        <f t="shared" si="33"/>
        <v>36170</v>
      </c>
      <c r="Q539">
        <f t="shared" si="34"/>
        <v>30</v>
      </c>
    </row>
    <row r="540" spans="1:17" x14ac:dyDescent="0.35">
      <c r="A540" t="s">
        <v>566</v>
      </c>
      <c r="B540" t="s">
        <v>14</v>
      </c>
      <c r="C540" t="s">
        <v>21</v>
      </c>
      <c r="D540" t="s">
        <v>16</v>
      </c>
      <c r="E540" t="s">
        <v>27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23</v>
      </c>
      <c r="M540" t="s">
        <v>24</v>
      </c>
      <c r="N540">
        <f t="shared" si="32"/>
        <v>0</v>
      </c>
      <c r="O540" s="4">
        <v>2917</v>
      </c>
      <c r="P540">
        <f t="shared" si="33"/>
        <v>29170</v>
      </c>
      <c r="Q540">
        <f t="shared" si="34"/>
        <v>30</v>
      </c>
    </row>
    <row r="541" spans="1:17" x14ac:dyDescent="0.35">
      <c r="A541" t="s">
        <v>567</v>
      </c>
      <c r="B541" t="s">
        <v>14</v>
      </c>
      <c r="C541" t="s">
        <v>21</v>
      </c>
      <c r="D541" t="s">
        <v>33</v>
      </c>
      <c r="E541" t="s">
        <v>17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23</v>
      </c>
      <c r="M541" t="s">
        <v>19</v>
      </c>
      <c r="N541">
        <f t="shared" si="32"/>
        <v>1</v>
      </c>
      <c r="O541" s="4">
        <v>6417</v>
      </c>
      <c r="P541">
        <f t="shared" si="33"/>
        <v>64170</v>
      </c>
      <c r="Q541">
        <f t="shared" si="34"/>
        <v>15</v>
      </c>
    </row>
    <row r="542" spans="1:17" x14ac:dyDescent="0.35">
      <c r="A542" t="s">
        <v>568</v>
      </c>
      <c r="B542" t="s">
        <v>45</v>
      </c>
      <c r="C542" t="s">
        <v>21</v>
      </c>
      <c r="D542" t="s">
        <v>22</v>
      </c>
      <c r="E542" t="s">
        <v>17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34</v>
      </c>
      <c r="M542" t="s">
        <v>19</v>
      </c>
      <c r="N542">
        <f t="shared" si="32"/>
        <v>1</v>
      </c>
      <c r="O542" s="4">
        <v>4608</v>
      </c>
      <c r="P542">
        <f t="shared" si="33"/>
        <v>46080</v>
      </c>
      <c r="Q542">
        <f t="shared" si="34"/>
        <v>15</v>
      </c>
    </row>
    <row r="543" spans="1:17" x14ac:dyDescent="0.35">
      <c r="A543" t="s">
        <v>569</v>
      </c>
      <c r="B543" t="s">
        <v>45</v>
      </c>
      <c r="C543" t="s">
        <v>15</v>
      </c>
      <c r="D543" t="s">
        <v>16</v>
      </c>
      <c r="E543" t="s">
        <v>17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34</v>
      </c>
      <c r="M543" t="s">
        <v>24</v>
      </c>
      <c r="N543">
        <f t="shared" si="32"/>
        <v>0</v>
      </c>
      <c r="O543" s="4">
        <v>2138</v>
      </c>
      <c r="P543">
        <f t="shared" si="33"/>
        <v>21380</v>
      </c>
      <c r="Q543">
        <f t="shared" si="34"/>
        <v>30</v>
      </c>
    </row>
    <row r="544" spans="1:17" x14ac:dyDescent="0.35">
      <c r="A544" t="s">
        <v>570</v>
      </c>
      <c r="B544" t="s">
        <v>45</v>
      </c>
      <c r="C544" t="s">
        <v>15</v>
      </c>
      <c r="D544" t="s">
        <v>22</v>
      </c>
      <c r="E544" t="s">
        <v>17</v>
      </c>
      <c r="F544" t="s">
        <v>15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34</v>
      </c>
      <c r="M544" t="s">
        <v>19</v>
      </c>
      <c r="N544">
        <f t="shared" si="32"/>
        <v>1</v>
      </c>
      <c r="O544" s="4">
        <v>3652</v>
      </c>
      <c r="P544">
        <f t="shared" si="33"/>
        <v>36520</v>
      </c>
      <c r="Q544">
        <f t="shared" si="34"/>
        <v>30</v>
      </c>
    </row>
    <row r="545" spans="1:17" x14ac:dyDescent="0.35">
      <c r="A545" t="s">
        <v>571</v>
      </c>
      <c r="B545" t="s">
        <v>14</v>
      </c>
      <c r="C545" t="s">
        <v>21</v>
      </c>
      <c r="D545" t="s">
        <v>22</v>
      </c>
      <c r="E545" t="s">
        <v>27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18</v>
      </c>
      <c r="M545" t="s">
        <v>19</v>
      </c>
      <c r="N545">
        <f t="shared" si="32"/>
        <v>1</v>
      </c>
      <c r="O545" s="4">
        <v>2239</v>
      </c>
      <c r="P545">
        <f t="shared" si="33"/>
        <v>22390</v>
      </c>
      <c r="Q545">
        <f t="shared" si="34"/>
        <v>30</v>
      </c>
    </row>
    <row r="546" spans="1:17" x14ac:dyDescent="0.35">
      <c r="A546" t="s">
        <v>572</v>
      </c>
      <c r="B546" t="s">
        <v>45</v>
      </c>
      <c r="C546" t="s">
        <v>21</v>
      </c>
      <c r="D546" t="s">
        <v>16</v>
      </c>
      <c r="E546" t="s">
        <v>27</v>
      </c>
      <c r="F546" t="s">
        <v>15</v>
      </c>
      <c r="G546">
        <v>3017</v>
      </c>
      <c r="H546">
        <v>663</v>
      </c>
      <c r="I546">
        <v>102</v>
      </c>
      <c r="J546">
        <v>360</v>
      </c>
      <c r="K546">
        <v>1</v>
      </c>
      <c r="L546" t="s">
        <v>34</v>
      </c>
      <c r="M546" t="s">
        <v>19</v>
      </c>
      <c r="N546">
        <f t="shared" si="32"/>
        <v>1</v>
      </c>
      <c r="O546" s="4">
        <v>3017</v>
      </c>
      <c r="P546">
        <f t="shared" si="33"/>
        <v>30170</v>
      </c>
      <c r="Q546">
        <f t="shared" si="34"/>
        <v>30</v>
      </c>
    </row>
    <row r="547" spans="1:17" x14ac:dyDescent="0.35">
      <c r="A547" t="s">
        <v>573</v>
      </c>
      <c r="B547" t="s">
        <v>14</v>
      </c>
      <c r="C547" t="s">
        <v>21</v>
      </c>
      <c r="D547" t="s">
        <v>16</v>
      </c>
      <c r="E547" t="s">
        <v>17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23</v>
      </c>
      <c r="M547" t="s">
        <v>19</v>
      </c>
      <c r="N547">
        <f t="shared" si="32"/>
        <v>1</v>
      </c>
      <c r="O547" s="4">
        <v>2768</v>
      </c>
      <c r="P547">
        <f t="shared" si="33"/>
        <v>27680</v>
      </c>
      <c r="Q547">
        <f t="shared" si="34"/>
        <v>30</v>
      </c>
    </row>
    <row r="548" spans="1:17" x14ac:dyDescent="0.35">
      <c r="A548" t="s">
        <v>574</v>
      </c>
      <c r="B548" t="s">
        <v>14</v>
      </c>
      <c r="C548" t="s">
        <v>15</v>
      </c>
      <c r="D548" t="s">
        <v>16</v>
      </c>
      <c r="E548" t="s">
        <v>27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34</v>
      </c>
      <c r="M548" t="s">
        <v>24</v>
      </c>
      <c r="N548">
        <f t="shared" si="32"/>
        <v>0</v>
      </c>
      <c r="O548" s="4">
        <v>3358</v>
      </c>
      <c r="P548">
        <f t="shared" si="33"/>
        <v>33580</v>
      </c>
      <c r="Q548">
        <f t="shared" si="34"/>
        <v>3</v>
      </c>
    </row>
    <row r="549" spans="1:17" x14ac:dyDescent="0.35">
      <c r="A549" t="s">
        <v>575</v>
      </c>
      <c r="B549" t="s">
        <v>14</v>
      </c>
      <c r="C549" t="s">
        <v>15</v>
      </c>
      <c r="D549" t="s">
        <v>16</v>
      </c>
      <c r="E549" t="s">
        <v>17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23</v>
      </c>
      <c r="M549" t="s">
        <v>19</v>
      </c>
      <c r="N549">
        <f t="shared" si="32"/>
        <v>1</v>
      </c>
      <c r="O549" s="4">
        <v>2526</v>
      </c>
      <c r="P549">
        <f t="shared" si="33"/>
        <v>25260</v>
      </c>
      <c r="Q549">
        <f t="shared" si="34"/>
        <v>30</v>
      </c>
    </row>
    <row r="550" spans="1:17" x14ac:dyDescent="0.35">
      <c r="A550" t="s">
        <v>576</v>
      </c>
      <c r="B550" t="s">
        <v>45</v>
      </c>
      <c r="C550" t="s">
        <v>15</v>
      </c>
      <c r="D550" t="s">
        <v>16</v>
      </c>
      <c r="E550" t="s">
        <v>17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34</v>
      </c>
      <c r="M550" t="s">
        <v>24</v>
      </c>
      <c r="N550">
        <f t="shared" si="32"/>
        <v>0</v>
      </c>
      <c r="O550" s="4">
        <v>5000</v>
      </c>
      <c r="P550">
        <f t="shared" si="33"/>
        <v>50000</v>
      </c>
      <c r="Q550">
        <f t="shared" si="34"/>
        <v>30</v>
      </c>
    </row>
    <row r="551" spans="1:17" x14ac:dyDescent="0.35">
      <c r="A551" t="s">
        <v>577</v>
      </c>
      <c r="B551" t="s">
        <v>14</v>
      </c>
      <c r="C551" t="s">
        <v>21</v>
      </c>
      <c r="D551" t="s">
        <v>16</v>
      </c>
      <c r="E551" t="s">
        <v>17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23</v>
      </c>
      <c r="M551" t="s">
        <v>19</v>
      </c>
      <c r="N551">
        <f t="shared" si="32"/>
        <v>1</v>
      </c>
      <c r="O551" s="4">
        <v>2785</v>
      </c>
      <c r="P551">
        <f t="shared" si="33"/>
        <v>27850</v>
      </c>
      <c r="Q551">
        <f t="shared" si="34"/>
        <v>30</v>
      </c>
    </row>
    <row r="552" spans="1:17" x14ac:dyDescent="0.35">
      <c r="A552" t="s">
        <v>578</v>
      </c>
      <c r="B552" t="s">
        <v>14</v>
      </c>
      <c r="C552" t="s">
        <v>21</v>
      </c>
      <c r="D552" t="s">
        <v>30</v>
      </c>
      <c r="E552" t="s">
        <v>17</v>
      </c>
      <c r="F552" t="s">
        <v>21</v>
      </c>
      <c r="G552">
        <v>6633</v>
      </c>
      <c r="H552">
        <v>0</v>
      </c>
      <c r="I552">
        <v>128</v>
      </c>
      <c r="J552">
        <v>360</v>
      </c>
      <c r="K552">
        <v>0</v>
      </c>
      <c r="L552" t="s">
        <v>23</v>
      </c>
      <c r="M552" t="s">
        <v>24</v>
      </c>
      <c r="N552">
        <f t="shared" si="32"/>
        <v>0</v>
      </c>
      <c r="O552" s="4">
        <v>6633</v>
      </c>
      <c r="P552">
        <f t="shared" si="33"/>
        <v>66330</v>
      </c>
      <c r="Q552">
        <f t="shared" si="34"/>
        <v>30</v>
      </c>
    </row>
    <row r="553" spans="1:17" x14ac:dyDescent="0.35">
      <c r="A553" t="s">
        <v>579</v>
      </c>
      <c r="B553" t="s">
        <v>14</v>
      </c>
      <c r="C553" t="s">
        <v>21</v>
      </c>
      <c r="D553" t="s">
        <v>22</v>
      </c>
      <c r="E553" t="s">
        <v>27</v>
      </c>
      <c r="F553" t="s">
        <v>15</v>
      </c>
      <c r="G553">
        <v>2492</v>
      </c>
      <c r="H553">
        <v>2375</v>
      </c>
      <c r="I553">
        <v>128</v>
      </c>
      <c r="J553">
        <v>360</v>
      </c>
      <c r="K553">
        <v>1</v>
      </c>
      <c r="L553" t="s">
        <v>23</v>
      </c>
      <c r="M553" t="s">
        <v>19</v>
      </c>
      <c r="N553">
        <f t="shared" si="32"/>
        <v>1</v>
      </c>
      <c r="O553" s="4">
        <v>2492</v>
      </c>
      <c r="P553">
        <f t="shared" si="33"/>
        <v>24920</v>
      </c>
      <c r="Q553">
        <f t="shared" si="34"/>
        <v>30</v>
      </c>
    </row>
    <row r="554" spans="1:17" x14ac:dyDescent="0.35">
      <c r="A554" t="s">
        <v>580</v>
      </c>
      <c r="B554" t="s">
        <v>14</v>
      </c>
      <c r="C554" t="s">
        <v>21</v>
      </c>
      <c r="D554" t="s">
        <v>22</v>
      </c>
      <c r="E554" t="s">
        <v>17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18</v>
      </c>
      <c r="M554" t="s">
        <v>19</v>
      </c>
      <c r="N554">
        <f t="shared" si="32"/>
        <v>1</v>
      </c>
      <c r="O554" s="4">
        <v>3333</v>
      </c>
      <c r="P554">
        <f t="shared" si="33"/>
        <v>33330</v>
      </c>
      <c r="Q554">
        <f t="shared" si="34"/>
        <v>30</v>
      </c>
    </row>
    <row r="555" spans="1:17" x14ac:dyDescent="0.35">
      <c r="A555" t="s">
        <v>581</v>
      </c>
      <c r="B555" t="s">
        <v>14</v>
      </c>
      <c r="C555" t="s">
        <v>21</v>
      </c>
      <c r="D555" t="s">
        <v>16</v>
      </c>
      <c r="E555" t="s">
        <v>27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18</v>
      </c>
      <c r="M555" t="s">
        <v>24</v>
      </c>
      <c r="N555">
        <f t="shared" si="32"/>
        <v>0</v>
      </c>
      <c r="O555" s="4">
        <v>2454</v>
      </c>
      <c r="P555">
        <f t="shared" si="33"/>
        <v>24540</v>
      </c>
      <c r="Q555">
        <f t="shared" si="34"/>
        <v>30</v>
      </c>
    </row>
    <row r="556" spans="1:17" x14ac:dyDescent="0.35">
      <c r="A556" t="s">
        <v>582</v>
      </c>
      <c r="B556" t="s">
        <v>14</v>
      </c>
      <c r="C556" t="s">
        <v>21</v>
      </c>
      <c r="D556" t="s">
        <v>16</v>
      </c>
      <c r="E556" t="s">
        <v>17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23</v>
      </c>
      <c r="M556" t="s">
        <v>24</v>
      </c>
      <c r="N556">
        <f t="shared" si="32"/>
        <v>0</v>
      </c>
      <c r="O556" s="4">
        <v>3593</v>
      </c>
      <c r="P556">
        <f t="shared" si="33"/>
        <v>35930</v>
      </c>
      <c r="Q556">
        <f t="shared" si="34"/>
        <v>15</v>
      </c>
    </row>
    <row r="557" spans="1:17" x14ac:dyDescent="0.35">
      <c r="A557" t="s">
        <v>583</v>
      </c>
      <c r="B557" t="s">
        <v>14</v>
      </c>
      <c r="C557" t="s">
        <v>21</v>
      </c>
      <c r="D557" t="s">
        <v>22</v>
      </c>
      <c r="E557" t="s">
        <v>17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34</v>
      </c>
      <c r="M557" t="s">
        <v>19</v>
      </c>
      <c r="N557">
        <f t="shared" si="32"/>
        <v>1</v>
      </c>
      <c r="O557" s="4">
        <v>5468</v>
      </c>
      <c r="P557">
        <f t="shared" si="33"/>
        <v>54680</v>
      </c>
      <c r="Q557">
        <f t="shared" si="34"/>
        <v>30</v>
      </c>
    </row>
    <row r="558" spans="1:17" x14ac:dyDescent="0.35">
      <c r="A558" t="s">
        <v>584</v>
      </c>
      <c r="B558" t="s">
        <v>45</v>
      </c>
      <c r="C558" t="s">
        <v>15</v>
      </c>
      <c r="D558" t="s">
        <v>16</v>
      </c>
      <c r="E558" t="s">
        <v>17</v>
      </c>
      <c r="F558" t="s">
        <v>15</v>
      </c>
      <c r="G558">
        <v>2667</v>
      </c>
      <c r="H558">
        <v>1625</v>
      </c>
      <c r="I558">
        <v>84</v>
      </c>
      <c r="J558">
        <v>360</v>
      </c>
      <c r="K558">
        <v>1</v>
      </c>
      <c r="L558" t="s">
        <v>18</v>
      </c>
      <c r="M558" t="s">
        <v>19</v>
      </c>
      <c r="N558">
        <f t="shared" si="32"/>
        <v>1</v>
      </c>
      <c r="O558" s="4">
        <v>2667</v>
      </c>
      <c r="P558">
        <f t="shared" si="33"/>
        <v>26670</v>
      </c>
      <c r="Q558">
        <f t="shared" si="34"/>
        <v>30</v>
      </c>
    </row>
    <row r="559" spans="1:17" x14ac:dyDescent="0.35">
      <c r="A559" t="s">
        <v>585</v>
      </c>
      <c r="B559" t="s">
        <v>14</v>
      </c>
      <c r="C559" t="s">
        <v>21</v>
      </c>
      <c r="D559" t="s">
        <v>33</v>
      </c>
      <c r="E559" t="s">
        <v>17</v>
      </c>
      <c r="F559" t="s">
        <v>21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34</v>
      </c>
      <c r="M559" t="s">
        <v>19</v>
      </c>
      <c r="N559">
        <f t="shared" si="32"/>
        <v>1</v>
      </c>
      <c r="O559" s="4">
        <v>10139</v>
      </c>
      <c r="P559">
        <f t="shared" si="33"/>
        <v>101390</v>
      </c>
      <c r="Q559">
        <f t="shared" si="34"/>
        <v>30</v>
      </c>
    </row>
    <row r="560" spans="1:17" x14ac:dyDescent="0.35">
      <c r="A560" t="s">
        <v>586</v>
      </c>
      <c r="B560" t="s">
        <v>14</v>
      </c>
      <c r="C560" t="s">
        <v>21</v>
      </c>
      <c r="D560" t="s">
        <v>16</v>
      </c>
      <c r="E560" t="s">
        <v>17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34</v>
      </c>
      <c r="M560" t="s">
        <v>19</v>
      </c>
      <c r="N560">
        <f t="shared" si="32"/>
        <v>1</v>
      </c>
      <c r="O560" s="4">
        <v>3887</v>
      </c>
      <c r="P560">
        <f t="shared" si="33"/>
        <v>38870</v>
      </c>
      <c r="Q560">
        <f t="shared" si="34"/>
        <v>30</v>
      </c>
    </row>
    <row r="561" spans="1:17" x14ac:dyDescent="0.35">
      <c r="A561" t="s">
        <v>587</v>
      </c>
      <c r="B561" t="s">
        <v>45</v>
      </c>
      <c r="C561" t="s">
        <v>21</v>
      </c>
      <c r="D561" t="s">
        <v>16</v>
      </c>
      <c r="E561" t="s">
        <v>17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34</v>
      </c>
      <c r="M561" t="s">
        <v>19</v>
      </c>
      <c r="N561">
        <f t="shared" si="32"/>
        <v>1</v>
      </c>
      <c r="O561" s="4">
        <v>4180</v>
      </c>
      <c r="P561">
        <f t="shared" si="33"/>
        <v>41800</v>
      </c>
      <c r="Q561">
        <f t="shared" si="34"/>
        <v>30</v>
      </c>
    </row>
    <row r="562" spans="1:17" x14ac:dyDescent="0.35">
      <c r="A562" t="s">
        <v>588</v>
      </c>
      <c r="B562" t="s">
        <v>14</v>
      </c>
      <c r="C562" t="s">
        <v>21</v>
      </c>
      <c r="D562" t="s">
        <v>30</v>
      </c>
      <c r="E562" t="s">
        <v>27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34</v>
      </c>
      <c r="M562" t="s">
        <v>19</v>
      </c>
      <c r="N562">
        <f t="shared" si="32"/>
        <v>1</v>
      </c>
      <c r="O562" s="4">
        <v>3675</v>
      </c>
      <c r="P562">
        <f t="shared" si="33"/>
        <v>36750</v>
      </c>
      <c r="Q562">
        <f t="shared" si="34"/>
        <v>30</v>
      </c>
    </row>
    <row r="563" spans="1:17" x14ac:dyDescent="0.35">
      <c r="A563" t="s">
        <v>589</v>
      </c>
      <c r="B563" t="s">
        <v>45</v>
      </c>
      <c r="C563" t="s">
        <v>21</v>
      </c>
      <c r="D563" t="s">
        <v>22</v>
      </c>
      <c r="E563" t="s">
        <v>17</v>
      </c>
      <c r="F563" t="s">
        <v>21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34</v>
      </c>
      <c r="M563" t="s">
        <v>19</v>
      </c>
      <c r="N563">
        <f t="shared" si="32"/>
        <v>1</v>
      </c>
      <c r="O563" s="4">
        <v>10171.25</v>
      </c>
      <c r="P563">
        <f t="shared" si="33"/>
        <v>101712.5</v>
      </c>
      <c r="Q563">
        <f t="shared" si="34"/>
        <v>30</v>
      </c>
    </row>
    <row r="564" spans="1:17" x14ac:dyDescent="0.35">
      <c r="A564" t="s">
        <v>590</v>
      </c>
      <c r="B564" t="s">
        <v>14</v>
      </c>
      <c r="C564" t="s">
        <v>21</v>
      </c>
      <c r="D564" t="s">
        <v>16</v>
      </c>
      <c r="E564" t="s">
        <v>17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23</v>
      </c>
      <c r="M564" t="s">
        <v>19</v>
      </c>
      <c r="N564">
        <f t="shared" si="32"/>
        <v>1</v>
      </c>
      <c r="O564" s="4">
        <v>5923</v>
      </c>
      <c r="P564">
        <f t="shared" si="33"/>
        <v>59230</v>
      </c>
      <c r="Q564">
        <f t="shared" si="34"/>
        <v>30</v>
      </c>
    </row>
    <row r="565" spans="1:17" x14ac:dyDescent="0.35">
      <c r="A565" t="s">
        <v>591</v>
      </c>
      <c r="B565" t="s">
        <v>14</v>
      </c>
      <c r="C565" t="s">
        <v>15</v>
      </c>
      <c r="D565" t="s">
        <v>16</v>
      </c>
      <c r="E565" t="s">
        <v>27</v>
      </c>
      <c r="F565" t="s">
        <v>21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34</v>
      </c>
      <c r="M565" t="s">
        <v>19</v>
      </c>
      <c r="N565">
        <f t="shared" si="32"/>
        <v>1</v>
      </c>
      <c r="O565" s="4">
        <v>5800</v>
      </c>
      <c r="P565">
        <f t="shared" si="33"/>
        <v>58000</v>
      </c>
      <c r="Q565">
        <f t="shared" si="34"/>
        <v>30</v>
      </c>
    </row>
    <row r="566" spans="1:17" x14ac:dyDescent="0.35">
      <c r="A566" t="s">
        <v>592</v>
      </c>
      <c r="B566" t="s">
        <v>14</v>
      </c>
      <c r="C566" t="s">
        <v>21</v>
      </c>
      <c r="D566" t="s">
        <v>30</v>
      </c>
      <c r="E566" t="s">
        <v>17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18</v>
      </c>
      <c r="M566" t="s">
        <v>24</v>
      </c>
      <c r="N566">
        <f t="shared" si="32"/>
        <v>0</v>
      </c>
      <c r="O566" s="4">
        <v>8799</v>
      </c>
      <c r="P566">
        <f t="shared" si="33"/>
        <v>87990</v>
      </c>
      <c r="Q566">
        <f t="shared" si="34"/>
        <v>30</v>
      </c>
    </row>
    <row r="567" spans="1:17" x14ac:dyDescent="0.35">
      <c r="A567" t="s">
        <v>593</v>
      </c>
      <c r="B567" t="s">
        <v>14</v>
      </c>
      <c r="C567" t="s">
        <v>21</v>
      </c>
      <c r="D567" t="s">
        <v>16</v>
      </c>
      <c r="E567" t="s">
        <v>27</v>
      </c>
      <c r="F567" t="s">
        <v>15</v>
      </c>
      <c r="G567">
        <v>4467</v>
      </c>
      <c r="H567">
        <v>0</v>
      </c>
      <c r="I567">
        <v>120</v>
      </c>
      <c r="J567">
        <v>360</v>
      </c>
      <c r="K567">
        <v>1</v>
      </c>
      <c r="L567" t="s">
        <v>23</v>
      </c>
      <c r="M567" t="s">
        <v>19</v>
      </c>
      <c r="N567">
        <f t="shared" si="32"/>
        <v>1</v>
      </c>
      <c r="O567" s="4">
        <v>4467</v>
      </c>
      <c r="P567">
        <f t="shared" si="33"/>
        <v>44670</v>
      </c>
      <c r="Q567">
        <f t="shared" si="34"/>
        <v>30</v>
      </c>
    </row>
    <row r="568" spans="1:17" x14ac:dyDescent="0.35">
      <c r="A568" t="s">
        <v>594</v>
      </c>
      <c r="B568" t="s">
        <v>14</v>
      </c>
      <c r="C568" t="s">
        <v>15</v>
      </c>
      <c r="D568" t="s">
        <v>16</v>
      </c>
      <c r="E568" t="s">
        <v>17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18</v>
      </c>
      <c r="M568" t="s">
        <v>19</v>
      </c>
      <c r="N568">
        <f t="shared" si="32"/>
        <v>1</v>
      </c>
      <c r="O568" s="4">
        <v>3333</v>
      </c>
      <c r="P568">
        <f t="shared" si="33"/>
        <v>33330</v>
      </c>
      <c r="Q568">
        <f t="shared" si="34"/>
        <v>30</v>
      </c>
    </row>
    <row r="569" spans="1:17" x14ac:dyDescent="0.35">
      <c r="A569" t="s">
        <v>595</v>
      </c>
      <c r="B569" t="s">
        <v>14</v>
      </c>
      <c r="C569" t="s">
        <v>21</v>
      </c>
      <c r="D569" t="s">
        <v>33</v>
      </c>
      <c r="E569" t="s">
        <v>17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23</v>
      </c>
      <c r="M569" t="s">
        <v>24</v>
      </c>
      <c r="N569">
        <f t="shared" si="32"/>
        <v>0</v>
      </c>
      <c r="O569" s="4">
        <v>3400</v>
      </c>
      <c r="P569">
        <f t="shared" si="33"/>
        <v>34000</v>
      </c>
      <c r="Q569">
        <f t="shared" si="34"/>
        <v>30</v>
      </c>
    </row>
    <row r="570" spans="1:17" x14ac:dyDescent="0.35">
      <c r="A570" t="s">
        <v>596</v>
      </c>
      <c r="B570" t="s">
        <v>45</v>
      </c>
      <c r="C570" t="s">
        <v>15</v>
      </c>
      <c r="D570" t="s">
        <v>16</v>
      </c>
      <c r="E570" t="s">
        <v>17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18</v>
      </c>
      <c r="M570" t="s">
        <v>24</v>
      </c>
      <c r="N570">
        <f t="shared" si="32"/>
        <v>0</v>
      </c>
      <c r="O570" s="4">
        <v>2378</v>
      </c>
      <c r="P570">
        <f t="shared" si="33"/>
        <v>23780</v>
      </c>
      <c r="Q570">
        <f t="shared" si="34"/>
        <v>30</v>
      </c>
    </row>
    <row r="571" spans="1:17" x14ac:dyDescent="0.35">
      <c r="A571" t="s">
        <v>597</v>
      </c>
      <c r="B571" t="s">
        <v>14</v>
      </c>
      <c r="C571" t="s">
        <v>21</v>
      </c>
      <c r="D571" t="s">
        <v>16</v>
      </c>
      <c r="E571" t="s">
        <v>17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18</v>
      </c>
      <c r="M571" t="s">
        <v>24</v>
      </c>
      <c r="N571">
        <f t="shared" si="32"/>
        <v>0</v>
      </c>
      <c r="O571" s="4">
        <v>3166</v>
      </c>
      <c r="P571">
        <f t="shared" si="33"/>
        <v>31660</v>
      </c>
      <c r="Q571">
        <f t="shared" si="34"/>
        <v>30</v>
      </c>
    </row>
    <row r="572" spans="1:17" x14ac:dyDescent="0.35">
      <c r="A572" t="s">
        <v>598</v>
      </c>
      <c r="B572" t="s">
        <v>14</v>
      </c>
      <c r="C572" t="s">
        <v>21</v>
      </c>
      <c r="D572" t="s">
        <v>22</v>
      </c>
      <c r="E572" t="s">
        <v>17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18</v>
      </c>
      <c r="M572" t="s">
        <v>19</v>
      </c>
      <c r="N572">
        <f t="shared" si="32"/>
        <v>1</v>
      </c>
      <c r="O572" s="4">
        <v>3417</v>
      </c>
      <c r="P572">
        <f t="shared" si="33"/>
        <v>34170</v>
      </c>
      <c r="Q572">
        <f t="shared" si="34"/>
        <v>30</v>
      </c>
    </row>
    <row r="573" spans="1:17" x14ac:dyDescent="0.35">
      <c r="A573" t="s">
        <v>599</v>
      </c>
      <c r="B573" t="s">
        <v>14</v>
      </c>
      <c r="C573" t="s">
        <v>21</v>
      </c>
      <c r="D573" t="s">
        <v>16</v>
      </c>
      <c r="E573" t="s">
        <v>17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18</v>
      </c>
      <c r="M573" t="s">
        <v>24</v>
      </c>
      <c r="N573">
        <f t="shared" si="32"/>
        <v>0</v>
      </c>
      <c r="O573" s="4">
        <v>5116</v>
      </c>
      <c r="P573">
        <f t="shared" si="33"/>
        <v>51160</v>
      </c>
      <c r="Q573">
        <f t="shared" si="34"/>
        <v>30</v>
      </c>
    </row>
    <row r="574" spans="1:17" x14ac:dyDescent="0.35">
      <c r="A574" t="s">
        <v>600</v>
      </c>
      <c r="B574" t="s">
        <v>14</v>
      </c>
      <c r="C574" t="s">
        <v>21</v>
      </c>
      <c r="D574" t="s">
        <v>30</v>
      </c>
      <c r="E574" t="s">
        <v>17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18</v>
      </c>
      <c r="M574" t="s">
        <v>19</v>
      </c>
      <c r="N574">
        <f t="shared" si="32"/>
        <v>1</v>
      </c>
      <c r="O574" s="4">
        <v>10171.25</v>
      </c>
      <c r="P574">
        <f t="shared" si="33"/>
        <v>101712.5</v>
      </c>
      <c r="Q574">
        <f t="shared" si="34"/>
        <v>30</v>
      </c>
    </row>
    <row r="575" spans="1:17" x14ac:dyDescent="0.35">
      <c r="A575" t="s">
        <v>601</v>
      </c>
      <c r="B575" t="s">
        <v>14</v>
      </c>
      <c r="C575" t="s">
        <v>21</v>
      </c>
      <c r="D575" t="s">
        <v>30</v>
      </c>
      <c r="E575" t="s">
        <v>27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34</v>
      </c>
      <c r="M575" t="s">
        <v>24</v>
      </c>
      <c r="N575">
        <f t="shared" si="32"/>
        <v>0</v>
      </c>
      <c r="O575" s="4">
        <v>6125</v>
      </c>
      <c r="P575">
        <f t="shared" si="33"/>
        <v>61250</v>
      </c>
      <c r="Q575">
        <f t="shared" si="34"/>
        <v>40</v>
      </c>
    </row>
    <row r="576" spans="1:17" x14ac:dyDescent="0.35">
      <c r="A576" t="s">
        <v>602</v>
      </c>
      <c r="B576" t="s">
        <v>14</v>
      </c>
      <c r="C576" t="s">
        <v>21</v>
      </c>
      <c r="D576" t="s">
        <v>33</v>
      </c>
      <c r="E576" t="s">
        <v>17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34</v>
      </c>
      <c r="M576" t="s">
        <v>24</v>
      </c>
      <c r="N576">
        <f t="shared" si="32"/>
        <v>0</v>
      </c>
      <c r="O576" s="4">
        <v>6406</v>
      </c>
      <c r="P576">
        <f t="shared" si="33"/>
        <v>64060</v>
      </c>
      <c r="Q576">
        <f t="shared" si="34"/>
        <v>30</v>
      </c>
    </row>
    <row r="577" spans="1:17" x14ac:dyDescent="0.35">
      <c r="A577" t="s">
        <v>603</v>
      </c>
      <c r="B577" t="s">
        <v>14</v>
      </c>
      <c r="C577" t="s">
        <v>21</v>
      </c>
      <c r="D577" t="s">
        <v>30</v>
      </c>
      <c r="E577" t="s">
        <v>17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18</v>
      </c>
      <c r="M577" t="s">
        <v>19</v>
      </c>
      <c r="N577">
        <f t="shared" si="32"/>
        <v>1</v>
      </c>
      <c r="O577" s="4">
        <v>3159</v>
      </c>
      <c r="P577">
        <f t="shared" si="33"/>
        <v>31590</v>
      </c>
      <c r="Q577">
        <f t="shared" si="34"/>
        <v>7</v>
      </c>
    </row>
    <row r="578" spans="1:17" x14ac:dyDescent="0.35">
      <c r="A578" t="s">
        <v>604</v>
      </c>
      <c r="B578" t="s">
        <v>14</v>
      </c>
      <c r="C578" t="s">
        <v>21</v>
      </c>
      <c r="D578" t="s">
        <v>16</v>
      </c>
      <c r="E578" t="s">
        <v>17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34</v>
      </c>
      <c r="M578" t="s">
        <v>24</v>
      </c>
      <c r="N578">
        <f t="shared" ref="N578:N641" si="35">IF(M578="Y",1,0)</f>
        <v>0</v>
      </c>
      <c r="O578" s="4">
        <v>3087</v>
      </c>
      <c r="P578">
        <f t="shared" ref="P578:P641" si="36">O578*10</f>
        <v>30870</v>
      </c>
      <c r="Q578">
        <f t="shared" si="34"/>
        <v>30</v>
      </c>
    </row>
    <row r="579" spans="1:17" x14ac:dyDescent="0.35">
      <c r="A579" t="s">
        <v>605</v>
      </c>
      <c r="B579" t="s">
        <v>14</v>
      </c>
      <c r="C579" t="s">
        <v>15</v>
      </c>
      <c r="D579" t="s">
        <v>16</v>
      </c>
      <c r="E579" t="s">
        <v>17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18</v>
      </c>
      <c r="M579" t="s">
        <v>19</v>
      </c>
      <c r="N579">
        <f t="shared" si="35"/>
        <v>1</v>
      </c>
      <c r="O579" s="4">
        <v>3229</v>
      </c>
      <c r="P579">
        <f t="shared" si="36"/>
        <v>32290</v>
      </c>
      <c r="Q579">
        <f t="shared" ref="Q579:Q615" si="37">J579/12</f>
        <v>30</v>
      </c>
    </row>
    <row r="580" spans="1:17" x14ac:dyDescent="0.35">
      <c r="A580" t="s">
        <v>606</v>
      </c>
      <c r="B580" t="s">
        <v>14</v>
      </c>
      <c r="C580" t="s">
        <v>21</v>
      </c>
      <c r="D580" t="s">
        <v>22</v>
      </c>
      <c r="E580" t="s">
        <v>17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23</v>
      </c>
      <c r="M580" t="s">
        <v>19</v>
      </c>
      <c r="N580">
        <f t="shared" si="35"/>
        <v>1</v>
      </c>
      <c r="O580" s="4">
        <v>1782</v>
      </c>
      <c r="P580">
        <f t="shared" si="36"/>
        <v>17820</v>
      </c>
      <c r="Q580">
        <f t="shared" si="37"/>
        <v>30</v>
      </c>
    </row>
    <row r="581" spans="1:17" x14ac:dyDescent="0.35">
      <c r="A581" t="s">
        <v>607</v>
      </c>
      <c r="B581" t="s">
        <v>14</v>
      </c>
      <c r="C581" t="s">
        <v>15</v>
      </c>
      <c r="D581" t="s">
        <v>16</v>
      </c>
      <c r="E581" t="s">
        <v>17</v>
      </c>
      <c r="F581" t="s">
        <v>15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18</v>
      </c>
      <c r="M581" t="s">
        <v>19</v>
      </c>
      <c r="N581">
        <f t="shared" si="35"/>
        <v>1</v>
      </c>
      <c r="O581" s="4">
        <v>3182</v>
      </c>
      <c r="P581">
        <f t="shared" si="36"/>
        <v>31820</v>
      </c>
      <c r="Q581">
        <f t="shared" si="37"/>
        <v>30</v>
      </c>
    </row>
    <row r="582" spans="1:17" x14ac:dyDescent="0.35">
      <c r="A582" t="s">
        <v>608</v>
      </c>
      <c r="B582" t="s">
        <v>14</v>
      </c>
      <c r="C582" t="s">
        <v>21</v>
      </c>
      <c r="D582" t="s">
        <v>30</v>
      </c>
      <c r="E582" t="s">
        <v>17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34</v>
      </c>
      <c r="M582" t="s">
        <v>19</v>
      </c>
      <c r="N582">
        <f t="shared" si="35"/>
        <v>1</v>
      </c>
      <c r="O582" s="4">
        <v>6540</v>
      </c>
      <c r="P582">
        <f t="shared" si="36"/>
        <v>65400</v>
      </c>
      <c r="Q582">
        <f t="shared" si="37"/>
        <v>30</v>
      </c>
    </row>
    <row r="583" spans="1:17" x14ac:dyDescent="0.35">
      <c r="A583" t="s">
        <v>609</v>
      </c>
      <c r="B583" t="s">
        <v>14</v>
      </c>
      <c r="C583" t="s">
        <v>15</v>
      </c>
      <c r="D583" t="s">
        <v>16</v>
      </c>
      <c r="E583" t="s">
        <v>17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18</v>
      </c>
      <c r="M583" t="s">
        <v>24</v>
      </c>
      <c r="N583">
        <f t="shared" si="35"/>
        <v>0</v>
      </c>
      <c r="O583" s="4">
        <v>1836</v>
      </c>
      <c r="P583">
        <f t="shared" si="36"/>
        <v>18360</v>
      </c>
      <c r="Q583">
        <f t="shared" si="37"/>
        <v>30</v>
      </c>
    </row>
    <row r="584" spans="1:17" x14ac:dyDescent="0.35">
      <c r="A584" t="s">
        <v>610</v>
      </c>
      <c r="B584" t="s">
        <v>45</v>
      </c>
      <c r="C584" t="s">
        <v>21</v>
      </c>
      <c r="D584" t="s">
        <v>16</v>
      </c>
      <c r="E584" t="s">
        <v>17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34</v>
      </c>
      <c r="M584" t="s">
        <v>19</v>
      </c>
      <c r="N584">
        <f t="shared" si="35"/>
        <v>1</v>
      </c>
      <c r="O584" s="4">
        <v>3166</v>
      </c>
      <c r="P584">
        <f t="shared" si="36"/>
        <v>31660</v>
      </c>
      <c r="Q584">
        <f t="shared" si="37"/>
        <v>30</v>
      </c>
    </row>
    <row r="585" spans="1:17" x14ac:dyDescent="0.35">
      <c r="A585" t="s">
        <v>611</v>
      </c>
      <c r="B585" t="s">
        <v>14</v>
      </c>
      <c r="C585" t="s">
        <v>21</v>
      </c>
      <c r="D585" t="s">
        <v>22</v>
      </c>
      <c r="E585" t="s">
        <v>17</v>
      </c>
      <c r="F585" t="s">
        <v>15</v>
      </c>
      <c r="G585">
        <v>1880</v>
      </c>
      <c r="H585">
        <v>0</v>
      </c>
      <c r="I585">
        <v>61</v>
      </c>
      <c r="J585">
        <v>360</v>
      </c>
      <c r="K585">
        <v>1</v>
      </c>
      <c r="L585" t="s">
        <v>23</v>
      </c>
      <c r="M585" t="s">
        <v>24</v>
      </c>
      <c r="N585">
        <f t="shared" si="35"/>
        <v>0</v>
      </c>
      <c r="O585" s="4">
        <v>1880</v>
      </c>
      <c r="P585">
        <f t="shared" si="36"/>
        <v>18800</v>
      </c>
      <c r="Q585">
        <f t="shared" si="37"/>
        <v>30</v>
      </c>
    </row>
    <row r="586" spans="1:17" x14ac:dyDescent="0.35">
      <c r="A586" t="s">
        <v>612</v>
      </c>
      <c r="B586" t="s">
        <v>14</v>
      </c>
      <c r="C586" t="s">
        <v>21</v>
      </c>
      <c r="D586" t="s">
        <v>22</v>
      </c>
      <c r="E586" t="s">
        <v>17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23</v>
      </c>
      <c r="M586" t="s">
        <v>24</v>
      </c>
      <c r="N586">
        <f t="shared" si="35"/>
        <v>0</v>
      </c>
      <c r="O586" s="4">
        <v>2787</v>
      </c>
      <c r="P586">
        <f t="shared" si="36"/>
        <v>27870</v>
      </c>
      <c r="Q586">
        <f t="shared" si="37"/>
        <v>30</v>
      </c>
    </row>
    <row r="587" spans="1:17" x14ac:dyDescent="0.35">
      <c r="A587" t="s">
        <v>613</v>
      </c>
      <c r="B587" t="s">
        <v>14</v>
      </c>
      <c r="C587" t="s">
        <v>21</v>
      </c>
      <c r="D587" t="s">
        <v>22</v>
      </c>
      <c r="E587" t="s">
        <v>17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23</v>
      </c>
      <c r="M587" t="s">
        <v>24</v>
      </c>
      <c r="N587">
        <f t="shared" si="35"/>
        <v>0</v>
      </c>
      <c r="O587" s="4">
        <v>4283</v>
      </c>
      <c r="P587">
        <f t="shared" si="36"/>
        <v>42830</v>
      </c>
      <c r="Q587">
        <f t="shared" si="37"/>
        <v>7</v>
      </c>
    </row>
    <row r="588" spans="1:17" x14ac:dyDescent="0.35">
      <c r="A588" t="s">
        <v>614</v>
      </c>
      <c r="B588" t="s">
        <v>14</v>
      </c>
      <c r="C588" t="s">
        <v>21</v>
      </c>
      <c r="D588" t="s">
        <v>16</v>
      </c>
      <c r="E588" t="s">
        <v>17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18</v>
      </c>
      <c r="M588" t="s">
        <v>19</v>
      </c>
      <c r="N588">
        <f t="shared" si="35"/>
        <v>1</v>
      </c>
      <c r="O588" s="4">
        <v>2297</v>
      </c>
      <c r="P588">
        <f t="shared" si="36"/>
        <v>22970</v>
      </c>
      <c r="Q588">
        <f t="shared" si="37"/>
        <v>30</v>
      </c>
    </row>
    <row r="589" spans="1:17" x14ac:dyDescent="0.35">
      <c r="A589" t="s">
        <v>615</v>
      </c>
      <c r="B589" t="s">
        <v>45</v>
      </c>
      <c r="C589" t="s">
        <v>15</v>
      </c>
      <c r="D589" t="s">
        <v>16</v>
      </c>
      <c r="E589" t="s">
        <v>27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34</v>
      </c>
      <c r="M589" t="s">
        <v>19</v>
      </c>
      <c r="N589">
        <f t="shared" si="35"/>
        <v>1</v>
      </c>
      <c r="O589" s="4">
        <v>2165</v>
      </c>
      <c r="P589">
        <f t="shared" si="36"/>
        <v>21650</v>
      </c>
      <c r="Q589">
        <f t="shared" si="37"/>
        <v>30</v>
      </c>
    </row>
    <row r="590" spans="1:17" x14ac:dyDescent="0.35">
      <c r="A590" t="s">
        <v>616</v>
      </c>
      <c r="B590" t="s">
        <v>14</v>
      </c>
      <c r="C590" t="s">
        <v>15</v>
      </c>
      <c r="D590" t="s">
        <v>16</v>
      </c>
      <c r="E590" t="s">
        <v>17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34</v>
      </c>
      <c r="M590" t="s">
        <v>19</v>
      </c>
      <c r="N590">
        <f t="shared" si="35"/>
        <v>1</v>
      </c>
      <c r="O590" s="4">
        <v>4750</v>
      </c>
      <c r="P590">
        <f t="shared" si="36"/>
        <v>47500</v>
      </c>
      <c r="Q590">
        <f t="shared" si="37"/>
        <v>30</v>
      </c>
    </row>
    <row r="591" spans="1:17" x14ac:dyDescent="0.35">
      <c r="A591" t="s">
        <v>617</v>
      </c>
      <c r="B591" t="s">
        <v>14</v>
      </c>
      <c r="C591" t="s">
        <v>21</v>
      </c>
      <c r="D591" t="s">
        <v>30</v>
      </c>
      <c r="E591" t="s">
        <v>17</v>
      </c>
      <c r="F591" t="s">
        <v>21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34</v>
      </c>
      <c r="M591" t="s">
        <v>24</v>
      </c>
      <c r="N591">
        <f t="shared" si="35"/>
        <v>0</v>
      </c>
      <c r="O591" s="4">
        <v>2726</v>
      </c>
      <c r="P591">
        <f t="shared" si="36"/>
        <v>27260</v>
      </c>
      <c r="Q591">
        <f t="shared" si="37"/>
        <v>30</v>
      </c>
    </row>
    <row r="592" spans="1:17" x14ac:dyDescent="0.35">
      <c r="A592" t="s">
        <v>618</v>
      </c>
      <c r="B592" t="s">
        <v>14</v>
      </c>
      <c r="C592" t="s">
        <v>21</v>
      </c>
      <c r="D592" t="s">
        <v>16</v>
      </c>
      <c r="E592" t="s">
        <v>17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34</v>
      </c>
      <c r="M592" t="s">
        <v>19</v>
      </c>
      <c r="N592">
        <f t="shared" si="35"/>
        <v>1</v>
      </c>
      <c r="O592" s="4">
        <v>3000</v>
      </c>
      <c r="P592">
        <f t="shared" si="36"/>
        <v>30000</v>
      </c>
      <c r="Q592">
        <f t="shared" si="37"/>
        <v>15</v>
      </c>
    </row>
    <row r="593" spans="1:17" x14ac:dyDescent="0.35">
      <c r="A593" t="s">
        <v>619</v>
      </c>
      <c r="B593" t="s">
        <v>14</v>
      </c>
      <c r="C593" t="s">
        <v>21</v>
      </c>
      <c r="D593" t="s">
        <v>30</v>
      </c>
      <c r="E593" t="s">
        <v>17</v>
      </c>
      <c r="F593" t="s">
        <v>21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34</v>
      </c>
      <c r="M593" t="s">
        <v>24</v>
      </c>
      <c r="N593">
        <f t="shared" si="35"/>
        <v>0</v>
      </c>
      <c r="O593" s="4">
        <v>6000</v>
      </c>
      <c r="P593">
        <f t="shared" si="36"/>
        <v>60000</v>
      </c>
      <c r="Q593">
        <f t="shared" si="37"/>
        <v>20</v>
      </c>
    </row>
    <row r="594" spans="1:17" x14ac:dyDescent="0.35">
      <c r="A594" t="s">
        <v>620</v>
      </c>
      <c r="B594" t="s">
        <v>14</v>
      </c>
      <c r="C594" t="s">
        <v>15</v>
      </c>
      <c r="D594" t="s">
        <v>33</v>
      </c>
      <c r="E594" t="s">
        <v>17</v>
      </c>
      <c r="F594" t="s">
        <v>21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34</v>
      </c>
      <c r="M594" t="s">
        <v>19</v>
      </c>
      <c r="N594">
        <f t="shared" si="35"/>
        <v>1</v>
      </c>
      <c r="O594" s="4">
        <v>9357</v>
      </c>
      <c r="P594">
        <f t="shared" si="36"/>
        <v>93570</v>
      </c>
      <c r="Q594">
        <f t="shared" si="37"/>
        <v>30</v>
      </c>
    </row>
    <row r="595" spans="1:17" x14ac:dyDescent="0.35">
      <c r="A595" t="s">
        <v>621</v>
      </c>
      <c r="B595" t="s">
        <v>14</v>
      </c>
      <c r="C595" t="s">
        <v>21</v>
      </c>
      <c r="D595" t="s">
        <v>16</v>
      </c>
      <c r="E595" t="s">
        <v>17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23</v>
      </c>
      <c r="M595" t="s">
        <v>19</v>
      </c>
      <c r="N595">
        <f t="shared" si="35"/>
        <v>1</v>
      </c>
      <c r="O595" s="4">
        <v>3859</v>
      </c>
      <c r="P595">
        <f t="shared" si="36"/>
        <v>38590</v>
      </c>
      <c r="Q595">
        <f t="shared" si="37"/>
        <v>15</v>
      </c>
    </row>
    <row r="596" spans="1:17" x14ac:dyDescent="0.35">
      <c r="A596" t="s">
        <v>622</v>
      </c>
      <c r="B596" t="s">
        <v>14</v>
      </c>
      <c r="C596" t="s">
        <v>21</v>
      </c>
      <c r="D596" t="s">
        <v>16</v>
      </c>
      <c r="E596" t="s">
        <v>17</v>
      </c>
      <c r="F596" t="s">
        <v>21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18</v>
      </c>
      <c r="M596" t="s">
        <v>19</v>
      </c>
      <c r="N596">
        <f t="shared" si="35"/>
        <v>1</v>
      </c>
      <c r="O596" s="4">
        <v>10171.25</v>
      </c>
      <c r="P596">
        <f t="shared" si="36"/>
        <v>101712.5</v>
      </c>
      <c r="Q596">
        <f t="shared" si="37"/>
        <v>30</v>
      </c>
    </row>
    <row r="597" spans="1:17" x14ac:dyDescent="0.35">
      <c r="A597" t="s">
        <v>623</v>
      </c>
      <c r="B597" t="s">
        <v>14</v>
      </c>
      <c r="C597" t="s">
        <v>15</v>
      </c>
      <c r="D597" t="s">
        <v>16</v>
      </c>
      <c r="E597" t="s">
        <v>27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23</v>
      </c>
      <c r="M597" t="s">
        <v>19</v>
      </c>
      <c r="N597">
        <f t="shared" si="35"/>
        <v>1</v>
      </c>
      <c r="O597" s="4">
        <v>3833</v>
      </c>
      <c r="P597">
        <f t="shared" si="36"/>
        <v>38330</v>
      </c>
      <c r="Q597">
        <f t="shared" si="37"/>
        <v>30</v>
      </c>
    </row>
    <row r="598" spans="1:17" x14ac:dyDescent="0.35">
      <c r="A598" t="s">
        <v>624</v>
      </c>
      <c r="B598" t="s">
        <v>14</v>
      </c>
      <c r="C598" t="s">
        <v>21</v>
      </c>
      <c r="D598" t="s">
        <v>30</v>
      </c>
      <c r="E598" t="s">
        <v>27</v>
      </c>
      <c r="F598" t="s">
        <v>21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23</v>
      </c>
      <c r="M598" t="s">
        <v>24</v>
      </c>
      <c r="N598">
        <f t="shared" si="35"/>
        <v>0</v>
      </c>
      <c r="O598" s="4">
        <v>6383</v>
      </c>
      <c r="P598">
        <f t="shared" si="36"/>
        <v>63830</v>
      </c>
      <c r="Q598">
        <f t="shared" si="37"/>
        <v>30</v>
      </c>
    </row>
    <row r="599" spans="1:17" x14ac:dyDescent="0.35">
      <c r="A599" t="s">
        <v>625</v>
      </c>
      <c r="B599" t="s">
        <v>14</v>
      </c>
      <c r="C599" t="s">
        <v>15</v>
      </c>
      <c r="D599" t="s">
        <v>16</v>
      </c>
      <c r="E599" t="s">
        <v>17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34</v>
      </c>
      <c r="M599" t="s">
        <v>24</v>
      </c>
      <c r="N599">
        <f t="shared" si="35"/>
        <v>0</v>
      </c>
      <c r="O599" s="4">
        <v>2987</v>
      </c>
      <c r="P599">
        <f t="shared" si="36"/>
        <v>29870</v>
      </c>
      <c r="Q599">
        <f t="shared" si="37"/>
        <v>30</v>
      </c>
    </row>
    <row r="600" spans="1:17" x14ac:dyDescent="0.35">
      <c r="A600" t="s">
        <v>626</v>
      </c>
      <c r="B600" t="s">
        <v>14</v>
      </c>
      <c r="C600" t="s">
        <v>21</v>
      </c>
      <c r="D600" t="s">
        <v>16</v>
      </c>
      <c r="E600" t="s">
        <v>17</v>
      </c>
      <c r="F600" t="s">
        <v>21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23</v>
      </c>
      <c r="M600" t="s">
        <v>19</v>
      </c>
      <c r="N600">
        <f t="shared" si="35"/>
        <v>1</v>
      </c>
      <c r="O600" s="4">
        <v>9963</v>
      </c>
      <c r="P600">
        <f t="shared" si="36"/>
        <v>99630</v>
      </c>
      <c r="Q600">
        <f t="shared" si="37"/>
        <v>30</v>
      </c>
    </row>
    <row r="601" spans="1:17" x14ac:dyDescent="0.35">
      <c r="A601" t="s">
        <v>627</v>
      </c>
      <c r="B601" t="s">
        <v>14</v>
      </c>
      <c r="C601" t="s">
        <v>21</v>
      </c>
      <c r="D601" t="s">
        <v>30</v>
      </c>
      <c r="E601" t="s">
        <v>17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18</v>
      </c>
      <c r="M601" t="s">
        <v>19</v>
      </c>
      <c r="N601">
        <f t="shared" si="35"/>
        <v>1</v>
      </c>
      <c r="O601" s="4">
        <v>5780</v>
      </c>
      <c r="P601">
        <f t="shared" si="36"/>
        <v>57800</v>
      </c>
      <c r="Q601">
        <f t="shared" si="37"/>
        <v>30</v>
      </c>
    </row>
    <row r="602" spans="1:17" x14ac:dyDescent="0.35">
      <c r="A602" t="s">
        <v>628</v>
      </c>
      <c r="B602" t="s">
        <v>45</v>
      </c>
      <c r="C602" t="s">
        <v>15</v>
      </c>
      <c r="D602" t="s">
        <v>33</v>
      </c>
      <c r="E602" t="s">
        <v>17</v>
      </c>
      <c r="F602" t="s">
        <v>15</v>
      </c>
      <c r="G602">
        <v>416</v>
      </c>
      <c r="H602">
        <v>41667</v>
      </c>
      <c r="I602">
        <v>350</v>
      </c>
      <c r="J602">
        <v>180</v>
      </c>
      <c r="K602">
        <v>1</v>
      </c>
      <c r="L602" t="s">
        <v>18</v>
      </c>
      <c r="M602" t="s">
        <v>24</v>
      </c>
      <c r="N602">
        <f t="shared" si="35"/>
        <v>0</v>
      </c>
      <c r="O602" s="4">
        <v>416</v>
      </c>
      <c r="P602">
        <f t="shared" si="36"/>
        <v>4160</v>
      </c>
      <c r="Q602">
        <f t="shared" si="37"/>
        <v>15</v>
      </c>
    </row>
    <row r="603" spans="1:17" x14ac:dyDescent="0.35">
      <c r="A603" t="s">
        <v>629</v>
      </c>
      <c r="B603" t="s">
        <v>14</v>
      </c>
      <c r="C603" t="s">
        <v>21</v>
      </c>
      <c r="D603" t="s">
        <v>16</v>
      </c>
      <c r="E603" t="s">
        <v>27</v>
      </c>
      <c r="F603" t="s">
        <v>15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23</v>
      </c>
      <c r="M603" t="s">
        <v>19</v>
      </c>
      <c r="N603">
        <f t="shared" si="35"/>
        <v>1</v>
      </c>
      <c r="O603" s="4">
        <v>2894</v>
      </c>
      <c r="P603">
        <f t="shared" si="36"/>
        <v>28940</v>
      </c>
      <c r="Q603">
        <f t="shared" si="37"/>
        <v>30</v>
      </c>
    </row>
    <row r="604" spans="1:17" x14ac:dyDescent="0.35">
      <c r="A604" t="s">
        <v>630</v>
      </c>
      <c r="B604" t="s">
        <v>14</v>
      </c>
      <c r="C604" t="s">
        <v>21</v>
      </c>
      <c r="D604" t="s">
        <v>33</v>
      </c>
      <c r="E604" t="s">
        <v>17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18</v>
      </c>
      <c r="M604" t="s">
        <v>19</v>
      </c>
      <c r="N604">
        <f t="shared" si="35"/>
        <v>1</v>
      </c>
      <c r="O604" s="4">
        <v>5703</v>
      </c>
      <c r="P604">
        <f t="shared" si="36"/>
        <v>57030</v>
      </c>
      <c r="Q604">
        <f t="shared" si="37"/>
        <v>30</v>
      </c>
    </row>
    <row r="605" spans="1:17" x14ac:dyDescent="0.35">
      <c r="A605" t="s">
        <v>631</v>
      </c>
      <c r="B605" t="s">
        <v>14</v>
      </c>
      <c r="C605" t="s">
        <v>15</v>
      </c>
      <c r="D605" t="s">
        <v>16</v>
      </c>
      <c r="E605" t="s">
        <v>17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23</v>
      </c>
      <c r="M605" t="s">
        <v>19</v>
      </c>
      <c r="N605">
        <f t="shared" si="35"/>
        <v>1</v>
      </c>
      <c r="O605" s="4">
        <v>3676</v>
      </c>
      <c r="P605">
        <f t="shared" si="36"/>
        <v>36760</v>
      </c>
      <c r="Q605">
        <f t="shared" si="37"/>
        <v>30</v>
      </c>
    </row>
    <row r="606" spans="1:17" x14ac:dyDescent="0.35">
      <c r="A606" t="s">
        <v>632</v>
      </c>
      <c r="B606" t="s">
        <v>45</v>
      </c>
      <c r="C606" t="s">
        <v>21</v>
      </c>
      <c r="D606" t="s">
        <v>22</v>
      </c>
      <c r="E606" t="s">
        <v>17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34</v>
      </c>
      <c r="M606" t="s">
        <v>19</v>
      </c>
      <c r="N606">
        <f t="shared" si="35"/>
        <v>1</v>
      </c>
      <c r="O606" s="4">
        <v>10171.25</v>
      </c>
      <c r="P606">
        <f t="shared" si="36"/>
        <v>101712.5</v>
      </c>
      <c r="Q606">
        <f t="shared" si="37"/>
        <v>30</v>
      </c>
    </row>
    <row r="607" spans="1:17" x14ac:dyDescent="0.35">
      <c r="A607" t="s">
        <v>633</v>
      </c>
      <c r="B607" t="s">
        <v>14</v>
      </c>
      <c r="C607" t="s">
        <v>21</v>
      </c>
      <c r="D607" t="s">
        <v>16</v>
      </c>
      <c r="E607" t="s">
        <v>27</v>
      </c>
      <c r="F607" t="s">
        <v>15</v>
      </c>
      <c r="G607">
        <v>2400</v>
      </c>
      <c r="H607">
        <v>3800</v>
      </c>
      <c r="I607">
        <v>128</v>
      </c>
      <c r="J607">
        <v>180</v>
      </c>
      <c r="K607">
        <v>1</v>
      </c>
      <c r="L607" t="s">
        <v>18</v>
      </c>
      <c r="M607" t="s">
        <v>24</v>
      </c>
      <c r="N607">
        <f t="shared" si="35"/>
        <v>0</v>
      </c>
      <c r="O607" s="4">
        <v>2400</v>
      </c>
      <c r="P607">
        <f t="shared" si="36"/>
        <v>24000</v>
      </c>
      <c r="Q607">
        <f t="shared" si="37"/>
        <v>15</v>
      </c>
    </row>
    <row r="608" spans="1:17" x14ac:dyDescent="0.35">
      <c r="A608" t="s">
        <v>634</v>
      </c>
      <c r="B608" t="s">
        <v>14</v>
      </c>
      <c r="C608" t="s">
        <v>21</v>
      </c>
      <c r="D608" t="s">
        <v>22</v>
      </c>
      <c r="E608" t="s">
        <v>17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34</v>
      </c>
      <c r="M608" t="s">
        <v>19</v>
      </c>
      <c r="N608">
        <f t="shared" si="35"/>
        <v>1</v>
      </c>
      <c r="O608" s="4">
        <v>3400</v>
      </c>
      <c r="P608">
        <f t="shared" si="36"/>
        <v>34000</v>
      </c>
      <c r="Q608">
        <f t="shared" si="37"/>
        <v>30</v>
      </c>
    </row>
    <row r="609" spans="1:17" x14ac:dyDescent="0.35">
      <c r="A609" t="s">
        <v>635</v>
      </c>
      <c r="B609" t="s">
        <v>14</v>
      </c>
      <c r="C609" t="s">
        <v>21</v>
      </c>
      <c r="D609" t="s">
        <v>30</v>
      </c>
      <c r="E609" t="s">
        <v>27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23</v>
      </c>
      <c r="M609" t="s">
        <v>19</v>
      </c>
      <c r="N609">
        <f t="shared" si="35"/>
        <v>1</v>
      </c>
      <c r="O609" s="4">
        <v>3987</v>
      </c>
      <c r="P609">
        <f t="shared" si="36"/>
        <v>39870</v>
      </c>
      <c r="Q609">
        <f t="shared" si="37"/>
        <v>30</v>
      </c>
    </row>
    <row r="610" spans="1:17" x14ac:dyDescent="0.35">
      <c r="A610" t="s">
        <v>636</v>
      </c>
      <c r="B610" t="s">
        <v>14</v>
      </c>
      <c r="C610" t="s">
        <v>21</v>
      </c>
      <c r="D610" t="s">
        <v>16</v>
      </c>
      <c r="E610" t="s">
        <v>17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23</v>
      </c>
      <c r="M610" t="s">
        <v>19</v>
      </c>
      <c r="N610">
        <f t="shared" si="35"/>
        <v>1</v>
      </c>
      <c r="O610" s="4">
        <v>3232</v>
      </c>
      <c r="P610">
        <f t="shared" si="36"/>
        <v>32320</v>
      </c>
      <c r="Q610">
        <f t="shared" si="37"/>
        <v>30</v>
      </c>
    </row>
    <row r="611" spans="1:17" x14ac:dyDescent="0.35">
      <c r="A611" t="s">
        <v>637</v>
      </c>
      <c r="B611" t="s">
        <v>45</v>
      </c>
      <c r="C611" t="s">
        <v>15</v>
      </c>
      <c r="D611" t="s">
        <v>16</v>
      </c>
      <c r="E611" t="s">
        <v>17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23</v>
      </c>
      <c r="M611" t="s">
        <v>19</v>
      </c>
      <c r="N611">
        <f t="shared" si="35"/>
        <v>1</v>
      </c>
      <c r="O611" s="4">
        <v>2900</v>
      </c>
      <c r="P611">
        <f t="shared" si="36"/>
        <v>29000</v>
      </c>
      <c r="Q611">
        <f t="shared" si="37"/>
        <v>30</v>
      </c>
    </row>
    <row r="612" spans="1:17" x14ac:dyDescent="0.35">
      <c r="A612" t="s">
        <v>638</v>
      </c>
      <c r="B612" t="s">
        <v>14</v>
      </c>
      <c r="C612" t="s">
        <v>21</v>
      </c>
      <c r="D612" t="s">
        <v>33</v>
      </c>
      <c r="E612" t="s">
        <v>17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23</v>
      </c>
      <c r="M612" t="s">
        <v>19</v>
      </c>
      <c r="N612">
        <f t="shared" si="35"/>
        <v>1</v>
      </c>
      <c r="O612" s="4">
        <v>4106</v>
      </c>
      <c r="P612">
        <f t="shared" si="36"/>
        <v>41060</v>
      </c>
      <c r="Q612">
        <f t="shared" si="37"/>
        <v>15</v>
      </c>
    </row>
    <row r="613" spans="1:17" x14ac:dyDescent="0.35">
      <c r="A613" t="s">
        <v>639</v>
      </c>
      <c r="B613" t="s">
        <v>14</v>
      </c>
      <c r="C613" t="s">
        <v>21</v>
      </c>
      <c r="D613" t="s">
        <v>22</v>
      </c>
      <c r="E613" t="s">
        <v>17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18</v>
      </c>
      <c r="M613" t="s">
        <v>19</v>
      </c>
      <c r="N613">
        <f t="shared" si="35"/>
        <v>1</v>
      </c>
      <c r="O613" s="4">
        <v>8072</v>
      </c>
      <c r="P613">
        <f t="shared" si="36"/>
        <v>80720</v>
      </c>
      <c r="Q613">
        <f t="shared" si="37"/>
        <v>30</v>
      </c>
    </row>
    <row r="614" spans="1:17" x14ac:dyDescent="0.35">
      <c r="A614" t="s">
        <v>640</v>
      </c>
      <c r="B614" t="s">
        <v>14</v>
      </c>
      <c r="C614" t="s">
        <v>21</v>
      </c>
      <c r="D614" t="s">
        <v>30</v>
      </c>
      <c r="E614" t="s">
        <v>17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18</v>
      </c>
      <c r="M614" t="s">
        <v>19</v>
      </c>
      <c r="N614">
        <f t="shared" si="35"/>
        <v>1</v>
      </c>
      <c r="O614" s="4">
        <v>7583</v>
      </c>
      <c r="P614">
        <f t="shared" si="36"/>
        <v>75830</v>
      </c>
      <c r="Q614">
        <f t="shared" si="37"/>
        <v>30</v>
      </c>
    </row>
    <row r="615" spans="1:17" x14ac:dyDescent="0.35">
      <c r="A615" t="s">
        <v>641</v>
      </c>
      <c r="B615" t="s">
        <v>45</v>
      </c>
      <c r="C615" t="s">
        <v>15</v>
      </c>
      <c r="D615" t="s">
        <v>16</v>
      </c>
      <c r="E615" t="s">
        <v>17</v>
      </c>
      <c r="F615" t="s">
        <v>21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34</v>
      </c>
      <c r="M615" t="s">
        <v>24</v>
      </c>
      <c r="N615">
        <f t="shared" si="35"/>
        <v>0</v>
      </c>
      <c r="O615" s="4">
        <v>4583</v>
      </c>
      <c r="P615">
        <f t="shared" si="36"/>
        <v>45830</v>
      </c>
      <c r="Q615">
        <f t="shared" si="37"/>
        <v>30</v>
      </c>
    </row>
  </sheetData>
  <autoFilter ref="A1:Q615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abc</cp:lastModifiedBy>
  <dcterms:created xsi:type="dcterms:W3CDTF">2024-03-15T17:07:33Z</dcterms:created>
  <dcterms:modified xsi:type="dcterms:W3CDTF">2024-03-16T06:34:43Z</dcterms:modified>
</cp:coreProperties>
</file>