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Science\Practical\Machine Learning\Simple_Linear_Machine_Learning_Model\Virat_Kohli_Perfomance_Model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Sheet1!$G$1:$G$133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9" i="1" l="1"/>
  <c r="AG67" i="1"/>
  <c r="AG68" i="1"/>
  <c r="AG69" i="1"/>
  <c r="AG70" i="1"/>
  <c r="AG71" i="1"/>
  <c r="AG72" i="1"/>
  <c r="AG73" i="1"/>
  <c r="AG74" i="1"/>
  <c r="AG75" i="1"/>
  <c r="AG76" i="1"/>
  <c r="AG66" i="1"/>
  <c r="AG55" i="1"/>
  <c r="AG50" i="1"/>
  <c r="AG51" i="1"/>
  <c r="AG52" i="1"/>
  <c r="AG53" i="1"/>
  <c r="AG54" i="1"/>
  <c r="AG49" i="1"/>
  <c r="AG35" i="1"/>
  <c r="AG36" i="1"/>
  <c r="AG37" i="1"/>
  <c r="N3" i="1"/>
  <c r="N4" i="1"/>
  <c r="N5" i="1"/>
  <c r="N6" i="1"/>
  <c r="AG31" i="1" s="1"/>
  <c r="N7" i="1"/>
  <c r="N8" i="1"/>
  <c r="AH67" i="1" s="1"/>
  <c r="N9" i="1"/>
  <c r="N10" i="1"/>
  <c r="N11" i="1"/>
  <c r="N12" i="1"/>
  <c r="N13" i="1"/>
  <c r="AH73" i="1" s="1"/>
  <c r="N14" i="1"/>
  <c r="N15" i="1"/>
  <c r="N16" i="1"/>
  <c r="AH71" i="1" s="1"/>
  <c r="N17" i="1"/>
  <c r="AH76" i="1" s="1"/>
  <c r="N18" i="1"/>
  <c r="N19" i="1"/>
  <c r="N20" i="1"/>
  <c r="N21" i="1"/>
  <c r="N22" i="1"/>
  <c r="N23" i="1"/>
  <c r="N24" i="1"/>
  <c r="AH68" i="1" s="1"/>
  <c r="N25" i="1"/>
  <c r="N26" i="1"/>
  <c r="N27" i="1"/>
  <c r="N28" i="1"/>
  <c r="N29" i="1"/>
  <c r="N30" i="1"/>
  <c r="N31" i="1"/>
  <c r="N32" i="1"/>
  <c r="N33" i="1"/>
  <c r="N34" i="1"/>
  <c r="N35" i="1"/>
  <c r="N36" i="1"/>
  <c r="AH70" i="1" s="1"/>
  <c r="N37" i="1"/>
  <c r="N38" i="1"/>
  <c r="AH72" i="1" s="1"/>
  <c r="N39" i="1"/>
  <c r="N40" i="1"/>
  <c r="AH75" i="1" s="1"/>
  <c r="N41" i="1"/>
  <c r="N42" i="1"/>
  <c r="N43" i="1"/>
  <c r="N44" i="1"/>
  <c r="N45" i="1"/>
  <c r="N46" i="1"/>
  <c r="N47" i="1"/>
  <c r="N48" i="1"/>
  <c r="AH74" i="1" s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2" i="1"/>
  <c r="AG30" i="1" s="1"/>
  <c r="AI4" i="1"/>
  <c r="AI5" i="1"/>
  <c r="AH4" i="1"/>
  <c r="AH5" i="1"/>
  <c r="AH6" i="1"/>
  <c r="AI6" i="1" s="1"/>
  <c r="AH7" i="1"/>
  <c r="AI7" i="1" s="1"/>
  <c r="AH8" i="1"/>
  <c r="AI8" i="1" s="1"/>
  <c r="AH9" i="1"/>
  <c r="AH3" i="1"/>
  <c r="AI3" i="1" s="1"/>
  <c r="AG9" i="1"/>
  <c r="AI9" i="1" s="1"/>
  <c r="AG3" i="1"/>
  <c r="AG5" i="1"/>
  <c r="AG6" i="1"/>
  <c r="AG7" i="1"/>
  <c r="AG8" i="1"/>
  <c r="AG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2" i="1"/>
  <c r="AH66" i="1" l="1"/>
</calcChain>
</file>

<file path=xl/sharedStrings.xml><?xml version="1.0" encoding="utf-8"?>
<sst xmlns="http://schemas.openxmlformats.org/spreadsheetml/2006/main" count="455" uniqueCount="106">
  <si>
    <t>Runs</t>
  </si>
  <si>
    <t>BF</t>
  </si>
  <si>
    <t>4s</t>
  </si>
  <si>
    <t>6s</t>
  </si>
  <si>
    <t>SR</t>
  </si>
  <si>
    <t>Pos</t>
  </si>
  <si>
    <t>Dismissal</t>
  </si>
  <si>
    <t>Inns</t>
  </si>
  <si>
    <t>Opposition</t>
  </si>
  <si>
    <t>Ground</t>
  </si>
  <si>
    <t>Start Date</t>
  </si>
  <si>
    <t>lbw</t>
  </si>
  <si>
    <t>v Sri Lanka</t>
  </si>
  <si>
    <t>Dambulla</t>
  </si>
  <si>
    <t>caught</t>
  </si>
  <si>
    <t>run out</t>
  </si>
  <si>
    <t>Colombo (RPS)</t>
  </si>
  <si>
    <t>bowled</t>
  </si>
  <si>
    <t>not out</t>
  </si>
  <si>
    <t>v Australia</t>
  </si>
  <si>
    <t>Vadodara</t>
  </si>
  <si>
    <t>Mohali</t>
  </si>
  <si>
    <t>Rajkot</t>
  </si>
  <si>
    <t>Nagpur</t>
  </si>
  <si>
    <t>Kolkata</t>
  </si>
  <si>
    <t>v Bangladesh</t>
  </si>
  <si>
    <t>Dhaka</t>
  </si>
  <si>
    <t>v South Africa</t>
  </si>
  <si>
    <t>Jaipur</t>
  </si>
  <si>
    <t>Ahmedabad</t>
  </si>
  <si>
    <t>v Zimbabwe</t>
  </si>
  <si>
    <t>Bulawayo</t>
  </si>
  <si>
    <t>Harare</t>
  </si>
  <si>
    <t>Visakhapatnam</t>
  </si>
  <si>
    <t>v New Zealand</t>
  </si>
  <si>
    <t>Guwahati</t>
  </si>
  <si>
    <t>Bengaluru</t>
  </si>
  <si>
    <t>Chennai</t>
  </si>
  <si>
    <t>Durban</t>
  </si>
  <si>
    <t>Johannesburg</t>
  </si>
  <si>
    <t>Cape Town</t>
  </si>
  <si>
    <t>Port Elizabeth</t>
  </si>
  <si>
    <t>Centurion</t>
  </si>
  <si>
    <t>v Ireland</t>
  </si>
  <si>
    <t>v Netherlands</t>
  </si>
  <si>
    <t>Delhi</t>
  </si>
  <si>
    <t>v West Indies</t>
  </si>
  <si>
    <t>v Pakistan</t>
  </si>
  <si>
    <t>Mumbai</t>
  </si>
  <si>
    <t>Port of Spain</t>
  </si>
  <si>
    <t>North Sound</t>
  </si>
  <si>
    <t>stumped</t>
  </si>
  <si>
    <t>Kingston</t>
  </si>
  <si>
    <t>v England</t>
  </si>
  <si>
    <t>Southampton</t>
  </si>
  <si>
    <t>The Oval</t>
  </si>
  <si>
    <t>hit wicket</t>
  </si>
  <si>
    <t>Cardiff</t>
  </si>
  <si>
    <t>Hyderabad (Deccan)</t>
  </si>
  <si>
    <t>Cuttack</t>
  </si>
  <si>
    <t>Indore</t>
  </si>
  <si>
    <t>Melbourne</t>
  </si>
  <si>
    <t>Adelaide</t>
  </si>
  <si>
    <t>Brisbane</t>
  </si>
  <si>
    <t>Sydney</t>
  </si>
  <si>
    <t>Hambantota</t>
  </si>
  <si>
    <t>Pallekele</t>
  </si>
  <si>
    <t>Kochi</t>
  </si>
  <si>
    <t>Ranchi</t>
  </si>
  <si>
    <t>Dharamsala</t>
  </si>
  <si>
    <t>Birmingham</t>
  </si>
  <si>
    <t>Pune</t>
  </si>
  <si>
    <t>Kanpur</t>
  </si>
  <si>
    <t>Napier</t>
  </si>
  <si>
    <t>Hamilton</t>
  </si>
  <si>
    <t>Wellington</t>
  </si>
  <si>
    <t>Fatullah</t>
  </si>
  <si>
    <t>Nottingham</t>
  </si>
  <si>
    <t>Leeds</t>
  </si>
  <si>
    <t>Perth</t>
  </si>
  <si>
    <t>Canberra</t>
  </si>
  <si>
    <t>avearage</t>
  </si>
  <si>
    <t>Position</t>
  </si>
  <si>
    <t>Counts</t>
  </si>
  <si>
    <t>per</t>
  </si>
  <si>
    <t>centureis</t>
  </si>
  <si>
    <t>inning</t>
  </si>
  <si>
    <t>centuiries_count</t>
  </si>
  <si>
    <t>Second Inning</t>
  </si>
  <si>
    <t>iining</t>
  </si>
  <si>
    <t>First Inning</t>
  </si>
  <si>
    <t>dismissal</t>
  </si>
  <si>
    <t>count dismissal</t>
  </si>
  <si>
    <t>runs</t>
  </si>
  <si>
    <t>centuries</t>
  </si>
  <si>
    <t>Sri Lanka</t>
  </si>
  <si>
    <t>Zimbabwe</t>
  </si>
  <si>
    <t>Australia</t>
  </si>
  <si>
    <t>New Zealand</t>
  </si>
  <si>
    <t>Ireland</t>
  </si>
  <si>
    <t>South Africa</t>
  </si>
  <si>
    <t>Netherlands</t>
  </si>
  <si>
    <t>West Indies</t>
  </si>
  <si>
    <t>Bangladesh</t>
  </si>
  <si>
    <t>England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</si>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</sst>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Sheet1!$B$2:$B$133</c:f>
              <c:numCache>
                <c:formatCode>General</c:formatCode>
                <c:ptCount val="132"/>
                <c:pt idx="0">
                  <c:v>12</c:v>
                </c:pt>
                <c:pt idx="1">
                  <c:v>37</c:v>
                </c:pt>
                <c:pt idx="2">
                  <c:v>25</c:v>
                </c:pt>
                <c:pt idx="3">
                  <c:v>54</c:v>
                </c:pt>
                <c:pt idx="4">
                  <c:v>31</c:v>
                </c:pt>
                <c:pt idx="5">
                  <c:v>2</c:v>
                </c:pt>
                <c:pt idx="6">
                  <c:v>30</c:v>
                </c:pt>
                <c:pt idx="7">
                  <c:v>10</c:v>
                </c:pt>
                <c:pt idx="8">
                  <c:v>27</c:v>
                </c:pt>
                <c:pt idx="9">
                  <c:v>54</c:v>
                </c:pt>
                <c:pt idx="10">
                  <c:v>107</c:v>
                </c:pt>
                <c:pt idx="11">
                  <c:v>91</c:v>
                </c:pt>
                <c:pt idx="12">
                  <c:v>102</c:v>
                </c:pt>
                <c:pt idx="13">
                  <c:v>31</c:v>
                </c:pt>
                <c:pt idx="14">
                  <c:v>57</c:v>
                </c:pt>
                <c:pt idx="15">
                  <c:v>0</c:v>
                </c:pt>
                <c:pt idx="16">
                  <c:v>18</c:v>
                </c:pt>
                <c:pt idx="17">
                  <c:v>10</c:v>
                </c:pt>
                <c:pt idx="18">
                  <c:v>28</c:v>
                </c:pt>
                <c:pt idx="19">
                  <c:v>0</c:v>
                </c:pt>
                <c:pt idx="20">
                  <c:v>37</c:v>
                </c:pt>
                <c:pt idx="21">
                  <c:v>118</c:v>
                </c:pt>
                <c:pt idx="22">
                  <c:v>105</c:v>
                </c:pt>
                <c:pt idx="23">
                  <c:v>64</c:v>
                </c:pt>
                <c:pt idx="24">
                  <c:v>63</c:v>
                </c:pt>
                <c:pt idx="25">
                  <c:v>0</c:v>
                </c:pt>
                <c:pt idx="26">
                  <c:v>2</c:v>
                </c:pt>
                <c:pt idx="27">
                  <c:v>54</c:v>
                </c:pt>
                <c:pt idx="28">
                  <c:v>22</c:v>
                </c:pt>
                <c:pt idx="29">
                  <c:v>28</c:v>
                </c:pt>
                <c:pt idx="30">
                  <c:v>87</c:v>
                </c:pt>
                <c:pt idx="31">
                  <c:v>2</c:v>
                </c:pt>
                <c:pt idx="32">
                  <c:v>100</c:v>
                </c:pt>
                <c:pt idx="33">
                  <c:v>34</c:v>
                </c:pt>
                <c:pt idx="34">
                  <c:v>12</c:v>
                </c:pt>
                <c:pt idx="35">
                  <c:v>1</c:v>
                </c:pt>
                <c:pt idx="36">
                  <c:v>59</c:v>
                </c:pt>
                <c:pt idx="37">
                  <c:v>24</c:v>
                </c:pt>
                <c:pt idx="38">
                  <c:v>9</c:v>
                </c:pt>
                <c:pt idx="39">
                  <c:v>35</c:v>
                </c:pt>
                <c:pt idx="40">
                  <c:v>2</c:v>
                </c:pt>
                <c:pt idx="41">
                  <c:v>81</c:v>
                </c:pt>
                <c:pt idx="42">
                  <c:v>0</c:v>
                </c:pt>
                <c:pt idx="43">
                  <c:v>22</c:v>
                </c:pt>
                <c:pt idx="44">
                  <c:v>94</c:v>
                </c:pt>
                <c:pt idx="45">
                  <c:v>9</c:v>
                </c:pt>
                <c:pt idx="46">
                  <c:v>7</c:v>
                </c:pt>
                <c:pt idx="47">
                  <c:v>107</c:v>
                </c:pt>
                <c:pt idx="48">
                  <c:v>37</c:v>
                </c:pt>
                <c:pt idx="49">
                  <c:v>112</c:v>
                </c:pt>
                <c:pt idx="50">
                  <c:v>35</c:v>
                </c:pt>
                <c:pt idx="51">
                  <c:v>86</c:v>
                </c:pt>
                <c:pt idx="52">
                  <c:v>0</c:v>
                </c:pt>
                <c:pt idx="53">
                  <c:v>3</c:v>
                </c:pt>
                <c:pt idx="54">
                  <c:v>117</c:v>
                </c:pt>
                <c:pt idx="55">
                  <c:v>20</c:v>
                </c:pt>
                <c:pt idx="56">
                  <c:v>23</c:v>
                </c:pt>
                <c:pt idx="57">
                  <c:v>80</c:v>
                </c:pt>
                <c:pt idx="58">
                  <c:v>31</c:v>
                </c:pt>
                <c:pt idx="59">
                  <c:v>18</c:v>
                </c:pt>
                <c:pt idx="60">
                  <c:v>12</c:v>
                </c:pt>
                <c:pt idx="61">
                  <c:v>21</c:v>
                </c:pt>
                <c:pt idx="62">
                  <c:v>66</c:v>
                </c:pt>
                <c:pt idx="63">
                  <c:v>106</c:v>
                </c:pt>
                <c:pt idx="64">
                  <c:v>1</c:v>
                </c:pt>
                <c:pt idx="65">
                  <c:v>38</c:v>
                </c:pt>
                <c:pt idx="66">
                  <c:v>128</c:v>
                </c:pt>
                <c:pt idx="67">
                  <c:v>23</c:v>
                </c:pt>
                <c:pt idx="68">
                  <c:v>0</c:v>
                </c:pt>
                <c:pt idx="69">
                  <c:v>6</c:v>
                </c:pt>
                <c:pt idx="70">
                  <c:v>7</c:v>
                </c:pt>
                <c:pt idx="71">
                  <c:v>15</c:v>
                </c:pt>
                <c:pt idx="72">
                  <c:v>37</c:v>
                </c:pt>
                <c:pt idx="73">
                  <c:v>77</c:v>
                </c:pt>
                <c:pt idx="74">
                  <c:v>26</c:v>
                </c:pt>
                <c:pt idx="75">
                  <c:v>0</c:v>
                </c:pt>
                <c:pt idx="76">
                  <c:v>43</c:v>
                </c:pt>
                <c:pt idx="77">
                  <c:v>11</c:v>
                </c:pt>
                <c:pt idx="78">
                  <c:v>102</c:v>
                </c:pt>
                <c:pt idx="79">
                  <c:v>115</c:v>
                </c:pt>
                <c:pt idx="80">
                  <c:v>14</c:v>
                </c:pt>
                <c:pt idx="81">
                  <c:v>68</c:v>
                </c:pt>
                <c:pt idx="82">
                  <c:v>61</c:v>
                </c:pt>
                <c:pt idx="83">
                  <c:v>100</c:v>
                </c:pt>
                <c:pt idx="84">
                  <c:v>68</c:v>
                </c:pt>
                <c:pt idx="85">
                  <c:v>115</c:v>
                </c:pt>
                <c:pt idx="86">
                  <c:v>0</c:v>
                </c:pt>
                <c:pt idx="87">
                  <c:v>86</c:v>
                </c:pt>
                <c:pt idx="88">
                  <c:v>99</c:v>
                </c:pt>
                <c:pt idx="89">
                  <c:v>19</c:v>
                </c:pt>
                <c:pt idx="90">
                  <c:v>31</c:v>
                </c:pt>
                <c:pt idx="91">
                  <c:v>0</c:v>
                </c:pt>
                <c:pt idx="92">
                  <c:v>123</c:v>
                </c:pt>
                <c:pt idx="93">
                  <c:v>78</c:v>
                </c:pt>
                <c:pt idx="94">
                  <c:v>2</c:v>
                </c:pt>
                <c:pt idx="95">
                  <c:v>82</c:v>
                </c:pt>
                <c:pt idx="96">
                  <c:v>136</c:v>
                </c:pt>
                <c:pt idx="97">
                  <c:v>0</c:v>
                </c:pt>
                <c:pt idx="98">
                  <c:v>40</c:v>
                </c:pt>
                <c:pt idx="99">
                  <c:v>1</c:v>
                </c:pt>
                <c:pt idx="100">
                  <c:v>13</c:v>
                </c:pt>
                <c:pt idx="101">
                  <c:v>2</c:v>
                </c:pt>
                <c:pt idx="102">
                  <c:v>62</c:v>
                </c:pt>
                <c:pt idx="103">
                  <c:v>127</c:v>
                </c:pt>
                <c:pt idx="104">
                  <c:v>22</c:v>
                </c:pt>
                <c:pt idx="105">
                  <c:v>49</c:v>
                </c:pt>
                <c:pt idx="106">
                  <c:v>53</c:v>
                </c:pt>
                <c:pt idx="107">
                  <c:v>66</c:v>
                </c:pt>
                <c:pt idx="108">
                  <c:v>139</c:v>
                </c:pt>
                <c:pt idx="109">
                  <c:v>9</c:v>
                </c:pt>
                <c:pt idx="110">
                  <c:v>1</c:v>
                </c:pt>
                <c:pt idx="111">
                  <c:v>1</c:v>
                </c:pt>
                <c:pt idx="112">
                  <c:v>23</c:v>
                </c:pt>
                <c:pt idx="113">
                  <c:v>25</c:v>
                </c:pt>
                <c:pt idx="114">
                  <c:v>11</c:v>
                </c:pt>
                <c:pt idx="115">
                  <c:v>12</c:v>
                </c:pt>
                <c:pt idx="116">
                  <c:v>77</c:v>
                </c:pt>
                <c:pt idx="117">
                  <c:v>138</c:v>
                </c:pt>
                <c:pt idx="118">
                  <c:v>7</c:v>
                </c:pt>
                <c:pt idx="119">
                  <c:v>91</c:v>
                </c:pt>
                <c:pt idx="120">
                  <c:v>59</c:v>
                </c:pt>
                <c:pt idx="121">
                  <c:v>117</c:v>
                </c:pt>
                <c:pt idx="122">
                  <c:v>106</c:v>
                </c:pt>
                <c:pt idx="123">
                  <c:v>8</c:v>
                </c:pt>
                <c:pt idx="124">
                  <c:v>85</c:v>
                </c:pt>
                <c:pt idx="125">
                  <c:v>9</c:v>
                </c:pt>
                <c:pt idx="126">
                  <c:v>154</c:v>
                </c:pt>
                <c:pt idx="127">
                  <c:v>45</c:v>
                </c:pt>
                <c:pt idx="128">
                  <c:v>65</c:v>
                </c:pt>
                <c:pt idx="129">
                  <c:v>122</c:v>
                </c:pt>
                <c:pt idx="130">
                  <c:v>8</c:v>
                </c:pt>
                <c:pt idx="131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5104552"/>
        <c:axId val="375104944"/>
      </c:barChart>
      <c:catAx>
        <c:axId val="375104552"/>
        <c:scaling>
          <c:orientation val="minMax"/>
        </c:scaling>
        <c:delete val="1"/>
        <c:axPos val="b"/>
        <c:numFmt formatCode="0" sourceLinked="0"/>
        <c:majorTickMark val="none"/>
        <c:minorTickMark val="none"/>
        <c:tickLblPos val="low"/>
        <c:crossAx val="375104944"/>
        <c:crosses val="autoZero"/>
        <c:auto val="1"/>
        <c:lblAlgn val="ctr"/>
        <c:lblOffset val="0"/>
        <c:noMultiLvlLbl val="0"/>
      </c:catAx>
      <c:valAx>
        <c:axId val="3751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Sheet1!$B$2:$B$133</c:f>
              <c:numCache>
                <c:formatCode>General</c:formatCode>
                <c:ptCount val="132"/>
                <c:pt idx="0">
                  <c:v>12</c:v>
                </c:pt>
                <c:pt idx="1">
                  <c:v>37</c:v>
                </c:pt>
                <c:pt idx="2">
                  <c:v>25</c:v>
                </c:pt>
                <c:pt idx="3">
                  <c:v>54</c:v>
                </c:pt>
                <c:pt idx="4">
                  <c:v>31</c:v>
                </c:pt>
                <c:pt idx="5">
                  <c:v>2</c:v>
                </c:pt>
                <c:pt idx="6">
                  <c:v>30</c:v>
                </c:pt>
                <c:pt idx="7">
                  <c:v>10</c:v>
                </c:pt>
                <c:pt idx="8">
                  <c:v>27</c:v>
                </c:pt>
                <c:pt idx="9">
                  <c:v>54</c:v>
                </c:pt>
                <c:pt idx="10">
                  <c:v>107</c:v>
                </c:pt>
                <c:pt idx="11">
                  <c:v>91</c:v>
                </c:pt>
                <c:pt idx="12">
                  <c:v>102</c:v>
                </c:pt>
                <c:pt idx="13">
                  <c:v>31</c:v>
                </c:pt>
                <c:pt idx="14">
                  <c:v>57</c:v>
                </c:pt>
                <c:pt idx="15">
                  <c:v>0</c:v>
                </c:pt>
                <c:pt idx="16">
                  <c:v>18</c:v>
                </c:pt>
                <c:pt idx="17">
                  <c:v>10</c:v>
                </c:pt>
                <c:pt idx="18">
                  <c:v>28</c:v>
                </c:pt>
                <c:pt idx="19">
                  <c:v>0</c:v>
                </c:pt>
                <c:pt idx="20">
                  <c:v>37</c:v>
                </c:pt>
                <c:pt idx="21">
                  <c:v>118</c:v>
                </c:pt>
                <c:pt idx="22">
                  <c:v>105</c:v>
                </c:pt>
                <c:pt idx="23">
                  <c:v>64</c:v>
                </c:pt>
                <c:pt idx="24">
                  <c:v>63</c:v>
                </c:pt>
                <c:pt idx="25">
                  <c:v>0</c:v>
                </c:pt>
                <c:pt idx="26">
                  <c:v>2</c:v>
                </c:pt>
                <c:pt idx="27">
                  <c:v>54</c:v>
                </c:pt>
                <c:pt idx="28">
                  <c:v>22</c:v>
                </c:pt>
                <c:pt idx="29">
                  <c:v>28</c:v>
                </c:pt>
                <c:pt idx="30">
                  <c:v>87</c:v>
                </c:pt>
                <c:pt idx="31">
                  <c:v>2</c:v>
                </c:pt>
                <c:pt idx="32">
                  <c:v>100</c:v>
                </c:pt>
                <c:pt idx="33">
                  <c:v>34</c:v>
                </c:pt>
                <c:pt idx="34">
                  <c:v>12</c:v>
                </c:pt>
                <c:pt idx="35">
                  <c:v>1</c:v>
                </c:pt>
                <c:pt idx="36">
                  <c:v>59</c:v>
                </c:pt>
                <c:pt idx="37">
                  <c:v>24</c:v>
                </c:pt>
                <c:pt idx="38">
                  <c:v>9</c:v>
                </c:pt>
                <c:pt idx="39">
                  <c:v>35</c:v>
                </c:pt>
                <c:pt idx="40">
                  <c:v>2</c:v>
                </c:pt>
                <c:pt idx="41">
                  <c:v>81</c:v>
                </c:pt>
                <c:pt idx="42">
                  <c:v>0</c:v>
                </c:pt>
                <c:pt idx="43">
                  <c:v>22</c:v>
                </c:pt>
                <c:pt idx="44">
                  <c:v>94</c:v>
                </c:pt>
                <c:pt idx="45">
                  <c:v>9</c:v>
                </c:pt>
                <c:pt idx="46">
                  <c:v>7</c:v>
                </c:pt>
                <c:pt idx="47">
                  <c:v>107</c:v>
                </c:pt>
                <c:pt idx="48">
                  <c:v>37</c:v>
                </c:pt>
                <c:pt idx="49">
                  <c:v>112</c:v>
                </c:pt>
                <c:pt idx="50">
                  <c:v>35</c:v>
                </c:pt>
                <c:pt idx="51">
                  <c:v>86</c:v>
                </c:pt>
                <c:pt idx="52">
                  <c:v>0</c:v>
                </c:pt>
                <c:pt idx="53">
                  <c:v>3</c:v>
                </c:pt>
                <c:pt idx="54">
                  <c:v>117</c:v>
                </c:pt>
                <c:pt idx="55">
                  <c:v>20</c:v>
                </c:pt>
                <c:pt idx="56">
                  <c:v>23</c:v>
                </c:pt>
                <c:pt idx="57">
                  <c:v>80</c:v>
                </c:pt>
                <c:pt idx="58">
                  <c:v>31</c:v>
                </c:pt>
                <c:pt idx="59">
                  <c:v>18</c:v>
                </c:pt>
                <c:pt idx="60">
                  <c:v>12</c:v>
                </c:pt>
                <c:pt idx="61">
                  <c:v>21</c:v>
                </c:pt>
                <c:pt idx="62">
                  <c:v>66</c:v>
                </c:pt>
                <c:pt idx="63">
                  <c:v>106</c:v>
                </c:pt>
                <c:pt idx="64">
                  <c:v>1</c:v>
                </c:pt>
                <c:pt idx="65">
                  <c:v>38</c:v>
                </c:pt>
                <c:pt idx="66">
                  <c:v>128</c:v>
                </c:pt>
                <c:pt idx="67">
                  <c:v>23</c:v>
                </c:pt>
                <c:pt idx="68">
                  <c:v>0</c:v>
                </c:pt>
                <c:pt idx="69">
                  <c:v>6</c:v>
                </c:pt>
                <c:pt idx="70">
                  <c:v>7</c:v>
                </c:pt>
                <c:pt idx="71">
                  <c:v>15</c:v>
                </c:pt>
                <c:pt idx="72">
                  <c:v>37</c:v>
                </c:pt>
                <c:pt idx="73">
                  <c:v>77</c:v>
                </c:pt>
                <c:pt idx="74">
                  <c:v>26</c:v>
                </c:pt>
                <c:pt idx="75">
                  <c:v>0</c:v>
                </c:pt>
                <c:pt idx="76">
                  <c:v>43</c:v>
                </c:pt>
                <c:pt idx="77">
                  <c:v>11</c:v>
                </c:pt>
                <c:pt idx="78">
                  <c:v>102</c:v>
                </c:pt>
                <c:pt idx="79">
                  <c:v>115</c:v>
                </c:pt>
                <c:pt idx="80">
                  <c:v>14</c:v>
                </c:pt>
                <c:pt idx="81">
                  <c:v>68</c:v>
                </c:pt>
                <c:pt idx="82">
                  <c:v>61</c:v>
                </c:pt>
                <c:pt idx="83">
                  <c:v>100</c:v>
                </c:pt>
                <c:pt idx="84">
                  <c:v>68</c:v>
                </c:pt>
                <c:pt idx="85">
                  <c:v>115</c:v>
                </c:pt>
                <c:pt idx="86">
                  <c:v>0</c:v>
                </c:pt>
                <c:pt idx="87">
                  <c:v>86</c:v>
                </c:pt>
                <c:pt idx="88">
                  <c:v>99</c:v>
                </c:pt>
                <c:pt idx="89">
                  <c:v>19</c:v>
                </c:pt>
                <c:pt idx="90">
                  <c:v>31</c:v>
                </c:pt>
                <c:pt idx="91">
                  <c:v>0</c:v>
                </c:pt>
                <c:pt idx="92">
                  <c:v>123</c:v>
                </c:pt>
                <c:pt idx="93">
                  <c:v>78</c:v>
                </c:pt>
                <c:pt idx="94">
                  <c:v>2</c:v>
                </c:pt>
                <c:pt idx="95">
                  <c:v>82</c:v>
                </c:pt>
                <c:pt idx="96">
                  <c:v>136</c:v>
                </c:pt>
                <c:pt idx="97">
                  <c:v>0</c:v>
                </c:pt>
                <c:pt idx="98">
                  <c:v>40</c:v>
                </c:pt>
                <c:pt idx="99">
                  <c:v>1</c:v>
                </c:pt>
                <c:pt idx="100">
                  <c:v>13</c:v>
                </c:pt>
                <c:pt idx="101">
                  <c:v>2</c:v>
                </c:pt>
                <c:pt idx="102">
                  <c:v>62</c:v>
                </c:pt>
                <c:pt idx="103">
                  <c:v>127</c:v>
                </c:pt>
                <c:pt idx="104">
                  <c:v>22</c:v>
                </c:pt>
                <c:pt idx="105">
                  <c:v>49</c:v>
                </c:pt>
                <c:pt idx="106">
                  <c:v>53</c:v>
                </c:pt>
                <c:pt idx="107">
                  <c:v>66</c:v>
                </c:pt>
                <c:pt idx="108">
                  <c:v>139</c:v>
                </c:pt>
                <c:pt idx="109">
                  <c:v>9</c:v>
                </c:pt>
                <c:pt idx="110">
                  <c:v>1</c:v>
                </c:pt>
                <c:pt idx="111">
                  <c:v>1</c:v>
                </c:pt>
                <c:pt idx="112">
                  <c:v>23</c:v>
                </c:pt>
                <c:pt idx="113">
                  <c:v>25</c:v>
                </c:pt>
                <c:pt idx="114">
                  <c:v>11</c:v>
                </c:pt>
                <c:pt idx="115">
                  <c:v>12</c:v>
                </c:pt>
                <c:pt idx="116">
                  <c:v>77</c:v>
                </c:pt>
                <c:pt idx="117">
                  <c:v>138</c:v>
                </c:pt>
                <c:pt idx="118">
                  <c:v>7</c:v>
                </c:pt>
                <c:pt idx="119">
                  <c:v>91</c:v>
                </c:pt>
                <c:pt idx="120">
                  <c:v>59</c:v>
                </c:pt>
                <c:pt idx="121">
                  <c:v>117</c:v>
                </c:pt>
                <c:pt idx="122">
                  <c:v>106</c:v>
                </c:pt>
                <c:pt idx="123">
                  <c:v>8</c:v>
                </c:pt>
                <c:pt idx="124">
                  <c:v>85</c:v>
                </c:pt>
                <c:pt idx="125">
                  <c:v>9</c:v>
                </c:pt>
                <c:pt idx="126">
                  <c:v>154</c:v>
                </c:pt>
                <c:pt idx="127">
                  <c:v>45</c:v>
                </c:pt>
                <c:pt idx="128">
                  <c:v>65</c:v>
                </c:pt>
                <c:pt idx="129">
                  <c:v>122</c:v>
                </c:pt>
                <c:pt idx="130">
                  <c:v>8</c:v>
                </c:pt>
                <c:pt idx="131">
                  <c:v>55</c:v>
                </c:pt>
              </c:numCache>
            </c:numRef>
          </c:xVal>
          <c:yVal>
            <c:numRef>
              <c:f>Sheet1!$E$2:$E$133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7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8544"/>
        <c:axId val="540954816"/>
      </c:scatterChart>
      <c:valAx>
        <c:axId val="5409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4816"/>
        <c:crosses val="autoZero"/>
        <c:crossBetween val="midCat"/>
      </c:valAx>
      <c:valAx>
        <c:axId val="5409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Sheet1!$B$2:$B$133</c:f>
              <c:numCache>
                <c:formatCode>General</c:formatCode>
                <c:ptCount val="132"/>
                <c:pt idx="0">
                  <c:v>12</c:v>
                </c:pt>
                <c:pt idx="1">
                  <c:v>37</c:v>
                </c:pt>
                <c:pt idx="2">
                  <c:v>25</c:v>
                </c:pt>
                <c:pt idx="3">
                  <c:v>54</c:v>
                </c:pt>
                <c:pt idx="4">
                  <c:v>31</c:v>
                </c:pt>
                <c:pt idx="5">
                  <c:v>2</c:v>
                </c:pt>
                <c:pt idx="6">
                  <c:v>30</c:v>
                </c:pt>
                <c:pt idx="7">
                  <c:v>10</c:v>
                </c:pt>
                <c:pt idx="8">
                  <c:v>27</c:v>
                </c:pt>
                <c:pt idx="9">
                  <c:v>54</c:v>
                </c:pt>
                <c:pt idx="10">
                  <c:v>107</c:v>
                </c:pt>
                <c:pt idx="11">
                  <c:v>91</c:v>
                </c:pt>
                <c:pt idx="12">
                  <c:v>102</c:v>
                </c:pt>
                <c:pt idx="13">
                  <c:v>31</c:v>
                </c:pt>
                <c:pt idx="14">
                  <c:v>57</c:v>
                </c:pt>
                <c:pt idx="15">
                  <c:v>0</c:v>
                </c:pt>
                <c:pt idx="16">
                  <c:v>18</c:v>
                </c:pt>
                <c:pt idx="17">
                  <c:v>10</c:v>
                </c:pt>
                <c:pt idx="18">
                  <c:v>28</c:v>
                </c:pt>
                <c:pt idx="19">
                  <c:v>0</c:v>
                </c:pt>
                <c:pt idx="20">
                  <c:v>37</c:v>
                </c:pt>
                <c:pt idx="21">
                  <c:v>118</c:v>
                </c:pt>
                <c:pt idx="22">
                  <c:v>105</c:v>
                </c:pt>
                <c:pt idx="23">
                  <c:v>64</c:v>
                </c:pt>
                <c:pt idx="24">
                  <c:v>63</c:v>
                </c:pt>
                <c:pt idx="25">
                  <c:v>0</c:v>
                </c:pt>
                <c:pt idx="26">
                  <c:v>2</c:v>
                </c:pt>
                <c:pt idx="27">
                  <c:v>54</c:v>
                </c:pt>
                <c:pt idx="28">
                  <c:v>22</c:v>
                </c:pt>
                <c:pt idx="29">
                  <c:v>28</c:v>
                </c:pt>
                <c:pt idx="30">
                  <c:v>87</c:v>
                </c:pt>
                <c:pt idx="31">
                  <c:v>2</c:v>
                </c:pt>
                <c:pt idx="32">
                  <c:v>100</c:v>
                </c:pt>
                <c:pt idx="33">
                  <c:v>34</c:v>
                </c:pt>
                <c:pt idx="34">
                  <c:v>12</c:v>
                </c:pt>
                <c:pt idx="35">
                  <c:v>1</c:v>
                </c:pt>
                <c:pt idx="36">
                  <c:v>59</c:v>
                </c:pt>
                <c:pt idx="37">
                  <c:v>24</c:v>
                </c:pt>
                <c:pt idx="38">
                  <c:v>9</c:v>
                </c:pt>
                <c:pt idx="39">
                  <c:v>35</c:v>
                </c:pt>
                <c:pt idx="40">
                  <c:v>2</c:v>
                </c:pt>
                <c:pt idx="41">
                  <c:v>81</c:v>
                </c:pt>
                <c:pt idx="42">
                  <c:v>0</c:v>
                </c:pt>
                <c:pt idx="43">
                  <c:v>22</c:v>
                </c:pt>
                <c:pt idx="44">
                  <c:v>94</c:v>
                </c:pt>
                <c:pt idx="45">
                  <c:v>9</c:v>
                </c:pt>
                <c:pt idx="46">
                  <c:v>7</c:v>
                </c:pt>
                <c:pt idx="47">
                  <c:v>107</c:v>
                </c:pt>
                <c:pt idx="48">
                  <c:v>37</c:v>
                </c:pt>
                <c:pt idx="49">
                  <c:v>112</c:v>
                </c:pt>
                <c:pt idx="50">
                  <c:v>35</c:v>
                </c:pt>
                <c:pt idx="51">
                  <c:v>86</c:v>
                </c:pt>
                <c:pt idx="52">
                  <c:v>0</c:v>
                </c:pt>
                <c:pt idx="53">
                  <c:v>3</c:v>
                </c:pt>
                <c:pt idx="54">
                  <c:v>117</c:v>
                </c:pt>
                <c:pt idx="55">
                  <c:v>20</c:v>
                </c:pt>
                <c:pt idx="56">
                  <c:v>23</c:v>
                </c:pt>
                <c:pt idx="57">
                  <c:v>80</c:v>
                </c:pt>
                <c:pt idx="58">
                  <c:v>31</c:v>
                </c:pt>
                <c:pt idx="59">
                  <c:v>18</c:v>
                </c:pt>
                <c:pt idx="60">
                  <c:v>12</c:v>
                </c:pt>
                <c:pt idx="61">
                  <c:v>21</c:v>
                </c:pt>
                <c:pt idx="62">
                  <c:v>66</c:v>
                </c:pt>
                <c:pt idx="63">
                  <c:v>106</c:v>
                </c:pt>
                <c:pt idx="64">
                  <c:v>1</c:v>
                </c:pt>
                <c:pt idx="65">
                  <c:v>38</c:v>
                </c:pt>
                <c:pt idx="66">
                  <c:v>128</c:v>
                </c:pt>
                <c:pt idx="67">
                  <c:v>23</c:v>
                </c:pt>
                <c:pt idx="68">
                  <c:v>0</c:v>
                </c:pt>
                <c:pt idx="69">
                  <c:v>6</c:v>
                </c:pt>
                <c:pt idx="70">
                  <c:v>7</c:v>
                </c:pt>
                <c:pt idx="71">
                  <c:v>15</c:v>
                </c:pt>
                <c:pt idx="72">
                  <c:v>37</c:v>
                </c:pt>
                <c:pt idx="73">
                  <c:v>77</c:v>
                </c:pt>
                <c:pt idx="74">
                  <c:v>26</c:v>
                </c:pt>
                <c:pt idx="75">
                  <c:v>0</c:v>
                </c:pt>
                <c:pt idx="76">
                  <c:v>43</c:v>
                </c:pt>
                <c:pt idx="77">
                  <c:v>11</c:v>
                </c:pt>
                <c:pt idx="78">
                  <c:v>102</c:v>
                </c:pt>
                <c:pt idx="79">
                  <c:v>115</c:v>
                </c:pt>
                <c:pt idx="80">
                  <c:v>14</c:v>
                </c:pt>
                <c:pt idx="81">
                  <c:v>68</c:v>
                </c:pt>
                <c:pt idx="82">
                  <c:v>61</c:v>
                </c:pt>
                <c:pt idx="83">
                  <c:v>100</c:v>
                </c:pt>
                <c:pt idx="84">
                  <c:v>68</c:v>
                </c:pt>
                <c:pt idx="85">
                  <c:v>115</c:v>
                </c:pt>
                <c:pt idx="86">
                  <c:v>0</c:v>
                </c:pt>
                <c:pt idx="87">
                  <c:v>86</c:v>
                </c:pt>
                <c:pt idx="88">
                  <c:v>99</c:v>
                </c:pt>
                <c:pt idx="89">
                  <c:v>19</c:v>
                </c:pt>
                <c:pt idx="90">
                  <c:v>31</c:v>
                </c:pt>
                <c:pt idx="91">
                  <c:v>0</c:v>
                </c:pt>
                <c:pt idx="92">
                  <c:v>123</c:v>
                </c:pt>
                <c:pt idx="93">
                  <c:v>78</c:v>
                </c:pt>
                <c:pt idx="94">
                  <c:v>2</c:v>
                </c:pt>
                <c:pt idx="95">
                  <c:v>82</c:v>
                </c:pt>
                <c:pt idx="96">
                  <c:v>136</c:v>
                </c:pt>
                <c:pt idx="97">
                  <c:v>0</c:v>
                </c:pt>
                <c:pt idx="98">
                  <c:v>40</c:v>
                </c:pt>
                <c:pt idx="99">
                  <c:v>1</c:v>
                </c:pt>
                <c:pt idx="100">
                  <c:v>13</c:v>
                </c:pt>
                <c:pt idx="101">
                  <c:v>2</c:v>
                </c:pt>
                <c:pt idx="102">
                  <c:v>62</c:v>
                </c:pt>
                <c:pt idx="103">
                  <c:v>127</c:v>
                </c:pt>
                <c:pt idx="104">
                  <c:v>22</c:v>
                </c:pt>
                <c:pt idx="105">
                  <c:v>49</c:v>
                </c:pt>
                <c:pt idx="106">
                  <c:v>53</c:v>
                </c:pt>
                <c:pt idx="107">
                  <c:v>66</c:v>
                </c:pt>
                <c:pt idx="108">
                  <c:v>139</c:v>
                </c:pt>
                <c:pt idx="109">
                  <c:v>9</c:v>
                </c:pt>
                <c:pt idx="110">
                  <c:v>1</c:v>
                </c:pt>
                <c:pt idx="111">
                  <c:v>1</c:v>
                </c:pt>
                <c:pt idx="112">
                  <c:v>23</c:v>
                </c:pt>
                <c:pt idx="113">
                  <c:v>25</c:v>
                </c:pt>
                <c:pt idx="114">
                  <c:v>11</c:v>
                </c:pt>
                <c:pt idx="115">
                  <c:v>12</c:v>
                </c:pt>
                <c:pt idx="116">
                  <c:v>77</c:v>
                </c:pt>
                <c:pt idx="117">
                  <c:v>138</c:v>
                </c:pt>
                <c:pt idx="118">
                  <c:v>7</c:v>
                </c:pt>
                <c:pt idx="119">
                  <c:v>91</c:v>
                </c:pt>
                <c:pt idx="120">
                  <c:v>59</c:v>
                </c:pt>
                <c:pt idx="121">
                  <c:v>117</c:v>
                </c:pt>
                <c:pt idx="122">
                  <c:v>106</c:v>
                </c:pt>
                <c:pt idx="123">
                  <c:v>8</c:v>
                </c:pt>
                <c:pt idx="124">
                  <c:v>85</c:v>
                </c:pt>
                <c:pt idx="125">
                  <c:v>9</c:v>
                </c:pt>
                <c:pt idx="126">
                  <c:v>154</c:v>
                </c:pt>
                <c:pt idx="127">
                  <c:v>45</c:v>
                </c:pt>
                <c:pt idx="128">
                  <c:v>65</c:v>
                </c:pt>
                <c:pt idx="129">
                  <c:v>122</c:v>
                </c:pt>
                <c:pt idx="130">
                  <c:v>8</c:v>
                </c:pt>
                <c:pt idx="131">
                  <c:v>55</c:v>
                </c:pt>
              </c:numCache>
            </c:numRef>
          </c:xVal>
          <c:yVal>
            <c:numRef>
              <c:f>Sheet1!$D$2:$D$133</c:f>
              <c:numCache>
                <c:formatCode>General</c:formatCode>
                <c:ptCount val="132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  <c:pt idx="11">
                  <c:v>7</c:v>
                </c:pt>
                <c:pt idx="12">
                  <c:v>11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11</c:v>
                </c:pt>
                <c:pt idx="22">
                  <c:v>10</c:v>
                </c:pt>
                <c:pt idx="23">
                  <c:v>8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7</c:v>
                </c:pt>
                <c:pt idx="31">
                  <c:v>0</c:v>
                </c:pt>
                <c:pt idx="32">
                  <c:v>8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5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5</c:v>
                </c:pt>
                <c:pt idx="51">
                  <c:v>11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9</c:v>
                </c:pt>
                <c:pt idx="64">
                  <c:v>0</c:v>
                </c:pt>
                <c:pt idx="65">
                  <c:v>2</c:v>
                </c:pt>
                <c:pt idx="66">
                  <c:v>12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9</c:v>
                </c:pt>
                <c:pt idx="74">
                  <c:v>3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13</c:v>
                </c:pt>
                <c:pt idx="79">
                  <c:v>13</c:v>
                </c:pt>
                <c:pt idx="80">
                  <c:v>2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9</c:v>
                </c:pt>
                <c:pt idx="85">
                  <c:v>18</c:v>
                </c:pt>
                <c:pt idx="86">
                  <c:v>0</c:v>
                </c:pt>
                <c:pt idx="87">
                  <c:v>9</c:v>
                </c:pt>
                <c:pt idx="88">
                  <c:v>9</c:v>
                </c:pt>
                <c:pt idx="89">
                  <c:v>3</c:v>
                </c:pt>
                <c:pt idx="90">
                  <c:v>5</c:v>
                </c:pt>
                <c:pt idx="91">
                  <c:v>0</c:v>
                </c:pt>
                <c:pt idx="92">
                  <c:v>11</c:v>
                </c:pt>
                <c:pt idx="93">
                  <c:v>7</c:v>
                </c:pt>
                <c:pt idx="94">
                  <c:v>0</c:v>
                </c:pt>
                <c:pt idx="95">
                  <c:v>7</c:v>
                </c:pt>
                <c:pt idx="96">
                  <c:v>16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13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6</c:v>
                </c:pt>
                <c:pt idx="108">
                  <c:v>12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5</c:v>
                </c:pt>
                <c:pt idx="117">
                  <c:v>6</c:v>
                </c:pt>
                <c:pt idx="118">
                  <c:v>0</c:v>
                </c:pt>
                <c:pt idx="119">
                  <c:v>9</c:v>
                </c:pt>
                <c:pt idx="120">
                  <c:v>4</c:v>
                </c:pt>
                <c:pt idx="121">
                  <c:v>7</c:v>
                </c:pt>
                <c:pt idx="122">
                  <c:v>11</c:v>
                </c:pt>
                <c:pt idx="123">
                  <c:v>1</c:v>
                </c:pt>
                <c:pt idx="124">
                  <c:v>9</c:v>
                </c:pt>
                <c:pt idx="125">
                  <c:v>1</c:v>
                </c:pt>
                <c:pt idx="126">
                  <c:v>16</c:v>
                </c:pt>
                <c:pt idx="127">
                  <c:v>2</c:v>
                </c:pt>
                <c:pt idx="128">
                  <c:v>2</c:v>
                </c:pt>
                <c:pt idx="129">
                  <c:v>8</c:v>
                </c:pt>
                <c:pt idx="130">
                  <c:v>2</c:v>
                </c:pt>
                <c:pt idx="13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7368"/>
        <c:axId val="540954032"/>
      </c:scatterChart>
      <c:valAx>
        <c:axId val="54094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4032"/>
        <c:crosses val="autoZero"/>
        <c:crossBetween val="midCat"/>
      </c:valAx>
      <c:valAx>
        <c:axId val="540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Runs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Sheet1!$B$2:$B$133</c:f>
              <c:numCache>
                <c:formatCode>General</c:formatCode>
                <c:ptCount val="132"/>
                <c:pt idx="0">
                  <c:v>12</c:v>
                </c:pt>
                <c:pt idx="1">
                  <c:v>37</c:v>
                </c:pt>
                <c:pt idx="2">
                  <c:v>25</c:v>
                </c:pt>
                <c:pt idx="3">
                  <c:v>54</c:v>
                </c:pt>
                <c:pt idx="4">
                  <c:v>31</c:v>
                </c:pt>
                <c:pt idx="5">
                  <c:v>2</c:v>
                </c:pt>
                <c:pt idx="6">
                  <c:v>30</c:v>
                </c:pt>
                <c:pt idx="7">
                  <c:v>10</c:v>
                </c:pt>
                <c:pt idx="8">
                  <c:v>27</c:v>
                </c:pt>
                <c:pt idx="9">
                  <c:v>54</c:v>
                </c:pt>
                <c:pt idx="10">
                  <c:v>107</c:v>
                </c:pt>
                <c:pt idx="11">
                  <c:v>91</c:v>
                </c:pt>
                <c:pt idx="12">
                  <c:v>102</c:v>
                </c:pt>
                <c:pt idx="13">
                  <c:v>31</c:v>
                </c:pt>
                <c:pt idx="14">
                  <c:v>57</c:v>
                </c:pt>
                <c:pt idx="15">
                  <c:v>0</c:v>
                </c:pt>
                <c:pt idx="16">
                  <c:v>18</c:v>
                </c:pt>
                <c:pt idx="17">
                  <c:v>10</c:v>
                </c:pt>
                <c:pt idx="18">
                  <c:v>28</c:v>
                </c:pt>
                <c:pt idx="19">
                  <c:v>0</c:v>
                </c:pt>
                <c:pt idx="20">
                  <c:v>37</c:v>
                </c:pt>
                <c:pt idx="21">
                  <c:v>118</c:v>
                </c:pt>
                <c:pt idx="22">
                  <c:v>105</c:v>
                </c:pt>
                <c:pt idx="23">
                  <c:v>64</c:v>
                </c:pt>
                <c:pt idx="24">
                  <c:v>63</c:v>
                </c:pt>
                <c:pt idx="25">
                  <c:v>0</c:v>
                </c:pt>
                <c:pt idx="26">
                  <c:v>2</c:v>
                </c:pt>
                <c:pt idx="27">
                  <c:v>54</c:v>
                </c:pt>
                <c:pt idx="28">
                  <c:v>22</c:v>
                </c:pt>
                <c:pt idx="29">
                  <c:v>28</c:v>
                </c:pt>
                <c:pt idx="30">
                  <c:v>87</c:v>
                </c:pt>
                <c:pt idx="31">
                  <c:v>2</c:v>
                </c:pt>
                <c:pt idx="32">
                  <c:v>100</c:v>
                </c:pt>
                <c:pt idx="33">
                  <c:v>34</c:v>
                </c:pt>
                <c:pt idx="34">
                  <c:v>12</c:v>
                </c:pt>
                <c:pt idx="35">
                  <c:v>1</c:v>
                </c:pt>
                <c:pt idx="36">
                  <c:v>59</c:v>
                </c:pt>
                <c:pt idx="37">
                  <c:v>24</c:v>
                </c:pt>
                <c:pt idx="38">
                  <c:v>9</c:v>
                </c:pt>
                <c:pt idx="39">
                  <c:v>35</c:v>
                </c:pt>
                <c:pt idx="40">
                  <c:v>2</c:v>
                </c:pt>
                <c:pt idx="41">
                  <c:v>81</c:v>
                </c:pt>
                <c:pt idx="42">
                  <c:v>0</c:v>
                </c:pt>
                <c:pt idx="43">
                  <c:v>22</c:v>
                </c:pt>
                <c:pt idx="44">
                  <c:v>94</c:v>
                </c:pt>
                <c:pt idx="45">
                  <c:v>9</c:v>
                </c:pt>
                <c:pt idx="46">
                  <c:v>7</c:v>
                </c:pt>
                <c:pt idx="47">
                  <c:v>107</c:v>
                </c:pt>
                <c:pt idx="48">
                  <c:v>37</c:v>
                </c:pt>
                <c:pt idx="49">
                  <c:v>112</c:v>
                </c:pt>
                <c:pt idx="50">
                  <c:v>35</c:v>
                </c:pt>
                <c:pt idx="51">
                  <c:v>86</c:v>
                </c:pt>
                <c:pt idx="52">
                  <c:v>0</c:v>
                </c:pt>
                <c:pt idx="53">
                  <c:v>3</c:v>
                </c:pt>
                <c:pt idx="54">
                  <c:v>117</c:v>
                </c:pt>
                <c:pt idx="55">
                  <c:v>20</c:v>
                </c:pt>
                <c:pt idx="56">
                  <c:v>23</c:v>
                </c:pt>
                <c:pt idx="57">
                  <c:v>80</c:v>
                </c:pt>
                <c:pt idx="58">
                  <c:v>31</c:v>
                </c:pt>
                <c:pt idx="59">
                  <c:v>18</c:v>
                </c:pt>
                <c:pt idx="60">
                  <c:v>12</c:v>
                </c:pt>
                <c:pt idx="61">
                  <c:v>21</c:v>
                </c:pt>
                <c:pt idx="62">
                  <c:v>66</c:v>
                </c:pt>
                <c:pt idx="63">
                  <c:v>106</c:v>
                </c:pt>
                <c:pt idx="64">
                  <c:v>1</c:v>
                </c:pt>
                <c:pt idx="65">
                  <c:v>38</c:v>
                </c:pt>
                <c:pt idx="66">
                  <c:v>128</c:v>
                </c:pt>
                <c:pt idx="67">
                  <c:v>23</c:v>
                </c:pt>
                <c:pt idx="68">
                  <c:v>0</c:v>
                </c:pt>
                <c:pt idx="69">
                  <c:v>6</c:v>
                </c:pt>
                <c:pt idx="70">
                  <c:v>7</c:v>
                </c:pt>
                <c:pt idx="71">
                  <c:v>15</c:v>
                </c:pt>
                <c:pt idx="72">
                  <c:v>37</c:v>
                </c:pt>
                <c:pt idx="73">
                  <c:v>77</c:v>
                </c:pt>
                <c:pt idx="74">
                  <c:v>26</c:v>
                </c:pt>
                <c:pt idx="75">
                  <c:v>0</c:v>
                </c:pt>
                <c:pt idx="76">
                  <c:v>43</c:v>
                </c:pt>
                <c:pt idx="77">
                  <c:v>11</c:v>
                </c:pt>
                <c:pt idx="78">
                  <c:v>102</c:v>
                </c:pt>
                <c:pt idx="79">
                  <c:v>115</c:v>
                </c:pt>
                <c:pt idx="80">
                  <c:v>14</c:v>
                </c:pt>
                <c:pt idx="81">
                  <c:v>68</c:v>
                </c:pt>
                <c:pt idx="82">
                  <c:v>61</c:v>
                </c:pt>
                <c:pt idx="83">
                  <c:v>100</c:v>
                </c:pt>
                <c:pt idx="84">
                  <c:v>68</c:v>
                </c:pt>
                <c:pt idx="85">
                  <c:v>115</c:v>
                </c:pt>
                <c:pt idx="86">
                  <c:v>0</c:v>
                </c:pt>
                <c:pt idx="87">
                  <c:v>86</c:v>
                </c:pt>
                <c:pt idx="88">
                  <c:v>99</c:v>
                </c:pt>
                <c:pt idx="89">
                  <c:v>19</c:v>
                </c:pt>
                <c:pt idx="90">
                  <c:v>31</c:v>
                </c:pt>
                <c:pt idx="91">
                  <c:v>0</c:v>
                </c:pt>
                <c:pt idx="92">
                  <c:v>123</c:v>
                </c:pt>
                <c:pt idx="93">
                  <c:v>78</c:v>
                </c:pt>
                <c:pt idx="94">
                  <c:v>2</c:v>
                </c:pt>
                <c:pt idx="95">
                  <c:v>82</c:v>
                </c:pt>
                <c:pt idx="96">
                  <c:v>136</c:v>
                </c:pt>
                <c:pt idx="97">
                  <c:v>0</c:v>
                </c:pt>
                <c:pt idx="98">
                  <c:v>40</c:v>
                </c:pt>
                <c:pt idx="99">
                  <c:v>1</c:v>
                </c:pt>
                <c:pt idx="100">
                  <c:v>13</c:v>
                </c:pt>
                <c:pt idx="101">
                  <c:v>2</c:v>
                </c:pt>
                <c:pt idx="102">
                  <c:v>62</c:v>
                </c:pt>
                <c:pt idx="103">
                  <c:v>127</c:v>
                </c:pt>
                <c:pt idx="104">
                  <c:v>22</c:v>
                </c:pt>
                <c:pt idx="105">
                  <c:v>49</c:v>
                </c:pt>
                <c:pt idx="106">
                  <c:v>53</c:v>
                </c:pt>
                <c:pt idx="107">
                  <c:v>66</c:v>
                </c:pt>
                <c:pt idx="108">
                  <c:v>139</c:v>
                </c:pt>
                <c:pt idx="109">
                  <c:v>9</c:v>
                </c:pt>
                <c:pt idx="110">
                  <c:v>1</c:v>
                </c:pt>
                <c:pt idx="111">
                  <c:v>1</c:v>
                </c:pt>
                <c:pt idx="112">
                  <c:v>23</c:v>
                </c:pt>
                <c:pt idx="113">
                  <c:v>25</c:v>
                </c:pt>
                <c:pt idx="114">
                  <c:v>11</c:v>
                </c:pt>
                <c:pt idx="115">
                  <c:v>12</c:v>
                </c:pt>
                <c:pt idx="116">
                  <c:v>77</c:v>
                </c:pt>
                <c:pt idx="117">
                  <c:v>138</c:v>
                </c:pt>
                <c:pt idx="118">
                  <c:v>7</c:v>
                </c:pt>
                <c:pt idx="119">
                  <c:v>91</c:v>
                </c:pt>
                <c:pt idx="120">
                  <c:v>59</c:v>
                </c:pt>
                <c:pt idx="121">
                  <c:v>117</c:v>
                </c:pt>
                <c:pt idx="122">
                  <c:v>106</c:v>
                </c:pt>
                <c:pt idx="123">
                  <c:v>8</c:v>
                </c:pt>
                <c:pt idx="124">
                  <c:v>85</c:v>
                </c:pt>
                <c:pt idx="125">
                  <c:v>9</c:v>
                </c:pt>
                <c:pt idx="126">
                  <c:v>154</c:v>
                </c:pt>
                <c:pt idx="127">
                  <c:v>45</c:v>
                </c:pt>
                <c:pt idx="128">
                  <c:v>65</c:v>
                </c:pt>
                <c:pt idx="129">
                  <c:v>122</c:v>
                </c:pt>
                <c:pt idx="130">
                  <c:v>8</c:v>
                </c:pt>
                <c:pt idx="131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Sheet1!$M$2:$M$133</c:f>
              <c:numCache>
                <c:formatCode>0.00</c:formatCode>
                <c:ptCount val="132"/>
                <c:pt idx="0">
                  <c:v>46.848484848484851</c:v>
                </c:pt>
                <c:pt idx="1">
                  <c:v>46.848484848484851</c:v>
                </c:pt>
                <c:pt idx="2">
                  <c:v>46.848484848484851</c:v>
                </c:pt>
                <c:pt idx="3">
                  <c:v>46.848484848484851</c:v>
                </c:pt>
                <c:pt idx="4">
                  <c:v>46.848484848484851</c:v>
                </c:pt>
                <c:pt idx="5">
                  <c:v>46.848484848484851</c:v>
                </c:pt>
                <c:pt idx="6">
                  <c:v>46.848484848484851</c:v>
                </c:pt>
                <c:pt idx="7">
                  <c:v>46.848484848484851</c:v>
                </c:pt>
                <c:pt idx="8">
                  <c:v>46.848484848484851</c:v>
                </c:pt>
                <c:pt idx="9">
                  <c:v>46.848484848484851</c:v>
                </c:pt>
                <c:pt idx="10">
                  <c:v>46.848484848484851</c:v>
                </c:pt>
                <c:pt idx="11">
                  <c:v>46.848484848484851</c:v>
                </c:pt>
                <c:pt idx="12">
                  <c:v>46.848484848484851</c:v>
                </c:pt>
                <c:pt idx="13">
                  <c:v>46.848484848484851</c:v>
                </c:pt>
                <c:pt idx="14">
                  <c:v>46.848484848484851</c:v>
                </c:pt>
                <c:pt idx="15">
                  <c:v>46.848484848484851</c:v>
                </c:pt>
                <c:pt idx="16">
                  <c:v>46.848484848484851</c:v>
                </c:pt>
                <c:pt idx="17">
                  <c:v>46.848484848484851</c:v>
                </c:pt>
                <c:pt idx="18">
                  <c:v>46.848484848484851</c:v>
                </c:pt>
                <c:pt idx="19">
                  <c:v>46.848484848484851</c:v>
                </c:pt>
                <c:pt idx="20">
                  <c:v>46.848484848484851</c:v>
                </c:pt>
                <c:pt idx="21">
                  <c:v>46.848484848484851</c:v>
                </c:pt>
                <c:pt idx="22">
                  <c:v>46.848484848484851</c:v>
                </c:pt>
                <c:pt idx="23">
                  <c:v>46.848484848484851</c:v>
                </c:pt>
                <c:pt idx="24">
                  <c:v>46.848484848484851</c:v>
                </c:pt>
                <c:pt idx="25">
                  <c:v>46.848484848484851</c:v>
                </c:pt>
                <c:pt idx="26">
                  <c:v>46.848484848484851</c:v>
                </c:pt>
                <c:pt idx="27">
                  <c:v>46.848484848484851</c:v>
                </c:pt>
                <c:pt idx="28">
                  <c:v>46.848484848484851</c:v>
                </c:pt>
                <c:pt idx="29">
                  <c:v>46.848484848484851</c:v>
                </c:pt>
                <c:pt idx="30">
                  <c:v>46.848484848484851</c:v>
                </c:pt>
                <c:pt idx="31">
                  <c:v>46.848484848484851</c:v>
                </c:pt>
                <c:pt idx="32">
                  <c:v>46.848484848484851</c:v>
                </c:pt>
                <c:pt idx="33">
                  <c:v>46.848484848484851</c:v>
                </c:pt>
                <c:pt idx="34">
                  <c:v>46.848484848484851</c:v>
                </c:pt>
                <c:pt idx="35">
                  <c:v>46.848484848484851</c:v>
                </c:pt>
                <c:pt idx="36">
                  <c:v>46.848484848484851</c:v>
                </c:pt>
                <c:pt idx="37">
                  <c:v>46.848484848484851</c:v>
                </c:pt>
                <c:pt idx="38">
                  <c:v>46.848484848484851</c:v>
                </c:pt>
                <c:pt idx="39">
                  <c:v>46.848484848484851</c:v>
                </c:pt>
                <c:pt idx="40">
                  <c:v>46.848484848484851</c:v>
                </c:pt>
                <c:pt idx="41">
                  <c:v>46.848484848484851</c:v>
                </c:pt>
                <c:pt idx="42">
                  <c:v>46.848484848484851</c:v>
                </c:pt>
                <c:pt idx="43">
                  <c:v>46.848484848484851</c:v>
                </c:pt>
                <c:pt idx="44">
                  <c:v>46.848484848484851</c:v>
                </c:pt>
                <c:pt idx="45">
                  <c:v>46.848484848484851</c:v>
                </c:pt>
                <c:pt idx="46">
                  <c:v>46.848484848484851</c:v>
                </c:pt>
                <c:pt idx="47">
                  <c:v>46.848484848484851</c:v>
                </c:pt>
                <c:pt idx="48">
                  <c:v>46.848484848484851</c:v>
                </c:pt>
                <c:pt idx="49">
                  <c:v>46.848484848484851</c:v>
                </c:pt>
                <c:pt idx="50">
                  <c:v>46.848484848484851</c:v>
                </c:pt>
                <c:pt idx="51">
                  <c:v>46.848484848484851</c:v>
                </c:pt>
                <c:pt idx="52">
                  <c:v>46.848484848484851</c:v>
                </c:pt>
                <c:pt idx="53">
                  <c:v>46.848484848484851</c:v>
                </c:pt>
                <c:pt idx="54">
                  <c:v>46.848484848484851</c:v>
                </c:pt>
                <c:pt idx="55">
                  <c:v>46.848484848484851</c:v>
                </c:pt>
                <c:pt idx="56">
                  <c:v>46.848484848484851</c:v>
                </c:pt>
                <c:pt idx="57">
                  <c:v>46.848484848484851</c:v>
                </c:pt>
                <c:pt idx="58">
                  <c:v>46.848484848484851</c:v>
                </c:pt>
                <c:pt idx="59">
                  <c:v>46.848484848484851</c:v>
                </c:pt>
                <c:pt idx="60">
                  <c:v>46.848484848484851</c:v>
                </c:pt>
                <c:pt idx="61">
                  <c:v>46.848484848484851</c:v>
                </c:pt>
                <c:pt idx="62">
                  <c:v>46.848484848484851</c:v>
                </c:pt>
                <c:pt idx="63">
                  <c:v>46.848484848484851</c:v>
                </c:pt>
                <c:pt idx="64">
                  <c:v>46.848484848484851</c:v>
                </c:pt>
                <c:pt idx="65">
                  <c:v>46.848484848484851</c:v>
                </c:pt>
                <c:pt idx="66">
                  <c:v>46.848484848484851</c:v>
                </c:pt>
                <c:pt idx="67">
                  <c:v>46.848484848484851</c:v>
                </c:pt>
                <c:pt idx="68">
                  <c:v>46.848484848484851</c:v>
                </c:pt>
                <c:pt idx="69">
                  <c:v>46.848484848484851</c:v>
                </c:pt>
                <c:pt idx="70">
                  <c:v>46.848484848484851</c:v>
                </c:pt>
                <c:pt idx="71">
                  <c:v>46.848484848484851</c:v>
                </c:pt>
                <c:pt idx="72">
                  <c:v>46.848484848484851</c:v>
                </c:pt>
                <c:pt idx="73">
                  <c:v>46.848484848484851</c:v>
                </c:pt>
                <c:pt idx="74">
                  <c:v>46.848484848484851</c:v>
                </c:pt>
                <c:pt idx="75">
                  <c:v>46.848484848484851</c:v>
                </c:pt>
                <c:pt idx="76">
                  <c:v>46.848484848484851</c:v>
                </c:pt>
                <c:pt idx="77">
                  <c:v>46.848484848484851</c:v>
                </c:pt>
                <c:pt idx="78">
                  <c:v>46.848484848484851</c:v>
                </c:pt>
                <c:pt idx="79">
                  <c:v>46.848484848484851</c:v>
                </c:pt>
                <c:pt idx="80">
                  <c:v>46.848484848484851</c:v>
                </c:pt>
                <c:pt idx="81">
                  <c:v>46.848484848484851</c:v>
                </c:pt>
                <c:pt idx="82">
                  <c:v>46.848484848484851</c:v>
                </c:pt>
                <c:pt idx="83">
                  <c:v>46.848484848484851</c:v>
                </c:pt>
                <c:pt idx="84">
                  <c:v>46.848484848484851</c:v>
                </c:pt>
                <c:pt idx="85">
                  <c:v>46.848484848484851</c:v>
                </c:pt>
                <c:pt idx="86">
                  <c:v>46.848484848484851</c:v>
                </c:pt>
                <c:pt idx="87">
                  <c:v>46.848484848484851</c:v>
                </c:pt>
                <c:pt idx="88">
                  <c:v>46.848484848484851</c:v>
                </c:pt>
                <c:pt idx="89">
                  <c:v>46.848484848484851</c:v>
                </c:pt>
                <c:pt idx="90">
                  <c:v>46.848484848484851</c:v>
                </c:pt>
                <c:pt idx="91">
                  <c:v>46.848484848484851</c:v>
                </c:pt>
                <c:pt idx="92">
                  <c:v>46.848484848484851</c:v>
                </c:pt>
                <c:pt idx="93">
                  <c:v>46.848484848484851</c:v>
                </c:pt>
                <c:pt idx="94">
                  <c:v>46.848484848484851</c:v>
                </c:pt>
                <c:pt idx="95">
                  <c:v>46.848484848484851</c:v>
                </c:pt>
                <c:pt idx="96">
                  <c:v>46.848484848484851</c:v>
                </c:pt>
                <c:pt idx="97">
                  <c:v>46.848484848484851</c:v>
                </c:pt>
                <c:pt idx="98">
                  <c:v>46.848484848484851</c:v>
                </c:pt>
                <c:pt idx="99">
                  <c:v>46.848484848484851</c:v>
                </c:pt>
                <c:pt idx="100">
                  <c:v>46.848484848484851</c:v>
                </c:pt>
                <c:pt idx="101">
                  <c:v>46.848484848484851</c:v>
                </c:pt>
                <c:pt idx="102">
                  <c:v>46.848484848484851</c:v>
                </c:pt>
                <c:pt idx="103">
                  <c:v>46.848484848484851</c:v>
                </c:pt>
                <c:pt idx="104">
                  <c:v>46.848484848484851</c:v>
                </c:pt>
                <c:pt idx="105">
                  <c:v>46.848484848484851</c:v>
                </c:pt>
                <c:pt idx="106">
                  <c:v>46.848484848484851</c:v>
                </c:pt>
                <c:pt idx="107">
                  <c:v>46.848484848484851</c:v>
                </c:pt>
                <c:pt idx="108">
                  <c:v>46.848484848484851</c:v>
                </c:pt>
                <c:pt idx="109">
                  <c:v>46.848484848484851</c:v>
                </c:pt>
                <c:pt idx="110">
                  <c:v>46.848484848484851</c:v>
                </c:pt>
                <c:pt idx="111">
                  <c:v>46.848484848484851</c:v>
                </c:pt>
                <c:pt idx="112">
                  <c:v>46.848484848484851</c:v>
                </c:pt>
                <c:pt idx="113">
                  <c:v>46.848484848484851</c:v>
                </c:pt>
                <c:pt idx="114">
                  <c:v>46.848484848484851</c:v>
                </c:pt>
                <c:pt idx="115">
                  <c:v>46.848484848484851</c:v>
                </c:pt>
                <c:pt idx="116">
                  <c:v>46.848484848484851</c:v>
                </c:pt>
                <c:pt idx="117">
                  <c:v>46.848484848484851</c:v>
                </c:pt>
                <c:pt idx="118">
                  <c:v>46.848484848484851</c:v>
                </c:pt>
                <c:pt idx="119">
                  <c:v>46.848484848484851</c:v>
                </c:pt>
                <c:pt idx="120">
                  <c:v>46.848484848484851</c:v>
                </c:pt>
                <c:pt idx="121">
                  <c:v>46.848484848484851</c:v>
                </c:pt>
                <c:pt idx="122">
                  <c:v>46.848484848484851</c:v>
                </c:pt>
                <c:pt idx="123">
                  <c:v>46.848484848484851</c:v>
                </c:pt>
                <c:pt idx="124">
                  <c:v>46.848484848484851</c:v>
                </c:pt>
                <c:pt idx="125">
                  <c:v>46.848484848484851</c:v>
                </c:pt>
                <c:pt idx="126">
                  <c:v>46.848484848484851</c:v>
                </c:pt>
                <c:pt idx="127">
                  <c:v>46.848484848484851</c:v>
                </c:pt>
                <c:pt idx="128">
                  <c:v>46.848484848484851</c:v>
                </c:pt>
                <c:pt idx="129">
                  <c:v>46.848484848484851</c:v>
                </c:pt>
                <c:pt idx="130">
                  <c:v>46.848484848484851</c:v>
                </c:pt>
                <c:pt idx="131">
                  <c:v>46.848484848484851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32528"/>
        <c:axId val="257032920"/>
      </c:lineChart>
      <c:catAx>
        <c:axId val="257032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7032920"/>
        <c:crosses val="autoZero"/>
        <c:auto val="1"/>
        <c:lblAlgn val="ctr"/>
        <c:lblOffset val="100"/>
        <c:noMultiLvlLbl val="0"/>
      </c:catAx>
      <c:valAx>
        <c:axId val="2570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Sheet1!$AG$3:$AG$9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91</c:v>
                </c:pt>
                <c:pt idx="3">
                  <c:v>28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610671440"/>
        <c:axId val="610665168"/>
      </c:barChart>
      <c:catAx>
        <c:axId val="6106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65168"/>
        <c:auto val="1"/>
        <c:lblAlgn val="ctr"/>
        <c:lblOffset val="100"/>
        <c:noMultiLvlLbl val="0"/>
      </c:catAx>
      <c:valAx>
        <c:axId val="6106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7144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Sheet1!$AH$3:$AH$9</c:f>
              <c:numCache>
                <c:formatCode>General</c:formatCode>
                <c:ptCount val="7"/>
                <c:pt idx="0">
                  <c:v>110</c:v>
                </c:pt>
                <c:pt idx="1">
                  <c:v>51</c:v>
                </c:pt>
                <c:pt idx="2">
                  <c:v>4477</c:v>
                </c:pt>
                <c:pt idx="3">
                  <c:v>1370</c:v>
                </c:pt>
                <c:pt idx="4">
                  <c:v>123</c:v>
                </c:pt>
                <c:pt idx="5">
                  <c:v>23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Sheet1!$AF$30:$AF$31</c:f>
              <c:strCache>
                <c:ptCount val="2"/>
                <c:pt idx="0">
                  <c:v>First Inning</c:v>
                </c:pt>
                <c:pt idx="1">
                  <c:v>Second Inning</c:v>
                </c:pt>
              </c:strCache>
            </c:strRef>
          </c:cat>
          <c:val>
            <c:numRef>
              <c:f>Sheet1!$AG$30:$AG$31</c:f>
              <c:numCache>
                <c:formatCode>General</c:formatCode>
                <c:ptCount val="2"/>
                <c:pt idx="0">
                  <c:v>8</c:v>
                </c:pt>
                <c:pt idx="1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0575792"/>
        <c:axId val="610579320"/>
      </c:barChart>
      <c:catAx>
        <c:axId val="61057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+mj-lt"/>
                  </a:rPr>
                  <a:t>INNING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9320"/>
        <c:crosses val="autoZero"/>
        <c:auto val="1"/>
        <c:lblAlgn val="ctr"/>
        <c:lblOffset val="100"/>
        <c:noMultiLvlLbl val="0"/>
      </c:catAx>
      <c:valAx>
        <c:axId val="6105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44546A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44546A"/>
                    </a:solidFill>
                    <a:latin typeface="+mj-lt"/>
                    <a:ea typeface="+mn-ea"/>
                    <a:cs typeface="+mn-cs"/>
                  </a:rPr>
                  <a:t>CENTURIES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556404928550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44546A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Sheet1!$AF$35:$AF$36</c:f>
              <c:strCache>
                <c:ptCount val="2"/>
                <c:pt idx="0">
                  <c:v>First Inning</c:v>
                </c:pt>
                <c:pt idx="1">
                  <c:v>Second Inning</c:v>
                </c:pt>
              </c:strCache>
            </c:strRef>
          </c:cat>
          <c:val>
            <c:numRef>
              <c:f>Sheet1!$AG$35:$AG$36</c:f>
              <c:numCache>
                <c:formatCode>General</c:formatCode>
                <c:ptCount val="2"/>
                <c:pt idx="0">
                  <c:v>2317</c:v>
                </c:pt>
                <c:pt idx="1">
                  <c:v>3867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0578536"/>
        <c:axId val="610578928"/>
      </c:barChart>
      <c:catAx>
        <c:axId val="61057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+mj-lt"/>
                  </a:rPr>
                  <a:t>INNING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8928"/>
        <c:crosses val="autoZero"/>
        <c:auto val="1"/>
        <c:lblAlgn val="ctr"/>
        <c:lblOffset val="100"/>
        <c:noMultiLvlLbl val="0"/>
      </c:catAx>
      <c:valAx>
        <c:axId val="6105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400" b="1" i="0" u="none" strike="noStrike" kern="1200" baseline="0">
                    <a:solidFill>
                      <a:srgbClr val="44546A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rgbClr val="44546A"/>
                    </a:solidFill>
                    <a:latin typeface="+mj-lt"/>
                    <a:ea typeface="+mn-ea"/>
                    <a:cs typeface="+mn-cs"/>
                  </a:rPr>
                  <a:t>Runs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556404928550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400" b="1" i="0" u="none" strike="noStrike" kern="1200" baseline="0">
                  <a:solidFill>
                    <a:srgbClr val="44546A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Sheet1!$AF$49:$AF$56</c:f>
              <c:strCache>
                <c:ptCount val="7"/>
                <c:pt idx="0">
                  <c:v>lbw</c:v>
                </c:pt>
                <c:pt idx="1">
                  <c:v>caught</c:v>
                </c:pt>
                <c:pt idx="2">
                  <c:v>run out</c:v>
                </c:pt>
                <c:pt idx="3">
                  <c:v>bowled</c:v>
                </c:pt>
                <c:pt idx="4">
                  <c:v>stumped</c:v>
                </c:pt>
                <c:pt idx="5">
                  <c:v>not out</c:v>
                </c:pt>
                <c:pt idx="6">
                  <c:v>hit wicket</c:v>
                </c:pt>
              </c:strCache>
            </c:strRef>
          </c:cat>
          <c:val>
            <c:numRef>
              <c:f>Sheet1!$AG$49:$AG$55</c:f>
              <c:numCache>
                <c:formatCode>General</c:formatCode>
                <c:ptCount val="7"/>
                <c:pt idx="0">
                  <c:v>9</c:v>
                </c:pt>
                <c:pt idx="1">
                  <c:v>84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17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0582456"/>
        <c:axId val="610574616"/>
      </c:barChart>
      <c:catAx>
        <c:axId val="610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74616"/>
        <c:crosses val="autoZero"/>
        <c:auto val="1"/>
        <c:lblAlgn val="ctr"/>
        <c:lblOffset val="100"/>
        <c:noMultiLvlLbl val="0"/>
      </c:catAx>
      <c:valAx>
        <c:axId val="61057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Sheet1!$AE$66:$AE$76</c:f>
              <c:strCache>
                <c:ptCount val="11"/>
                <c:pt idx="0">
                  <c:v>Sri Lanka</c:v>
                </c:pt>
                <c:pt idx="1">
                  <c:v>Australia</c:v>
                </c:pt>
                <c:pt idx="2">
                  <c:v>New Zealand</c:v>
                </c:pt>
                <c:pt idx="3">
                  <c:v>Ireland</c:v>
                </c:pt>
                <c:pt idx="4">
                  <c:v>South Africa</c:v>
                </c:pt>
                <c:pt idx="5">
                  <c:v>Netherlands</c:v>
                </c:pt>
                <c:pt idx="6">
                  <c:v>West Indies</c:v>
                </c:pt>
                <c:pt idx="7">
                  <c:v>Bangladesh</c:v>
                </c:pt>
                <c:pt idx="8">
                  <c:v>England</c:v>
                </c:pt>
                <c:pt idx="9">
                  <c:v>Pakistan</c:v>
                </c:pt>
                <c:pt idx="10">
                  <c:v>Zimbabwe</c:v>
                </c:pt>
              </c:strCache>
            </c:strRef>
          </c:cat>
          <c:val>
            <c:numRef>
              <c:f>Sheet1!$AG$66:$AG$76</c:f>
              <c:numCache>
                <c:formatCode>General</c:formatCode>
                <c:ptCount val="11"/>
                <c:pt idx="0">
                  <c:v>1084</c:v>
                </c:pt>
                <c:pt idx="1">
                  <c:v>999</c:v>
                </c:pt>
                <c:pt idx="2">
                  <c:v>877</c:v>
                </c:pt>
                <c:pt idx="3">
                  <c:v>34</c:v>
                </c:pt>
                <c:pt idx="4">
                  <c:v>558</c:v>
                </c:pt>
                <c:pt idx="5">
                  <c:v>12</c:v>
                </c:pt>
                <c:pt idx="6">
                  <c:v>1009</c:v>
                </c:pt>
                <c:pt idx="7">
                  <c:v>544</c:v>
                </c:pt>
                <c:pt idx="8">
                  <c:v>830</c:v>
                </c:pt>
                <c:pt idx="9">
                  <c:v>22</c:v>
                </c:pt>
                <c:pt idx="10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918360"/>
        <c:axId val="540912872"/>
      </c:barChart>
      <c:catAx>
        <c:axId val="540918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2872"/>
        <c:auto val="1"/>
        <c:lblAlgn val="ctr"/>
        <c:lblOffset val="100"/>
        <c:noMultiLvlLbl val="0"/>
      </c:catAx>
      <c:valAx>
        <c:axId val="54091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836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Sheet1!$AE$66:$AE$76</c:f>
              <c:strCache>
                <c:ptCount val="11"/>
                <c:pt idx="0">
                  <c:v>Sri Lanka</c:v>
                </c:pt>
                <c:pt idx="1">
                  <c:v>Australia</c:v>
                </c:pt>
                <c:pt idx="2">
                  <c:v>New Zealand</c:v>
                </c:pt>
                <c:pt idx="3">
                  <c:v>Ireland</c:v>
                </c:pt>
                <c:pt idx="4">
                  <c:v>South Africa</c:v>
                </c:pt>
                <c:pt idx="5">
                  <c:v>Netherlands</c:v>
                </c:pt>
                <c:pt idx="6">
                  <c:v>West Indies</c:v>
                </c:pt>
                <c:pt idx="7">
                  <c:v>Bangladesh</c:v>
                </c:pt>
                <c:pt idx="8">
                  <c:v>England</c:v>
                </c:pt>
                <c:pt idx="9">
                  <c:v>Pakistan</c:v>
                </c:pt>
                <c:pt idx="10">
                  <c:v>Zimbabwe</c:v>
                </c:pt>
              </c:strCache>
            </c:strRef>
          </c:cat>
          <c:val>
            <c:numRef>
              <c:f>Sheet1!$AH$66:$AH$76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0596960"/>
        <c:axId val="610585984"/>
      </c:barChart>
      <c:catAx>
        <c:axId val="61059696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5984"/>
        <c:auto val="1"/>
        <c:lblAlgn val="ctr"/>
        <c:lblOffset val="100"/>
        <c:noMultiLvlLbl val="0"/>
      </c:catAx>
      <c:valAx>
        <c:axId val="61058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696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379488</xdr:colOff>
      <xdr:row>1</xdr:row>
      <xdr:rowOff>115811</xdr:rowOff>
    </xdr:from>
    <xdr:to>
      <xdr:col>28</xdr:col>
      <xdr:colOff>525538</xdr:colOff>
      <xdr:row>16</xdr:row>
      <xdr:rowOff>96762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514047</xdr:colOff>
      <xdr:row>21</xdr:row>
      <xdr:rowOff>86481</xdr:rowOff>
    </xdr:from>
    <xdr:to>
      <xdr:col>29</xdr:col>
      <xdr:colOff>60477</xdr:colOff>
      <xdr:row>36</xdr:row>
      <xdr:rowOff>67430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498928</xdr:colOff>
      <xdr:row>3</xdr:row>
      <xdr:rowOff>79830</xdr:rowOff>
    </xdr:from>
    <xdr:to>
      <xdr:col>43</xdr:col>
      <xdr:colOff>441477</xdr:colOff>
      <xdr:row>18</xdr:row>
      <xdr:rowOff>101602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123715</xdr:colOff>
      <xdr:row>3</xdr:row>
      <xdr:rowOff>85068</xdr:rowOff>
    </xdr:from>
    <xdr:to>
      <xdr:col>51</xdr:col>
      <xdr:colOff>419318</xdr:colOff>
      <xdr:row>18</xdr:row>
      <xdr:rowOff>89831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254001</xdr:colOff>
      <xdr:row>26</xdr:row>
      <xdr:rowOff>161158</xdr:rowOff>
    </xdr:from>
    <xdr:to>
      <xdr:col>41</xdr:col>
      <xdr:colOff>534277</xdr:colOff>
      <xdr:row>41</xdr:row>
      <xdr:rowOff>112548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10949</xdr:colOff>
      <xdr:row>26</xdr:row>
      <xdr:rowOff>120431</xdr:rowOff>
    </xdr:from>
    <xdr:to>
      <xdr:col>50</xdr:col>
      <xdr:colOff>291225</xdr:colOff>
      <xdr:row>41</xdr:row>
      <xdr:rowOff>71821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95250</xdr:colOff>
      <xdr:row>46</xdr:row>
      <xdr:rowOff>83609</xdr:rowOff>
    </xdr:from>
    <xdr:to>
      <xdr:col>42</xdr:col>
      <xdr:colOff>407459</xdr:colOff>
      <xdr:row>61</xdr:row>
      <xdr:rowOff>48684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584730</xdr:colOff>
      <xdr:row>67</xdr:row>
      <xdr:rowOff>96837</xdr:rowOff>
    </xdr:from>
    <xdr:to>
      <xdr:col>44</xdr:col>
      <xdr:colOff>288397</xdr:colOff>
      <xdr:row>82</xdr:row>
      <xdr:rowOff>61912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15876</xdr:colOff>
      <xdr:row>68</xdr:row>
      <xdr:rowOff>70379</xdr:rowOff>
    </xdr:from>
    <xdr:to>
      <xdr:col>53</xdr:col>
      <xdr:colOff>328084</xdr:colOff>
      <xdr:row>83</xdr:row>
      <xdr:rowOff>35454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412750</xdr:colOff>
      <xdr:row>64</xdr:row>
      <xdr:rowOff>133075</xdr:rowOff>
    </xdr:from>
    <xdr:to>
      <xdr:col>23</xdr:col>
      <xdr:colOff>125619</xdr:colOff>
      <xdr:row>80</xdr:row>
      <xdr:rowOff>4970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455544</xdr:colOff>
      <xdr:row>42</xdr:row>
      <xdr:rowOff>41413</xdr:rowOff>
    </xdr:from>
    <xdr:to>
      <xdr:col>23</xdr:col>
      <xdr:colOff>168413</xdr:colOff>
      <xdr:row>57</xdr:row>
      <xdr:rowOff>92765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tabSelected="1" topLeftCell="D14" zoomScale="46" zoomScaleNormal="46" workbookViewId="0">
      <selection activeCell="Y43" sqref="Y43"/>
    </sheetView>
  </sheetViews>
  <sheetFormatPr defaultRowHeight="14.5" x14ac:dyDescent="0.35"/>
  <cols>
    <col min="1" max="2" width="8.7265625" customWidth="1"/>
    <col min="10" max="10" width="15.81640625" bestFit="1" customWidth="1"/>
    <col min="32" max="32" width="16" bestFit="1" customWidth="1"/>
  </cols>
  <sheetData>
    <row r="1" spans="1:3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81</v>
      </c>
      <c r="N1" t="s">
        <v>85</v>
      </c>
    </row>
    <row r="2" spans="1:35" x14ac:dyDescent="0.35">
      <c r="A2">
        <v>1</v>
      </c>
      <c r="B2">
        <v>12</v>
      </c>
      <c r="C2">
        <v>22</v>
      </c>
      <c r="D2">
        <v>1</v>
      </c>
      <c r="E2">
        <v>0</v>
      </c>
      <c r="F2">
        <v>54.54</v>
      </c>
      <c r="G2">
        <v>2</v>
      </c>
      <c r="H2" t="s">
        <v>11</v>
      </c>
      <c r="I2">
        <v>1</v>
      </c>
      <c r="J2" t="s">
        <v>12</v>
      </c>
      <c r="K2" t="s">
        <v>13</v>
      </c>
      <c r="L2" s="1">
        <v>39678</v>
      </c>
      <c r="M2" s="2">
        <f>AVERAGE($B$2:$B$133)</f>
        <v>46.848484848484851</v>
      </c>
      <c r="N2">
        <f>IF(B2&gt;=100,1,0)</f>
        <v>0</v>
      </c>
      <c r="AF2" t="s">
        <v>82</v>
      </c>
      <c r="AG2" t="s">
        <v>83</v>
      </c>
      <c r="AH2" t="s">
        <v>0</v>
      </c>
      <c r="AI2" t="s">
        <v>84</v>
      </c>
    </row>
    <row r="3" spans="1:35" x14ac:dyDescent="0.35">
      <c r="A3">
        <v>2</v>
      </c>
      <c r="B3">
        <v>37</v>
      </c>
      <c r="C3">
        <v>67</v>
      </c>
      <c r="D3">
        <v>6</v>
      </c>
      <c r="E3">
        <v>0</v>
      </c>
      <c r="F3">
        <v>55.22</v>
      </c>
      <c r="G3">
        <v>2</v>
      </c>
      <c r="H3" t="s">
        <v>14</v>
      </c>
      <c r="I3">
        <v>2</v>
      </c>
      <c r="J3" t="s">
        <v>12</v>
      </c>
      <c r="K3" t="s">
        <v>13</v>
      </c>
      <c r="L3" s="1">
        <v>39680</v>
      </c>
      <c r="M3" s="2">
        <f t="shared" ref="M3:M66" si="0">AVERAGE($B$2:$B$133)</f>
        <v>46.848484848484851</v>
      </c>
      <c r="N3">
        <f t="shared" ref="N3:N66" si="1">IF(B3&gt;=100,1,0)</f>
        <v>0</v>
      </c>
      <c r="AF3">
        <v>1</v>
      </c>
      <c r="AG3">
        <f>COUNTIF(G$2:G$133,AF3)</f>
        <v>3</v>
      </c>
      <c r="AH3">
        <f>SUMIF($G$2:$G$133,AF3,$B$2:$B$133)</f>
        <v>110</v>
      </c>
      <c r="AI3" s="2">
        <f>AH3/AG3</f>
        <v>36.666666666666664</v>
      </c>
    </row>
    <row r="4" spans="1:35" x14ac:dyDescent="0.35">
      <c r="A4">
        <v>3</v>
      </c>
      <c r="B4">
        <v>25</v>
      </c>
      <c r="C4">
        <v>38</v>
      </c>
      <c r="D4">
        <v>4</v>
      </c>
      <c r="E4">
        <v>0</v>
      </c>
      <c r="F4">
        <v>65.78</v>
      </c>
      <c r="G4">
        <v>1</v>
      </c>
      <c r="H4" t="s">
        <v>15</v>
      </c>
      <c r="I4">
        <v>1</v>
      </c>
      <c r="J4" t="s">
        <v>12</v>
      </c>
      <c r="K4" t="s">
        <v>16</v>
      </c>
      <c r="L4" s="1">
        <v>39684</v>
      </c>
      <c r="M4" s="2">
        <f t="shared" si="0"/>
        <v>46.848484848484851</v>
      </c>
      <c r="N4">
        <f t="shared" si="1"/>
        <v>0</v>
      </c>
      <c r="AF4">
        <v>2</v>
      </c>
      <c r="AG4">
        <f>COUNTIF(G$2:G$133,AF4)</f>
        <v>3</v>
      </c>
      <c r="AH4">
        <f t="shared" ref="AH4:AH9" si="2">SUMIF($G$2:$G$133,AF4,$B$2:$B$133)</f>
        <v>51</v>
      </c>
      <c r="AI4">
        <f t="shared" ref="AI4:AI9" si="3">AH4/AG4</f>
        <v>17</v>
      </c>
    </row>
    <row r="5" spans="1:35" x14ac:dyDescent="0.35">
      <c r="A5">
        <v>4</v>
      </c>
      <c r="B5">
        <v>54</v>
      </c>
      <c r="C5">
        <v>66</v>
      </c>
      <c r="D5">
        <v>7</v>
      </c>
      <c r="E5">
        <v>0</v>
      </c>
      <c r="F5">
        <v>81.81</v>
      </c>
      <c r="G5">
        <v>1</v>
      </c>
      <c r="H5" t="s">
        <v>17</v>
      </c>
      <c r="I5">
        <v>1</v>
      </c>
      <c r="J5" t="s">
        <v>12</v>
      </c>
      <c r="K5" t="s">
        <v>16</v>
      </c>
      <c r="L5" s="1">
        <v>39687</v>
      </c>
      <c r="M5" s="2">
        <f t="shared" si="0"/>
        <v>46.848484848484851</v>
      </c>
      <c r="N5">
        <f t="shared" si="1"/>
        <v>0</v>
      </c>
      <c r="AF5">
        <v>3</v>
      </c>
      <c r="AG5">
        <f t="shared" ref="AG5:AG9" si="4">COUNTIF(G$2:G$133,AF5)</f>
        <v>91</v>
      </c>
      <c r="AH5">
        <f t="shared" si="2"/>
        <v>4477</v>
      </c>
      <c r="AI5" s="2">
        <f t="shared" si="3"/>
        <v>49.197802197802197</v>
      </c>
    </row>
    <row r="6" spans="1:35" x14ac:dyDescent="0.35">
      <c r="A6">
        <v>5</v>
      </c>
      <c r="B6">
        <v>31</v>
      </c>
      <c r="C6">
        <v>46</v>
      </c>
      <c r="D6">
        <v>3</v>
      </c>
      <c r="E6">
        <v>1</v>
      </c>
      <c r="F6">
        <v>67.39</v>
      </c>
      <c r="G6">
        <v>1</v>
      </c>
      <c r="H6" t="s">
        <v>11</v>
      </c>
      <c r="I6">
        <v>2</v>
      </c>
      <c r="J6" t="s">
        <v>12</v>
      </c>
      <c r="K6" t="s">
        <v>16</v>
      </c>
      <c r="L6" s="1">
        <v>39689</v>
      </c>
      <c r="M6" s="2">
        <f t="shared" si="0"/>
        <v>46.848484848484851</v>
      </c>
      <c r="N6">
        <f t="shared" si="1"/>
        <v>0</v>
      </c>
      <c r="AF6">
        <v>4</v>
      </c>
      <c r="AG6">
        <f t="shared" si="4"/>
        <v>28</v>
      </c>
      <c r="AH6">
        <f t="shared" si="2"/>
        <v>1370</v>
      </c>
      <c r="AI6" s="2">
        <f t="shared" si="3"/>
        <v>48.928571428571431</v>
      </c>
    </row>
    <row r="7" spans="1:35" x14ac:dyDescent="0.35">
      <c r="A7">
        <v>6</v>
      </c>
      <c r="B7">
        <v>2</v>
      </c>
      <c r="C7">
        <v>2</v>
      </c>
      <c r="D7">
        <v>0</v>
      </c>
      <c r="E7">
        <v>0</v>
      </c>
      <c r="F7">
        <v>100</v>
      </c>
      <c r="G7">
        <v>7</v>
      </c>
      <c r="H7" t="s">
        <v>18</v>
      </c>
      <c r="I7">
        <v>1</v>
      </c>
      <c r="J7" t="s">
        <v>12</v>
      </c>
      <c r="K7" t="s">
        <v>16</v>
      </c>
      <c r="L7" s="1">
        <v>40070</v>
      </c>
      <c r="M7" s="2">
        <f t="shared" si="0"/>
        <v>46.848484848484851</v>
      </c>
      <c r="N7">
        <f t="shared" si="1"/>
        <v>0</v>
      </c>
      <c r="AF7">
        <v>5</v>
      </c>
      <c r="AG7">
        <f t="shared" si="4"/>
        <v>3</v>
      </c>
      <c r="AH7">
        <f t="shared" si="2"/>
        <v>123</v>
      </c>
      <c r="AI7">
        <f t="shared" si="3"/>
        <v>41</v>
      </c>
    </row>
    <row r="8" spans="1:35" x14ac:dyDescent="0.35">
      <c r="A8">
        <v>7</v>
      </c>
      <c r="B8">
        <v>30</v>
      </c>
      <c r="C8">
        <v>41</v>
      </c>
      <c r="D8">
        <v>3</v>
      </c>
      <c r="E8">
        <v>0</v>
      </c>
      <c r="F8">
        <v>73.17</v>
      </c>
      <c r="G8">
        <v>4</v>
      </c>
      <c r="H8" t="s">
        <v>14</v>
      </c>
      <c r="I8">
        <v>2</v>
      </c>
      <c r="J8" t="s">
        <v>19</v>
      </c>
      <c r="K8" t="s">
        <v>20</v>
      </c>
      <c r="L8" s="1">
        <v>40111</v>
      </c>
      <c r="M8" s="2">
        <f t="shared" si="0"/>
        <v>46.848484848484851</v>
      </c>
      <c r="N8">
        <f t="shared" si="1"/>
        <v>0</v>
      </c>
      <c r="AF8">
        <v>6</v>
      </c>
      <c r="AG8">
        <f t="shared" si="4"/>
        <v>1</v>
      </c>
      <c r="AH8">
        <f t="shared" si="2"/>
        <v>23</v>
      </c>
      <c r="AI8">
        <f t="shared" si="3"/>
        <v>23</v>
      </c>
    </row>
    <row r="9" spans="1:35" x14ac:dyDescent="0.35">
      <c r="A9">
        <v>8</v>
      </c>
      <c r="B9">
        <v>10</v>
      </c>
      <c r="C9">
        <v>16</v>
      </c>
      <c r="D9">
        <v>1</v>
      </c>
      <c r="E9">
        <v>0</v>
      </c>
      <c r="F9">
        <v>62.5</v>
      </c>
      <c r="G9">
        <v>3</v>
      </c>
      <c r="H9" t="s">
        <v>14</v>
      </c>
      <c r="I9">
        <v>2</v>
      </c>
      <c r="J9" t="s">
        <v>19</v>
      </c>
      <c r="K9" t="s">
        <v>21</v>
      </c>
      <c r="L9" s="1">
        <v>40119</v>
      </c>
      <c r="M9" s="2">
        <f t="shared" si="0"/>
        <v>46.848484848484851</v>
      </c>
      <c r="N9">
        <f t="shared" si="1"/>
        <v>0</v>
      </c>
      <c r="AF9">
        <v>7</v>
      </c>
      <c r="AG9">
        <f t="shared" si="4"/>
        <v>3</v>
      </c>
      <c r="AH9">
        <f t="shared" si="2"/>
        <v>30</v>
      </c>
      <c r="AI9">
        <f t="shared" si="3"/>
        <v>10</v>
      </c>
    </row>
    <row r="10" spans="1:35" x14ac:dyDescent="0.35">
      <c r="A10">
        <v>9</v>
      </c>
      <c r="B10">
        <v>27</v>
      </c>
      <c r="C10">
        <v>19</v>
      </c>
      <c r="D10">
        <v>4</v>
      </c>
      <c r="E10">
        <v>0</v>
      </c>
      <c r="F10">
        <v>142.1</v>
      </c>
      <c r="G10">
        <v>7</v>
      </c>
      <c r="H10" t="s">
        <v>17</v>
      </c>
      <c r="I10">
        <v>1</v>
      </c>
      <c r="J10" t="s">
        <v>12</v>
      </c>
      <c r="K10" t="s">
        <v>22</v>
      </c>
      <c r="L10" s="1">
        <v>40162</v>
      </c>
      <c r="M10" s="2">
        <f t="shared" si="0"/>
        <v>46.848484848484851</v>
      </c>
      <c r="N10">
        <f t="shared" si="1"/>
        <v>0</v>
      </c>
    </row>
    <row r="11" spans="1:35" x14ac:dyDescent="0.35">
      <c r="A11">
        <v>10</v>
      </c>
      <c r="B11">
        <v>54</v>
      </c>
      <c r="C11">
        <v>65</v>
      </c>
      <c r="D11">
        <v>7</v>
      </c>
      <c r="E11">
        <v>0</v>
      </c>
      <c r="F11">
        <v>83.07</v>
      </c>
      <c r="G11">
        <v>4</v>
      </c>
      <c r="H11" t="s">
        <v>11</v>
      </c>
      <c r="I11">
        <v>1</v>
      </c>
      <c r="J11" t="s">
        <v>12</v>
      </c>
      <c r="K11" t="s">
        <v>23</v>
      </c>
      <c r="L11" s="1">
        <v>40165</v>
      </c>
      <c r="M11" s="2">
        <f t="shared" si="0"/>
        <v>46.848484848484851</v>
      </c>
      <c r="N11">
        <f t="shared" si="1"/>
        <v>0</v>
      </c>
    </row>
    <row r="12" spans="1:35" x14ac:dyDescent="0.35">
      <c r="A12">
        <v>11</v>
      </c>
      <c r="B12">
        <v>107</v>
      </c>
      <c r="C12">
        <v>114</v>
      </c>
      <c r="D12">
        <v>11</v>
      </c>
      <c r="E12">
        <v>1</v>
      </c>
      <c r="F12">
        <v>93.85</v>
      </c>
      <c r="G12">
        <v>4</v>
      </c>
      <c r="H12" t="s">
        <v>14</v>
      </c>
      <c r="I12">
        <v>2</v>
      </c>
      <c r="J12" t="s">
        <v>12</v>
      </c>
      <c r="K12" t="s">
        <v>24</v>
      </c>
      <c r="L12" s="1">
        <v>40171</v>
      </c>
      <c r="M12" s="2">
        <f t="shared" si="0"/>
        <v>46.848484848484851</v>
      </c>
      <c r="N12">
        <f t="shared" si="1"/>
        <v>1</v>
      </c>
    </row>
    <row r="13" spans="1:35" x14ac:dyDescent="0.35">
      <c r="A13">
        <v>12</v>
      </c>
      <c r="B13">
        <v>91</v>
      </c>
      <c r="C13">
        <v>102</v>
      </c>
      <c r="D13">
        <v>7</v>
      </c>
      <c r="E13">
        <v>0</v>
      </c>
      <c r="F13">
        <v>89.21</v>
      </c>
      <c r="G13">
        <v>3</v>
      </c>
      <c r="H13" t="s">
        <v>14</v>
      </c>
      <c r="I13">
        <v>2</v>
      </c>
      <c r="J13" t="s">
        <v>25</v>
      </c>
      <c r="K13" t="s">
        <v>26</v>
      </c>
      <c r="L13" s="1">
        <v>40185</v>
      </c>
      <c r="M13" s="2">
        <f t="shared" si="0"/>
        <v>46.848484848484851</v>
      </c>
      <c r="N13">
        <f t="shared" si="1"/>
        <v>0</v>
      </c>
    </row>
    <row r="14" spans="1:35" x14ac:dyDescent="0.35">
      <c r="A14">
        <v>13</v>
      </c>
      <c r="B14">
        <v>102</v>
      </c>
      <c r="C14">
        <v>95</v>
      </c>
      <c r="D14">
        <v>11</v>
      </c>
      <c r="E14">
        <v>0</v>
      </c>
      <c r="F14">
        <v>107.36</v>
      </c>
      <c r="G14">
        <v>3</v>
      </c>
      <c r="H14" t="s">
        <v>18</v>
      </c>
      <c r="I14">
        <v>2</v>
      </c>
      <c r="J14" t="s">
        <v>25</v>
      </c>
      <c r="K14" t="s">
        <v>26</v>
      </c>
      <c r="L14" s="1">
        <v>40189</v>
      </c>
      <c r="M14" s="2">
        <f t="shared" si="0"/>
        <v>46.848484848484851</v>
      </c>
      <c r="N14">
        <f t="shared" si="1"/>
        <v>1</v>
      </c>
    </row>
    <row r="15" spans="1:35" x14ac:dyDescent="0.35">
      <c r="A15">
        <v>14</v>
      </c>
      <c r="B15">
        <v>31</v>
      </c>
      <c r="C15">
        <v>46</v>
      </c>
      <c r="D15">
        <v>1</v>
      </c>
      <c r="E15">
        <v>0</v>
      </c>
      <c r="F15">
        <v>67.39</v>
      </c>
      <c r="G15">
        <v>5</v>
      </c>
      <c r="H15" t="s">
        <v>14</v>
      </c>
      <c r="I15">
        <v>1</v>
      </c>
      <c r="J15" t="s">
        <v>27</v>
      </c>
      <c r="K15" t="s">
        <v>28</v>
      </c>
      <c r="L15" s="1">
        <v>40230</v>
      </c>
      <c r="M15" s="2">
        <f t="shared" si="0"/>
        <v>46.848484848484851</v>
      </c>
      <c r="N15">
        <f t="shared" si="1"/>
        <v>0</v>
      </c>
    </row>
    <row r="16" spans="1:35" x14ac:dyDescent="0.35">
      <c r="A16">
        <v>15</v>
      </c>
      <c r="B16">
        <v>57</v>
      </c>
      <c r="C16">
        <v>71</v>
      </c>
      <c r="D16">
        <v>4</v>
      </c>
      <c r="E16">
        <v>1</v>
      </c>
      <c r="F16">
        <v>80.28</v>
      </c>
      <c r="G16">
        <v>3</v>
      </c>
      <c r="H16" t="s">
        <v>14</v>
      </c>
      <c r="I16">
        <v>2</v>
      </c>
      <c r="J16" t="s">
        <v>27</v>
      </c>
      <c r="K16" t="s">
        <v>29</v>
      </c>
      <c r="L16" s="1">
        <v>40236</v>
      </c>
      <c r="M16" s="2">
        <f t="shared" si="0"/>
        <v>46.848484848484851</v>
      </c>
      <c r="N16">
        <f t="shared" si="1"/>
        <v>0</v>
      </c>
    </row>
    <row r="17" spans="1:33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 t="s">
        <v>15</v>
      </c>
      <c r="I17">
        <v>1</v>
      </c>
      <c r="J17" t="s">
        <v>30</v>
      </c>
      <c r="K17" t="s">
        <v>31</v>
      </c>
      <c r="L17" s="1">
        <v>40326</v>
      </c>
      <c r="M17" s="2">
        <f t="shared" si="0"/>
        <v>46.848484848484851</v>
      </c>
      <c r="N17">
        <f t="shared" si="1"/>
        <v>0</v>
      </c>
    </row>
    <row r="18" spans="1:33" x14ac:dyDescent="0.35">
      <c r="A18">
        <v>17</v>
      </c>
      <c r="B18">
        <v>18</v>
      </c>
      <c r="C18">
        <v>29</v>
      </c>
      <c r="D18">
        <v>1</v>
      </c>
      <c r="E18">
        <v>0</v>
      </c>
      <c r="F18">
        <v>62.06</v>
      </c>
      <c r="G18">
        <v>3</v>
      </c>
      <c r="H18" t="s">
        <v>14</v>
      </c>
      <c r="I18">
        <v>1</v>
      </c>
      <c r="J18" t="s">
        <v>30</v>
      </c>
      <c r="K18" t="s">
        <v>32</v>
      </c>
      <c r="L18" s="1">
        <v>40332</v>
      </c>
      <c r="M18" s="2">
        <f t="shared" si="0"/>
        <v>46.848484848484851</v>
      </c>
      <c r="N18">
        <f t="shared" si="1"/>
        <v>0</v>
      </c>
    </row>
    <row r="19" spans="1:33" x14ac:dyDescent="0.35">
      <c r="A19">
        <v>18</v>
      </c>
      <c r="B19">
        <v>10</v>
      </c>
      <c r="C19">
        <v>14</v>
      </c>
      <c r="D19">
        <v>1</v>
      </c>
      <c r="E19">
        <v>0</v>
      </c>
      <c r="F19">
        <v>71.42</v>
      </c>
      <c r="G19">
        <v>3</v>
      </c>
      <c r="H19" t="s">
        <v>14</v>
      </c>
      <c r="I19">
        <v>1</v>
      </c>
      <c r="J19" t="s">
        <v>12</v>
      </c>
      <c r="K19" t="s">
        <v>13</v>
      </c>
      <c r="L19" s="1">
        <v>40351</v>
      </c>
      <c r="M19" s="2">
        <f t="shared" si="0"/>
        <v>46.848484848484851</v>
      </c>
      <c r="N19">
        <f t="shared" si="1"/>
        <v>0</v>
      </c>
    </row>
    <row r="20" spans="1:33" x14ac:dyDescent="0.35">
      <c r="A20">
        <v>19</v>
      </c>
      <c r="B20">
        <v>28</v>
      </c>
      <c r="C20">
        <v>34</v>
      </c>
      <c r="D20">
        <v>4</v>
      </c>
      <c r="E20">
        <v>0</v>
      </c>
      <c r="F20">
        <v>82.35</v>
      </c>
      <c r="G20">
        <v>3</v>
      </c>
      <c r="H20" t="s">
        <v>14</v>
      </c>
      <c r="I20">
        <v>1</v>
      </c>
      <c r="J20" t="s">
        <v>12</v>
      </c>
      <c r="K20" t="s">
        <v>13</v>
      </c>
      <c r="L20" s="1">
        <v>40353</v>
      </c>
      <c r="M20" s="2">
        <f t="shared" si="0"/>
        <v>46.848484848484851</v>
      </c>
      <c r="N20">
        <f t="shared" si="1"/>
        <v>0</v>
      </c>
    </row>
    <row r="21" spans="1:33" x14ac:dyDescent="0.35">
      <c r="A21">
        <v>20</v>
      </c>
      <c r="B21">
        <v>0</v>
      </c>
      <c r="C21">
        <v>3</v>
      </c>
      <c r="D21">
        <v>0</v>
      </c>
      <c r="E21">
        <v>0</v>
      </c>
      <c r="F21">
        <v>0</v>
      </c>
      <c r="G21">
        <v>3</v>
      </c>
      <c r="H21" t="s">
        <v>14</v>
      </c>
      <c r="I21">
        <v>2</v>
      </c>
      <c r="J21" t="s">
        <v>12</v>
      </c>
      <c r="K21" t="s">
        <v>13</v>
      </c>
      <c r="L21" s="1">
        <v>40406</v>
      </c>
      <c r="M21" s="2">
        <f t="shared" si="0"/>
        <v>46.848484848484851</v>
      </c>
      <c r="N21">
        <f t="shared" si="1"/>
        <v>0</v>
      </c>
    </row>
    <row r="22" spans="1:33" x14ac:dyDescent="0.35">
      <c r="A22">
        <v>21</v>
      </c>
      <c r="B22">
        <v>37</v>
      </c>
      <c r="C22">
        <v>57</v>
      </c>
      <c r="D22">
        <v>5</v>
      </c>
      <c r="E22">
        <v>0</v>
      </c>
      <c r="F22">
        <v>64.91</v>
      </c>
      <c r="G22">
        <v>3</v>
      </c>
      <c r="H22" t="s">
        <v>14</v>
      </c>
      <c r="I22">
        <v>2</v>
      </c>
      <c r="J22" t="s">
        <v>12</v>
      </c>
      <c r="K22" t="s">
        <v>13</v>
      </c>
      <c r="L22" s="1">
        <v>40418</v>
      </c>
      <c r="M22" s="2">
        <f t="shared" si="0"/>
        <v>46.848484848484851</v>
      </c>
      <c r="N22">
        <f t="shared" si="1"/>
        <v>0</v>
      </c>
    </row>
    <row r="23" spans="1:33" x14ac:dyDescent="0.35">
      <c r="A23">
        <v>22</v>
      </c>
      <c r="B23">
        <v>118</v>
      </c>
      <c r="C23">
        <v>121</v>
      </c>
      <c r="D23">
        <v>11</v>
      </c>
      <c r="E23">
        <v>1</v>
      </c>
      <c r="F23">
        <v>97.52</v>
      </c>
      <c r="G23">
        <v>3</v>
      </c>
      <c r="H23" t="s">
        <v>14</v>
      </c>
      <c r="I23">
        <v>2</v>
      </c>
      <c r="J23" t="s">
        <v>19</v>
      </c>
      <c r="K23" t="s">
        <v>33</v>
      </c>
      <c r="L23" s="1">
        <v>40471</v>
      </c>
      <c r="M23" s="2">
        <f t="shared" si="0"/>
        <v>46.848484848484851</v>
      </c>
      <c r="N23">
        <f t="shared" si="1"/>
        <v>1</v>
      </c>
    </row>
    <row r="24" spans="1:33" x14ac:dyDescent="0.35">
      <c r="A24">
        <v>23</v>
      </c>
      <c r="B24">
        <v>105</v>
      </c>
      <c r="C24">
        <v>104</v>
      </c>
      <c r="D24">
        <v>10</v>
      </c>
      <c r="E24">
        <v>0</v>
      </c>
      <c r="F24">
        <v>100.96</v>
      </c>
      <c r="G24">
        <v>3</v>
      </c>
      <c r="H24" t="s">
        <v>14</v>
      </c>
      <c r="I24">
        <v>1</v>
      </c>
      <c r="J24" t="s">
        <v>34</v>
      </c>
      <c r="K24" t="s">
        <v>35</v>
      </c>
      <c r="L24" s="1">
        <v>40510</v>
      </c>
      <c r="M24" s="2">
        <f t="shared" si="0"/>
        <v>46.848484848484851</v>
      </c>
      <c r="N24">
        <f t="shared" si="1"/>
        <v>1</v>
      </c>
    </row>
    <row r="25" spans="1:33" x14ac:dyDescent="0.35">
      <c r="A25">
        <v>24</v>
      </c>
      <c r="B25">
        <v>64</v>
      </c>
      <c r="C25">
        <v>73</v>
      </c>
      <c r="D25">
        <v>8</v>
      </c>
      <c r="E25">
        <v>0</v>
      </c>
      <c r="F25">
        <v>87.67</v>
      </c>
      <c r="G25">
        <v>3</v>
      </c>
      <c r="H25" t="s">
        <v>14</v>
      </c>
      <c r="I25">
        <v>2</v>
      </c>
      <c r="J25" t="s">
        <v>34</v>
      </c>
      <c r="K25" t="s">
        <v>28</v>
      </c>
      <c r="L25" s="1">
        <v>40513</v>
      </c>
      <c r="M25" s="2">
        <f t="shared" si="0"/>
        <v>46.848484848484851</v>
      </c>
      <c r="N25">
        <f t="shared" si="1"/>
        <v>0</v>
      </c>
    </row>
    <row r="26" spans="1:33" x14ac:dyDescent="0.35">
      <c r="A26">
        <v>25</v>
      </c>
      <c r="B26">
        <v>63</v>
      </c>
      <c r="C26">
        <v>70</v>
      </c>
      <c r="D26">
        <v>6</v>
      </c>
      <c r="E26">
        <v>2</v>
      </c>
      <c r="F26">
        <v>90</v>
      </c>
      <c r="G26">
        <v>3</v>
      </c>
      <c r="H26" t="s">
        <v>18</v>
      </c>
      <c r="I26">
        <v>2</v>
      </c>
      <c r="J26" t="s">
        <v>34</v>
      </c>
      <c r="K26" t="s">
        <v>20</v>
      </c>
      <c r="L26" s="1">
        <v>40516</v>
      </c>
      <c r="M26" s="2">
        <f t="shared" si="0"/>
        <v>46.848484848484851</v>
      </c>
      <c r="N26">
        <f t="shared" si="1"/>
        <v>0</v>
      </c>
    </row>
    <row r="27" spans="1:33" x14ac:dyDescent="0.35">
      <c r="A27">
        <v>26</v>
      </c>
      <c r="B27">
        <v>0</v>
      </c>
      <c r="C27">
        <v>2</v>
      </c>
      <c r="D27">
        <v>0</v>
      </c>
      <c r="E27">
        <v>0</v>
      </c>
      <c r="F27">
        <v>0</v>
      </c>
      <c r="G27">
        <v>3</v>
      </c>
      <c r="H27" t="s">
        <v>14</v>
      </c>
      <c r="I27">
        <v>2</v>
      </c>
      <c r="J27" t="s">
        <v>34</v>
      </c>
      <c r="K27" t="s">
        <v>36</v>
      </c>
      <c r="L27" s="1">
        <v>40519</v>
      </c>
      <c r="M27" s="2">
        <f t="shared" si="0"/>
        <v>46.848484848484851</v>
      </c>
      <c r="N27">
        <f t="shared" si="1"/>
        <v>0</v>
      </c>
    </row>
    <row r="28" spans="1:33" x14ac:dyDescent="0.35">
      <c r="A28">
        <v>27</v>
      </c>
      <c r="B28">
        <v>2</v>
      </c>
      <c r="C28">
        <v>8</v>
      </c>
      <c r="D28">
        <v>0</v>
      </c>
      <c r="E28">
        <v>0</v>
      </c>
      <c r="F28">
        <v>25</v>
      </c>
      <c r="G28">
        <v>3</v>
      </c>
      <c r="H28" t="s">
        <v>14</v>
      </c>
      <c r="I28">
        <v>2</v>
      </c>
      <c r="J28" t="s">
        <v>34</v>
      </c>
      <c r="K28" t="s">
        <v>37</v>
      </c>
      <c r="L28" s="1">
        <v>40522</v>
      </c>
      <c r="M28" s="2">
        <f t="shared" si="0"/>
        <v>46.848484848484851</v>
      </c>
      <c r="N28">
        <f t="shared" si="1"/>
        <v>0</v>
      </c>
    </row>
    <row r="29" spans="1:33" x14ac:dyDescent="0.35">
      <c r="A29">
        <v>28</v>
      </c>
      <c r="B29">
        <v>54</v>
      </c>
      <c r="C29">
        <v>70</v>
      </c>
      <c r="D29">
        <v>2</v>
      </c>
      <c r="E29">
        <v>1</v>
      </c>
      <c r="F29">
        <v>77.14</v>
      </c>
      <c r="G29">
        <v>3</v>
      </c>
      <c r="H29" t="s">
        <v>14</v>
      </c>
      <c r="I29">
        <v>2</v>
      </c>
      <c r="J29" t="s">
        <v>27</v>
      </c>
      <c r="K29" t="s">
        <v>38</v>
      </c>
      <c r="L29" s="1">
        <v>40555</v>
      </c>
      <c r="M29" s="2">
        <f t="shared" si="0"/>
        <v>46.848484848484851</v>
      </c>
      <c r="N29">
        <f t="shared" si="1"/>
        <v>0</v>
      </c>
      <c r="AF29" t="s">
        <v>86</v>
      </c>
      <c r="AG29" t="s">
        <v>87</v>
      </c>
    </row>
    <row r="30" spans="1:33" x14ac:dyDescent="0.35">
      <c r="A30">
        <v>29</v>
      </c>
      <c r="B30">
        <v>22</v>
      </c>
      <c r="C30">
        <v>34</v>
      </c>
      <c r="D30">
        <v>1</v>
      </c>
      <c r="E30">
        <v>0</v>
      </c>
      <c r="F30">
        <v>64.7</v>
      </c>
      <c r="G30">
        <v>3</v>
      </c>
      <c r="H30" t="s">
        <v>15</v>
      </c>
      <c r="I30">
        <v>1</v>
      </c>
      <c r="J30" t="s">
        <v>27</v>
      </c>
      <c r="K30" t="s">
        <v>39</v>
      </c>
      <c r="L30" s="1">
        <v>40558</v>
      </c>
      <c r="M30" s="2">
        <f t="shared" si="0"/>
        <v>46.848484848484851</v>
      </c>
      <c r="N30">
        <f t="shared" si="1"/>
        <v>0</v>
      </c>
      <c r="AF30" t="s">
        <v>90</v>
      </c>
      <c r="AG30">
        <f>SUMIF(I$2:I$133,1,N$2:N$133)</f>
        <v>8</v>
      </c>
    </row>
    <row r="31" spans="1:33" x14ac:dyDescent="0.35">
      <c r="A31">
        <v>30</v>
      </c>
      <c r="B31">
        <v>28</v>
      </c>
      <c r="C31">
        <v>41</v>
      </c>
      <c r="D31">
        <v>5</v>
      </c>
      <c r="E31">
        <v>0</v>
      </c>
      <c r="F31">
        <v>68.290000000000006</v>
      </c>
      <c r="G31">
        <v>3</v>
      </c>
      <c r="H31" t="s">
        <v>14</v>
      </c>
      <c r="I31">
        <v>2</v>
      </c>
      <c r="J31" t="s">
        <v>27</v>
      </c>
      <c r="K31" t="s">
        <v>40</v>
      </c>
      <c r="L31" s="1">
        <v>40561</v>
      </c>
      <c r="M31" s="2">
        <f t="shared" si="0"/>
        <v>46.848484848484851</v>
      </c>
      <c r="N31">
        <f t="shared" si="1"/>
        <v>0</v>
      </c>
      <c r="AF31" t="s">
        <v>88</v>
      </c>
      <c r="AG31">
        <f>SUMIF(I$2:I$133,2,N$2:N$133)</f>
        <v>15</v>
      </c>
    </row>
    <row r="32" spans="1:33" x14ac:dyDescent="0.35">
      <c r="A32">
        <v>31</v>
      </c>
      <c r="B32">
        <v>87</v>
      </c>
      <c r="C32">
        <v>92</v>
      </c>
      <c r="D32">
        <v>7</v>
      </c>
      <c r="E32">
        <v>2</v>
      </c>
      <c r="F32">
        <v>94.56</v>
      </c>
      <c r="G32">
        <v>3</v>
      </c>
      <c r="H32" t="s">
        <v>18</v>
      </c>
      <c r="I32">
        <v>2</v>
      </c>
      <c r="J32" t="s">
        <v>27</v>
      </c>
      <c r="K32" t="s">
        <v>41</v>
      </c>
      <c r="L32" s="1">
        <v>40564</v>
      </c>
      <c r="M32" s="2">
        <f t="shared" si="0"/>
        <v>46.848484848484851</v>
      </c>
      <c r="N32">
        <f t="shared" si="1"/>
        <v>0</v>
      </c>
    </row>
    <row r="33" spans="1:33" x14ac:dyDescent="0.35">
      <c r="A33">
        <v>32</v>
      </c>
      <c r="B33">
        <v>2</v>
      </c>
      <c r="C33">
        <v>6</v>
      </c>
      <c r="D33">
        <v>0</v>
      </c>
      <c r="E33">
        <v>0</v>
      </c>
      <c r="F33">
        <v>33.33</v>
      </c>
      <c r="G33">
        <v>3</v>
      </c>
      <c r="H33" t="s">
        <v>14</v>
      </c>
      <c r="I33">
        <v>2</v>
      </c>
      <c r="J33" t="s">
        <v>27</v>
      </c>
      <c r="K33" t="s">
        <v>42</v>
      </c>
      <c r="L33" s="1">
        <v>40566</v>
      </c>
      <c r="M33" s="2">
        <f t="shared" si="0"/>
        <v>46.848484848484851</v>
      </c>
      <c r="N33">
        <f t="shared" si="1"/>
        <v>0</v>
      </c>
    </row>
    <row r="34" spans="1:33" x14ac:dyDescent="0.35">
      <c r="A34">
        <v>33</v>
      </c>
      <c r="B34">
        <v>100</v>
      </c>
      <c r="C34">
        <v>83</v>
      </c>
      <c r="D34">
        <v>8</v>
      </c>
      <c r="E34">
        <v>2</v>
      </c>
      <c r="F34">
        <v>120.48</v>
      </c>
      <c r="G34">
        <v>4</v>
      </c>
      <c r="H34" t="s">
        <v>18</v>
      </c>
      <c r="I34">
        <v>1</v>
      </c>
      <c r="J34" t="s">
        <v>25</v>
      </c>
      <c r="K34" t="s">
        <v>26</v>
      </c>
      <c r="L34" s="1">
        <v>40593</v>
      </c>
      <c r="M34" s="2">
        <f t="shared" si="0"/>
        <v>46.848484848484851</v>
      </c>
      <c r="N34">
        <f t="shared" si="1"/>
        <v>1</v>
      </c>
      <c r="AF34" t="s">
        <v>89</v>
      </c>
      <c r="AG34" t="s">
        <v>0</v>
      </c>
    </row>
    <row r="35" spans="1:33" x14ac:dyDescent="0.35">
      <c r="A35">
        <v>34</v>
      </c>
      <c r="B35">
        <v>34</v>
      </c>
      <c r="C35">
        <v>53</v>
      </c>
      <c r="D35">
        <v>3</v>
      </c>
      <c r="E35">
        <v>0</v>
      </c>
      <c r="F35">
        <v>64.150000000000006</v>
      </c>
      <c r="G35">
        <v>4</v>
      </c>
      <c r="H35" t="s">
        <v>15</v>
      </c>
      <c r="I35">
        <v>2</v>
      </c>
      <c r="J35" t="s">
        <v>43</v>
      </c>
      <c r="K35" t="s">
        <v>36</v>
      </c>
      <c r="L35" s="1">
        <v>40608</v>
      </c>
      <c r="M35" s="2">
        <f t="shared" si="0"/>
        <v>46.848484848484851</v>
      </c>
      <c r="N35">
        <f t="shared" si="1"/>
        <v>0</v>
      </c>
      <c r="AF35" t="s">
        <v>90</v>
      </c>
      <c r="AG35">
        <f>SUMIF(I$2:I$133,1,B$2:B$133)</f>
        <v>2317</v>
      </c>
    </row>
    <row r="36" spans="1:33" x14ac:dyDescent="0.35">
      <c r="A36">
        <v>35</v>
      </c>
      <c r="B36">
        <v>12</v>
      </c>
      <c r="C36">
        <v>20</v>
      </c>
      <c r="D36">
        <v>2</v>
      </c>
      <c r="E36">
        <v>0</v>
      </c>
      <c r="F36">
        <v>60</v>
      </c>
      <c r="G36">
        <v>5</v>
      </c>
      <c r="H36" t="s">
        <v>17</v>
      </c>
      <c r="I36">
        <v>2</v>
      </c>
      <c r="J36" t="s">
        <v>44</v>
      </c>
      <c r="K36" t="s">
        <v>45</v>
      </c>
      <c r="L36" s="1">
        <v>40611</v>
      </c>
      <c r="M36" s="2">
        <f t="shared" si="0"/>
        <v>46.848484848484851</v>
      </c>
      <c r="N36">
        <f t="shared" si="1"/>
        <v>0</v>
      </c>
      <c r="AF36" t="s">
        <v>88</v>
      </c>
      <c r="AG36">
        <f>SUMIF(I$2:I$133,2,B$2:B$133)</f>
        <v>3867</v>
      </c>
    </row>
    <row r="37" spans="1:33" x14ac:dyDescent="0.35">
      <c r="A37">
        <v>36</v>
      </c>
      <c r="B37">
        <v>1</v>
      </c>
      <c r="C37">
        <v>3</v>
      </c>
      <c r="D37">
        <v>0</v>
      </c>
      <c r="E37">
        <v>0</v>
      </c>
      <c r="F37">
        <v>33.33</v>
      </c>
      <c r="G37">
        <v>7</v>
      </c>
      <c r="H37" t="s">
        <v>14</v>
      </c>
      <c r="I37">
        <v>1</v>
      </c>
      <c r="J37" t="s">
        <v>27</v>
      </c>
      <c r="K37" t="s">
        <v>23</v>
      </c>
      <c r="L37" s="1">
        <v>40614</v>
      </c>
      <c r="M37" s="2">
        <f t="shared" si="0"/>
        <v>46.848484848484851</v>
      </c>
      <c r="N37">
        <f t="shared" si="1"/>
        <v>0</v>
      </c>
      <c r="AG37">
        <f>AG36+AG35</f>
        <v>6184</v>
      </c>
    </row>
    <row r="38" spans="1:33" x14ac:dyDescent="0.35">
      <c r="A38">
        <v>37</v>
      </c>
      <c r="B38">
        <v>59</v>
      </c>
      <c r="C38">
        <v>76</v>
      </c>
      <c r="D38">
        <v>5</v>
      </c>
      <c r="E38">
        <v>0</v>
      </c>
      <c r="F38">
        <v>77.63</v>
      </c>
      <c r="G38">
        <v>3</v>
      </c>
      <c r="H38" t="s">
        <v>17</v>
      </c>
      <c r="I38">
        <v>1</v>
      </c>
      <c r="J38" t="s">
        <v>46</v>
      </c>
      <c r="K38" t="s">
        <v>37</v>
      </c>
      <c r="L38" s="1">
        <v>40622</v>
      </c>
      <c r="M38" s="2">
        <f t="shared" si="0"/>
        <v>46.848484848484851</v>
      </c>
      <c r="N38">
        <f t="shared" si="1"/>
        <v>0</v>
      </c>
    </row>
    <row r="39" spans="1:33" x14ac:dyDescent="0.35">
      <c r="A39">
        <v>38</v>
      </c>
      <c r="B39">
        <v>24</v>
      </c>
      <c r="C39">
        <v>33</v>
      </c>
      <c r="D39">
        <v>1</v>
      </c>
      <c r="E39">
        <v>0</v>
      </c>
      <c r="F39">
        <v>72.72</v>
      </c>
      <c r="G39">
        <v>4</v>
      </c>
      <c r="H39" t="s">
        <v>14</v>
      </c>
      <c r="I39">
        <v>2</v>
      </c>
      <c r="J39" t="s">
        <v>19</v>
      </c>
      <c r="K39" t="s">
        <v>29</v>
      </c>
      <c r="L39" s="1">
        <v>40626</v>
      </c>
      <c r="M39" s="2">
        <f t="shared" si="0"/>
        <v>46.848484848484851</v>
      </c>
      <c r="N39">
        <f t="shared" si="1"/>
        <v>0</v>
      </c>
    </row>
    <row r="40" spans="1:33" x14ac:dyDescent="0.35">
      <c r="A40">
        <v>39</v>
      </c>
      <c r="B40">
        <v>9</v>
      </c>
      <c r="C40">
        <v>21</v>
      </c>
      <c r="D40">
        <v>0</v>
      </c>
      <c r="E40">
        <v>0</v>
      </c>
      <c r="F40">
        <v>42.85</v>
      </c>
      <c r="G40">
        <v>4</v>
      </c>
      <c r="H40" t="s">
        <v>14</v>
      </c>
      <c r="I40">
        <v>1</v>
      </c>
      <c r="J40" t="s">
        <v>47</v>
      </c>
      <c r="K40" t="s">
        <v>21</v>
      </c>
      <c r="L40" s="1">
        <v>40632</v>
      </c>
      <c r="M40" s="2">
        <f t="shared" si="0"/>
        <v>46.848484848484851</v>
      </c>
      <c r="N40">
        <f t="shared" si="1"/>
        <v>0</v>
      </c>
    </row>
    <row r="41" spans="1:33" x14ac:dyDescent="0.35">
      <c r="A41">
        <v>40</v>
      </c>
      <c r="B41">
        <v>35</v>
      </c>
      <c r="C41">
        <v>49</v>
      </c>
      <c r="D41">
        <v>4</v>
      </c>
      <c r="E41">
        <v>0</v>
      </c>
      <c r="F41">
        <v>71.42</v>
      </c>
      <c r="G41">
        <v>4</v>
      </c>
      <c r="H41" t="s">
        <v>14</v>
      </c>
      <c r="I41">
        <v>2</v>
      </c>
      <c r="J41" t="s">
        <v>12</v>
      </c>
      <c r="K41" t="s">
        <v>48</v>
      </c>
      <c r="L41" s="1">
        <v>40635</v>
      </c>
      <c r="M41" s="2">
        <f t="shared" si="0"/>
        <v>46.848484848484851</v>
      </c>
      <c r="N41">
        <f t="shared" si="1"/>
        <v>0</v>
      </c>
    </row>
    <row r="42" spans="1:33" x14ac:dyDescent="0.35">
      <c r="A42">
        <v>41</v>
      </c>
      <c r="B42">
        <v>2</v>
      </c>
      <c r="C42">
        <v>8</v>
      </c>
      <c r="D42">
        <v>0</v>
      </c>
      <c r="E42">
        <v>0</v>
      </c>
      <c r="F42">
        <v>25</v>
      </c>
      <c r="G42">
        <v>3</v>
      </c>
      <c r="H42" t="s">
        <v>14</v>
      </c>
      <c r="I42">
        <v>2</v>
      </c>
      <c r="J42" t="s">
        <v>46</v>
      </c>
      <c r="K42" t="s">
        <v>49</v>
      </c>
      <c r="L42" s="1">
        <v>40700</v>
      </c>
      <c r="M42" s="2">
        <f t="shared" si="0"/>
        <v>46.848484848484851</v>
      </c>
      <c r="N42">
        <f t="shared" si="1"/>
        <v>0</v>
      </c>
    </row>
    <row r="43" spans="1:33" x14ac:dyDescent="0.35">
      <c r="A43">
        <v>42</v>
      </c>
      <c r="B43">
        <v>81</v>
      </c>
      <c r="C43">
        <v>103</v>
      </c>
      <c r="D43">
        <v>6</v>
      </c>
      <c r="E43">
        <v>1</v>
      </c>
      <c r="F43">
        <v>78.64</v>
      </c>
      <c r="G43">
        <v>3</v>
      </c>
      <c r="H43" t="s">
        <v>14</v>
      </c>
      <c r="I43">
        <v>2</v>
      </c>
      <c r="J43" t="s">
        <v>46</v>
      </c>
      <c r="K43" t="s">
        <v>49</v>
      </c>
      <c r="L43" s="1">
        <v>40702</v>
      </c>
      <c r="M43" s="2">
        <f t="shared" si="0"/>
        <v>46.848484848484851</v>
      </c>
      <c r="N43">
        <f t="shared" si="1"/>
        <v>0</v>
      </c>
    </row>
    <row r="44" spans="1:33" x14ac:dyDescent="0.35">
      <c r="A44">
        <v>43</v>
      </c>
      <c r="B44">
        <v>0</v>
      </c>
      <c r="C44">
        <v>1</v>
      </c>
      <c r="D44">
        <v>0</v>
      </c>
      <c r="E44">
        <v>0</v>
      </c>
      <c r="F44">
        <v>0</v>
      </c>
      <c r="G44">
        <v>3</v>
      </c>
      <c r="H44" t="s">
        <v>11</v>
      </c>
      <c r="I44">
        <v>2</v>
      </c>
      <c r="J44" t="s">
        <v>46</v>
      </c>
      <c r="K44" t="s">
        <v>50</v>
      </c>
      <c r="L44" s="1">
        <v>40705</v>
      </c>
      <c r="M44" s="2">
        <f t="shared" si="0"/>
        <v>46.848484848484851</v>
      </c>
      <c r="N44">
        <f t="shared" si="1"/>
        <v>0</v>
      </c>
    </row>
    <row r="45" spans="1:33" x14ac:dyDescent="0.35">
      <c r="A45">
        <v>44</v>
      </c>
      <c r="B45">
        <v>22</v>
      </c>
      <c r="C45">
        <v>33</v>
      </c>
      <c r="D45">
        <v>1</v>
      </c>
      <c r="E45">
        <v>0</v>
      </c>
      <c r="F45">
        <v>66.66</v>
      </c>
      <c r="G45">
        <v>3</v>
      </c>
      <c r="H45" t="s">
        <v>51</v>
      </c>
      <c r="I45">
        <v>2</v>
      </c>
      <c r="J45" t="s">
        <v>46</v>
      </c>
      <c r="K45" t="s">
        <v>50</v>
      </c>
      <c r="L45" s="1">
        <v>40707</v>
      </c>
      <c r="M45" s="2">
        <f t="shared" si="0"/>
        <v>46.848484848484851</v>
      </c>
      <c r="N45">
        <f t="shared" si="1"/>
        <v>0</v>
      </c>
    </row>
    <row r="46" spans="1:33" x14ac:dyDescent="0.35">
      <c r="A46">
        <v>45</v>
      </c>
      <c r="B46">
        <v>94</v>
      </c>
      <c r="C46">
        <v>104</v>
      </c>
      <c r="D46">
        <v>10</v>
      </c>
      <c r="E46">
        <v>0</v>
      </c>
      <c r="F46">
        <v>90.38</v>
      </c>
      <c r="G46">
        <v>3</v>
      </c>
      <c r="H46" t="s">
        <v>15</v>
      </c>
      <c r="I46">
        <v>1</v>
      </c>
      <c r="J46" t="s">
        <v>46</v>
      </c>
      <c r="K46" t="s">
        <v>52</v>
      </c>
      <c r="L46" s="1">
        <v>40710</v>
      </c>
      <c r="M46" s="2">
        <f t="shared" si="0"/>
        <v>46.848484848484851</v>
      </c>
      <c r="N46">
        <f t="shared" si="1"/>
        <v>0</v>
      </c>
    </row>
    <row r="47" spans="1:33" x14ac:dyDescent="0.35">
      <c r="A47">
        <v>46</v>
      </c>
      <c r="B47">
        <v>9</v>
      </c>
      <c r="C47">
        <v>9</v>
      </c>
      <c r="D47">
        <v>0</v>
      </c>
      <c r="E47">
        <v>0</v>
      </c>
      <c r="F47">
        <v>100</v>
      </c>
      <c r="G47">
        <v>4</v>
      </c>
      <c r="H47" t="s">
        <v>14</v>
      </c>
      <c r="I47">
        <v>1</v>
      </c>
      <c r="J47" t="s">
        <v>53</v>
      </c>
      <c r="K47" t="s">
        <v>54</v>
      </c>
      <c r="L47" s="1">
        <v>40792</v>
      </c>
      <c r="M47" s="2">
        <f t="shared" si="0"/>
        <v>46.848484848484851</v>
      </c>
      <c r="N47">
        <f t="shared" si="1"/>
        <v>0</v>
      </c>
    </row>
    <row r="48" spans="1:33" x14ac:dyDescent="0.35">
      <c r="A48">
        <v>47</v>
      </c>
      <c r="B48">
        <v>7</v>
      </c>
      <c r="C48">
        <v>18</v>
      </c>
      <c r="D48">
        <v>0</v>
      </c>
      <c r="E48">
        <v>0</v>
      </c>
      <c r="F48">
        <v>38.880000000000003</v>
      </c>
      <c r="G48">
        <v>4</v>
      </c>
      <c r="H48" t="s">
        <v>14</v>
      </c>
      <c r="I48">
        <v>1</v>
      </c>
      <c r="J48" t="s">
        <v>53</v>
      </c>
      <c r="K48" t="s">
        <v>55</v>
      </c>
      <c r="L48" s="1">
        <v>40795</v>
      </c>
      <c r="M48" s="2">
        <f t="shared" si="0"/>
        <v>46.848484848484851</v>
      </c>
      <c r="N48">
        <f t="shared" si="1"/>
        <v>0</v>
      </c>
      <c r="AF48" t="s">
        <v>91</v>
      </c>
      <c r="AG48" t="s">
        <v>92</v>
      </c>
    </row>
    <row r="49" spans="1:33" x14ac:dyDescent="0.35">
      <c r="A49">
        <v>48</v>
      </c>
      <c r="B49">
        <v>107</v>
      </c>
      <c r="C49">
        <v>93</v>
      </c>
      <c r="D49">
        <v>9</v>
      </c>
      <c r="E49">
        <v>1</v>
      </c>
      <c r="F49">
        <v>115.05</v>
      </c>
      <c r="G49">
        <v>4</v>
      </c>
      <c r="H49" t="s">
        <v>56</v>
      </c>
      <c r="I49">
        <v>1</v>
      </c>
      <c r="J49" t="s">
        <v>53</v>
      </c>
      <c r="K49" t="s">
        <v>57</v>
      </c>
      <c r="L49" s="1">
        <v>40802</v>
      </c>
      <c r="M49" s="2">
        <f t="shared" si="0"/>
        <v>46.848484848484851</v>
      </c>
      <c r="N49">
        <f t="shared" si="1"/>
        <v>1</v>
      </c>
      <c r="AF49" t="s">
        <v>11</v>
      </c>
      <c r="AG49">
        <f>COUNTIF(H$2:H$133,AF49)</f>
        <v>9</v>
      </c>
    </row>
    <row r="50" spans="1:33" x14ac:dyDescent="0.35">
      <c r="A50">
        <v>49</v>
      </c>
      <c r="B50">
        <v>37</v>
      </c>
      <c r="C50">
        <v>63</v>
      </c>
      <c r="D50">
        <v>0</v>
      </c>
      <c r="E50">
        <v>0</v>
      </c>
      <c r="F50">
        <v>58.73</v>
      </c>
      <c r="G50">
        <v>4</v>
      </c>
      <c r="H50" t="s">
        <v>14</v>
      </c>
      <c r="I50">
        <v>1</v>
      </c>
      <c r="J50" t="s">
        <v>53</v>
      </c>
      <c r="K50" t="s">
        <v>58</v>
      </c>
      <c r="L50" s="1">
        <v>40830</v>
      </c>
      <c r="M50" s="2">
        <f t="shared" si="0"/>
        <v>46.848484848484851</v>
      </c>
      <c r="N50">
        <f t="shared" si="1"/>
        <v>0</v>
      </c>
      <c r="AF50" t="s">
        <v>14</v>
      </c>
      <c r="AG50">
        <f t="shared" ref="AG50:AG55" si="5">COUNTIF(H$2:H$133,AF50)</f>
        <v>84</v>
      </c>
    </row>
    <row r="51" spans="1:33" x14ac:dyDescent="0.35">
      <c r="A51">
        <v>50</v>
      </c>
      <c r="B51">
        <v>112</v>
      </c>
      <c r="C51">
        <v>98</v>
      </c>
      <c r="D51">
        <v>16</v>
      </c>
      <c r="E51">
        <v>0</v>
      </c>
      <c r="F51">
        <v>114.28</v>
      </c>
      <c r="G51">
        <v>4</v>
      </c>
      <c r="H51" t="s">
        <v>18</v>
      </c>
      <c r="I51">
        <v>2</v>
      </c>
      <c r="J51" t="s">
        <v>53</v>
      </c>
      <c r="K51" t="s">
        <v>45</v>
      </c>
      <c r="L51" s="1">
        <v>40833</v>
      </c>
      <c r="M51" s="2">
        <f t="shared" si="0"/>
        <v>46.848484848484851</v>
      </c>
      <c r="N51">
        <f t="shared" si="1"/>
        <v>1</v>
      </c>
      <c r="AF51" t="s">
        <v>15</v>
      </c>
      <c r="AG51">
        <f t="shared" si="5"/>
        <v>10</v>
      </c>
    </row>
    <row r="52" spans="1:33" x14ac:dyDescent="0.35">
      <c r="A52">
        <v>51</v>
      </c>
      <c r="B52">
        <v>35</v>
      </c>
      <c r="C52">
        <v>30</v>
      </c>
      <c r="D52">
        <v>5</v>
      </c>
      <c r="E52">
        <v>0</v>
      </c>
      <c r="F52">
        <v>116.66</v>
      </c>
      <c r="G52">
        <v>4</v>
      </c>
      <c r="H52" t="s">
        <v>11</v>
      </c>
      <c r="I52">
        <v>2</v>
      </c>
      <c r="J52" t="s">
        <v>53</v>
      </c>
      <c r="K52" t="s">
        <v>21</v>
      </c>
      <c r="L52" s="1">
        <v>40836</v>
      </c>
      <c r="M52" s="2">
        <f t="shared" si="0"/>
        <v>46.848484848484851</v>
      </c>
      <c r="N52">
        <f t="shared" si="1"/>
        <v>0</v>
      </c>
      <c r="AF52" t="s">
        <v>17</v>
      </c>
      <c r="AG52">
        <f t="shared" si="5"/>
        <v>10</v>
      </c>
    </row>
    <row r="53" spans="1:33" x14ac:dyDescent="0.35">
      <c r="A53">
        <v>52</v>
      </c>
      <c r="B53">
        <v>86</v>
      </c>
      <c r="C53">
        <v>99</v>
      </c>
      <c r="D53">
        <v>11</v>
      </c>
      <c r="E53">
        <v>0</v>
      </c>
      <c r="F53">
        <v>86.86</v>
      </c>
      <c r="G53">
        <v>4</v>
      </c>
      <c r="H53" t="s">
        <v>18</v>
      </c>
      <c r="I53">
        <v>2</v>
      </c>
      <c r="J53" t="s">
        <v>53</v>
      </c>
      <c r="K53" t="s">
        <v>48</v>
      </c>
      <c r="L53" s="1">
        <v>40839</v>
      </c>
      <c r="M53" s="2">
        <f t="shared" si="0"/>
        <v>46.848484848484851</v>
      </c>
      <c r="N53">
        <f t="shared" si="1"/>
        <v>0</v>
      </c>
      <c r="AF53" t="s">
        <v>51</v>
      </c>
      <c r="AG53">
        <f t="shared" si="5"/>
        <v>1</v>
      </c>
    </row>
    <row r="54" spans="1:33" x14ac:dyDescent="0.35">
      <c r="A54">
        <v>53</v>
      </c>
      <c r="B54">
        <v>0</v>
      </c>
      <c r="C54">
        <v>5</v>
      </c>
      <c r="D54">
        <v>0</v>
      </c>
      <c r="E54">
        <v>0</v>
      </c>
      <c r="F54">
        <v>0</v>
      </c>
      <c r="G54">
        <v>3</v>
      </c>
      <c r="H54" t="s">
        <v>17</v>
      </c>
      <c r="I54">
        <v>1</v>
      </c>
      <c r="J54" t="s">
        <v>53</v>
      </c>
      <c r="K54" t="s">
        <v>24</v>
      </c>
      <c r="L54" s="1">
        <v>40841</v>
      </c>
      <c r="M54" s="2">
        <f t="shared" si="0"/>
        <v>46.848484848484851</v>
      </c>
      <c r="N54">
        <f t="shared" si="1"/>
        <v>0</v>
      </c>
      <c r="AF54" t="s">
        <v>18</v>
      </c>
      <c r="AG54">
        <f t="shared" si="5"/>
        <v>17</v>
      </c>
    </row>
    <row r="55" spans="1:33" x14ac:dyDescent="0.35">
      <c r="A55">
        <v>54</v>
      </c>
      <c r="B55">
        <v>3</v>
      </c>
      <c r="C55">
        <v>6</v>
      </c>
      <c r="D55">
        <v>0</v>
      </c>
      <c r="E55">
        <v>0</v>
      </c>
      <c r="F55">
        <v>50</v>
      </c>
      <c r="G55">
        <v>4</v>
      </c>
      <c r="H55" t="s">
        <v>17</v>
      </c>
      <c r="I55">
        <v>2</v>
      </c>
      <c r="J55" t="s">
        <v>46</v>
      </c>
      <c r="K55" t="s">
        <v>59</v>
      </c>
      <c r="L55" s="1">
        <v>40876</v>
      </c>
      <c r="M55" s="2">
        <f t="shared" si="0"/>
        <v>46.848484848484851</v>
      </c>
      <c r="N55">
        <f t="shared" si="1"/>
        <v>0</v>
      </c>
      <c r="AF55" t="s">
        <v>56</v>
      </c>
      <c r="AG55">
        <f t="shared" si="5"/>
        <v>1</v>
      </c>
    </row>
    <row r="56" spans="1:33" x14ac:dyDescent="0.35">
      <c r="A56">
        <v>55</v>
      </c>
      <c r="B56">
        <v>117</v>
      </c>
      <c r="C56">
        <v>123</v>
      </c>
      <c r="D56">
        <v>14</v>
      </c>
      <c r="E56">
        <v>0</v>
      </c>
      <c r="F56">
        <v>95.12</v>
      </c>
      <c r="G56">
        <v>4</v>
      </c>
      <c r="H56" t="s">
        <v>14</v>
      </c>
      <c r="I56">
        <v>2</v>
      </c>
      <c r="J56" t="s">
        <v>46</v>
      </c>
      <c r="K56" t="s">
        <v>33</v>
      </c>
      <c r="L56" s="1">
        <v>40879</v>
      </c>
      <c r="M56" s="2">
        <f t="shared" si="0"/>
        <v>46.848484848484851</v>
      </c>
      <c r="N56">
        <f t="shared" si="1"/>
        <v>1</v>
      </c>
    </row>
    <row r="57" spans="1:33" x14ac:dyDescent="0.35">
      <c r="A57">
        <v>56</v>
      </c>
      <c r="B57">
        <v>20</v>
      </c>
      <c r="C57">
        <v>30</v>
      </c>
      <c r="D57">
        <v>3</v>
      </c>
      <c r="E57">
        <v>0</v>
      </c>
      <c r="F57">
        <v>66.66</v>
      </c>
      <c r="G57">
        <v>4</v>
      </c>
      <c r="H57" t="s">
        <v>11</v>
      </c>
      <c r="I57">
        <v>2</v>
      </c>
      <c r="J57" t="s">
        <v>46</v>
      </c>
      <c r="K57" t="s">
        <v>29</v>
      </c>
      <c r="L57" s="1">
        <v>40882</v>
      </c>
      <c r="M57" s="2">
        <f t="shared" si="0"/>
        <v>46.848484848484851</v>
      </c>
      <c r="N57">
        <f t="shared" si="1"/>
        <v>0</v>
      </c>
    </row>
    <row r="58" spans="1:33" x14ac:dyDescent="0.35">
      <c r="A58">
        <v>57</v>
      </c>
      <c r="B58">
        <v>23</v>
      </c>
      <c r="C58">
        <v>11</v>
      </c>
      <c r="D58">
        <v>3</v>
      </c>
      <c r="E58">
        <v>0</v>
      </c>
      <c r="F58">
        <v>209.09</v>
      </c>
      <c r="G58">
        <v>6</v>
      </c>
      <c r="H58" t="s">
        <v>18</v>
      </c>
      <c r="I58">
        <v>1</v>
      </c>
      <c r="J58" t="s">
        <v>46</v>
      </c>
      <c r="K58" t="s">
        <v>60</v>
      </c>
      <c r="L58" s="1">
        <v>40885</v>
      </c>
      <c r="M58" s="2">
        <f t="shared" si="0"/>
        <v>46.848484848484851</v>
      </c>
      <c r="N58">
        <f t="shared" si="1"/>
        <v>0</v>
      </c>
    </row>
    <row r="59" spans="1:33" x14ac:dyDescent="0.35">
      <c r="A59">
        <v>58</v>
      </c>
      <c r="B59">
        <v>80</v>
      </c>
      <c r="C59">
        <v>85</v>
      </c>
      <c r="D59">
        <v>5</v>
      </c>
      <c r="E59">
        <v>0</v>
      </c>
      <c r="F59">
        <v>94.11</v>
      </c>
      <c r="G59">
        <v>5</v>
      </c>
      <c r="H59" t="s">
        <v>14</v>
      </c>
      <c r="I59">
        <v>1</v>
      </c>
      <c r="J59" t="s">
        <v>46</v>
      </c>
      <c r="K59" t="s">
        <v>37</v>
      </c>
      <c r="L59" s="1">
        <v>40888</v>
      </c>
      <c r="M59" s="2">
        <f t="shared" si="0"/>
        <v>46.848484848484851</v>
      </c>
      <c r="N59">
        <f t="shared" si="1"/>
        <v>0</v>
      </c>
    </row>
    <row r="60" spans="1:33" x14ac:dyDescent="0.35">
      <c r="A60">
        <v>59</v>
      </c>
      <c r="B60">
        <v>31</v>
      </c>
      <c r="C60">
        <v>34</v>
      </c>
      <c r="D60">
        <v>3</v>
      </c>
      <c r="E60">
        <v>0</v>
      </c>
      <c r="F60">
        <v>91.17</v>
      </c>
      <c r="G60">
        <v>3</v>
      </c>
      <c r="H60" t="s">
        <v>14</v>
      </c>
      <c r="I60">
        <v>2</v>
      </c>
      <c r="J60" t="s">
        <v>19</v>
      </c>
      <c r="K60" t="s">
        <v>61</v>
      </c>
      <c r="L60" s="1">
        <v>40944</v>
      </c>
      <c r="M60" s="2">
        <f t="shared" si="0"/>
        <v>46.848484848484851</v>
      </c>
      <c r="N60">
        <f t="shared" si="1"/>
        <v>0</v>
      </c>
    </row>
    <row r="61" spans="1:33" x14ac:dyDescent="0.35">
      <c r="A61">
        <v>60</v>
      </c>
      <c r="B61">
        <v>18</v>
      </c>
      <c r="C61">
        <v>28</v>
      </c>
      <c r="D61">
        <v>1</v>
      </c>
      <c r="E61">
        <v>0</v>
      </c>
      <c r="F61">
        <v>64.28</v>
      </c>
      <c r="G61">
        <v>3</v>
      </c>
      <c r="H61" t="s">
        <v>14</v>
      </c>
      <c r="I61">
        <v>2</v>
      </c>
      <c r="J61" t="s">
        <v>19</v>
      </c>
      <c r="K61" t="s">
        <v>62</v>
      </c>
      <c r="L61" s="1">
        <v>40951</v>
      </c>
      <c r="M61" s="2">
        <f t="shared" si="0"/>
        <v>46.848484848484851</v>
      </c>
      <c r="N61">
        <f t="shared" si="1"/>
        <v>0</v>
      </c>
    </row>
    <row r="62" spans="1:33" x14ac:dyDescent="0.35">
      <c r="A62">
        <v>61</v>
      </c>
      <c r="B62">
        <v>12</v>
      </c>
      <c r="C62">
        <v>25</v>
      </c>
      <c r="D62">
        <v>0</v>
      </c>
      <c r="E62">
        <v>0</v>
      </c>
      <c r="F62">
        <v>48</v>
      </c>
      <c r="G62">
        <v>3</v>
      </c>
      <c r="H62" t="s">
        <v>14</v>
      </c>
      <c r="I62">
        <v>2</v>
      </c>
      <c r="J62" t="s">
        <v>19</v>
      </c>
      <c r="K62" t="s">
        <v>63</v>
      </c>
      <c r="L62" s="1">
        <v>40958</v>
      </c>
      <c r="M62" s="2">
        <f t="shared" si="0"/>
        <v>46.848484848484851</v>
      </c>
      <c r="N62">
        <f t="shared" si="1"/>
        <v>0</v>
      </c>
    </row>
    <row r="63" spans="1:33" x14ac:dyDescent="0.35">
      <c r="A63">
        <v>62</v>
      </c>
      <c r="B63">
        <v>21</v>
      </c>
      <c r="C63">
        <v>27</v>
      </c>
      <c r="D63">
        <v>2</v>
      </c>
      <c r="E63">
        <v>0</v>
      </c>
      <c r="F63">
        <v>77.77</v>
      </c>
      <c r="G63">
        <v>4</v>
      </c>
      <c r="H63" t="s">
        <v>14</v>
      </c>
      <c r="I63">
        <v>2</v>
      </c>
      <c r="J63" t="s">
        <v>19</v>
      </c>
      <c r="K63" t="s">
        <v>64</v>
      </c>
      <c r="L63" s="1">
        <v>40965</v>
      </c>
      <c r="M63" s="2">
        <f t="shared" si="0"/>
        <v>46.848484848484851</v>
      </c>
      <c r="N63">
        <f t="shared" si="1"/>
        <v>0</v>
      </c>
    </row>
    <row r="64" spans="1:33" x14ac:dyDescent="0.35">
      <c r="A64">
        <v>63</v>
      </c>
      <c r="B64">
        <v>66</v>
      </c>
      <c r="C64">
        <v>82</v>
      </c>
      <c r="D64">
        <v>5</v>
      </c>
      <c r="E64">
        <v>0</v>
      </c>
      <c r="F64">
        <v>80.48</v>
      </c>
      <c r="G64">
        <v>3</v>
      </c>
      <c r="H64" t="s">
        <v>17</v>
      </c>
      <c r="I64">
        <v>1</v>
      </c>
      <c r="J64" t="s">
        <v>25</v>
      </c>
      <c r="K64" t="s">
        <v>26</v>
      </c>
      <c r="L64" s="1">
        <v>40984</v>
      </c>
      <c r="M64" s="2">
        <f t="shared" si="0"/>
        <v>46.848484848484851</v>
      </c>
      <c r="N64">
        <f t="shared" si="1"/>
        <v>0</v>
      </c>
    </row>
    <row r="65" spans="1:34" x14ac:dyDescent="0.35">
      <c r="A65">
        <v>64</v>
      </c>
      <c r="B65">
        <v>106</v>
      </c>
      <c r="C65">
        <v>113</v>
      </c>
      <c r="D65">
        <v>9</v>
      </c>
      <c r="E65">
        <v>0</v>
      </c>
      <c r="F65">
        <v>93.8</v>
      </c>
      <c r="G65">
        <v>3</v>
      </c>
      <c r="H65" t="s">
        <v>14</v>
      </c>
      <c r="I65">
        <v>1</v>
      </c>
      <c r="J65" t="s">
        <v>12</v>
      </c>
      <c r="K65" t="s">
        <v>65</v>
      </c>
      <c r="L65" s="1">
        <v>41111</v>
      </c>
      <c r="M65" s="2">
        <f t="shared" si="0"/>
        <v>46.848484848484851</v>
      </c>
      <c r="N65">
        <f t="shared" si="1"/>
        <v>1</v>
      </c>
      <c r="AF65" t="s">
        <v>8</v>
      </c>
      <c r="AG65" t="s">
        <v>93</v>
      </c>
      <c r="AH65" t="s">
        <v>94</v>
      </c>
    </row>
    <row r="66" spans="1:34" x14ac:dyDescent="0.35">
      <c r="A66">
        <v>65</v>
      </c>
      <c r="B66">
        <v>1</v>
      </c>
      <c r="C66">
        <v>5</v>
      </c>
      <c r="D66">
        <v>0</v>
      </c>
      <c r="E66">
        <v>0</v>
      </c>
      <c r="F66">
        <v>20</v>
      </c>
      <c r="G66">
        <v>3</v>
      </c>
      <c r="H66" t="s">
        <v>14</v>
      </c>
      <c r="I66">
        <v>1</v>
      </c>
      <c r="J66" t="s">
        <v>12</v>
      </c>
      <c r="K66" t="s">
        <v>65</v>
      </c>
      <c r="L66" s="1">
        <v>41114</v>
      </c>
      <c r="M66" s="2">
        <f t="shared" si="0"/>
        <v>46.848484848484851</v>
      </c>
      <c r="N66">
        <f t="shared" si="1"/>
        <v>0</v>
      </c>
      <c r="AE66" t="s">
        <v>95</v>
      </c>
      <c r="AF66" t="s">
        <v>12</v>
      </c>
      <c r="AG66">
        <f>SUMIF(J$2:J$133,AF66,B$2:B$133)</f>
        <v>1084</v>
      </c>
      <c r="AH66">
        <f>SUMIF(J$2:J$133,AF66,N$2:N$133)</f>
        <v>4</v>
      </c>
    </row>
    <row r="67" spans="1:34" x14ac:dyDescent="0.35">
      <c r="A67">
        <v>66</v>
      </c>
      <c r="B67">
        <v>38</v>
      </c>
      <c r="C67">
        <v>65</v>
      </c>
      <c r="D67">
        <v>2</v>
      </c>
      <c r="E67">
        <v>0</v>
      </c>
      <c r="F67">
        <v>58.46</v>
      </c>
      <c r="G67">
        <v>3</v>
      </c>
      <c r="H67" t="s">
        <v>14</v>
      </c>
      <c r="I67">
        <v>2</v>
      </c>
      <c r="J67" t="s">
        <v>12</v>
      </c>
      <c r="K67" t="s">
        <v>16</v>
      </c>
      <c r="L67" s="1">
        <v>41118</v>
      </c>
      <c r="M67" s="2">
        <f t="shared" ref="M67:M130" si="6">AVERAGE($B$2:$B$133)</f>
        <v>46.848484848484851</v>
      </c>
      <c r="N67">
        <f t="shared" ref="N67:N130" si="7">IF(B67&gt;=100,1,0)</f>
        <v>0</v>
      </c>
      <c r="AE67" t="s">
        <v>97</v>
      </c>
      <c r="AF67" t="s">
        <v>19</v>
      </c>
      <c r="AG67">
        <f>SUMIF(J$2:J$133,AF67,B$2:B$133)</f>
        <v>999</v>
      </c>
      <c r="AH67">
        <f>SUMIF(J$2:J$133,AF67,N$2:N$133)</f>
        <v>5</v>
      </c>
    </row>
    <row r="68" spans="1:34" x14ac:dyDescent="0.35">
      <c r="A68">
        <v>67</v>
      </c>
      <c r="B68">
        <v>128</v>
      </c>
      <c r="C68">
        <v>119</v>
      </c>
      <c r="D68">
        <v>12</v>
      </c>
      <c r="E68">
        <v>1</v>
      </c>
      <c r="F68">
        <v>107.56</v>
      </c>
      <c r="G68">
        <v>3</v>
      </c>
      <c r="H68" t="s">
        <v>18</v>
      </c>
      <c r="I68">
        <v>2</v>
      </c>
      <c r="J68" t="s">
        <v>12</v>
      </c>
      <c r="K68" t="s">
        <v>16</v>
      </c>
      <c r="L68" s="1">
        <v>41121</v>
      </c>
      <c r="M68" s="2">
        <f t="shared" si="6"/>
        <v>46.848484848484851</v>
      </c>
      <c r="N68">
        <f t="shared" si="7"/>
        <v>1</v>
      </c>
      <c r="AE68" t="s">
        <v>98</v>
      </c>
      <c r="AF68" t="s">
        <v>34</v>
      </c>
      <c r="AG68">
        <f>SUMIF(J$2:J$133,AF68,B$2:B$133)</f>
        <v>877</v>
      </c>
      <c r="AH68">
        <f>SUMIF(J$2:J$133,AF68,N$2:N$133)</f>
        <v>3</v>
      </c>
    </row>
    <row r="69" spans="1:34" x14ac:dyDescent="0.35">
      <c r="A69">
        <v>68</v>
      </c>
      <c r="B69">
        <v>23</v>
      </c>
      <c r="C69">
        <v>35</v>
      </c>
      <c r="D69">
        <v>2</v>
      </c>
      <c r="E69">
        <v>0</v>
      </c>
      <c r="F69">
        <v>65.709999999999994</v>
      </c>
      <c r="G69">
        <v>3</v>
      </c>
      <c r="H69" t="s">
        <v>11</v>
      </c>
      <c r="I69">
        <v>1</v>
      </c>
      <c r="J69" t="s">
        <v>12</v>
      </c>
      <c r="K69" t="s">
        <v>66</v>
      </c>
      <c r="L69" s="1">
        <v>41125</v>
      </c>
      <c r="M69" s="2">
        <f t="shared" si="6"/>
        <v>46.848484848484851</v>
      </c>
      <c r="N69">
        <f t="shared" si="7"/>
        <v>0</v>
      </c>
      <c r="AE69" t="s">
        <v>99</v>
      </c>
      <c r="AF69" t="s">
        <v>43</v>
      </c>
      <c r="AG69">
        <f>SUMIF(J$2:J$133,AF69,B$2:B$133)</f>
        <v>34</v>
      </c>
      <c r="AH69">
        <f>SUMIF(J$2:J$133,AF69,N$2:N$133)</f>
        <v>0</v>
      </c>
    </row>
    <row r="70" spans="1:34" x14ac:dyDescent="0.35">
      <c r="A70">
        <v>69</v>
      </c>
      <c r="B70">
        <v>0</v>
      </c>
      <c r="C70">
        <v>5</v>
      </c>
      <c r="D70">
        <v>0</v>
      </c>
      <c r="E70">
        <v>0</v>
      </c>
      <c r="F70">
        <v>0</v>
      </c>
      <c r="G70">
        <v>3</v>
      </c>
      <c r="H70" t="s">
        <v>17</v>
      </c>
      <c r="I70">
        <v>1</v>
      </c>
      <c r="J70" t="s">
        <v>47</v>
      </c>
      <c r="K70" t="s">
        <v>37</v>
      </c>
      <c r="L70" s="1">
        <v>41273</v>
      </c>
      <c r="M70" s="2">
        <f t="shared" si="6"/>
        <v>46.848484848484851</v>
      </c>
      <c r="N70">
        <f t="shared" si="7"/>
        <v>0</v>
      </c>
      <c r="AE70" t="s">
        <v>100</v>
      </c>
      <c r="AF70" t="s">
        <v>27</v>
      </c>
      <c r="AG70">
        <f>SUMIF(J$2:J$133,AF70,B$2:B$133)</f>
        <v>558</v>
      </c>
      <c r="AH70">
        <f>SUMIF(J$2:J$133,AF70,N$2:N$133)</f>
        <v>1</v>
      </c>
    </row>
    <row r="71" spans="1:34" x14ac:dyDescent="0.35">
      <c r="A71">
        <v>70</v>
      </c>
      <c r="B71">
        <v>6</v>
      </c>
      <c r="C71">
        <v>9</v>
      </c>
      <c r="D71">
        <v>1</v>
      </c>
      <c r="E71">
        <v>0</v>
      </c>
      <c r="F71">
        <v>66.66</v>
      </c>
      <c r="G71">
        <v>3</v>
      </c>
      <c r="H71" t="s">
        <v>14</v>
      </c>
      <c r="I71">
        <v>2</v>
      </c>
      <c r="J71" t="s">
        <v>47</v>
      </c>
      <c r="K71" t="s">
        <v>24</v>
      </c>
      <c r="L71" s="1">
        <v>41277</v>
      </c>
      <c r="M71" s="2">
        <f t="shared" si="6"/>
        <v>46.848484848484851</v>
      </c>
      <c r="N71">
        <f t="shared" si="7"/>
        <v>0</v>
      </c>
      <c r="AE71" t="s">
        <v>101</v>
      </c>
      <c r="AF71" t="s">
        <v>44</v>
      </c>
      <c r="AG71">
        <f>SUMIF(J$2:J$133,AF71,B$2:B$133)</f>
        <v>12</v>
      </c>
      <c r="AH71">
        <f>SUMIF(J$2:J$133,AF71,N$2:N$133)</f>
        <v>0</v>
      </c>
    </row>
    <row r="72" spans="1:34" x14ac:dyDescent="0.35">
      <c r="A72">
        <v>71</v>
      </c>
      <c r="B72">
        <v>7</v>
      </c>
      <c r="C72">
        <v>17</v>
      </c>
      <c r="D72">
        <v>1</v>
      </c>
      <c r="E72">
        <v>0</v>
      </c>
      <c r="F72">
        <v>41.17</v>
      </c>
      <c r="G72">
        <v>3</v>
      </c>
      <c r="H72" t="s">
        <v>14</v>
      </c>
      <c r="I72">
        <v>1</v>
      </c>
      <c r="J72" t="s">
        <v>47</v>
      </c>
      <c r="K72" t="s">
        <v>45</v>
      </c>
      <c r="L72" s="1">
        <v>41280</v>
      </c>
      <c r="M72" s="2">
        <f t="shared" si="6"/>
        <v>46.848484848484851</v>
      </c>
      <c r="N72">
        <f t="shared" si="7"/>
        <v>0</v>
      </c>
      <c r="AE72" t="s">
        <v>102</v>
      </c>
      <c r="AF72" t="s">
        <v>46</v>
      </c>
      <c r="AG72">
        <f>SUMIF(J$2:J$133,AF72,B$2:B$133)</f>
        <v>1009</v>
      </c>
      <c r="AH72">
        <f>SUMIF(J$2:J$133,AF72,N$2:N$133)</f>
        <v>3</v>
      </c>
    </row>
    <row r="73" spans="1:34" x14ac:dyDescent="0.35">
      <c r="A73">
        <v>72</v>
      </c>
      <c r="B73">
        <v>15</v>
      </c>
      <c r="C73">
        <v>22</v>
      </c>
      <c r="D73">
        <v>1</v>
      </c>
      <c r="E73">
        <v>0</v>
      </c>
      <c r="F73">
        <v>68.180000000000007</v>
      </c>
      <c r="G73">
        <v>3</v>
      </c>
      <c r="H73" t="s">
        <v>14</v>
      </c>
      <c r="I73">
        <v>2</v>
      </c>
      <c r="J73" t="s">
        <v>53</v>
      </c>
      <c r="K73" t="s">
        <v>22</v>
      </c>
      <c r="L73" s="1">
        <v>41285</v>
      </c>
      <c r="M73" s="2">
        <f t="shared" si="6"/>
        <v>46.848484848484851</v>
      </c>
      <c r="N73">
        <f t="shared" si="7"/>
        <v>0</v>
      </c>
      <c r="AE73" t="s">
        <v>103</v>
      </c>
      <c r="AF73" t="s">
        <v>25</v>
      </c>
      <c r="AG73">
        <f>SUMIF(J$2:J$133,AF73,B$2:B$133)</f>
        <v>544</v>
      </c>
      <c r="AH73">
        <f>SUMIF(J$2:J$133,AF73,N$2:N$133)</f>
        <v>3</v>
      </c>
    </row>
    <row r="74" spans="1:34" x14ac:dyDescent="0.35">
      <c r="A74">
        <v>73</v>
      </c>
      <c r="B74">
        <v>37</v>
      </c>
      <c r="C74">
        <v>54</v>
      </c>
      <c r="D74">
        <v>1</v>
      </c>
      <c r="E74">
        <v>1</v>
      </c>
      <c r="F74">
        <v>68.510000000000005</v>
      </c>
      <c r="G74">
        <v>3</v>
      </c>
      <c r="H74" t="s">
        <v>14</v>
      </c>
      <c r="I74">
        <v>1</v>
      </c>
      <c r="J74" t="s">
        <v>53</v>
      </c>
      <c r="K74" t="s">
        <v>67</v>
      </c>
      <c r="L74" s="1">
        <v>41289</v>
      </c>
      <c r="M74" s="2">
        <f t="shared" si="6"/>
        <v>46.848484848484851</v>
      </c>
      <c r="N74">
        <f t="shared" si="7"/>
        <v>0</v>
      </c>
      <c r="AE74" t="s">
        <v>104</v>
      </c>
      <c r="AF74" t="s">
        <v>53</v>
      </c>
      <c r="AG74">
        <f>SUMIF(J$2:J$133,AF74,B$2:B$133)</f>
        <v>830</v>
      </c>
      <c r="AH74">
        <f>SUMIF(J$2:J$133,AF74,N$2:N$133)</f>
        <v>3</v>
      </c>
    </row>
    <row r="75" spans="1:34" x14ac:dyDescent="0.35">
      <c r="A75">
        <v>74</v>
      </c>
      <c r="B75">
        <v>77</v>
      </c>
      <c r="C75">
        <v>79</v>
      </c>
      <c r="D75">
        <v>9</v>
      </c>
      <c r="E75">
        <v>2</v>
      </c>
      <c r="F75">
        <v>97.46</v>
      </c>
      <c r="G75">
        <v>3</v>
      </c>
      <c r="H75" t="s">
        <v>18</v>
      </c>
      <c r="I75">
        <v>2</v>
      </c>
      <c r="J75" t="s">
        <v>53</v>
      </c>
      <c r="K75" t="s">
        <v>68</v>
      </c>
      <c r="L75" s="1">
        <v>41293</v>
      </c>
      <c r="M75" s="2">
        <f t="shared" si="6"/>
        <v>46.848484848484851</v>
      </c>
      <c r="N75">
        <f t="shared" si="7"/>
        <v>0</v>
      </c>
      <c r="AE75" t="s">
        <v>105</v>
      </c>
      <c r="AF75" t="s">
        <v>47</v>
      </c>
      <c r="AG75">
        <f>SUMIF(J$2:J$133,AF75,B$2:B$133)</f>
        <v>22</v>
      </c>
      <c r="AH75">
        <f>SUMIF(J$2:J$133,AF75,N$2:N$133)</f>
        <v>0</v>
      </c>
    </row>
    <row r="76" spans="1:34" x14ac:dyDescent="0.35">
      <c r="A76">
        <v>75</v>
      </c>
      <c r="B76">
        <v>26</v>
      </c>
      <c r="C76">
        <v>33</v>
      </c>
      <c r="D76">
        <v>3</v>
      </c>
      <c r="E76">
        <v>0</v>
      </c>
      <c r="F76">
        <v>78.78</v>
      </c>
      <c r="G76">
        <v>3</v>
      </c>
      <c r="H76" t="s">
        <v>14</v>
      </c>
      <c r="I76">
        <v>2</v>
      </c>
      <c r="J76" t="s">
        <v>53</v>
      </c>
      <c r="K76" t="s">
        <v>21</v>
      </c>
      <c r="L76" s="1">
        <v>41297</v>
      </c>
      <c r="M76" s="2">
        <f t="shared" si="6"/>
        <v>46.848484848484851</v>
      </c>
      <c r="N76">
        <f t="shared" si="7"/>
        <v>0</v>
      </c>
      <c r="AE76" t="s">
        <v>96</v>
      </c>
      <c r="AF76" t="s">
        <v>30</v>
      </c>
      <c r="AG76">
        <f>SUMIF(J$2:J$133,AF76,B$2:B$133)</f>
        <v>215</v>
      </c>
      <c r="AH76">
        <f>SUMIF(J$2:J$133,AF76,N$2:N$133)</f>
        <v>1</v>
      </c>
    </row>
    <row r="77" spans="1:34" x14ac:dyDescent="0.35">
      <c r="A77">
        <v>76</v>
      </c>
      <c r="B77">
        <v>0</v>
      </c>
      <c r="C77">
        <v>1</v>
      </c>
      <c r="D77">
        <v>0</v>
      </c>
      <c r="E77">
        <v>0</v>
      </c>
      <c r="F77">
        <v>0</v>
      </c>
      <c r="G77">
        <v>3</v>
      </c>
      <c r="H77" t="s">
        <v>14</v>
      </c>
      <c r="I77">
        <v>1</v>
      </c>
      <c r="J77" t="s">
        <v>53</v>
      </c>
      <c r="K77" t="s">
        <v>69</v>
      </c>
      <c r="L77" s="1">
        <v>41301</v>
      </c>
      <c r="M77" s="2">
        <f t="shared" si="6"/>
        <v>46.848484848484851</v>
      </c>
      <c r="N77">
        <f t="shared" si="7"/>
        <v>0</v>
      </c>
    </row>
    <row r="78" spans="1:34" x14ac:dyDescent="0.35">
      <c r="A78">
        <v>77</v>
      </c>
      <c r="B78">
        <v>43</v>
      </c>
      <c r="C78">
        <v>34</v>
      </c>
      <c r="D78">
        <v>4</v>
      </c>
      <c r="E78">
        <v>1</v>
      </c>
      <c r="F78">
        <v>126.47</v>
      </c>
      <c r="G78">
        <v>3</v>
      </c>
      <c r="H78" t="s">
        <v>14</v>
      </c>
      <c r="I78">
        <v>1</v>
      </c>
      <c r="J78" t="s">
        <v>53</v>
      </c>
      <c r="K78" t="s">
        <v>70</v>
      </c>
      <c r="L78" s="1">
        <v>41448</v>
      </c>
      <c r="M78" s="2">
        <f t="shared" si="6"/>
        <v>46.848484848484851</v>
      </c>
      <c r="N78">
        <f t="shared" si="7"/>
        <v>0</v>
      </c>
    </row>
    <row r="79" spans="1:34" x14ac:dyDescent="0.35">
      <c r="A79">
        <v>78</v>
      </c>
      <c r="B79">
        <v>11</v>
      </c>
      <c r="C79">
        <v>21</v>
      </c>
      <c r="D79">
        <v>0</v>
      </c>
      <c r="E79">
        <v>1</v>
      </c>
      <c r="F79">
        <v>52.38</v>
      </c>
      <c r="G79">
        <v>3</v>
      </c>
      <c r="H79" t="s">
        <v>14</v>
      </c>
      <c r="I79">
        <v>1</v>
      </c>
      <c r="J79" t="s">
        <v>46</v>
      </c>
      <c r="K79" t="s">
        <v>52</v>
      </c>
      <c r="L79" s="1">
        <v>41455</v>
      </c>
      <c r="M79" s="2">
        <f t="shared" si="6"/>
        <v>46.848484848484851</v>
      </c>
      <c r="N79">
        <f t="shared" si="7"/>
        <v>0</v>
      </c>
    </row>
    <row r="80" spans="1:34" x14ac:dyDescent="0.35">
      <c r="A80">
        <v>79</v>
      </c>
      <c r="B80">
        <v>102</v>
      </c>
      <c r="C80">
        <v>83</v>
      </c>
      <c r="D80">
        <v>13</v>
      </c>
      <c r="E80">
        <v>2</v>
      </c>
      <c r="F80">
        <v>122.89</v>
      </c>
      <c r="G80">
        <v>3</v>
      </c>
      <c r="H80" t="s">
        <v>14</v>
      </c>
      <c r="I80">
        <v>1</v>
      </c>
      <c r="J80" t="s">
        <v>46</v>
      </c>
      <c r="K80" t="s">
        <v>49</v>
      </c>
      <c r="L80" s="1">
        <v>41460</v>
      </c>
      <c r="M80" s="2">
        <f t="shared" si="6"/>
        <v>46.848484848484851</v>
      </c>
      <c r="N80">
        <f t="shared" si="7"/>
        <v>1</v>
      </c>
    </row>
    <row r="81" spans="1:14" x14ac:dyDescent="0.35">
      <c r="A81">
        <v>80</v>
      </c>
      <c r="B81">
        <v>115</v>
      </c>
      <c r="C81">
        <v>108</v>
      </c>
      <c r="D81">
        <v>13</v>
      </c>
      <c r="E81">
        <v>1</v>
      </c>
      <c r="F81">
        <v>106.48</v>
      </c>
      <c r="G81">
        <v>3</v>
      </c>
      <c r="H81" t="s">
        <v>14</v>
      </c>
      <c r="I81">
        <v>2</v>
      </c>
      <c r="J81" t="s">
        <v>30</v>
      </c>
      <c r="K81" t="s">
        <v>32</v>
      </c>
      <c r="L81" s="1">
        <v>41479</v>
      </c>
      <c r="M81" s="2">
        <f t="shared" si="6"/>
        <v>46.848484848484851</v>
      </c>
      <c r="N81">
        <f t="shared" si="7"/>
        <v>1</v>
      </c>
    </row>
    <row r="82" spans="1:14" x14ac:dyDescent="0.35">
      <c r="A82">
        <v>81</v>
      </c>
      <c r="B82">
        <v>14</v>
      </c>
      <c r="C82">
        <v>18</v>
      </c>
      <c r="D82">
        <v>2</v>
      </c>
      <c r="E82">
        <v>0</v>
      </c>
      <c r="F82">
        <v>77.77</v>
      </c>
      <c r="G82">
        <v>3</v>
      </c>
      <c r="H82" t="s">
        <v>14</v>
      </c>
      <c r="I82">
        <v>1</v>
      </c>
      <c r="J82" t="s">
        <v>30</v>
      </c>
      <c r="K82" t="s">
        <v>32</v>
      </c>
      <c r="L82" s="1">
        <v>41481</v>
      </c>
      <c r="M82" s="2">
        <f t="shared" si="6"/>
        <v>46.848484848484851</v>
      </c>
      <c r="N82">
        <f t="shared" si="7"/>
        <v>0</v>
      </c>
    </row>
    <row r="83" spans="1:14" x14ac:dyDescent="0.35">
      <c r="A83">
        <v>82</v>
      </c>
      <c r="B83">
        <v>68</v>
      </c>
      <c r="C83">
        <v>88</v>
      </c>
      <c r="D83">
        <v>5</v>
      </c>
      <c r="E83">
        <v>1</v>
      </c>
      <c r="F83">
        <v>77.27</v>
      </c>
      <c r="G83">
        <v>3</v>
      </c>
      <c r="H83" t="s">
        <v>18</v>
      </c>
      <c r="I83">
        <v>2</v>
      </c>
      <c r="J83" t="s">
        <v>30</v>
      </c>
      <c r="K83" t="s">
        <v>32</v>
      </c>
      <c r="L83" s="1">
        <v>41483</v>
      </c>
      <c r="M83" s="2">
        <f t="shared" si="6"/>
        <v>46.848484848484851</v>
      </c>
      <c r="N83">
        <f t="shared" si="7"/>
        <v>0</v>
      </c>
    </row>
    <row r="84" spans="1:14" x14ac:dyDescent="0.35">
      <c r="A84">
        <v>83</v>
      </c>
      <c r="B84">
        <v>61</v>
      </c>
      <c r="C84">
        <v>85</v>
      </c>
      <c r="D84">
        <v>6</v>
      </c>
      <c r="E84">
        <v>0</v>
      </c>
      <c r="F84">
        <v>71.760000000000005</v>
      </c>
      <c r="G84">
        <v>3</v>
      </c>
      <c r="H84" t="s">
        <v>11</v>
      </c>
      <c r="I84">
        <v>2</v>
      </c>
      <c r="J84" t="s">
        <v>19</v>
      </c>
      <c r="K84" t="s">
        <v>71</v>
      </c>
      <c r="L84" s="1">
        <v>41560</v>
      </c>
      <c r="M84" s="2">
        <f t="shared" si="6"/>
        <v>46.848484848484851</v>
      </c>
      <c r="N84">
        <f t="shared" si="7"/>
        <v>0</v>
      </c>
    </row>
    <row r="85" spans="1:14" x14ac:dyDescent="0.35">
      <c r="A85">
        <v>84</v>
      </c>
      <c r="B85">
        <v>100</v>
      </c>
      <c r="C85">
        <v>52</v>
      </c>
      <c r="D85">
        <v>8</v>
      </c>
      <c r="E85">
        <v>7</v>
      </c>
      <c r="F85">
        <v>192.3</v>
      </c>
      <c r="G85">
        <v>3</v>
      </c>
      <c r="H85" t="s">
        <v>18</v>
      </c>
      <c r="I85">
        <v>2</v>
      </c>
      <c r="J85" t="s">
        <v>19</v>
      </c>
      <c r="K85" t="s">
        <v>28</v>
      </c>
      <c r="L85" s="1">
        <v>41563</v>
      </c>
      <c r="M85" s="2">
        <f t="shared" si="6"/>
        <v>46.848484848484851</v>
      </c>
      <c r="N85">
        <f t="shared" si="7"/>
        <v>1</v>
      </c>
    </row>
    <row r="86" spans="1:14" x14ac:dyDescent="0.35">
      <c r="A86">
        <v>85</v>
      </c>
      <c r="B86">
        <v>68</v>
      </c>
      <c r="C86">
        <v>73</v>
      </c>
      <c r="D86">
        <v>9</v>
      </c>
      <c r="E86">
        <v>0</v>
      </c>
      <c r="F86">
        <v>93.15</v>
      </c>
      <c r="G86">
        <v>3</v>
      </c>
      <c r="H86" t="s">
        <v>14</v>
      </c>
      <c r="I86">
        <v>1</v>
      </c>
      <c r="J86" t="s">
        <v>19</v>
      </c>
      <c r="K86" t="s">
        <v>21</v>
      </c>
      <c r="L86" s="1">
        <v>41566</v>
      </c>
      <c r="M86" s="2">
        <f t="shared" si="6"/>
        <v>46.848484848484851</v>
      </c>
      <c r="N86">
        <f t="shared" si="7"/>
        <v>0</v>
      </c>
    </row>
    <row r="87" spans="1:14" x14ac:dyDescent="0.35">
      <c r="A87">
        <v>86</v>
      </c>
      <c r="B87">
        <v>115</v>
      </c>
      <c r="C87">
        <v>66</v>
      </c>
      <c r="D87">
        <v>18</v>
      </c>
      <c r="E87">
        <v>1</v>
      </c>
      <c r="F87">
        <v>174.24</v>
      </c>
      <c r="G87">
        <v>3</v>
      </c>
      <c r="H87" t="s">
        <v>18</v>
      </c>
      <c r="I87">
        <v>2</v>
      </c>
      <c r="J87" t="s">
        <v>19</v>
      </c>
      <c r="K87" t="s">
        <v>23</v>
      </c>
      <c r="L87" s="1">
        <v>41577</v>
      </c>
      <c r="M87" s="2">
        <f t="shared" si="6"/>
        <v>46.848484848484851</v>
      </c>
      <c r="N87">
        <f t="shared" si="7"/>
        <v>1</v>
      </c>
    </row>
    <row r="88" spans="1:14" x14ac:dyDescent="0.35">
      <c r="A88">
        <v>87</v>
      </c>
      <c r="B88">
        <v>0</v>
      </c>
      <c r="C88">
        <v>3</v>
      </c>
      <c r="D88">
        <v>0</v>
      </c>
      <c r="E88">
        <v>0</v>
      </c>
      <c r="F88">
        <v>0</v>
      </c>
      <c r="G88">
        <v>3</v>
      </c>
      <c r="H88" t="s">
        <v>15</v>
      </c>
      <c r="I88">
        <v>1</v>
      </c>
      <c r="J88" t="s">
        <v>19</v>
      </c>
      <c r="K88" t="s">
        <v>36</v>
      </c>
      <c r="L88" s="1">
        <v>41580</v>
      </c>
      <c r="M88" s="2">
        <f t="shared" si="6"/>
        <v>46.848484848484851</v>
      </c>
      <c r="N88">
        <f t="shared" si="7"/>
        <v>0</v>
      </c>
    </row>
    <row r="89" spans="1:14" x14ac:dyDescent="0.35">
      <c r="A89">
        <v>88</v>
      </c>
      <c r="B89">
        <v>86</v>
      </c>
      <c r="C89">
        <v>84</v>
      </c>
      <c r="D89">
        <v>9</v>
      </c>
      <c r="E89">
        <v>2</v>
      </c>
      <c r="F89">
        <v>102.38</v>
      </c>
      <c r="G89">
        <v>3</v>
      </c>
      <c r="H89" t="s">
        <v>14</v>
      </c>
      <c r="I89">
        <v>2</v>
      </c>
      <c r="J89" t="s">
        <v>46</v>
      </c>
      <c r="K89" t="s">
        <v>67</v>
      </c>
      <c r="L89" s="1">
        <v>41599</v>
      </c>
      <c r="M89" s="2">
        <f t="shared" si="6"/>
        <v>46.848484848484851</v>
      </c>
      <c r="N89">
        <f t="shared" si="7"/>
        <v>0</v>
      </c>
    </row>
    <row r="90" spans="1:14" x14ac:dyDescent="0.35">
      <c r="A90">
        <v>89</v>
      </c>
      <c r="B90">
        <v>99</v>
      </c>
      <c r="C90">
        <v>100</v>
      </c>
      <c r="D90">
        <v>9</v>
      </c>
      <c r="E90">
        <v>0</v>
      </c>
      <c r="F90">
        <v>99</v>
      </c>
      <c r="G90">
        <v>3</v>
      </c>
      <c r="H90" t="s">
        <v>14</v>
      </c>
      <c r="I90">
        <v>1</v>
      </c>
      <c r="J90" t="s">
        <v>46</v>
      </c>
      <c r="K90" t="s">
        <v>33</v>
      </c>
      <c r="L90" s="1">
        <v>41602</v>
      </c>
      <c r="M90" s="2">
        <f t="shared" si="6"/>
        <v>46.848484848484851</v>
      </c>
      <c r="N90">
        <f t="shared" si="7"/>
        <v>0</v>
      </c>
    </row>
    <row r="91" spans="1:14" x14ac:dyDescent="0.35">
      <c r="A91">
        <v>90</v>
      </c>
      <c r="B91">
        <v>19</v>
      </c>
      <c r="C91">
        <v>18</v>
      </c>
      <c r="D91">
        <v>3</v>
      </c>
      <c r="E91">
        <v>0</v>
      </c>
      <c r="F91">
        <v>105.55</v>
      </c>
      <c r="G91">
        <v>3</v>
      </c>
      <c r="H91" t="s">
        <v>14</v>
      </c>
      <c r="I91">
        <v>2</v>
      </c>
      <c r="J91" t="s">
        <v>46</v>
      </c>
      <c r="K91" t="s">
        <v>72</v>
      </c>
      <c r="L91" s="1">
        <v>41605</v>
      </c>
      <c r="M91" s="2">
        <f t="shared" si="6"/>
        <v>46.848484848484851</v>
      </c>
      <c r="N91">
        <f t="shared" si="7"/>
        <v>0</v>
      </c>
    </row>
    <row r="92" spans="1:14" x14ac:dyDescent="0.35">
      <c r="A92">
        <v>91</v>
      </c>
      <c r="B92">
        <v>31</v>
      </c>
      <c r="C92">
        <v>35</v>
      </c>
      <c r="D92">
        <v>5</v>
      </c>
      <c r="E92">
        <v>0</v>
      </c>
      <c r="F92">
        <v>88.57</v>
      </c>
      <c r="G92">
        <v>3</v>
      </c>
      <c r="H92" t="s">
        <v>14</v>
      </c>
      <c r="I92">
        <v>2</v>
      </c>
      <c r="J92" t="s">
        <v>27</v>
      </c>
      <c r="K92" t="s">
        <v>39</v>
      </c>
      <c r="L92" s="1">
        <v>41613</v>
      </c>
      <c r="M92" s="2">
        <f t="shared" si="6"/>
        <v>46.848484848484851</v>
      </c>
      <c r="N92">
        <f t="shared" si="7"/>
        <v>0</v>
      </c>
    </row>
    <row r="93" spans="1:14" x14ac:dyDescent="0.35">
      <c r="A93">
        <v>92</v>
      </c>
      <c r="B93">
        <v>0</v>
      </c>
      <c r="C93">
        <v>5</v>
      </c>
      <c r="D93">
        <v>0</v>
      </c>
      <c r="E93">
        <v>0</v>
      </c>
      <c r="F93">
        <v>0</v>
      </c>
      <c r="G93">
        <v>3</v>
      </c>
      <c r="H93" t="s">
        <v>14</v>
      </c>
      <c r="I93">
        <v>2</v>
      </c>
      <c r="J93" t="s">
        <v>27</v>
      </c>
      <c r="K93" t="s">
        <v>38</v>
      </c>
      <c r="L93" s="1">
        <v>41616</v>
      </c>
      <c r="M93" s="2">
        <f t="shared" si="6"/>
        <v>46.848484848484851</v>
      </c>
      <c r="N93">
        <f t="shared" si="7"/>
        <v>0</v>
      </c>
    </row>
    <row r="94" spans="1:14" x14ac:dyDescent="0.35">
      <c r="A94">
        <v>93</v>
      </c>
      <c r="B94">
        <v>123</v>
      </c>
      <c r="C94">
        <v>111</v>
      </c>
      <c r="D94">
        <v>11</v>
      </c>
      <c r="E94">
        <v>2</v>
      </c>
      <c r="F94">
        <v>110.81</v>
      </c>
      <c r="G94">
        <v>3</v>
      </c>
      <c r="H94" t="s">
        <v>14</v>
      </c>
      <c r="I94">
        <v>2</v>
      </c>
      <c r="J94" t="s">
        <v>34</v>
      </c>
      <c r="K94" t="s">
        <v>73</v>
      </c>
      <c r="L94" s="1">
        <v>41658</v>
      </c>
      <c r="M94" s="2">
        <f t="shared" si="6"/>
        <v>46.848484848484851</v>
      </c>
      <c r="N94">
        <f t="shared" si="7"/>
        <v>1</v>
      </c>
    </row>
    <row r="95" spans="1:14" x14ac:dyDescent="0.35">
      <c r="A95">
        <v>94</v>
      </c>
      <c r="B95">
        <v>78</v>
      </c>
      <c r="C95">
        <v>65</v>
      </c>
      <c r="D95">
        <v>7</v>
      </c>
      <c r="E95">
        <v>2</v>
      </c>
      <c r="F95">
        <v>120</v>
      </c>
      <c r="G95">
        <v>3</v>
      </c>
      <c r="H95" t="s">
        <v>14</v>
      </c>
      <c r="I95">
        <v>2</v>
      </c>
      <c r="J95" t="s">
        <v>34</v>
      </c>
      <c r="K95" t="s">
        <v>74</v>
      </c>
      <c r="L95" s="1">
        <v>41661</v>
      </c>
      <c r="M95" s="2">
        <f t="shared" si="6"/>
        <v>46.848484848484851</v>
      </c>
      <c r="N95">
        <f t="shared" si="7"/>
        <v>0</v>
      </c>
    </row>
    <row r="96" spans="1:14" x14ac:dyDescent="0.35">
      <c r="A96">
        <v>95</v>
      </c>
      <c r="B96">
        <v>2</v>
      </c>
      <c r="C96">
        <v>10</v>
      </c>
      <c r="D96">
        <v>0</v>
      </c>
      <c r="E96">
        <v>0</v>
      </c>
      <c r="F96">
        <v>20</v>
      </c>
      <c r="G96">
        <v>2</v>
      </c>
      <c r="H96" t="s">
        <v>14</v>
      </c>
      <c r="I96">
        <v>1</v>
      </c>
      <c r="J96" t="s">
        <v>34</v>
      </c>
      <c r="K96" t="s">
        <v>74</v>
      </c>
      <c r="L96" s="1">
        <v>41667</v>
      </c>
      <c r="M96" s="2">
        <f t="shared" si="6"/>
        <v>46.848484848484851</v>
      </c>
      <c r="N96">
        <f t="shared" si="7"/>
        <v>0</v>
      </c>
    </row>
    <row r="97" spans="1:14" x14ac:dyDescent="0.35">
      <c r="A97">
        <v>96</v>
      </c>
      <c r="B97">
        <v>82</v>
      </c>
      <c r="C97">
        <v>78</v>
      </c>
      <c r="D97">
        <v>7</v>
      </c>
      <c r="E97">
        <v>3</v>
      </c>
      <c r="F97">
        <v>105.12</v>
      </c>
      <c r="G97">
        <v>3</v>
      </c>
      <c r="H97" t="s">
        <v>14</v>
      </c>
      <c r="I97">
        <v>2</v>
      </c>
      <c r="J97" t="s">
        <v>34</v>
      </c>
      <c r="K97" t="s">
        <v>75</v>
      </c>
      <c r="L97" s="1">
        <v>41670</v>
      </c>
      <c r="M97" s="2">
        <f t="shared" si="6"/>
        <v>46.848484848484851</v>
      </c>
      <c r="N97">
        <f t="shared" si="7"/>
        <v>0</v>
      </c>
    </row>
    <row r="98" spans="1:14" x14ac:dyDescent="0.35">
      <c r="A98">
        <v>97</v>
      </c>
      <c r="B98">
        <v>136</v>
      </c>
      <c r="C98">
        <v>122</v>
      </c>
      <c r="D98">
        <v>16</v>
      </c>
      <c r="E98">
        <v>2</v>
      </c>
      <c r="F98">
        <v>111.47</v>
      </c>
      <c r="G98">
        <v>3</v>
      </c>
      <c r="H98" t="s">
        <v>17</v>
      </c>
      <c r="I98">
        <v>2</v>
      </c>
      <c r="J98" t="s">
        <v>25</v>
      </c>
      <c r="K98" t="s">
        <v>76</v>
      </c>
      <c r="L98" s="1">
        <v>41696</v>
      </c>
      <c r="M98" s="2">
        <f t="shared" si="6"/>
        <v>46.848484848484851</v>
      </c>
      <c r="N98">
        <f t="shared" si="7"/>
        <v>1</v>
      </c>
    </row>
    <row r="99" spans="1:14" x14ac:dyDescent="0.35">
      <c r="A99">
        <v>98</v>
      </c>
      <c r="B99">
        <v>0</v>
      </c>
      <c r="C99">
        <v>3</v>
      </c>
      <c r="D99">
        <v>0</v>
      </c>
      <c r="E99">
        <v>0</v>
      </c>
      <c r="F99">
        <v>0</v>
      </c>
      <c r="G99">
        <v>3</v>
      </c>
      <c r="H99" t="s">
        <v>14</v>
      </c>
      <c r="I99">
        <v>1</v>
      </c>
      <c r="J99" t="s">
        <v>53</v>
      </c>
      <c r="K99" t="s">
        <v>57</v>
      </c>
      <c r="L99" s="1">
        <v>41878</v>
      </c>
      <c r="M99" s="2">
        <f t="shared" si="6"/>
        <v>46.848484848484851</v>
      </c>
      <c r="N99">
        <f t="shared" si="7"/>
        <v>0</v>
      </c>
    </row>
    <row r="100" spans="1:14" x14ac:dyDescent="0.35">
      <c r="A100">
        <v>99</v>
      </c>
      <c r="B100">
        <v>40</v>
      </c>
      <c r="C100">
        <v>50</v>
      </c>
      <c r="D100">
        <v>2</v>
      </c>
      <c r="E100">
        <v>1</v>
      </c>
      <c r="F100">
        <v>80</v>
      </c>
      <c r="G100">
        <v>3</v>
      </c>
      <c r="H100" t="s">
        <v>14</v>
      </c>
      <c r="I100">
        <v>2</v>
      </c>
      <c r="J100" t="s">
        <v>53</v>
      </c>
      <c r="K100" t="s">
        <v>77</v>
      </c>
      <c r="L100" s="1">
        <v>41881</v>
      </c>
      <c r="M100" s="2">
        <f t="shared" si="6"/>
        <v>46.848484848484851</v>
      </c>
      <c r="N100">
        <f t="shared" si="7"/>
        <v>0</v>
      </c>
    </row>
    <row r="101" spans="1:14" x14ac:dyDescent="0.35">
      <c r="A101">
        <v>100</v>
      </c>
      <c r="B101">
        <v>1</v>
      </c>
      <c r="C101">
        <v>3</v>
      </c>
      <c r="D101">
        <v>0</v>
      </c>
      <c r="E101">
        <v>0</v>
      </c>
      <c r="F101">
        <v>33.33</v>
      </c>
      <c r="G101">
        <v>3</v>
      </c>
      <c r="H101" t="s">
        <v>18</v>
      </c>
      <c r="I101">
        <v>2</v>
      </c>
      <c r="J101" t="s">
        <v>53</v>
      </c>
      <c r="K101" t="s">
        <v>70</v>
      </c>
      <c r="L101" s="1">
        <v>41884</v>
      </c>
      <c r="M101" s="2">
        <f t="shared" si="6"/>
        <v>46.848484848484851</v>
      </c>
      <c r="N101">
        <f t="shared" si="7"/>
        <v>0</v>
      </c>
    </row>
    <row r="102" spans="1:14" x14ac:dyDescent="0.35">
      <c r="A102">
        <v>101</v>
      </c>
      <c r="B102">
        <v>13</v>
      </c>
      <c r="C102">
        <v>21</v>
      </c>
      <c r="D102">
        <v>2</v>
      </c>
      <c r="E102">
        <v>0</v>
      </c>
      <c r="F102">
        <v>61.9</v>
      </c>
      <c r="G102">
        <v>3</v>
      </c>
      <c r="H102" t="s">
        <v>14</v>
      </c>
      <c r="I102">
        <v>2</v>
      </c>
      <c r="J102" t="s">
        <v>53</v>
      </c>
      <c r="K102" t="s">
        <v>78</v>
      </c>
      <c r="L102" s="1">
        <v>41887</v>
      </c>
      <c r="M102" s="2">
        <f t="shared" si="6"/>
        <v>46.848484848484851</v>
      </c>
      <c r="N102">
        <f t="shared" si="7"/>
        <v>0</v>
      </c>
    </row>
    <row r="103" spans="1:14" x14ac:dyDescent="0.35">
      <c r="A103">
        <v>102</v>
      </c>
      <c r="B103">
        <v>2</v>
      </c>
      <c r="C103">
        <v>5</v>
      </c>
      <c r="D103">
        <v>0</v>
      </c>
      <c r="E103">
        <v>0</v>
      </c>
      <c r="F103">
        <v>40</v>
      </c>
      <c r="G103">
        <v>3</v>
      </c>
      <c r="H103" t="s">
        <v>14</v>
      </c>
      <c r="I103">
        <v>2</v>
      </c>
      <c r="J103" t="s">
        <v>46</v>
      </c>
      <c r="K103" t="s">
        <v>67</v>
      </c>
      <c r="L103" s="1">
        <v>41920</v>
      </c>
      <c r="M103" s="2">
        <f t="shared" si="6"/>
        <v>46.848484848484851</v>
      </c>
      <c r="N103">
        <f t="shared" si="7"/>
        <v>0</v>
      </c>
    </row>
    <row r="104" spans="1:14" x14ac:dyDescent="0.35">
      <c r="A104">
        <v>103</v>
      </c>
      <c r="B104">
        <v>62</v>
      </c>
      <c r="C104">
        <v>78</v>
      </c>
      <c r="D104">
        <v>5</v>
      </c>
      <c r="E104">
        <v>0</v>
      </c>
      <c r="F104">
        <v>79.48</v>
      </c>
      <c r="G104">
        <v>4</v>
      </c>
      <c r="H104" t="s">
        <v>14</v>
      </c>
      <c r="I104">
        <v>1</v>
      </c>
      <c r="J104" t="s">
        <v>46</v>
      </c>
      <c r="K104" t="s">
        <v>45</v>
      </c>
      <c r="L104" s="1">
        <v>41923</v>
      </c>
      <c r="M104" s="2">
        <f t="shared" si="6"/>
        <v>46.848484848484851</v>
      </c>
      <c r="N104">
        <f t="shared" si="7"/>
        <v>0</v>
      </c>
    </row>
    <row r="105" spans="1:14" x14ac:dyDescent="0.35">
      <c r="A105">
        <v>104</v>
      </c>
      <c r="B105">
        <v>127</v>
      </c>
      <c r="C105">
        <v>114</v>
      </c>
      <c r="D105">
        <v>13</v>
      </c>
      <c r="E105">
        <v>3</v>
      </c>
      <c r="F105">
        <v>111.4</v>
      </c>
      <c r="G105">
        <v>3</v>
      </c>
      <c r="H105" t="s">
        <v>15</v>
      </c>
      <c r="I105">
        <v>1</v>
      </c>
      <c r="J105" t="s">
        <v>46</v>
      </c>
      <c r="K105" t="s">
        <v>69</v>
      </c>
      <c r="L105" s="1">
        <v>41929</v>
      </c>
      <c r="M105" s="2">
        <f t="shared" si="6"/>
        <v>46.848484848484851</v>
      </c>
      <c r="N105">
        <f t="shared" si="7"/>
        <v>1</v>
      </c>
    </row>
    <row r="106" spans="1:14" x14ac:dyDescent="0.35">
      <c r="A106">
        <v>105</v>
      </c>
      <c r="B106">
        <v>22</v>
      </c>
      <c r="C106">
        <v>21</v>
      </c>
      <c r="D106">
        <v>2</v>
      </c>
      <c r="E106">
        <v>0</v>
      </c>
      <c r="F106">
        <v>104.76</v>
      </c>
      <c r="G106">
        <v>4</v>
      </c>
      <c r="H106" t="s">
        <v>14</v>
      </c>
      <c r="I106">
        <v>1</v>
      </c>
      <c r="J106" t="s">
        <v>12</v>
      </c>
      <c r="K106" t="s">
        <v>59</v>
      </c>
      <c r="L106" s="1">
        <v>41945</v>
      </c>
      <c r="M106" s="2">
        <f t="shared" si="6"/>
        <v>46.848484848484851</v>
      </c>
      <c r="N106">
        <f t="shared" si="7"/>
        <v>0</v>
      </c>
    </row>
    <row r="107" spans="1:14" x14ac:dyDescent="0.35">
      <c r="A107">
        <v>106</v>
      </c>
      <c r="B107">
        <v>49</v>
      </c>
      <c r="C107">
        <v>44</v>
      </c>
      <c r="D107">
        <v>2</v>
      </c>
      <c r="E107">
        <v>2</v>
      </c>
      <c r="F107">
        <v>111.36</v>
      </c>
      <c r="G107">
        <v>4</v>
      </c>
      <c r="H107" t="s">
        <v>14</v>
      </c>
      <c r="I107">
        <v>2</v>
      </c>
      <c r="J107" t="s">
        <v>12</v>
      </c>
      <c r="K107" t="s">
        <v>29</v>
      </c>
      <c r="L107" s="1">
        <v>41949</v>
      </c>
      <c r="M107" s="2">
        <f t="shared" si="6"/>
        <v>46.848484848484851</v>
      </c>
      <c r="N107">
        <f t="shared" si="7"/>
        <v>0</v>
      </c>
    </row>
    <row r="108" spans="1:14" x14ac:dyDescent="0.35">
      <c r="A108">
        <v>107</v>
      </c>
      <c r="B108">
        <v>53</v>
      </c>
      <c r="C108">
        <v>61</v>
      </c>
      <c r="D108">
        <v>4</v>
      </c>
      <c r="E108">
        <v>1</v>
      </c>
      <c r="F108">
        <v>86.88</v>
      </c>
      <c r="G108">
        <v>4</v>
      </c>
      <c r="H108" t="s">
        <v>14</v>
      </c>
      <c r="I108">
        <v>2</v>
      </c>
      <c r="J108" t="s">
        <v>12</v>
      </c>
      <c r="K108" t="s">
        <v>58</v>
      </c>
      <c r="L108" s="1">
        <v>41952</v>
      </c>
      <c r="M108" s="2">
        <f t="shared" si="6"/>
        <v>46.848484848484851</v>
      </c>
      <c r="N108">
        <f t="shared" si="7"/>
        <v>0</v>
      </c>
    </row>
    <row r="109" spans="1:14" x14ac:dyDescent="0.35">
      <c r="A109">
        <v>108</v>
      </c>
      <c r="B109">
        <v>66</v>
      </c>
      <c r="C109">
        <v>64</v>
      </c>
      <c r="D109">
        <v>6</v>
      </c>
      <c r="E109">
        <v>0</v>
      </c>
      <c r="F109">
        <v>103.12</v>
      </c>
      <c r="G109">
        <v>4</v>
      </c>
      <c r="H109" t="s">
        <v>15</v>
      </c>
      <c r="I109">
        <v>1</v>
      </c>
      <c r="J109" t="s">
        <v>12</v>
      </c>
      <c r="K109" t="s">
        <v>24</v>
      </c>
      <c r="L109" s="1">
        <v>41956</v>
      </c>
      <c r="M109" s="2">
        <f t="shared" si="6"/>
        <v>46.848484848484851</v>
      </c>
      <c r="N109">
        <f t="shared" si="7"/>
        <v>0</v>
      </c>
    </row>
    <row r="110" spans="1:14" x14ac:dyDescent="0.35">
      <c r="A110">
        <v>109</v>
      </c>
      <c r="B110">
        <v>139</v>
      </c>
      <c r="C110">
        <v>126</v>
      </c>
      <c r="D110">
        <v>12</v>
      </c>
      <c r="E110">
        <v>3</v>
      </c>
      <c r="F110">
        <v>110.31</v>
      </c>
      <c r="G110">
        <v>4</v>
      </c>
      <c r="H110" t="s">
        <v>18</v>
      </c>
      <c r="I110">
        <v>2</v>
      </c>
      <c r="J110" t="s">
        <v>12</v>
      </c>
      <c r="K110" t="s">
        <v>68</v>
      </c>
      <c r="L110" s="1">
        <v>41959</v>
      </c>
      <c r="M110" s="2">
        <f t="shared" si="6"/>
        <v>46.848484848484851</v>
      </c>
      <c r="N110">
        <f t="shared" si="7"/>
        <v>1</v>
      </c>
    </row>
    <row r="111" spans="1:14" x14ac:dyDescent="0.35">
      <c r="A111">
        <v>110</v>
      </c>
      <c r="B111">
        <v>9</v>
      </c>
      <c r="C111">
        <v>16</v>
      </c>
      <c r="D111">
        <v>0</v>
      </c>
      <c r="E111">
        <v>0</v>
      </c>
      <c r="F111">
        <v>56.25</v>
      </c>
      <c r="G111">
        <v>4</v>
      </c>
      <c r="H111" t="s">
        <v>14</v>
      </c>
      <c r="I111">
        <v>1</v>
      </c>
      <c r="J111" t="s">
        <v>19</v>
      </c>
      <c r="K111" t="s">
        <v>61</v>
      </c>
      <c r="L111" s="1">
        <v>42022</v>
      </c>
      <c r="M111" s="2">
        <f t="shared" si="6"/>
        <v>46.848484848484851</v>
      </c>
      <c r="N111">
        <f t="shared" si="7"/>
        <v>0</v>
      </c>
    </row>
    <row r="112" spans="1:14" x14ac:dyDescent="0.35">
      <c r="A112">
        <v>111</v>
      </c>
      <c r="B112">
        <v>1</v>
      </c>
      <c r="C112">
        <v>13</v>
      </c>
      <c r="D112">
        <v>0</v>
      </c>
      <c r="E112">
        <v>0</v>
      </c>
      <c r="F112">
        <v>7.69</v>
      </c>
      <c r="G112">
        <v>3</v>
      </c>
      <c r="H112" t="s">
        <v>14</v>
      </c>
      <c r="I112">
        <v>2</v>
      </c>
      <c r="J112" t="s">
        <v>19</v>
      </c>
      <c r="K112" t="s">
        <v>64</v>
      </c>
      <c r="L112" s="1">
        <v>42089</v>
      </c>
      <c r="M112" s="2">
        <f t="shared" si="6"/>
        <v>46.848484848484851</v>
      </c>
      <c r="N112">
        <f t="shared" si="7"/>
        <v>0</v>
      </c>
    </row>
    <row r="113" spans="1:14" x14ac:dyDescent="0.35">
      <c r="A113">
        <v>112</v>
      </c>
      <c r="B113">
        <v>1</v>
      </c>
      <c r="C113">
        <v>4</v>
      </c>
      <c r="D113">
        <v>0</v>
      </c>
      <c r="E113">
        <v>0</v>
      </c>
      <c r="F113">
        <v>25</v>
      </c>
      <c r="G113">
        <v>3</v>
      </c>
      <c r="H113" t="s">
        <v>14</v>
      </c>
      <c r="I113">
        <v>2</v>
      </c>
      <c r="J113" t="s">
        <v>25</v>
      </c>
      <c r="K113" t="s">
        <v>26</v>
      </c>
      <c r="L113" s="1">
        <v>42173</v>
      </c>
      <c r="M113" s="2">
        <f t="shared" si="6"/>
        <v>46.848484848484851</v>
      </c>
      <c r="N113">
        <f t="shared" si="7"/>
        <v>0</v>
      </c>
    </row>
    <row r="114" spans="1:14" x14ac:dyDescent="0.35">
      <c r="A114">
        <v>113</v>
      </c>
      <c r="B114">
        <v>23</v>
      </c>
      <c r="C114">
        <v>27</v>
      </c>
      <c r="D114">
        <v>3</v>
      </c>
      <c r="E114">
        <v>1</v>
      </c>
      <c r="F114">
        <v>85.18</v>
      </c>
      <c r="G114">
        <v>3</v>
      </c>
      <c r="H114" t="s">
        <v>11</v>
      </c>
      <c r="I114">
        <v>1</v>
      </c>
      <c r="J114" t="s">
        <v>25</v>
      </c>
      <c r="K114" t="s">
        <v>26</v>
      </c>
      <c r="L114" s="1">
        <v>42176</v>
      </c>
      <c r="M114" s="2">
        <f t="shared" si="6"/>
        <v>46.848484848484851</v>
      </c>
      <c r="N114">
        <f t="shared" si="7"/>
        <v>0</v>
      </c>
    </row>
    <row r="115" spans="1:14" x14ac:dyDescent="0.35">
      <c r="A115">
        <v>114</v>
      </c>
      <c r="B115">
        <v>25</v>
      </c>
      <c r="C115">
        <v>35</v>
      </c>
      <c r="D115">
        <v>1</v>
      </c>
      <c r="E115">
        <v>0</v>
      </c>
      <c r="F115">
        <v>71.42</v>
      </c>
      <c r="G115">
        <v>3</v>
      </c>
      <c r="H115" t="s">
        <v>17</v>
      </c>
      <c r="I115">
        <v>1</v>
      </c>
      <c r="J115" t="s">
        <v>25</v>
      </c>
      <c r="K115" t="s">
        <v>26</v>
      </c>
      <c r="L115" s="1">
        <v>42179</v>
      </c>
      <c r="M115" s="2">
        <f t="shared" si="6"/>
        <v>46.848484848484851</v>
      </c>
      <c r="N115">
        <f t="shared" si="7"/>
        <v>0</v>
      </c>
    </row>
    <row r="116" spans="1:14" x14ac:dyDescent="0.35">
      <c r="A116">
        <v>115</v>
      </c>
      <c r="B116">
        <v>11</v>
      </c>
      <c r="C116">
        <v>18</v>
      </c>
      <c r="D116">
        <v>0</v>
      </c>
      <c r="E116">
        <v>0</v>
      </c>
      <c r="F116">
        <v>61.11</v>
      </c>
      <c r="G116">
        <v>4</v>
      </c>
      <c r="H116" t="s">
        <v>14</v>
      </c>
      <c r="I116">
        <v>2</v>
      </c>
      <c r="J116" t="s">
        <v>27</v>
      </c>
      <c r="K116" t="s">
        <v>72</v>
      </c>
      <c r="L116" s="1">
        <v>42288</v>
      </c>
      <c r="M116" s="2">
        <f t="shared" si="6"/>
        <v>46.848484848484851</v>
      </c>
      <c r="N116">
        <f t="shared" si="7"/>
        <v>0</v>
      </c>
    </row>
    <row r="117" spans="1:14" x14ac:dyDescent="0.35">
      <c r="A117">
        <v>116</v>
      </c>
      <c r="B117">
        <v>12</v>
      </c>
      <c r="C117">
        <v>18</v>
      </c>
      <c r="D117">
        <v>0</v>
      </c>
      <c r="E117">
        <v>0</v>
      </c>
      <c r="F117">
        <v>66.66</v>
      </c>
      <c r="G117">
        <v>4</v>
      </c>
      <c r="H117" t="s">
        <v>15</v>
      </c>
      <c r="I117">
        <v>1</v>
      </c>
      <c r="J117" t="s">
        <v>27</v>
      </c>
      <c r="K117" t="s">
        <v>60</v>
      </c>
      <c r="L117" s="1">
        <v>42291</v>
      </c>
      <c r="M117" s="2">
        <f t="shared" si="6"/>
        <v>46.848484848484851</v>
      </c>
      <c r="N117">
        <f t="shared" si="7"/>
        <v>0</v>
      </c>
    </row>
    <row r="118" spans="1:14" x14ac:dyDescent="0.35">
      <c r="A118">
        <v>117</v>
      </c>
      <c r="B118">
        <v>77</v>
      </c>
      <c r="C118">
        <v>99</v>
      </c>
      <c r="D118">
        <v>5</v>
      </c>
      <c r="E118">
        <v>0</v>
      </c>
      <c r="F118">
        <v>77.77</v>
      </c>
      <c r="G118">
        <v>3</v>
      </c>
      <c r="H118" t="s">
        <v>14</v>
      </c>
      <c r="I118">
        <v>2</v>
      </c>
      <c r="J118" t="s">
        <v>27</v>
      </c>
      <c r="K118" t="s">
        <v>22</v>
      </c>
      <c r="L118" s="1">
        <v>42295</v>
      </c>
      <c r="M118" s="2">
        <f t="shared" si="6"/>
        <v>46.848484848484851</v>
      </c>
      <c r="N118">
        <f t="shared" si="7"/>
        <v>0</v>
      </c>
    </row>
    <row r="119" spans="1:14" x14ac:dyDescent="0.35">
      <c r="A119">
        <v>118</v>
      </c>
      <c r="B119">
        <v>138</v>
      </c>
      <c r="C119">
        <v>140</v>
      </c>
      <c r="D119">
        <v>6</v>
      </c>
      <c r="E119">
        <v>5</v>
      </c>
      <c r="F119">
        <v>98.57</v>
      </c>
      <c r="G119">
        <v>3</v>
      </c>
      <c r="H119" t="s">
        <v>14</v>
      </c>
      <c r="I119">
        <v>1</v>
      </c>
      <c r="J119" t="s">
        <v>27</v>
      </c>
      <c r="K119" t="s">
        <v>37</v>
      </c>
      <c r="L119" s="1">
        <v>42299</v>
      </c>
      <c r="M119" s="2">
        <f t="shared" si="6"/>
        <v>46.848484848484851</v>
      </c>
      <c r="N119">
        <f t="shared" si="7"/>
        <v>1</v>
      </c>
    </row>
    <row r="120" spans="1:14" x14ac:dyDescent="0.35">
      <c r="A120">
        <v>119</v>
      </c>
      <c r="B120">
        <v>7</v>
      </c>
      <c r="C120">
        <v>6</v>
      </c>
      <c r="D120">
        <v>0</v>
      </c>
      <c r="E120">
        <v>1</v>
      </c>
      <c r="F120">
        <v>116.66</v>
      </c>
      <c r="G120">
        <v>3</v>
      </c>
      <c r="H120" t="s">
        <v>14</v>
      </c>
      <c r="I120">
        <v>2</v>
      </c>
      <c r="J120" t="s">
        <v>27</v>
      </c>
      <c r="K120" t="s">
        <v>48</v>
      </c>
      <c r="L120" s="1">
        <v>42302</v>
      </c>
      <c r="M120" s="2">
        <f t="shared" si="6"/>
        <v>46.848484848484851</v>
      </c>
      <c r="N120">
        <f t="shared" si="7"/>
        <v>0</v>
      </c>
    </row>
    <row r="121" spans="1:14" x14ac:dyDescent="0.35">
      <c r="A121">
        <v>120</v>
      </c>
      <c r="B121">
        <v>91</v>
      </c>
      <c r="C121">
        <v>97</v>
      </c>
      <c r="D121">
        <v>9</v>
      </c>
      <c r="E121">
        <v>1</v>
      </c>
      <c r="F121">
        <v>93.81</v>
      </c>
      <c r="G121">
        <v>3</v>
      </c>
      <c r="H121" t="s">
        <v>14</v>
      </c>
      <c r="I121">
        <v>1</v>
      </c>
      <c r="J121" t="s">
        <v>19</v>
      </c>
      <c r="K121" t="s">
        <v>79</v>
      </c>
      <c r="L121" s="1">
        <v>42381</v>
      </c>
      <c r="M121" s="2">
        <f t="shared" si="6"/>
        <v>46.848484848484851</v>
      </c>
      <c r="N121">
        <f t="shared" si="7"/>
        <v>0</v>
      </c>
    </row>
    <row r="122" spans="1:14" x14ac:dyDescent="0.35">
      <c r="A122">
        <v>121</v>
      </c>
      <c r="B122">
        <v>59</v>
      </c>
      <c r="C122">
        <v>67</v>
      </c>
      <c r="D122">
        <v>4</v>
      </c>
      <c r="E122">
        <v>0</v>
      </c>
      <c r="F122">
        <v>88.05</v>
      </c>
      <c r="G122">
        <v>3</v>
      </c>
      <c r="H122" t="s">
        <v>15</v>
      </c>
      <c r="I122">
        <v>1</v>
      </c>
      <c r="J122" t="s">
        <v>19</v>
      </c>
      <c r="K122" t="s">
        <v>63</v>
      </c>
      <c r="L122" s="1">
        <v>42384</v>
      </c>
      <c r="M122" s="2">
        <f t="shared" si="6"/>
        <v>46.848484848484851</v>
      </c>
      <c r="N122">
        <f t="shared" si="7"/>
        <v>0</v>
      </c>
    </row>
    <row r="123" spans="1:14" x14ac:dyDescent="0.35">
      <c r="A123">
        <v>122</v>
      </c>
      <c r="B123">
        <v>117</v>
      </c>
      <c r="C123">
        <v>117</v>
      </c>
      <c r="D123">
        <v>7</v>
      </c>
      <c r="E123">
        <v>2</v>
      </c>
      <c r="F123">
        <v>100</v>
      </c>
      <c r="G123">
        <v>3</v>
      </c>
      <c r="H123" t="s">
        <v>14</v>
      </c>
      <c r="I123">
        <v>1</v>
      </c>
      <c r="J123" t="s">
        <v>19</v>
      </c>
      <c r="K123" t="s">
        <v>61</v>
      </c>
      <c r="L123" s="1">
        <v>42386</v>
      </c>
      <c r="M123" s="2">
        <f t="shared" si="6"/>
        <v>46.848484848484851</v>
      </c>
      <c r="N123">
        <f t="shared" si="7"/>
        <v>1</v>
      </c>
    </row>
    <row r="124" spans="1:14" x14ac:dyDescent="0.35">
      <c r="A124">
        <v>123</v>
      </c>
      <c r="B124">
        <v>106</v>
      </c>
      <c r="C124">
        <v>92</v>
      </c>
      <c r="D124">
        <v>11</v>
      </c>
      <c r="E124">
        <v>1</v>
      </c>
      <c r="F124">
        <v>115.21</v>
      </c>
      <c r="G124">
        <v>3</v>
      </c>
      <c r="H124" t="s">
        <v>14</v>
      </c>
      <c r="I124">
        <v>2</v>
      </c>
      <c r="J124" t="s">
        <v>19</v>
      </c>
      <c r="K124" t="s">
        <v>80</v>
      </c>
      <c r="L124" s="1">
        <v>42389</v>
      </c>
      <c r="M124" s="2">
        <f t="shared" si="6"/>
        <v>46.848484848484851</v>
      </c>
      <c r="N124">
        <f t="shared" si="7"/>
        <v>1</v>
      </c>
    </row>
    <row r="125" spans="1:14" x14ac:dyDescent="0.35">
      <c r="A125">
        <v>124</v>
      </c>
      <c r="B125">
        <v>8</v>
      </c>
      <c r="C125">
        <v>11</v>
      </c>
      <c r="D125">
        <v>1</v>
      </c>
      <c r="E125">
        <v>0</v>
      </c>
      <c r="F125">
        <v>72.72</v>
      </c>
      <c r="G125">
        <v>3</v>
      </c>
      <c r="H125" t="s">
        <v>14</v>
      </c>
      <c r="I125">
        <v>2</v>
      </c>
      <c r="J125" t="s">
        <v>19</v>
      </c>
      <c r="K125" t="s">
        <v>64</v>
      </c>
      <c r="L125" s="1">
        <v>42392</v>
      </c>
      <c r="M125" s="2">
        <f t="shared" si="6"/>
        <v>46.848484848484851</v>
      </c>
      <c r="N125">
        <f t="shared" si="7"/>
        <v>0</v>
      </c>
    </row>
    <row r="126" spans="1:14" x14ac:dyDescent="0.35">
      <c r="A126">
        <v>125</v>
      </c>
      <c r="B126">
        <v>85</v>
      </c>
      <c r="C126">
        <v>81</v>
      </c>
      <c r="D126">
        <v>9</v>
      </c>
      <c r="E126">
        <v>1</v>
      </c>
      <c r="F126">
        <v>104.93</v>
      </c>
      <c r="G126">
        <v>3</v>
      </c>
      <c r="H126" t="s">
        <v>18</v>
      </c>
      <c r="I126">
        <v>2</v>
      </c>
      <c r="J126" t="s">
        <v>34</v>
      </c>
      <c r="K126" t="s">
        <v>69</v>
      </c>
      <c r="L126" s="1">
        <v>42659</v>
      </c>
      <c r="M126" s="2">
        <f t="shared" si="6"/>
        <v>46.848484848484851</v>
      </c>
      <c r="N126">
        <f t="shared" si="7"/>
        <v>0</v>
      </c>
    </row>
    <row r="127" spans="1:14" x14ac:dyDescent="0.35">
      <c r="A127">
        <v>126</v>
      </c>
      <c r="B127">
        <v>9</v>
      </c>
      <c r="C127">
        <v>13</v>
      </c>
      <c r="D127">
        <v>1</v>
      </c>
      <c r="E127">
        <v>0</v>
      </c>
      <c r="F127">
        <v>69.23</v>
      </c>
      <c r="G127">
        <v>3</v>
      </c>
      <c r="H127" t="s">
        <v>14</v>
      </c>
      <c r="I127">
        <v>2</v>
      </c>
      <c r="J127" t="s">
        <v>34</v>
      </c>
      <c r="K127" t="s">
        <v>45</v>
      </c>
      <c r="L127" s="1">
        <v>42663</v>
      </c>
      <c r="M127" s="2">
        <f t="shared" si="6"/>
        <v>46.848484848484851</v>
      </c>
      <c r="N127">
        <f t="shared" si="7"/>
        <v>0</v>
      </c>
    </row>
    <row r="128" spans="1:14" x14ac:dyDescent="0.35">
      <c r="A128">
        <v>127</v>
      </c>
      <c r="B128">
        <v>154</v>
      </c>
      <c r="C128">
        <v>134</v>
      </c>
      <c r="D128">
        <v>16</v>
      </c>
      <c r="E128">
        <v>1</v>
      </c>
      <c r="F128">
        <v>114.92</v>
      </c>
      <c r="G128">
        <v>3</v>
      </c>
      <c r="H128" t="s">
        <v>18</v>
      </c>
      <c r="I128">
        <v>2</v>
      </c>
      <c r="J128" t="s">
        <v>34</v>
      </c>
      <c r="K128" t="s">
        <v>21</v>
      </c>
      <c r="L128" s="1">
        <v>42666</v>
      </c>
      <c r="M128" s="2">
        <f t="shared" si="6"/>
        <v>46.848484848484851</v>
      </c>
      <c r="N128">
        <f t="shared" si="7"/>
        <v>1</v>
      </c>
    </row>
    <row r="129" spans="1:14" x14ac:dyDescent="0.35">
      <c r="A129">
        <v>128</v>
      </c>
      <c r="B129">
        <v>45</v>
      </c>
      <c r="C129">
        <v>51</v>
      </c>
      <c r="D129">
        <v>2</v>
      </c>
      <c r="E129">
        <v>1</v>
      </c>
      <c r="F129">
        <v>88.23</v>
      </c>
      <c r="G129">
        <v>3</v>
      </c>
      <c r="H129" t="s">
        <v>14</v>
      </c>
      <c r="I129">
        <v>2</v>
      </c>
      <c r="J129" t="s">
        <v>34</v>
      </c>
      <c r="K129" t="s">
        <v>68</v>
      </c>
      <c r="L129" s="1">
        <v>42669</v>
      </c>
      <c r="M129" s="2">
        <f t="shared" si="6"/>
        <v>46.848484848484851</v>
      </c>
      <c r="N129">
        <f t="shared" si="7"/>
        <v>0</v>
      </c>
    </row>
    <row r="130" spans="1:14" x14ac:dyDescent="0.35">
      <c r="A130">
        <v>129</v>
      </c>
      <c r="B130">
        <v>65</v>
      </c>
      <c r="C130">
        <v>76</v>
      </c>
      <c r="D130">
        <v>2</v>
      </c>
      <c r="E130">
        <v>1</v>
      </c>
      <c r="F130">
        <v>85.52</v>
      </c>
      <c r="G130">
        <v>3</v>
      </c>
      <c r="H130" t="s">
        <v>14</v>
      </c>
      <c r="I130">
        <v>1</v>
      </c>
      <c r="J130" t="s">
        <v>34</v>
      </c>
      <c r="K130" t="s">
        <v>33</v>
      </c>
      <c r="L130" s="1">
        <v>42672</v>
      </c>
      <c r="M130" s="2">
        <f t="shared" si="6"/>
        <v>46.848484848484851</v>
      </c>
      <c r="N130">
        <f t="shared" si="7"/>
        <v>0</v>
      </c>
    </row>
    <row r="131" spans="1:14" x14ac:dyDescent="0.35">
      <c r="A131">
        <v>130</v>
      </c>
      <c r="B131">
        <v>122</v>
      </c>
      <c r="C131">
        <v>105</v>
      </c>
      <c r="D131">
        <v>8</v>
      </c>
      <c r="E131">
        <v>5</v>
      </c>
      <c r="F131">
        <v>116.19</v>
      </c>
      <c r="G131">
        <v>3</v>
      </c>
      <c r="H131" t="s">
        <v>14</v>
      </c>
      <c r="I131">
        <v>2</v>
      </c>
      <c r="J131" t="s">
        <v>53</v>
      </c>
      <c r="K131" t="s">
        <v>71</v>
      </c>
      <c r="L131" s="1">
        <v>42750</v>
      </c>
      <c r="M131" s="2">
        <f t="shared" ref="M131:M133" si="8">AVERAGE($B$2:$B$133)</f>
        <v>46.848484848484851</v>
      </c>
      <c r="N131">
        <f t="shared" ref="N131:N133" si="9">IF(B131&gt;=100,1,0)</f>
        <v>1</v>
      </c>
    </row>
    <row r="132" spans="1:14" x14ac:dyDescent="0.35">
      <c r="A132">
        <v>131</v>
      </c>
      <c r="B132">
        <v>8</v>
      </c>
      <c r="C132">
        <v>5</v>
      </c>
      <c r="D132">
        <v>2</v>
      </c>
      <c r="E132">
        <v>0</v>
      </c>
      <c r="F132">
        <v>160</v>
      </c>
      <c r="G132">
        <v>3</v>
      </c>
      <c r="H132" t="s">
        <v>14</v>
      </c>
      <c r="I132">
        <v>1</v>
      </c>
      <c r="J132" t="s">
        <v>53</v>
      </c>
      <c r="K132" t="s">
        <v>59</v>
      </c>
      <c r="L132" s="1">
        <v>42754</v>
      </c>
      <c r="M132" s="2">
        <f t="shared" si="8"/>
        <v>46.848484848484851</v>
      </c>
      <c r="N132">
        <f t="shared" si="9"/>
        <v>0</v>
      </c>
    </row>
    <row r="133" spans="1:14" x14ac:dyDescent="0.35">
      <c r="A133">
        <v>132</v>
      </c>
      <c r="B133">
        <v>55</v>
      </c>
      <c r="C133">
        <v>63</v>
      </c>
      <c r="D133">
        <v>8</v>
      </c>
      <c r="E133">
        <v>0</v>
      </c>
      <c r="F133">
        <v>87.3</v>
      </c>
      <c r="G133">
        <v>3</v>
      </c>
      <c r="H133" t="s">
        <v>14</v>
      </c>
      <c r="I133">
        <v>2</v>
      </c>
      <c r="J133" t="s">
        <v>53</v>
      </c>
      <c r="K133" t="s">
        <v>24</v>
      </c>
      <c r="L133" s="1">
        <v>42757</v>
      </c>
      <c r="M133" s="2">
        <f t="shared" si="8"/>
        <v>46.848484848484851</v>
      </c>
      <c r="N133">
        <f t="shared" si="9"/>
        <v>0</v>
      </c>
    </row>
  </sheetData>
  <autoFilter ref="G1:G13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2024-03-14T00:27:37Z</dcterms:created>
  <dcterms:modified xsi:type="dcterms:W3CDTF">2024-03-14T08:43:35Z</dcterms:modified>
</cp:coreProperties>
</file>