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dele_adongbede_pwc_com/Documents/Documents/Colo Build/"/>
    </mc:Choice>
  </mc:AlternateContent>
  <xr:revisionPtr revIDLastSave="0" documentId="8_{4FB86FC9-C399-4B3A-9120-6C32570AB7D3}" xr6:coauthVersionLast="47" xr6:coauthVersionMax="47" xr10:uidLastSave="{00000000-0000-0000-0000-000000000000}"/>
  <bookViews>
    <workbookView xWindow="-110" yWindow="-110" windowWidth="25180" windowHeight="16140" xr2:uid="{1974093F-E52A-4D18-8854-1FEA4ADAA7B9}"/>
  </bookViews>
  <sheets>
    <sheet name="BoM Data Center" sheetId="1" r:id="rId1"/>
    <sheet name="Cabling Diagram" sheetId="2" r:id="rId2"/>
    <sheet name="Rack Diagram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" l="1"/>
  <c r="G94" i="1"/>
  <c r="G93" i="1"/>
  <c r="G71" i="1"/>
  <c r="G58" i="1"/>
  <c r="G59" i="1"/>
  <c r="G61" i="1"/>
  <c r="G63" i="1"/>
  <c r="G70" i="1"/>
  <c r="G79" i="1"/>
  <c r="G55" i="1"/>
  <c r="G54" i="1"/>
  <c r="G43" i="1"/>
  <c r="G42" i="1"/>
  <c r="G5" i="1"/>
  <c r="G7" i="1"/>
  <c r="G8" i="1"/>
  <c r="G10" i="1"/>
  <c r="G11" i="1"/>
  <c r="G13" i="1"/>
  <c r="G14" i="1"/>
  <c r="G16" i="1"/>
  <c r="G17" i="1"/>
  <c r="G4" i="1"/>
  <c r="G99" i="1" s="1"/>
  <c r="F53" i="1"/>
  <c r="F83" i="1" l="1"/>
  <c r="F84" i="1"/>
  <c r="F85" i="1"/>
  <c r="F86" i="1"/>
  <c r="F87" i="1"/>
  <c r="F88" i="1"/>
  <c r="F89" i="1"/>
  <c r="F90" i="1"/>
  <c r="F82" i="1"/>
  <c r="F80" i="1"/>
  <c r="F78" i="1"/>
  <c r="F60" i="1"/>
  <c r="F62" i="1"/>
  <c r="F64" i="1"/>
  <c r="F65" i="1"/>
  <c r="F57" i="1"/>
  <c r="F45" i="1"/>
  <c r="F41" i="1"/>
  <c r="F6" i="1"/>
  <c r="F9" i="1"/>
  <c r="F12" i="1"/>
  <c r="F15" i="1"/>
  <c r="F18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3" i="1"/>
  <c r="F99" i="1" l="1"/>
</calcChain>
</file>

<file path=xl/sharedStrings.xml><?xml version="1.0" encoding="utf-8"?>
<sst xmlns="http://schemas.openxmlformats.org/spreadsheetml/2006/main" count="193" uniqueCount="150">
  <si>
    <t>Product Code</t>
  </si>
  <si>
    <t>Description</t>
  </si>
  <si>
    <t>Term</t>
  </si>
  <si>
    <t>Unit Price</t>
  </si>
  <si>
    <t>Qty</t>
  </si>
  <si>
    <t>OTC</t>
  </si>
  <si>
    <t>Run Costs</t>
  </si>
  <si>
    <t>Notes</t>
  </si>
  <si>
    <t>NETWORK EQUIPMENT AND MAINTENANCE</t>
  </si>
  <si>
    <t>N9K-C93400LD-H1</t>
  </si>
  <si>
    <t>Nexus 9K 48x 50G SFP56 + 4x 400G QSFP-DD</t>
  </si>
  <si>
    <t>MNT</t>
  </si>
  <si>
    <t>Cisco Support CX LEVEL 1 24X7X4</t>
  </si>
  <si>
    <t>SaaS</t>
  </si>
  <si>
    <t>36 Months - DCN Advantage</t>
  </si>
  <si>
    <t>N9K-C93180YC-FX3</t>
  </si>
  <si>
    <t>Nexus 9300 48p 1/10/25G, 6p 40/100G, MACsec,SyncE</t>
  </si>
  <si>
    <t>36 Months - DCN Essentials</t>
  </si>
  <si>
    <t>C9200L-48P-4X-E</t>
  </si>
  <si>
    <t>Catalyst 9200L 48-port PoE+, 4 x 10G, Network Essentials</t>
  </si>
  <si>
    <t>C8300-1N1S-4T2X</t>
  </si>
  <si>
    <t>Cisco Catalyst C8300-1N1S-4T2X Router</t>
  </si>
  <si>
    <t>36 Months - DNA Advantage</t>
  </si>
  <si>
    <t>IM7232-2-DAC-LMV-US</t>
  </si>
  <si>
    <t>Opengear 32 SERIAL-2 GBE/SFP-16GB FLASH 4G VZN-V.92-DAC-US CORD</t>
  </si>
  <si>
    <t>CABLING AND OPTICS</t>
  </si>
  <si>
    <t>QDD-400-CU1M=</t>
  </si>
  <si>
    <t>400G Passive Cable, 1m</t>
  </si>
  <si>
    <t>Core Switch VPC</t>
  </si>
  <si>
    <t>SFP-H10GB-CU1M=</t>
  </si>
  <si>
    <t>10GBASE-CU SFP+ Cable 1 Meter</t>
  </si>
  <si>
    <t>Core Switch VPC Keepalive</t>
  </si>
  <si>
    <t>SFP-10G-SR=</t>
  </si>
  <si>
    <t>10GBASE-SR SFP Module</t>
  </si>
  <si>
    <t>Core Switch to Palo</t>
  </si>
  <si>
    <t>QSFP-100G-CU1M=</t>
  </si>
  <si>
    <t>100GBASE-CR4 Passive Copper Cable, 1m</t>
  </si>
  <si>
    <t>Access Switch VPC</t>
  </si>
  <si>
    <t>Access Switch VPC Keepalive</t>
  </si>
  <si>
    <t>QSFP-100G-AOC5M=</t>
  </si>
  <si>
    <t>100GBASE QSFP Active Optical Cable, 5m</t>
  </si>
  <si>
    <t>Access Switch Uplink to Core</t>
  </si>
  <si>
    <t>Access Switch to Power</t>
  </si>
  <si>
    <t>DMZ Switch VPC</t>
  </si>
  <si>
    <t>DMZ Switch VPC Keepalive</t>
  </si>
  <si>
    <t>DMZ Switch to Palo</t>
  </si>
  <si>
    <t>SFP-10G-AOC5M=</t>
  </si>
  <si>
    <t>10GBASE Active Optical SFP+ Cable, 5M</t>
  </si>
  <si>
    <t>Management Switch Uplink to Core</t>
  </si>
  <si>
    <t>WAN Router to DMZ Switch</t>
  </si>
  <si>
    <t>SFP-10G-LR=</t>
  </si>
  <si>
    <t>10GBASE-LR SFP Module</t>
  </si>
  <si>
    <t>WAN Router to INET</t>
  </si>
  <si>
    <t>SFP-25G-AOC5M=</t>
  </si>
  <si>
    <t>25GBASE Active Optical SFP28 Cable, 5M</t>
  </si>
  <si>
    <t>UCS FI to Access Switch</t>
  </si>
  <si>
    <t>DC Cage to DC Cage</t>
  </si>
  <si>
    <t>ECM-C6-15</t>
  </si>
  <si>
    <t>15FT CAT6E Copper Patch Cable</t>
  </si>
  <si>
    <t>Management Connections</t>
  </si>
  <si>
    <t>ECM-LC2-OM4-5M</t>
  </si>
  <si>
    <t>5M OM4 LC-LC Fiber Patch Cable</t>
  </si>
  <si>
    <t>Fiber for FI-Fabric, Pure-Fabric, Power-SAN</t>
  </si>
  <si>
    <t>ECM-LC2-OS2-5M</t>
  </si>
  <si>
    <t>5M OS2 Single Mode 9/125 LC-LC Fiber Patch Cable</t>
  </si>
  <si>
    <t>CAT7SH-03-BLB</t>
  </si>
  <si>
    <t>3Ft Cat7 Shielded (S/FTP)  Ethernet Net Cable Blue</t>
  </si>
  <si>
    <t>CISCO SAN EQUIPMENT AND MAINTENANCE</t>
  </si>
  <si>
    <t>DS-C9148T-24EK9</t>
  </si>
  <si>
    <t>MDS 9148T 32G 48-Port FC switch, w/ 24 active ports &amp; 24 X 32 Gbps FC SW SFP+</t>
  </si>
  <si>
    <t>SNTC-24X7X4 MDS 9148T 32G 48-Port FC switch</t>
  </si>
  <si>
    <t>MDS Advantage Subscription M9100 3Y</t>
  </si>
  <si>
    <t>IBM POWER EQUIPMENT AND MAINTENANCE</t>
  </si>
  <si>
    <t>9009-42A</t>
  </si>
  <si>
    <t>Used/Recertified IBM Power9 Server 924</t>
  </si>
  <si>
    <t>·        (2) 12-core Typical 3.4 to 3.9 Ghz (max) POWER9 Processors</t>
  </si>
  <si>
    <t>·        1,024 GB Memory (32 x 32GB)</t>
  </si>
  <si>
    <t>·        (4) PCIe3 16Gb 2-port Fibre Channel Adapter</t>
  </si>
  <si>
    <t>·        (4) PCIe2 4-Port (10Gb+1GbE) SR+RJ45 Adapter</t>
  </si>
  <si>
    <t xml:space="preserve">·        (4) 300GB 15K RPM SAS SFF-3 Disk Drive (AIX/Linux)    </t>
  </si>
  <si>
    <t>·        (4) AC Power Supply - 1400W for Server (200-240 VAC)</t>
  </si>
  <si>
    <t>·        (4) Power Cord 2.7M (9-foot), Drawer to IBM PDU</t>
  </si>
  <si>
    <t>IBM HMC</t>
  </si>
  <si>
    <t>IBM management console</t>
  </si>
  <si>
    <t>Hardware Maintenance for IBM 924 (12 Months)</t>
  </si>
  <si>
    <t>Software Maintenance and Subscription (AIX/PVM)</t>
  </si>
  <si>
    <t>CISCO SERVER EQUIPMENT AND MAINTENANCE</t>
  </si>
  <si>
    <t>UCSX-210C-M7</t>
  </si>
  <si>
    <t>UCS 210c M7 Compute Node, 32C per socket, 1TB Memory</t>
  </si>
  <si>
    <t>Cisco Support - CX LEVEL 1 24X7X4OS UCS c210 Blade (12 Month Term)</t>
  </si>
  <si>
    <t>Intersight Subscription, 3 yr term</t>
  </si>
  <si>
    <t>UCSX-9508-D-U</t>
  </si>
  <si>
    <t>Cisco UCS X9508 Chassis for CDC  - Visio</t>
  </si>
  <si>
    <t>CX LEVEL 1 24X7X4OS Subscription, 1 yr term</t>
  </si>
  <si>
    <t>UCSX-FI-6454-D-U</t>
  </si>
  <si>
    <t>UCS Fabric Interconnect 6454</t>
  </si>
  <si>
    <t>CX LEVEL 1 24X7X4OS UCS Fabric Interconnect 6454, 1 yr term</t>
  </si>
  <si>
    <t>DS-SFP-FC32G-SW</t>
  </si>
  <si>
    <t>32 Gbps Fibre Channel SW SFP+, LC (SAN Uplinks)</t>
  </si>
  <si>
    <t>SFP-25G-AOC5M</t>
  </si>
  <si>
    <t>Standalone Servers</t>
  </si>
  <si>
    <t>Dell servers</t>
  </si>
  <si>
    <t>Dell Maintenance</t>
  </si>
  <si>
    <t>LICENSING FOR SERVERS</t>
  </si>
  <si>
    <t>874-007952</t>
  </si>
  <si>
    <t>SUSE Linux Enterprise Svr for SAP Apps  with Unlm VMs, PRTY Sub, per 2 sockets</t>
  </si>
  <si>
    <t>VCF-CLD-FND-5</t>
  </si>
  <si>
    <t>Vmware vSphere Cloud Foundation (36 Month Term)</t>
  </si>
  <si>
    <t>Red Hat for backup server</t>
  </si>
  <si>
    <t>Microsoft Server licensing</t>
  </si>
  <si>
    <t>Data Backup</t>
  </si>
  <si>
    <t>PURE STORAGE EQUIPMENT AND MAINTENANCE</t>
  </si>
  <si>
    <t>FA-X70R4-FC-91TB-10X9.1TB</t>
  </si>
  <si>
    <t>Pure Storage FlashArray X70R4-FC- 91TB-10x9.1TB</t>
  </si>
  <si>
    <t>FA-X70R4-91TB, 1MO, PRM, FVR</t>
  </si>
  <si>
    <t>12 Months Evergreen Forever Subscription, 4 Hour Delivery, 24/7 Support</t>
  </si>
  <si>
    <t>PS-FLASHARRAY-INSTALL</t>
  </si>
  <si>
    <t>FlashArray Install</t>
  </si>
  <si>
    <t>RACK/PDU EQUIPMENT</t>
  </si>
  <si>
    <t>AR3350B2</t>
  </si>
  <si>
    <t>APC NetShelter SX sVR Rack: 42U, 1991H x 750W x 1200D mm, including freight</t>
  </si>
  <si>
    <t>AR8136BLK200</t>
  </si>
  <si>
    <t>1U 19" Black Modular Toolless Airflow Management Blanking Panel - Qty 200</t>
  </si>
  <si>
    <t>AR7502</t>
  </si>
  <si>
    <t>APC NetShelter Cable Management, Vertical Cable Manager, for NetShelter SX 42U, Set of 2, Black, 117 x 1930 x 130 mm</t>
  </si>
  <si>
    <t>AR8621</t>
  </si>
  <si>
    <t>APC NetShelter Cable Management, Vertical Cable Manager, Toolless Hook and Loop Cable, Set of 10, 381 x 211 x 127 mm</t>
  </si>
  <si>
    <t>AR8571</t>
  </si>
  <si>
    <t>APC NetShelter Cable Management, Cable Trough, Black, 747 x 191.4 x 317.4 mm</t>
  </si>
  <si>
    <t>AR8427A</t>
  </si>
  <si>
    <t>Horizontal Cable Organizer 2U w/cable fingers</t>
  </si>
  <si>
    <t>AR8165ABLK</t>
  </si>
  <si>
    <t>APC NetShelter Cable Management, Power Cable Ladder, with Ladder Attachment Kit, Black, 305 x 3023 x 51 mm</t>
  </si>
  <si>
    <t>AR8576</t>
  </si>
  <si>
    <t>APC NetShelter Cable Management, Cable Trough, Ladder Hanger Kit, Black, 134.4 x 45.6 x 27.2 mm</t>
  </si>
  <si>
    <t>AR8465</t>
  </si>
  <si>
    <t>APC NetShelter Cable Management, Cable Ladder Wall Termination Kit, Black</t>
  </si>
  <si>
    <t>PDUs</t>
  </si>
  <si>
    <t>Additional Items</t>
  </si>
  <si>
    <t>Primary Internet</t>
  </si>
  <si>
    <t>1GB circuit</t>
  </si>
  <si>
    <t>Secondary Internet</t>
  </si>
  <si>
    <t xml:space="preserve">3rd Party Services </t>
  </si>
  <si>
    <t>Installation and configuration of the data center</t>
  </si>
  <si>
    <t>Data center provider services</t>
  </si>
  <si>
    <t>Setup rack and cage</t>
  </si>
  <si>
    <t>Data center space/power</t>
  </si>
  <si>
    <t>Run costs for data center</t>
  </si>
  <si>
    <t>PwC fees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</si>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</sst>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8">
    <font>
      <sz val="11"/>
      <color theme="1"/>
      <name val="Aptos Narrow"/>
      <family val="2"/>
      <scheme val="minor"/>
    </font>
    <font>
      <b/>
      <sz val="11"/>
      <color rgb="FF000000"/>
      <name val="Segoe"/>
    </font>
    <font>
      <sz val="11"/>
      <color theme="1"/>
      <name val="Segoe"/>
    </font>
    <font>
      <sz val="11"/>
      <color rgb="FF000000"/>
      <name val="Segoe"/>
    </font>
    <font>
      <i/>
      <sz val="11"/>
      <color theme="1"/>
      <name val="Segoe"/>
    </font>
    <font>
      <sz val="11"/>
      <name val="Segoe"/>
    </font>
    <font>
      <sz val="11"/>
      <color rgb="FFFF0000"/>
      <name val="Segoe"/>
    </font>
    <font>
      <b/>
      <sz val="11"/>
      <color theme="1"/>
      <name val="Segoe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5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6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6" fontId="2" fillId="0" borderId="0" xfId="0" applyNumberFormat="1" applyFont="1"/>
    <xf numFmtId="0" fontId="4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8" fontId="6" fillId="0" borderId="0" xfId="0" applyNumberFormat="1" applyFont="1" applyAlignment="1">
      <alignment horizontal="right" vertical="center"/>
    </xf>
    <xf numFmtId="8" fontId="5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8" fontId="7" fillId="0" borderId="1" xfId="0" applyNumberFormat="1" applyFont="1" applyBorder="1" applyAlignment="1">
      <alignment horizontal="right" vertical="center"/>
    </xf>
    <xf numFmtId="8" fontId="7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6" fontId="4" fillId="0" borderId="0" xfId="0" applyNumberFormat="1" applyFont="1" applyAlignment="1">
      <alignment horizontal="right" vertical="center"/>
    </xf>
    <xf numFmtId="8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8" fontId="2" fillId="6" borderId="0" xfId="0" applyNumberFormat="1" applyFont="1" applyFill="1" applyAlignment="1">
      <alignment horizontal="right" vertical="center"/>
    </xf>
    <xf numFmtId="6" fontId="2" fillId="6" borderId="0" xfId="0" applyNumberFormat="1" applyFont="1" applyFill="1"/>
    <xf numFmtId="8" fontId="5" fillId="6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144780</xdr:rowOff>
    </xdr:from>
    <xdr:to>
      <xdr:col>11</xdr:col>
      <xdr:colOff>413385</xdr:colOff>
      <xdr:row>31</xdr:row>
      <xdr:rowOff>140970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94B75-D63A-4EC1-AB8F-9771A0F4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"/>
          <a:ext cx="7118985" cy="5665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541246</xdr:colOff>
      <xdr:row>0</xdr:row>
      <xdr:rowOff>0</xdr:rowOff>
    </xdr:from>
    <xdr:to>
      <xdr:col>24</xdr:col>
      <xdr:colOff>468630</xdr:colOff>
      <xdr:row>35</xdr:row>
      <xdr:rowOff>93345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3116DE-5B53-4AF2-952D-13DCD8AA8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846" y="0"/>
          <a:ext cx="7852184" cy="6494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518160</xdr:colOff>
      <xdr:row>33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6BEAE-B89B-4402-8854-BE1BFDFBD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94960" cy="6156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742B-A2D3-4E2B-B613-C31B36537D98}">
  <dimension ref="A1:J101"/>
  <sheetViews>
    <sheetView tabSelected="1" zoomScale="90" zoomScaleNormal="90" workbookViewId="0">
      <selection activeCell="G98" sqref="G98"/>
    </sheetView>
  </sheetViews>
  <sheetFormatPr defaultRowHeight="15"/>
  <cols>
    <col min="1" max="1" width="30.85546875" style="4" bestFit="1" customWidth="1"/>
    <col min="2" max="2" width="81.85546875" style="4" customWidth="1"/>
    <col min="3" max="3" width="8.7109375" style="4"/>
    <col min="4" max="4" width="12.85546875" style="4" customWidth="1"/>
    <col min="5" max="5" width="8.7109375" style="4"/>
    <col min="6" max="7" width="13.140625" style="4" customWidth="1"/>
    <col min="8" max="8" width="42.7109375" style="4" customWidth="1"/>
    <col min="9" max="10" width="8.7109375" style="4"/>
  </cols>
  <sheetData>
    <row r="1" spans="1:8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6" t="s">
        <v>9</v>
      </c>
      <c r="B3" s="6" t="s">
        <v>10</v>
      </c>
      <c r="C3" s="6"/>
      <c r="D3" s="7">
        <v>22832.18</v>
      </c>
      <c r="E3" s="8">
        <v>2</v>
      </c>
      <c r="F3" s="7">
        <f>D3*E3</f>
        <v>45664.36</v>
      </c>
      <c r="G3" s="7"/>
    </row>
    <row r="4" spans="1:8">
      <c r="A4" s="6" t="s">
        <v>11</v>
      </c>
      <c r="B4" s="6" t="s">
        <v>12</v>
      </c>
      <c r="C4" s="8">
        <v>12</v>
      </c>
      <c r="D4" s="7">
        <v>3329</v>
      </c>
      <c r="E4" s="8">
        <v>2</v>
      </c>
      <c r="F4" s="7"/>
      <c r="G4" s="7">
        <f>D4*E4</f>
        <v>6658</v>
      </c>
    </row>
    <row r="5" spans="1:8">
      <c r="A5" s="6" t="s">
        <v>13</v>
      </c>
      <c r="B5" s="6" t="s">
        <v>14</v>
      </c>
      <c r="C5" s="8">
        <v>36</v>
      </c>
      <c r="D5" s="7">
        <v>18546.400000000001</v>
      </c>
      <c r="E5" s="8">
        <v>2</v>
      </c>
      <c r="F5" s="7"/>
      <c r="G5" s="7">
        <f t="shared" ref="G5:G17" si="0">D5*E5</f>
        <v>37092.800000000003</v>
      </c>
    </row>
    <row r="6" spans="1:8">
      <c r="A6" s="6" t="s">
        <v>15</v>
      </c>
      <c r="B6" s="6" t="s">
        <v>16</v>
      </c>
      <c r="C6" s="6"/>
      <c r="D6" s="7">
        <v>15095.2</v>
      </c>
      <c r="E6" s="8">
        <v>2</v>
      </c>
      <c r="F6" s="7">
        <f t="shared" ref="F6:F39" si="1">D6*E6</f>
        <v>30190.400000000001</v>
      </c>
      <c r="G6" s="7"/>
    </row>
    <row r="7" spans="1:8">
      <c r="A7" s="6" t="s">
        <v>11</v>
      </c>
      <c r="B7" s="6" t="s">
        <v>12</v>
      </c>
      <c r="C7" s="8">
        <v>12</v>
      </c>
      <c r="D7" s="7">
        <v>2220.17</v>
      </c>
      <c r="E7" s="8">
        <v>2</v>
      </c>
      <c r="F7" s="7"/>
      <c r="G7" s="7">
        <f t="shared" si="0"/>
        <v>4440.34</v>
      </c>
    </row>
    <row r="8" spans="1:8">
      <c r="A8" s="6" t="s">
        <v>13</v>
      </c>
      <c r="B8" s="6" t="s">
        <v>17</v>
      </c>
      <c r="C8" s="8">
        <v>36</v>
      </c>
      <c r="D8" s="7">
        <v>14939.11</v>
      </c>
      <c r="E8" s="8">
        <v>2</v>
      </c>
      <c r="F8" s="7"/>
      <c r="G8" s="7">
        <f t="shared" si="0"/>
        <v>29878.22</v>
      </c>
    </row>
    <row r="9" spans="1:8">
      <c r="A9" s="6" t="s">
        <v>15</v>
      </c>
      <c r="B9" s="6" t="s">
        <v>16</v>
      </c>
      <c r="C9" s="6"/>
      <c r="D9" s="7">
        <v>15095.2</v>
      </c>
      <c r="E9" s="8">
        <v>2</v>
      </c>
      <c r="F9" s="7">
        <f t="shared" si="1"/>
        <v>30190.400000000001</v>
      </c>
      <c r="G9" s="7"/>
    </row>
    <row r="10" spans="1:8">
      <c r="A10" s="6" t="s">
        <v>11</v>
      </c>
      <c r="B10" s="6" t="s">
        <v>12</v>
      </c>
      <c r="C10" s="8">
        <v>12</v>
      </c>
      <c r="D10" s="7">
        <v>2220.17</v>
      </c>
      <c r="E10" s="8">
        <v>2</v>
      </c>
      <c r="F10" s="7"/>
      <c r="G10" s="7">
        <f t="shared" si="0"/>
        <v>4440.34</v>
      </c>
    </row>
    <row r="11" spans="1:8">
      <c r="A11" s="6" t="s">
        <v>13</v>
      </c>
      <c r="B11" s="6" t="s">
        <v>17</v>
      </c>
      <c r="C11" s="8">
        <v>36</v>
      </c>
      <c r="D11" s="7">
        <v>14939.11</v>
      </c>
      <c r="E11" s="8">
        <v>2</v>
      </c>
      <c r="F11" s="7"/>
      <c r="G11" s="7">
        <f t="shared" si="0"/>
        <v>29878.22</v>
      </c>
    </row>
    <row r="12" spans="1:8">
      <c r="A12" s="6" t="s">
        <v>18</v>
      </c>
      <c r="B12" s="6" t="s">
        <v>19</v>
      </c>
      <c r="C12" s="6"/>
      <c r="D12" s="7">
        <v>6936.57</v>
      </c>
      <c r="E12" s="8">
        <v>2</v>
      </c>
      <c r="F12" s="7">
        <f t="shared" si="1"/>
        <v>13873.14</v>
      </c>
      <c r="G12" s="7"/>
    </row>
    <row r="13" spans="1:8">
      <c r="A13" s="6" t="s">
        <v>11</v>
      </c>
      <c r="B13" s="6" t="s">
        <v>12</v>
      </c>
      <c r="C13" s="8">
        <v>12</v>
      </c>
      <c r="D13" s="7">
        <v>836.73</v>
      </c>
      <c r="E13" s="8">
        <v>2</v>
      </c>
      <c r="F13" s="7"/>
      <c r="G13" s="7">
        <f t="shared" si="0"/>
        <v>1673.46</v>
      </c>
    </row>
    <row r="14" spans="1:8">
      <c r="A14" s="6" t="s">
        <v>13</v>
      </c>
      <c r="B14" s="6" t="s">
        <v>17</v>
      </c>
      <c r="C14" s="8">
        <v>36</v>
      </c>
      <c r="D14" s="7">
        <v>529.84</v>
      </c>
      <c r="E14" s="8">
        <v>2</v>
      </c>
      <c r="F14" s="7"/>
      <c r="G14" s="7">
        <f t="shared" si="0"/>
        <v>1059.68</v>
      </c>
    </row>
    <row r="15" spans="1:8">
      <c r="A15" s="6" t="s">
        <v>20</v>
      </c>
      <c r="B15" s="6" t="s">
        <v>21</v>
      </c>
      <c r="C15" s="6"/>
      <c r="D15" s="7">
        <v>9339.4500000000007</v>
      </c>
      <c r="E15" s="8">
        <v>2</v>
      </c>
      <c r="F15" s="7">
        <f t="shared" si="1"/>
        <v>18678.900000000001</v>
      </c>
      <c r="G15" s="7"/>
    </row>
    <row r="16" spans="1:8">
      <c r="A16" s="6" t="s">
        <v>11</v>
      </c>
      <c r="B16" s="6" t="s">
        <v>12</v>
      </c>
      <c r="C16" s="8">
        <v>12</v>
      </c>
      <c r="D16" s="7">
        <v>2370.7399999999998</v>
      </c>
      <c r="E16" s="8">
        <v>2</v>
      </c>
      <c r="F16" s="7"/>
      <c r="G16" s="7">
        <f t="shared" si="0"/>
        <v>4741.4799999999996</v>
      </c>
    </row>
    <row r="17" spans="1:8">
      <c r="A17" s="6" t="s">
        <v>13</v>
      </c>
      <c r="B17" s="6" t="s">
        <v>22</v>
      </c>
      <c r="C17" s="8">
        <v>36</v>
      </c>
      <c r="D17" s="7">
        <v>2464.9</v>
      </c>
      <c r="E17" s="8">
        <v>2</v>
      </c>
      <c r="F17" s="7"/>
      <c r="G17" s="7">
        <f t="shared" si="0"/>
        <v>4929.8</v>
      </c>
    </row>
    <row r="18" spans="1:8">
      <c r="A18" s="6" t="s">
        <v>23</v>
      </c>
      <c r="B18" s="6" t="s">
        <v>24</v>
      </c>
      <c r="C18" s="6"/>
      <c r="D18" s="7">
        <v>4550</v>
      </c>
      <c r="E18" s="8">
        <v>1</v>
      </c>
      <c r="F18" s="7">
        <f t="shared" si="1"/>
        <v>4550</v>
      </c>
      <c r="G18" s="7"/>
    </row>
    <row r="19" spans="1:8">
      <c r="A19" s="5" t="s">
        <v>25</v>
      </c>
      <c r="B19" s="5"/>
      <c r="C19" s="5"/>
      <c r="D19" s="5"/>
      <c r="E19" s="5"/>
      <c r="F19" s="5"/>
      <c r="G19" s="5"/>
      <c r="H19" s="5"/>
    </row>
    <row r="20" spans="1:8">
      <c r="A20" s="9" t="s">
        <v>26</v>
      </c>
      <c r="B20" s="10" t="s">
        <v>27</v>
      </c>
      <c r="C20" s="6"/>
      <c r="D20" s="7">
        <v>464.82</v>
      </c>
      <c r="E20" s="11">
        <v>2</v>
      </c>
      <c r="F20" s="7">
        <f t="shared" si="1"/>
        <v>929.64</v>
      </c>
      <c r="G20" s="7"/>
      <c r="H20" s="12" t="s">
        <v>28</v>
      </c>
    </row>
    <row r="21" spans="1:8">
      <c r="A21" s="9" t="s">
        <v>29</v>
      </c>
      <c r="B21" s="10" t="s">
        <v>30</v>
      </c>
      <c r="C21" s="6"/>
      <c r="D21" s="7">
        <v>59.61</v>
      </c>
      <c r="E21" s="11">
        <v>2</v>
      </c>
      <c r="F21" s="7">
        <f t="shared" si="1"/>
        <v>119.22</v>
      </c>
      <c r="G21" s="7"/>
      <c r="H21" s="12" t="s">
        <v>31</v>
      </c>
    </row>
    <row r="22" spans="1:8">
      <c r="A22" s="9" t="s">
        <v>32</v>
      </c>
      <c r="B22" s="10" t="s">
        <v>33</v>
      </c>
      <c r="C22" s="6"/>
      <c r="D22" s="7">
        <v>564.5</v>
      </c>
      <c r="E22" s="11">
        <v>4</v>
      </c>
      <c r="F22" s="7">
        <f t="shared" si="1"/>
        <v>2258</v>
      </c>
      <c r="G22" s="7"/>
      <c r="H22" s="12" t="s">
        <v>34</v>
      </c>
    </row>
    <row r="23" spans="1:8">
      <c r="A23" s="9" t="s">
        <v>35</v>
      </c>
      <c r="B23" s="10" t="s">
        <v>36</v>
      </c>
      <c r="C23" s="6"/>
      <c r="D23" s="7">
        <v>203.94</v>
      </c>
      <c r="E23" s="11">
        <v>2</v>
      </c>
      <c r="F23" s="7">
        <f t="shared" si="1"/>
        <v>407.88</v>
      </c>
      <c r="G23" s="7"/>
      <c r="H23" s="12" t="s">
        <v>37</v>
      </c>
    </row>
    <row r="24" spans="1:8">
      <c r="A24" s="9" t="s">
        <v>29</v>
      </c>
      <c r="B24" s="10" t="s">
        <v>30</v>
      </c>
      <c r="C24" s="6"/>
      <c r="D24" s="7">
        <v>59.61</v>
      </c>
      <c r="E24" s="11">
        <v>2</v>
      </c>
      <c r="F24" s="7">
        <f t="shared" si="1"/>
        <v>119.22</v>
      </c>
      <c r="G24" s="7"/>
      <c r="H24" s="12" t="s">
        <v>38</v>
      </c>
    </row>
    <row r="25" spans="1:8">
      <c r="A25" s="9" t="s">
        <v>39</v>
      </c>
      <c r="B25" s="10" t="s">
        <v>40</v>
      </c>
      <c r="C25" s="6"/>
      <c r="D25" s="7">
        <v>1379.95</v>
      </c>
      <c r="E25" s="11">
        <v>4</v>
      </c>
      <c r="F25" s="7">
        <f t="shared" si="1"/>
        <v>5519.8</v>
      </c>
      <c r="G25" s="7"/>
      <c r="H25" s="12" t="s">
        <v>41</v>
      </c>
    </row>
    <row r="26" spans="1:8">
      <c r="A26" s="9" t="s">
        <v>32</v>
      </c>
      <c r="B26" s="10" t="s">
        <v>33</v>
      </c>
      <c r="C26" s="6"/>
      <c r="D26" s="7">
        <v>564.5</v>
      </c>
      <c r="E26" s="11">
        <v>4</v>
      </c>
      <c r="F26" s="7">
        <f t="shared" si="1"/>
        <v>2258</v>
      </c>
      <c r="G26" s="7"/>
      <c r="H26" s="12" t="s">
        <v>42</v>
      </c>
    </row>
    <row r="27" spans="1:8">
      <c r="A27" s="9" t="s">
        <v>35</v>
      </c>
      <c r="B27" s="10" t="s">
        <v>36</v>
      </c>
      <c r="C27" s="6"/>
      <c r="D27" s="7">
        <v>203.94</v>
      </c>
      <c r="E27" s="11">
        <v>2</v>
      </c>
      <c r="F27" s="7">
        <f t="shared" si="1"/>
        <v>407.88</v>
      </c>
      <c r="G27" s="7"/>
      <c r="H27" s="12" t="s">
        <v>43</v>
      </c>
    </row>
    <row r="28" spans="1:8">
      <c r="A28" s="9" t="s">
        <v>29</v>
      </c>
      <c r="B28" s="10" t="s">
        <v>30</v>
      </c>
      <c r="C28" s="6"/>
      <c r="D28" s="7">
        <v>59.61</v>
      </c>
      <c r="E28" s="11">
        <v>2</v>
      </c>
      <c r="F28" s="7">
        <f t="shared" si="1"/>
        <v>119.22</v>
      </c>
      <c r="G28" s="7"/>
      <c r="H28" s="12" t="s">
        <v>44</v>
      </c>
    </row>
    <row r="29" spans="1:8">
      <c r="A29" s="9" t="s">
        <v>32</v>
      </c>
      <c r="B29" s="10" t="s">
        <v>33</v>
      </c>
      <c r="C29" s="6"/>
      <c r="D29" s="7">
        <v>564.5</v>
      </c>
      <c r="E29" s="11">
        <v>4</v>
      </c>
      <c r="F29" s="7">
        <f t="shared" si="1"/>
        <v>2258</v>
      </c>
      <c r="G29" s="7"/>
      <c r="H29" s="12" t="s">
        <v>45</v>
      </c>
    </row>
    <row r="30" spans="1:8">
      <c r="A30" s="9" t="s">
        <v>46</v>
      </c>
      <c r="B30" s="10" t="s">
        <v>47</v>
      </c>
      <c r="C30" s="6"/>
      <c r="D30" s="7">
        <v>157.49</v>
      </c>
      <c r="E30" s="11">
        <v>4</v>
      </c>
      <c r="F30" s="7">
        <f t="shared" si="1"/>
        <v>629.96</v>
      </c>
      <c r="G30" s="7"/>
      <c r="H30" s="12" t="s">
        <v>48</v>
      </c>
    </row>
    <row r="31" spans="1:8">
      <c r="A31" s="9" t="s">
        <v>46</v>
      </c>
      <c r="B31" s="10" t="s">
        <v>47</v>
      </c>
      <c r="C31" s="6"/>
      <c r="D31" s="7">
        <v>157.49</v>
      </c>
      <c r="E31" s="11">
        <v>4</v>
      </c>
      <c r="F31" s="7">
        <f t="shared" si="1"/>
        <v>629.96</v>
      </c>
      <c r="G31" s="7"/>
      <c r="H31" s="12" t="s">
        <v>49</v>
      </c>
    </row>
    <row r="32" spans="1:8">
      <c r="A32" s="9" t="s">
        <v>50</v>
      </c>
      <c r="B32" s="10" t="s">
        <v>51</v>
      </c>
      <c r="C32" s="6"/>
      <c r="D32" s="7">
        <v>2258.0100000000002</v>
      </c>
      <c r="E32" s="11">
        <v>2</v>
      </c>
      <c r="F32" s="7">
        <f t="shared" si="1"/>
        <v>4516.0200000000004</v>
      </c>
      <c r="G32" s="7"/>
      <c r="H32" s="12" t="s">
        <v>52</v>
      </c>
    </row>
    <row r="33" spans="1:8">
      <c r="A33" s="9" t="s">
        <v>53</v>
      </c>
      <c r="B33" s="10" t="s">
        <v>54</v>
      </c>
      <c r="C33" s="6"/>
      <c r="D33" s="7">
        <v>326.95</v>
      </c>
      <c r="E33" s="11">
        <v>8</v>
      </c>
      <c r="F33" s="7">
        <f t="shared" si="1"/>
        <v>2615.6</v>
      </c>
      <c r="G33" s="7"/>
      <c r="H33" s="12" t="s">
        <v>55</v>
      </c>
    </row>
    <row r="34" spans="1:8">
      <c r="A34" s="9" t="s">
        <v>32</v>
      </c>
      <c r="B34" s="10" t="s">
        <v>33</v>
      </c>
      <c r="C34" s="6"/>
      <c r="D34" s="7">
        <v>564.5</v>
      </c>
      <c r="E34" s="11">
        <v>4</v>
      </c>
      <c r="F34" s="7">
        <f t="shared" si="1"/>
        <v>2258</v>
      </c>
      <c r="G34" s="7"/>
      <c r="H34" s="12" t="s">
        <v>56</v>
      </c>
    </row>
    <row r="35" spans="1:8">
      <c r="A35" s="9" t="s">
        <v>50</v>
      </c>
      <c r="B35" s="10" t="s">
        <v>51</v>
      </c>
      <c r="C35" s="6"/>
      <c r="D35" s="7">
        <v>2258.0100000000002</v>
      </c>
      <c r="E35" s="11">
        <v>4</v>
      </c>
      <c r="F35" s="7">
        <f t="shared" si="1"/>
        <v>9032.0400000000009</v>
      </c>
      <c r="G35" s="7"/>
      <c r="H35" s="12" t="s">
        <v>56</v>
      </c>
    </row>
    <row r="36" spans="1:8">
      <c r="A36" s="6" t="s">
        <v>57</v>
      </c>
      <c r="B36" s="12" t="s">
        <v>58</v>
      </c>
      <c r="D36" s="7">
        <v>11</v>
      </c>
      <c r="E36" s="11">
        <v>25</v>
      </c>
      <c r="F36" s="7">
        <f t="shared" si="1"/>
        <v>275</v>
      </c>
      <c r="G36" s="7"/>
      <c r="H36" s="4" t="s">
        <v>59</v>
      </c>
    </row>
    <row r="37" spans="1:8">
      <c r="A37" s="9" t="s">
        <v>60</v>
      </c>
      <c r="B37" s="12" t="s">
        <v>61</v>
      </c>
      <c r="C37" s="6"/>
      <c r="D37" s="7">
        <v>28</v>
      </c>
      <c r="E37" s="11">
        <v>40</v>
      </c>
      <c r="F37" s="7">
        <f t="shared" si="1"/>
        <v>1120</v>
      </c>
      <c r="G37" s="7"/>
      <c r="H37" s="4" t="s">
        <v>62</v>
      </c>
    </row>
    <row r="38" spans="1:8">
      <c r="A38" s="9" t="s">
        <v>63</v>
      </c>
      <c r="B38" s="12" t="s">
        <v>64</v>
      </c>
      <c r="C38" s="6"/>
      <c r="D38" s="7">
        <v>20</v>
      </c>
      <c r="E38" s="11">
        <v>4</v>
      </c>
      <c r="F38" s="7">
        <f t="shared" si="1"/>
        <v>80</v>
      </c>
      <c r="G38" s="7"/>
    </row>
    <row r="39" spans="1:8">
      <c r="A39" s="6" t="s">
        <v>65</v>
      </c>
      <c r="B39" s="6" t="s">
        <v>66</v>
      </c>
      <c r="C39" s="6"/>
      <c r="D39" s="7">
        <v>3.79</v>
      </c>
      <c r="E39" s="8">
        <v>3</v>
      </c>
      <c r="F39" s="7">
        <f t="shared" si="1"/>
        <v>11.370000000000001</v>
      </c>
      <c r="G39" s="7"/>
    </row>
    <row r="40" spans="1:8">
      <c r="A40" s="13" t="s">
        <v>67</v>
      </c>
      <c r="B40" s="13"/>
      <c r="C40" s="13"/>
      <c r="D40" s="13"/>
      <c r="E40" s="13"/>
      <c r="F40" s="13"/>
      <c r="G40" s="13"/>
      <c r="H40" s="13"/>
    </row>
    <row r="41" spans="1:8">
      <c r="A41" s="6" t="s">
        <v>68</v>
      </c>
      <c r="B41" s="6" t="s">
        <v>69</v>
      </c>
      <c r="C41" s="6"/>
      <c r="D41" s="7">
        <v>25377.200000000001</v>
      </c>
      <c r="E41" s="8">
        <v>2</v>
      </c>
      <c r="F41" s="7">
        <f>D41*E41</f>
        <v>50754.400000000001</v>
      </c>
      <c r="G41" s="7"/>
    </row>
    <row r="42" spans="1:8">
      <c r="A42" s="6" t="s">
        <v>11</v>
      </c>
      <c r="B42" s="6" t="s">
        <v>70</v>
      </c>
      <c r="C42" s="8">
        <v>12</v>
      </c>
      <c r="D42" s="7">
        <v>570.71</v>
      </c>
      <c r="E42" s="8">
        <v>2</v>
      </c>
      <c r="F42" s="7"/>
      <c r="G42" s="7">
        <f>D42*E42</f>
        <v>1141.42</v>
      </c>
    </row>
    <row r="43" spans="1:8">
      <c r="A43" s="6" t="s">
        <v>13</v>
      </c>
      <c r="B43" s="6" t="s">
        <v>71</v>
      </c>
      <c r="C43" s="6"/>
      <c r="D43" s="7">
        <v>9454.4599999999991</v>
      </c>
      <c r="E43" s="8">
        <v>2</v>
      </c>
      <c r="F43" s="7"/>
      <c r="G43" s="7">
        <f>D43*E43</f>
        <v>18908.919999999998</v>
      </c>
    </row>
    <row r="44" spans="1:8">
      <c r="A44" s="5" t="s">
        <v>72</v>
      </c>
      <c r="B44" s="5"/>
      <c r="C44" s="5"/>
      <c r="D44" s="5"/>
      <c r="E44" s="5"/>
      <c r="F44" s="5"/>
      <c r="G44" s="5"/>
      <c r="H44" s="5"/>
    </row>
    <row r="45" spans="1:8">
      <c r="A45" s="34" t="s">
        <v>73</v>
      </c>
      <c r="B45" s="10" t="s">
        <v>74</v>
      </c>
      <c r="C45" s="10"/>
      <c r="D45" s="35">
        <v>46184</v>
      </c>
      <c r="E45" s="36">
        <v>1</v>
      </c>
      <c r="F45" s="35">
        <f>D45*E45</f>
        <v>46184</v>
      </c>
      <c r="G45" s="7"/>
    </row>
    <row r="46" spans="1:8">
      <c r="A46" s="34"/>
      <c r="B46" s="10" t="s">
        <v>75</v>
      </c>
      <c r="C46" s="10"/>
      <c r="D46" s="35"/>
      <c r="E46" s="36"/>
      <c r="F46" s="35"/>
      <c r="G46" s="7"/>
    </row>
    <row r="47" spans="1:8">
      <c r="A47" s="34"/>
      <c r="B47" s="10" t="s">
        <v>76</v>
      </c>
      <c r="C47" s="10"/>
      <c r="D47" s="35"/>
      <c r="E47" s="36"/>
      <c r="F47" s="35"/>
      <c r="G47" s="7"/>
    </row>
    <row r="48" spans="1:8">
      <c r="A48" s="34"/>
      <c r="B48" s="10" t="s">
        <v>77</v>
      </c>
      <c r="C48" s="10"/>
      <c r="D48" s="35"/>
      <c r="E48" s="36"/>
      <c r="F48" s="35"/>
      <c r="G48" s="7"/>
    </row>
    <row r="49" spans="1:8">
      <c r="A49" s="34"/>
      <c r="B49" s="10" t="s">
        <v>78</v>
      </c>
      <c r="C49" s="10"/>
      <c r="D49" s="35"/>
      <c r="E49" s="36"/>
      <c r="F49" s="35"/>
      <c r="G49" s="7"/>
    </row>
    <row r="50" spans="1:8">
      <c r="A50" s="34"/>
      <c r="B50" s="10" t="s">
        <v>79</v>
      </c>
      <c r="C50" s="10"/>
      <c r="D50" s="35"/>
      <c r="E50" s="36"/>
      <c r="F50" s="35"/>
      <c r="G50" s="7"/>
    </row>
    <row r="51" spans="1:8">
      <c r="A51" s="34"/>
      <c r="B51" s="10" t="s">
        <v>80</v>
      </c>
      <c r="C51" s="10"/>
      <c r="D51" s="35"/>
      <c r="E51" s="36"/>
      <c r="F51" s="35"/>
      <c r="G51" s="7"/>
    </row>
    <row r="52" spans="1:8">
      <c r="A52" s="34"/>
      <c r="B52" s="10" t="s">
        <v>81</v>
      </c>
      <c r="C52" s="10"/>
      <c r="D52" s="35"/>
      <c r="E52" s="36"/>
      <c r="F52" s="35"/>
      <c r="G52" s="7"/>
    </row>
    <row r="53" spans="1:8">
      <c r="A53" s="6" t="s">
        <v>82</v>
      </c>
      <c r="B53" s="10" t="s">
        <v>83</v>
      </c>
      <c r="C53" s="10"/>
      <c r="D53" s="7">
        <v>14000</v>
      </c>
      <c r="E53" s="8">
        <v>1</v>
      </c>
      <c r="F53" s="7">
        <f>D53*E53</f>
        <v>14000</v>
      </c>
      <c r="G53" s="7"/>
    </row>
    <row r="54" spans="1:8">
      <c r="A54" s="6" t="s">
        <v>11</v>
      </c>
      <c r="B54" s="6" t="s">
        <v>84</v>
      </c>
      <c r="C54" s="8">
        <v>12</v>
      </c>
      <c r="D54" s="14">
        <v>3350</v>
      </c>
      <c r="E54" s="8">
        <v>1</v>
      </c>
      <c r="F54" s="7"/>
      <c r="G54" s="7">
        <f>D54*E54</f>
        <v>3350</v>
      </c>
    </row>
    <row r="55" spans="1:8">
      <c r="A55" s="6" t="s">
        <v>13</v>
      </c>
      <c r="B55" s="6" t="s">
        <v>85</v>
      </c>
      <c r="C55" s="8">
        <v>12</v>
      </c>
      <c r="D55" s="7">
        <v>12285</v>
      </c>
      <c r="E55" s="8">
        <v>1</v>
      </c>
      <c r="F55" s="7"/>
      <c r="G55" s="7">
        <f>D55*E55</f>
        <v>12285</v>
      </c>
    </row>
    <row r="56" spans="1:8">
      <c r="A56" s="5" t="s">
        <v>86</v>
      </c>
      <c r="B56" s="5"/>
      <c r="C56" s="5"/>
      <c r="D56" s="5"/>
      <c r="E56" s="5"/>
      <c r="F56" s="5"/>
      <c r="G56" s="5"/>
      <c r="H56" s="5"/>
    </row>
    <row r="57" spans="1:8">
      <c r="A57" s="6" t="s">
        <v>87</v>
      </c>
      <c r="B57" s="6" t="s">
        <v>88</v>
      </c>
      <c r="C57" s="6"/>
      <c r="D57" s="14">
        <v>46015</v>
      </c>
      <c r="E57" s="8">
        <v>8</v>
      </c>
      <c r="F57" s="7">
        <f>D57*E57</f>
        <v>368120</v>
      </c>
      <c r="G57" s="7"/>
    </row>
    <row r="58" spans="1:8">
      <c r="A58" s="6" t="s">
        <v>11</v>
      </c>
      <c r="B58" s="6" t="s">
        <v>89</v>
      </c>
      <c r="C58" s="8">
        <v>12</v>
      </c>
      <c r="D58" s="14">
        <v>1272</v>
      </c>
      <c r="E58" s="8">
        <v>8</v>
      </c>
      <c r="F58" s="7"/>
      <c r="G58" s="7">
        <f t="shared" ref="G58:G79" si="2">D58*E58</f>
        <v>10176</v>
      </c>
    </row>
    <row r="59" spans="1:8">
      <c r="A59" s="6" t="s">
        <v>13</v>
      </c>
      <c r="B59" s="6" t="s">
        <v>90</v>
      </c>
      <c r="C59" s="6"/>
      <c r="D59" s="14">
        <v>1506</v>
      </c>
      <c r="E59" s="8">
        <v>8</v>
      </c>
      <c r="F59" s="7"/>
      <c r="G59" s="7">
        <f t="shared" si="2"/>
        <v>12048</v>
      </c>
    </row>
    <row r="60" spans="1:8">
      <c r="A60" s="6" t="s">
        <v>91</v>
      </c>
      <c r="B60" s="6" t="s">
        <v>92</v>
      </c>
      <c r="C60" s="6"/>
      <c r="D60" s="14">
        <v>15199</v>
      </c>
      <c r="E60" s="8">
        <v>2</v>
      </c>
      <c r="F60" s="7">
        <f t="shared" ref="F60:F65" si="3">D60*E60</f>
        <v>30398</v>
      </c>
      <c r="G60" s="7"/>
    </row>
    <row r="61" spans="1:8">
      <c r="A61" s="6" t="s">
        <v>11</v>
      </c>
      <c r="B61" s="6" t="s">
        <v>93</v>
      </c>
      <c r="C61" s="8">
        <v>12</v>
      </c>
      <c r="D61" s="14">
        <v>453</v>
      </c>
      <c r="E61" s="8">
        <v>2</v>
      </c>
      <c r="F61" s="7"/>
      <c r="G61" s="7">
        <f t="shared" si="2"/>
        <v>906</v>
      </c>
    </row>
    <row r="62" spans="1:8">
      <c r="A62" s="6" t="s">
        <v>94</v>
      </c>
      <c r="B62" s="6" t="s">
        <v>95</v>
      </c>
      <c r="C62" s="6"/>
      <c r="D62" s="14">
        <v>18248</v>
      </c>
      <c r="E62" s="8">
        <v>2</v>
      </c>
      <c r="F62" s="7">
        <f t="shared" si="3"/>
        <v>36496</v>
      </c>
      <c r="G62" s="7"/>
    </row>
    <row r="63" spans="1:8">
      <c r="A63" s="6" t="s">
        <v>11</v>
      </c>
      <c r="B63" s="6" t="s">
        <v>96</v>
      </c>
      <c r="C63" s="8">
        <v>12</v>
      </c>
      <c r="D63" s="14">
        <v>2981</v>
      </c>
      <c r="E63" s="8">
        <v>2</v>
      </c>
      <c r="F63" s="7"/>
      <c r="G63" s="7">
        <f t="shared" si="2"/>
        <v>5962</v>
      </c>
    </row>
    <row r="64" spans="1:8">
      <c r="A64" s="6" t="s">
        <v>97</v>
      </c>
      <c r="B64" s="6" t="s">
        <v>98</v>
      </c>
      <c r="C64" s="6"/>
      <c r="D64" s="14">
        <v>399</v>
      </c>
      <c r="E64" s="8">
        <v>8</v>
      </c>
      <c r="F64" s="7">
        <f t="shared" si="3"/>
        <v>3192</v>
      </c>
      <c r="G64" s="7"/>
    </row>
    <row r="65" spans="1:8">
      <c r="A65" s="6" t="s">
        <v>99</v>
      </c>
      <c r="B65" s="6" t="s">
        <v>54</v>
      </c>
      <c r="C65" s="6"/>
      <c r="D65" s="7">
        <v>326.95</v>
      </c>
      <c r="E65" s="8">
        <v>16</v>
      </c>
      <c r="F65" s="7">
        <f t="shared" si="3"/>
        <v>5231.2</v>
      </c>
      <c r="G65" s="7"/>
    </row>
    <row r="66" spans="1:8">
      <c r="A66" s="5" t="s">
        <v>100</v>
      </c>
      <c r="B66" s="5"/>
      <c r="C66" s="5"/>
      <c r="D66" s="5"/>
      <c r="E66" s="5"/>
      <c r="F66" s="5"/>
      <c r="G66" s="5"/>
      <c r="H66" s="5"/>
    </row>
    <row r="67" spans="1:8">
      <c r="A67" s="6"/>
      <c r="B67" s="6" t="s">
        <v>101</v>
      </c>
      <c r="C67" s="6"/>
      <c r="D67" s="7">
        <v>17000</v>
      </c>
      <c r="E67" s="8">
        <v>16</v>
      </c>
      <c r="F67" s="7">
        <f>D67*E67</f>
        <v>272000</v>
      </c>
      <c r="G67" s="7"/>
    </row>
    <row r="68" spans="1:8">
      <c r="A68" s="6"/>
      <c r="B68" s="6" t="s">
        <v>102</v>
      </c>
      <c r="C68" s="6"/>
      <c r="D68" s="7"/>
      <c r="E68" s="8"/>
      <c r="F68" s="7"/>
      <c r="G68" s="31"/>
    </row>
    <row r="69" spans="1:8">
      <c r="A69" s="5" t="s">
        <v>103</v>
      </c>
      <c r="B69" s="5"/>
      <c r="C69" s="5"/>
      <c r="D69" s="5"/>
      <c r="E69" s="5"/>
      <c r="F69" s="5"/>
      <c r="G69" s="7"/>
    </row>
    <row r="70" spans="1:8">
      <c r="A70" s="6" t="s">
        <v>104</v>
      </c>
      <c r="B70" s="6" t="s">
        <v>105</v>
      </c>
      <c r="C70" s="8">
        <v>12</v>
      </c>
      <c r="D70" s="14">
        <v>6499</v>
      </c>
      <c r="E70" s="8">
        <v>5</v>
      </c>
      <c r="F70" s="7"/>
      <c r="G70" s="7">
        <f t="shared" si="2"/>
        <v>32495</v>
      </c>
    </row>
    <row r="71" spans="1:8">
      <c r="A71" s="15" t="s">
        <v>106</v>
      </c>
      <c r="B71" s="15" t="s">
        <v>107</v>
      </c>
      <c r="C71" s="4">
        <v>36</v>
      </c>
      <c r="D71" s="16">
        <v>570</v>
      </c>
      <c r="E71" s="30">
        <v>512</v>
      </c>
      <c r="F71" s="16"/>
      <c r="G71" s="16">
        <f>D71*E71</f>
        <v>291840</v>
      </c>
    </row>
    <row r="72" spans="1:8">
      <c r="A72" s="15"/>
      <c r="B72" s="17" t="s">
        <v>108</v>
      </c>
      <c r="D72" s="16"/>
      <c r="F72" s="16"/>
      <c r="G72" s="32"/>
    </row>
    <row r="73" spans="1:8">
      <c r="A73" s="15"/>
      <c r="B73" s="17" t="s">
        <v>109</v>
      </c>
      <c r="D73" s="16"/>
      <c r="F73" s="16"/>
      <c r="G73" s="32"/>
    </row>
    <row r="74" spans="1:8">
      <c r="A74" s="5" t="s">
        <v>110</v>
      </c>
      <c r="B74" s="5"/>
      <c r="C74" s="5"/>
      <c r="D74" s="5"/>
      <c r="E74" s="5"/>
      <c r="F74" s="5"/>
      <c r="G74" s="7"/>
    </row>
    <row r="75" spans="1:8">
      <c r="A75" s="15"/>
      <c r="B75" s="17"/>
      <c r="D75" s="16"/>
      <c r="F75" s="16"/>
      <c r="G75" s="32"/>
    </row>
    <row r="76" spans="1:8">
      <c r="A76" s="15"/>
      <c r="B76" s="17"/>
      <c r="D76" s="16"/>
      <c r="F76" s="16"/>
      <c r="G76" s="32"/>
    </row>
    <row r="77" spans="1:8">
      <c r="A77" s="5" t="s">
        <v>111</v>
      </c>
      <c r="B77" s="5"/>
      <c r="C77" s="5"/>
      <c r="D77" s="5"/>
      <c r="E77" s="5"/>
      <c r="F77" s="5"/>
      <c r="G77" s="7"/>
    </row>
    <row r="78" spans="1:8">
      <c r="A78" s="6" t="s">
        <v>112</v>
      </c>
      <c r="B78" s="6" t="s">
        <v>113</v>
      </c>
      <c r="C78" s="6"/>
      <c r="D78" s="14">
        <v>199961</v>
      </c>
      <c r="E78" s="8">
        <v>1</v>
      </c>
      <c r="F78" s="7">
        <f>D78*E78</f>
        <v>199961</v>
      </c>
      <c r="G78" s="7"/>
    </row>
    <row r="79" spans="1:8">
      <c r="A79" s="6" t="s">
        <v>114</v>
      </c>
      <c r="B79" s="6" t="s">
        <v>115</v>
      </c>
      <c r="C79" s="8">
        <v>12</v>
      </c>
      <c r="D79" s="14">
        <v>37417</v>
      </c>
      <c r="E79" s="8">
        <v>1</v>
      </c>
      <c r="F79" s="7"/>
      <c r="G79" s="7">
        <f t="shared" si="2"/>
        <v>37417</v>
      </c>
    </row>
    <row r="80" spans="1:8">
      <c r="A80" s="6" t="s">
        <v>116</v>
      </c>
      <c r="B80" s="6" t="s">
        <v>117</v>
      </c>
      <c r="C80" s="6"/>
      <c r="D80" s="14">
        <v>4600</v>
      </c>
      <c r="E80" s="8">
        <v>1</v>
      </c>
      <c r="F80" s="7">
        <f t="shared" ref="F80" si="4">D80*E80</f>
        <v>4600</v>
      </c>
      <c r="G80" s="7"/>
    </row>
    <row r="81" spans="1:7">
      <c r="A81" s="5" t="s">
        <v>118</v>
      </c>
      <c r="B81" s="5"/>
      <c r="C81" s="5"/>
      <c r="D81" s="5"/>
      <c r="E81" s="5"/>
      <c r="F81" s="5"/>
      <c r="G81" s="5"/>
    </row>
    <row r="82" spans="1:7">
      <c r="A82" s="10" t="s">
        <v>119</v>
      </c>
      <c r="B82" s="6" t="s">
        <v>120</v>
      </c>
      <c r="C82" s="6"/>
      <c r="D82" s="14">
        <v>5000</v>
      </c>
      <c r="E82" s="8">
        <v>3</v>
      </c>
      <c r="F82" s="7">
        <f>D82*E82</f>
        <v>15000</v>
      </c>
      <c r="G82" s="7"/>
    </row>
    <row r="83" spans="1:7">
      <c r="A83" s="6" t="s">
        <v>121</v>
      </c>
      <c r="B83" s="6" t="s">
        <v>122</v>
      </c>
      <c r="C83" s="6"/>
      <c r="D83" s="14">
        <v>800</v>
      </c>
      <c r="E83" s="8">
        <v>1</v>
      </c>
      <c r="F83" s="7">
        <f t="shared" ref="F83:F90" si="5">D83*E83</f>
        <v>800</v>
      </c>
      <c r="G83" s="7"/>
    </row>
    <row r="84" spans="1:7">
      <c r="A84" s="6" t="s">
        <v>123</v>
      </c>
      <c r="B84" s="6" t="s">
        <v>124</v>
      </c>
      <c r="C84" s="6"/>
      <c r="D84" s="14">
        <v>200</v>
      </c>
      <c r="E84" s="8">
        <v>3</v>
      </c>
      <c r="F84" s="7">
        <f t="shared" si="5"/>
        <v>600</v>
      </c>
      <c r="G84" s="7"/>
    </row>
    <row r="85" spans="1:7">
      <c r="A85" s="6" t="s">
        <v>125</v>
      </c>
      <c r="B85" s="6" t="s">
        <v>126</v>
      </c>
      <c r="C85" s="6"/>
      <c r="D85" s="14">
        <v>75</v>
      </c>
      <c r="E85" s="8">
        <v>6</v>
      </c>
      <c r="F85" s="7">
        <f t="shared" si="5"/>
        <v>450</v>
      </c>
      <c r="G85" s="7"/>
    </row>
    <row r="86" spans="1:7">
      <c r="A86" s="6" t="s">
        <v>127</v>
      </c>
      <c r="B86" s="6" t="s">
        <v>128</v>
      </c>
      <c r="C86" s="6"/>
      <c r="D86" s="14">
        <v>200</v>
      </c>
      <c r="E86" s="8">
        <v>3</v>
      </c>
      <c r="F86" s="7">
        <f t="shared" si="5"/>
        <v>600</v>
      </c>
      <c r="G86" s="7"/>
    </row>
    <row r="87" spans="1:7">
      <c r="A87" s="6" t="s">
        <v>129</v>
      </c>
      <c r="B87" s="6" t="s">
        <v>130</v>
      </c>
      <c r="C87" s="6"/>
      <c r="D87" s="14">
        <v>100</v>
      </c>
      <c r="E87" s="8">
        <v>8</v>
      </c>
      <c r="F87" s="7">
        <f t="shared" si="5"/>
        <v>800</v>
      </c>
      <c r="G87" s="7"/>
    </row>
    <row r="88" spans="1:7">
      <c r="A88" s="6" t="s">
        <v>131</v>
      </c>
      <c r="B88" s="6" t="s">
        <v>132</v>
      </c>
      <c r="C88" s="6"/>
      <c r="D88" s="14">
        <v>350</v>
      </c>
      <c r="E88" s="8">
        <v>1</v>
      </c>
      <c r="F88" s="7">
        <f t="shared" si="5"/>
        <v>350</v>
      </c>
      <c r="G88" s="7"/>
    </row>
    <row r="89" spans="1:7">
      <c r="A89" s="6" t="s">
        <v>133</v>
      </c>
      <c r="B89" s="6" t="s">
        <v>134</v>
      </c>
      <c r="C89" s="6"/>
      <c r="D89" s="14">
        <v>100</v>
      </c>
      <c r="E89" s="8">
        <v>3</v>
      </c>
      <c r="F89" s="7">
        <f t="shared" si="5"/>
        <v>300</v>
      </c>
      <c r="G89" s="7"/>
    </row>
    <row r="90" spans="1:7">
      <c r="A90" s="6" t="s">
        <v>135</v>
      </c>
      <c r="B90" s="6" t="s">
        <v>136</v>
      </c>
      <c r="C90" s="6"/>
      <c r="D90" s="14">
        <v>100</v>
      </c>
      <c r="E90" s="8">
        <v>1</v>
      </c>
      <c r="F90" s="7">
        <f t="shared" si="5"/>
        <v>100</v>
      </c>
      <c r="G90" s="7"/>
    </row>
    <row r="91" spans="1:7">
      <c r="A91" s="6"/>
      <c r="B91" s="18" t="s">
        <v>137</v>
      </c>
      <c r="C91" s="6"/>
      <c r="D91" s="14"/>
      <c r="E91" s="8"/>
      <c r="F91" s="7"/>
      <c r="G91" s="7"/>
    </row>
    <row r="92" spans="1:7">
      <c r="A92" s="5" t="s">
        <v>138</v>
      </c>
      <c r="B92" s="5"/>
      <c r="C92" s="5"/>
      <c r="D92" s="5"/>
      <c r="E92" s="5"/>
      <c r="F92" s="5"/>
      <c r="G92" s="5"/>
    </row>
    <row r="93" spans="1:7">
      <c r="A93" s="4" t="s">
        <v>139</v>
      </c>
      <c r="B93" s="19" t="s">
        <v>140</v>
      </c>
      <c r="C93" s="6"/>
      <c r="D93" s="16">
        <v>1500</v>
      </c>
      <c r="E93" s="30">
        <v>12</v>
      </c>
      <c r="F93" s="20"/>
      <c r="G93" s="21">
        <f>D93*E93</f>
        <v>18000</v>
      </c>
    </row>
    <row r="94" spans="1:7">
      <c r="A94" s="4" t="s">
        <v>141</v>
      </c>
      <c r="B94" s="4" t="s">
        <v>140</v>
      </c>
      <c r="D94" s="16">
        <v>1500</v>
      </c>
      <c r="E94" s="30">
        <v>12</v>
      </c>
      <c r="G94" s="21">
        <f>D94*E94</f>
        <v>18000</v>
      </c>
    </row>
    <row r="95" spans="1:7">
      <c r="A95" s="4" t="s">
        <v>142</v>
      </c>
      <c r="B95" s="4" t="s">
        <v>143</v>
      </c>
      <c r="D95" s="16"/>
      <c r="E95" s="30"/>
      <c r="G95" s="33"/>
    </row>
    <row r="96" spans="1:7">
      <c r="A96" s="4" t="s">
        <v>144</v>
      </c>
      <c r="B96" s="4" t="s">
        <v>145</v>
      </c>
      <c r="D96" s="16">
        <v>50000</v>
      </c>
      <c r="E96" s="30"/>
      <c r="G96" s="21"/>
    </row>
    <row r="97" spans="1:7">
      <c r="A97" s="4" t="s">
        <v>146</v>
      </c>
      <c r="B97" s="4" t="s">
        <v>147</v>
      </c>
      <c r="D97" s="16"/>
      <c r="E97" s="30"/>
      <c r="G97" s="33"/>
    </row>
    <row r="98" spans="1:7" ht="15.75" thickBot="1">
      <c r="A98" s="4" t="s">
        <v>148</v>
      </c>
      <c r="D98" s="16"/>
      <c r="E98" s="30"/>
      <c r="G98" s="33"/>
    </row>
    <row r="99" spans="1:7" ht="15.75" thickBot="1">
      <c r="A99" s="22"/>
      <c r="B99" s="23" t="s">
        <v>149</v>
      </c>
      <c r="C99" s="24"/>
      <c r="D99" s="23"/>
      <c r="E99" s="24"/>
      <c r="F99" s="25">
        <f>SUM(F3:F98)</f>
        <v>1228648.6099999999</v>
      </c>
      <c r="G99" s="26">
        <f>SUM(G2:G98)</f>
        <v>587321.67999999993</v>
      </c>
    </row>
    <row r="101" spans="1:7">
      <c r="A101" s="15"/>
      <c r="B101" s="15"/>
      <c r="C101" s="27"/>
      <c r="D101" s="28"/>
      <c r="E101" s="27"/>
      <c r="F101" s="29"/>
      <c r="G101" s="29"/>
    </row>
  </sheetData>
  <mergeCells count="4">
    <mergeCell ref="A45:A52"/>
    <mergeCell ref="D45:D52"/>
    <mergeCell ref="E45:E52"/>
    <mergeCell ref="F45:F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671F-4197-42AF-9842-6098AE095CB9}">
  <dimension ref="A1"/>
  <sheetViews>
    <sheetView topLeftCell="A17" workbookViewId="0">
      <selection activeCell="R13" sqref="R13"/>
    </sheetView>
  </sheetViews>
  <sheetFormatPr defaultColWidth="8.85546875" defaultRowHeight="15"/>
  <cols>
    <col min="1" max="16384" width="8.85546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7B0A-F83B-4B7C-86B2-26C3622159BB}">
  <dimension ref="A1"/>
  <sheetViews>
    <sheetView topLeftCell="A4" workbookViewId="0">
      <selection activeCell="L18" sqref="L18"/>
    </sheetView>
  </sheetViews>
  <sheetFormatPr defaultColWidth="8.85546875" defaultRowHeight="15"/>
  <cols>
    <col min="1" max="16384" width="8.85546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 Data Center</vt:lpstr>
      <vt:lpstr>Cabling Diagram</vt:lpstr>
      <vt:lpstr>Rack Diagram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Todd Cole</dc:creator>
  <cp:keywords/>
  <dc:description/>
  <cp:lastModifiedBy>Bamidele Adongbede (US)</cp:lastModifiedBy>
  <cp:revision/>
  <dcterms:created xsi:type="dcterms:W3CDTF">2024-12-09T01:59:59Z</dcterms:created>
  <dcterms:modified xsi:type="dcterms:W3CDTF">2026-03-04T02:15:35Z</dcterms:modified>
  <cp:category/>
  <cp:contentStatus/>
</cp:coreProperties>
</file>