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f04ce927c12f435/Documents/"/>
    </mc:Choice>
  </mc:AlternateContent>
  <xr:revisionPtr revIDLastSave="153" documentId="8_{B071A143-6039-493D-8116-46B0151A46F7}" xr6:coauthVersionLast="47" xr6:coauthVersionMax="47" xr10:uidLastSave="{E2ADBCFE-5601-482C-9045-9C64053A642B}"/>
  <bookViews>
    <workbookView xWindow="-108" yWindow="-108" windowWidth="23256" windowHeight="12456" xr2:uid="{F385397D-E5E3-4BE5-B026-09933220E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8" i="1" l="1"/>
  <c r="H177" i="1"/>
  <c r="H181" i="1"/>
  <c r="H180" i="1"/>
  <c r="H176" i="1"/>
  <c r="B171" i="1"/>
  <c r="B170" i="1"/>
  <c r="B169" i="1"/>
  <c r="E170" i="1"/>
  <c r="E169" i="1"/>
  <c r="H143" i="1"/>
  <c r="H142" i="1"/>
  <c r="E127" i="1"/>
  <c r="E126" i="1"/>
  <c r="E125" i="1"/>
  <c r="E124" i="1"/>
  <c r="H110" i="1"/>
  <c r="H109" i="1"/>
  <c r="H108" i="1"/>
  <c r="K109" i="1"/>
  <c r="K108" i="1"/>
  <c r="E74" i="1"/>
  <c r="E73" i="1"/>
  <c r="E72" i="1"/>
  <c r="H73" i="1"/>
  <c r="H72" i="1"/>
  <c r="E58" i="1"/>
  <c r="E57" i="1"/>
  <c r="E56" i="1"/>
  <c r="H57" i="1"/>
  <c r="H56" i="1"/>
  <c r="H43" i="1" a="1"/>
  <c r="H43" i="1" s="1"/>
  <c r="H42" i="1"/>
  <c r="H41" i="1"/>
  <c r="E18" i="1"/>
  <c r="E17" i="1"/>
  <c r="E16" i="1"/>
  <c r="E9" i="1"/>
  <c r="E8" i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<sst xmlns="http://schemas.openxmlformats.org/spreadsheetml/2006/main" count="85" uniqueCount="56">
  <si>
    <t>STATISTICS ASSIGNMENT</t>
  </si>
  <si>
    <t>1) Business Problem: A retail store wants to analyze the sales data of a particular
product category to understand the typical sales performance and make strategic
decisions.</t>
  </si>
  <si>
    <t xml:space="preserve">Weeks </t>
  </si>
  <si>
    <t>Units</t>
  </si>
  <si>
    <t>Mean</t>
  </si>
  <si>
    <t>Median</t>
  </si>
  <si>
    <t>Mode</t>
  </si>
  <si>
    <t>2) Business Problem: A restaurant wants to analyze the waiting times of its
customers to understand the typical waiting experience and improve service
efficiency.</t>
  </si>
  <si>
    <t>Q1</t>
  </si>
  <si>
    <t>Q2</t>
  </si>
  <si>
    <t>Waitng minutes</t>
  </si>
  <si>
    <t>Q3</t>
  </si>
  <si>
    <t>3) Business Problem: A car rental company wants to analyze the rental durations of
its customers to understand the typical rental period and optimize its pricing and
fleet management strategies.</t>
  </si>
  <si>
    <t>Questions on measure of central tendency</t>
  </si>
  <si>
    <t>Questions on measure of dispersion</t>
  </si>
  <si>
    <t>1) Problem: A manufacturing company wants to analyze the production output of a
specific machine to understand the variability or spread in its performance.</t>
  </si>
  <si>
    <t>Day</t>
  </si>
  <si>
    <t>Range</t>
  </si>
  <si>
    <t>Variance</t>
  </si>
  <si>
    <t>Standard deviation</t>
  </si>
  <si>
    <t>Minimum</t>
  </si>
  <si>
    <t>Maximum</t>
  </si>
  <si>
    <t>2) Problem: A retail store wants to analyze the sales of a specific product to
understand the variability in daily sales and assess its inventory management.</t>
  </si>
  <si>
    <t>Sales($)</t>
  </si>
  <si>
    <t>Rental duration(in days)</t>
  </si>
  <si>
    <t>3) Problem: An e-commerce platform wants to analyze the delivery times of its
shipments to understand the variability in order fulfillment and optimize its
logistics operations.</t>
  </si>
  <si>
    <t>Delivery times(in days)</t>
  </si>
  <si>
    <t>MIN</t>
  </si>
  <si>
    <t>MAX</t>
  </si>
  <si>
    <t>Q4</t>
  </si>
  <si>
    <t>4) Problem : A company wants to analyze the monthly revenue generated by one of
its products to understand its performance and variability</t>
  </si>
  <si>
    <t>Monthly revenue (in thousands of dollars)</t>
  </si>
  <si>
    <t>AVERAGE</t>
  </si>
  <si>
    <t>RANGE</t>
  </si>
  <si>
    <t>Q5</t>
  </si>
  <si>
    <t>5) Problem : A survey was conducted to gather feedback from customers regarding
their satisfaction with a particular service on a scale of 1 to 10.</t>
  </si>
  <si>
    <t>Satisfaction ratings</t>
  </si>
  <si>
    <t>Average</t>
  </si>
  <si>
    <t>Standard Deviation</t>
  </si>
  <si>
    <t>Q6</t>
  </si>
  <si>
    <t>6) Problem :A company wants to analyze the customer wait times at its call center to
assess the efficiency of its customer service operations.</t>
  </si>
  <si>
    <t>Wait Times (in minutes)</t>
  </si>
  <si>
    <t>Q7</t>
  </si>
  <si>
    <t>7) Problem : A transportation company wants to analyze the fuel efficiency of its
vehicle fleet to identify any variations across different vehicle models.</t>
  </si>
  <si>
    <t>Fuel efficiency (in miles per gallon,mpg)</t>
  </si>
  <si>
    <t>A</t>
  </si>
  <si>
    <t>B</t>
  </si>
  <si>
    <t>C</t>
  </si>
  <si>
    <t>D</t>
  </si>
  <si>
    <t>E</t>
  </si>
  <si>
    <t>MINIMUM</t>
  </si>
  <si>
    <t>MAXIMUM</t>
  </si>
  <si>
    <t>More Statistics Questions</t>
  </si>
  <si>
    <t>Q8</t>
  </si>
  <si>
    <t>8) Problem : A company wants to analyze the ages of its employees to understand
the age distribution and demographics within the organization.</t>
  </si>
  <si>
    <t>Ages (in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</si>
</sst>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0" borderId="0" xfId="0" applyFont="1"/>
    <xf numFmtId="0" fontId="3" fillId="0" borderId="0" xfId="0" applyFont="1"/>
    <xf numFmtId="0" fontId="2" fillId="0" borderId="0" xfId="0" applyFont="1"/>
    <xf numFmtId="0" fontId="3" fillId="5" borderId="0" xfId="0" applyFont="1" applyFill="1"/>
    <xf numFmtId="0" fontId="2" fillId="5" borderId="0" xfId="0" applyFont="1" applyFill="1"/>
    <xf numFmtId="0" fontId="1" fillId="4" borderId="1" xfId="0" applyFont="1" applyFill="1" applyBorder="1"/>
    <xf numFmtId="0" fontId="4" fillId="0" borderId="0" xfId="0" applyFont="1"/>
    <xf numFmtId="0" fontId="5" fillId="7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4" fillId="5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4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0" fillId="7" borderId="1" xfId="0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2" fillId="6" borderId="0" xfId="0" applyFont="1" applyFill="1" applyAlignment="1">
      <alignment horizontal="center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1" fillId="4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DDEF-41AF-4BBA-808F-5FC54F978F6A}">
  <dimension ref="A1:Z203"/>
  <sheetViews>
    <sheetView tabSelected="1" topLeftCell="A162" zoomScale="93" zoomScaleNormal="100" zoomScaleSheetLayoutView="54" workbookViewId="0">
      <selection activeCell="L194" sqref="L194"/>
    </sheetView>
  </sheetViews>
  <sheetFormatPr defaultRowHeight="14.4" x14ac:dyDescent="0.3"/>
  <cols>
    <col min="1" max="1" width="36.77734375" bestFit="1" customWidth="1"/>
    <col min="2" max="2" width="8.21875" customWidth="1"/>
    <col min="4" max="4" width="17" bestFit="1" customWidth="1"/>
    <col min="7" max="7" width="17" bestFit="1" customWidth="1"/>
    <col min="15" max="15" width="2.77734375" style="3" customWidth="1"/>
  </cols>
  <sheetData>
    <row r="1" spans="1:26" ht="36.6" x14ac:dyDescent="0.7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8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0.199999999999999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26" ht="25.2" customHeight="1" x14ac:dyDescent="0.45">
      <c r="A3" s="25" t="s">
        <v>13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9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5.2" customHeight="1" x14ac:dyDescent="0.5">
      <c r="G4" s="12" t="s">
        <v>8</v>
      </c>
      <c r="H4" s="5"/>
    </row>
    <row r="5" spans="1:26" ht="19.2" customHeight="1" x14ac:dyDescent="0.3">
      <c r="A5" s="29" t="s">
        <v>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26" ht="44.4" customHeight="1" x14ac:dyDescent="0.3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1:26" x14ac:dyDescent="0.3">
      <c r="A7" s="1" t="s">
        <v>2</v>
      </c>
      <c r="B7" s="2" t="s">
        <v>3</v>
      </c>
      <c r="D7" s="10" t="s">
        <v>4</v>
      </c>
      <c r="E7" s="19">
        <f>AVERAGE(B8:B11)</f>
        <v>58.75</v>
      </c>
    </row>
    <row r="8" spans="1:26" x14ac:dyDescent="0.3">
      <c r="A8" s="16">
        <v>1</v>
      </c>
      <c r="B8" s="17">
        <v>50</v>
      </c>
      <c r="D8" s="10" t="s">
        <v>5</v>
      </c>
      <c r="E8" s="19">
        <f>MEDIAN(B8:B11)</f>
        <v>57.5</v>
      </c>
    </row>
    <row r="9" spans="1:26" x14ac:dyDescent="0.3">
      <c r="A9" s="16">
        <v>2</v>
      </c>
      <c r="B9" s="17">
        <v>60</v>
      </c>
      <c r="D9" s="10" t="s">
        <v>6</v>
      </c>
      <c r="E9" s="19" t="e">
        <f>_xlfn.MODE.SNGL(B8:B11)</f>
        <v>#N/A</v>
      </c>
    </row>
    <row r="10" spans="1:26" x14ac:dyDescent="0.3">
      <c r="A10" s="16">
        <v>3</v>
      </c>
      <c r="B10" s="18">
        <v>55</v>
      </c>
    </row>
    <row r="11" spans="1:26" x14ac:dyDescent="0.3">
      <c r="A11" s="16">
        <v>4</v>
      </c>
      <c r="B11" s="18">
        <v>70</v>
      </c>
    </row>
    <row r="12" spans="1:26" ht="7.2" customHeight="1" x14ac:dyDescent="0.3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4" spans="1:26" ht="27" customHeight="1" x14ac:dyDescent="0.5">
      <c r="G14" s="12" t="s">
        <v>9</v>
      </c>
      <c r="H14" s="5"/>
    </row>
    <row r="15" spans="1:26" ht="63" customHeight="1" x14ac:dyDescent="0.3">
      <c r="A15" s="31" t="s">
        <v>7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26" x14ac:dyDescent="0.3">
      <c r="A16" s="33" t="s">
        <v>10</v>
      </c>
      <c r="B16" s="33"/>
      <c r="D16" s="10" t="s">
        <v>4</v>
      </c>
      <c r="E16" s="19">
        <f>AVERAGE(A17:B36)</f>
        <v>17</v>
      </c>
    </row>
    <row r="17" spans="1:5" x14ac:dyDescent="0.3">
      <c r="A17" s="34">
        <v>15</v>
      </c>
      <c r="B17" s="34"/>
      <c r="D17" s="10" t="s">
        <v>5</v>
      </c>
      <c r="E17" s="19">
        <f>MEDIAN(A17:B36)</f>
        <v>15</v>
      </c>
    </row>
    <row r="18" spans="1:5" x14ac:dyDescent="0.3">
      <c r="A18" s="28">
        <v>10</v>
      </c>
      <c r="B18" s="28"/>
      <c r="D18" s="10" t="s">
        <v>6</v>
      </c>
      <c r="E18" s="19">
        <f>_xlfn.MODE.SNGL(A17:B36)</f>
        <v>10</v>
      </c>
    </row>
    <row r="19" spans="1:5" x14ac:dyDescent="0.3">
      <c r="A19" s="28">
        <v>20</v>
      </c>
      <c r="B19" s="28"/>
    </row>
    <row r="20" spans="1:5" x14ac:dyDescent="0.3">
      <c r="A20" s="28">
        <v>25</v>
      </c>
      <c r="B20" s="28"/>
    </row>
    <row r="21" spans="1:5" x14ac:dyDescent="0.3">
      <c r="A21" s="28">
        <v>15</v>
      </c>
      <c r="B21" s="28"/>
    </row>
    <row r="22" spans="1:5" x14ac:dyDescent="0.3">
      <c r="A22" s="28">
        <v>10</v>
      </c>
      <c r="B22" s="28"/>
    </row>
    <row r="23" spans="1:5" x14ac:dyDescent="0.3">
      <c r="A23" s="28">
        <v>30</v>
      </c>
      <c r="B23" s="28"/>
    </row>
    <row r="24" spans="1:5" x14ac:dyDescent="0.3">
      <c r="A24" s="28">
        <v>20</v>
      </c>
      <c r="B24" s="28"/>
    </row>
    <row r="25" spans="1:5" x14ac:dyDescent="0.3">
      <c r="A25" s="28">
        <v>15</v>
      </c>
      <c r="B25" s="28"/>
    </row>
    <row r="26" spans="1:5" x14ac:dyDescent="0.3">
      <c r="A26" s="28">
        <v>10</v>
      </c>
      <c r="B26" s="28"/>
    </row>
    <row r="27" spans="1:5" x14ac:dyDescent="0.3">
      <c r="A27" s="28">
        <v>10</v>
      </c>
      <c r="B27" s="28"/>
    </row>
    <row r="28" spans="1:5" x14ac:dyDescent="0.3">
      <c r="A28" s="28">
        <v>25</v>
      </c>
      <c r="B28" s="28"/>
    </row>
    <row r="29" spans="1:5" x14ac:dyDescent="0.3">
      <c r="A29" s="28">
        <v>15</v>
      </c>
      <c r="B29" s="28"/>
    </row>
    <row r="30" spans="1:5" x14ac:dyDescent="0.3">
      <c r="A30" s="28">
        <v>20</v>
      </c>
      <c r="B30" s="28"/>
    </row>
    <row r="31" spans="1:5" x14ac:dyDescent="0.3">
      <c r="A31" s="28">
        <v>20</v>
      </c>
      <c r="B31" s="28"/>
    </row>
    <row r="32" spans="1:5" x14ac:dyDescent="0.3">
      <c r="A32" s="28">
        <v>15</v>
      </c>
      <c r="B32" s="28"/>
    </row>
    <row r="33" spans="1:14" x14ac:dyDescent="0.3">
      <c r="A33" s="28">
        <v>10</v>
      </c>
      <c r="B33" s="28"/>
    </row>
    <row r="34" spans="1:14" x14ac:dyDescent="0.3">
      <c r="A34" s="28">
        <v>10</v>
      </c>
      <c r="B34" s="28"/>
    </row>
    <row r="35" spans="1:14" x14ac:dyDescent="0.3">
      <c r="A35" s="28">
        <v>20</v>
      </c>
      <c r="B35" s="28"/>
    </row>
    <row r="36" spans="1:14" x14ac:dyDescent="0.3">
      <c r="A36" s="28">
        <v>25</v>
      </c>
      <c r="B36" s="28"/>
    </row>
    <row r="37" spans="1:14" ht="6.6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9" spans="1:14" ht="26.4" customHeight="1" x14ac:dyDescent="0.5">
      <c r="G39" s="12" t="s">
        <v>11</v>
      </c>
      <c r="H39" s="5"/>
    </row>
    <row r="40" spans="1:14" ht="60.6" customHeight="1" x14ac:dyDescent="0.4">
      <c r="A40" s="22" t="s">
        <v>12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 x14ac:dyDescent="0.3">
      <c r="A41" s="21" t="s">
        <v>24</v>
      </c>
      <c r="B41" s="21"/>
      <c r="C41" s="21"/>
      <c r="D41" s="21"/>
      <c r="E41" s="21"/>
      <c r="G41" s="10" t="s">
        <v>4</v>
      </c>
      <c r="H41" s="19">
        <f>AVERAGE(A42:E51)</f>
        <v>3.44</v>
      </c>
    </row>
    <row r="42" spans="1:14" x14ac:dyDescent="0.3">
      <c r="A42" s="19">
        <v>3</v>
      </c>
      <c r="B42" s="19">
        <v>2</v>
      </c>
      <c r="C42" s="19">
        <v>2</v>
      </c>
      <c r="D42" s="19">
        <v>4</v>
      </c>
      <c r="E42" s="19">
        <v>2</v>
      </c>
      <c r="G42" s="10" t="s">
        <v>5</v>
      </c>
      <c r="H42" s="19">
        <f>MEDIAN(A42:E51)</f>
        <v>3</v>
      </c>
    </row>
    <row r="43" spans="1:14" x14ac:dyDescent="0.3">
      <c r="A43" s="19">
        <v>2</v>
      </c>
      <c r="B43" s="19">
        <v>3</v>
      </c>
      <c r="C43" s="19">
        <v>1</v>
      </c>
      <c r="D43" s="19">
        <v>5</v>
      </c>
      <c r="E43" s="19">
        <v>6</v>
      </c>
      <c r="G43" s="10" t="s">
        <v>6</v>
      </c>
      <c r="H43" s="19" cm="1">
        <f t="array" ref="H43">_xlfn.MODE.MULT(A42:E51)</f>
        <v>2</v>
      </c>
    </row>
    <row r="44" spans="1:14" x14ac:dyDescent="0.3">
      <c r="A44" s="19">
        <v>5</v>
      </c>
      <c r="B44" s="19">
        <v>5</v>
      </c>
      <c r="C44" s="19">
        <v>4</v>
      </c>
      <c r="D44" s="19">
        <v>1</v>
      </c>
      <c r="E44" s="19">
        <v>3</v>
      </c>
    </row>
    <row r="45" spans="1:14" x14ac:dyDescent="0.3">
      <c r="A45" s="19">
        <v>4</v>
      </c>
      <c r="B45" s="19">
        <v>2</v>
      </c>
      <c r="C45" s="19">
        <v>2</v>
      </c>
      <c r="D45" s="19">
        <v>6</v>
      </c>
      <c r="E45" s="19">
        <v>2</v>
      </c>
    </row>
    <row r="46" spans="1:14" x14ac:dyDescent="0.3">
      <c r="A46" s="19">
        <v>7</v>
      </c>
      <c r="B46" s="19">
        <v>4</v>
      </c>
      <c r="C46" s="19">
        <v>4</v>
      </c>
      <c r="D46" s="19">
        <v>2</v>
      </c>
      <c r="E46" s="19">
        <v>4</v>
      </c>
    </row>
    <row r="47" spans="1:14" x14ac:dyDescent="0.3">
      <c r="A47" s="19">
        <v>2</v>
      </c>
      <c r="B47" s="19">
        <v>2</v>
      </c>
      <c r="C47" s="19">
        <v>5</v>
      </c>
      <c r="D47" s="19">
        <v>4</v>
      </c>
      <c r="E47" s="19">
        <v>5</v>
      </c>
    </row>
    <row r="48" spans="1:14" x14ac:dyDescent="0.3">
      <c r="A48" s="19">
        <v>3</v>
      </c>
      <c r="B48" s="19">
        <v>1</v>
      </c>
      <c r="C48" s="19">
        <v>3</v>
      </c>
      <c r="D48" s="19">
        <v>3</v>
      </c>
      <c r="E48" s="19">
        <v>4</v>
      </c>
    </row>
    <row r="49" spans="1:14" x14ac:dyDescent="0.3">
      <c r="A49" s="19">
        <v>3</v>
      </c>
      <c r="B49" s="19">
        <v>3</v>
      </c>
      <c r="C49" s="19">
        <v>2</v>
      </c>
      <c r="D49" s="19">
        <v>5</v>
      </c>
      <c r="E49" s="19">
        <v>3</v>
      </c>
    </row>
    <row r="50" spans="1:14" x14ac:dyDescent="0.3">
      <c r="A50" s="19">
        <v>1</v>
      </c>
      <c r="B50" s="19">
        <v>5</v>
      </c>
      <c r="C50" s="19">
        <v>7</v>
      </c>
      <c r="D50" s="19">
        <v>3</v>
      </c>
      <c r="E50" s="19">
        <v>3</v>
      </c>
    </row>
    <row r="51" spans="1:14" x14ac:dyDescent="0.3">
      <c r="A51" s="19">
        <v>6</v>
      </c>
      <c r="B51" s="19">
        <v>6</v>
      </c>
      <c r="C51" s="19">
        <v>2</v>
      </c>
      <c r="D51" s="19">
        <v>2</v>
      </c>
      <c r="E51" s="19">
        <v>4</v>
      </c>
    </row>
    <row r="52" spans="1:14" ht="7.8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23.4" x14ac:dyDescent="0.45">
      <c r="A53" s="25" t="s">
        <v>14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 ht="23.4" x14ac:dyDescent="0.45">
      <c r="G54" s="13" t="s">
        <v>8</v>
      </c>
    </row>
    <row r="55" spans="1:14" ht="43.2" customHeight="1" x14ac:dyDescent="0.3">
      <c r="A55" s="26" t="s">
        <v>15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3">
      <c r="A56" s="2" t="s">
        <v>3</v>
      </c>
      <c r="B56" s="2" t="s">
        <v>16</v>
      </c>
      <c r="D56" s="10" t="s">
        <v>17</v>
      </c>
      <c r="E56" s="19">
        <f>H57-H56</f>
        <v>35</v>
      </c>
      <c r="G56" s="10" t="s">
        <v>20</v>
      </c>
      <c r="H56" s="19">
        <f>MIN(A57:A66)</f>
        <v>105</v>
      </c>
    </row>
    <row r="57" spans="1:14" x14ac:dyDescent="0.3">
      <c r="A57" s="18">
        <v>120</v>
      </c>
      <c r="B57" s="18">
        <v>1</v>
      </c>
      <c r="D57" s="10" t="s">
        <v>18</v>
      </c>
      <c r="E57" s="19">
        <f>_xlfn.VAR.P(A57:A66)</f>
        <v>111</v>
      </c>
      <c r="G57" s="10" t="s">
        <v>21</v>
      </c>
      <c r="H57" s="19">
        <f>MAX(A57:A66)</f>
        <v>140</v>
      </c>
    </row>
    <row r="58" spans="1:14" x14ac:dyDescent="0.3">
      <c r="A58" s="18">
        <v>110</v>
      </c>
      <c r="B58" s="18">
        <v>2</v>
      </c>
      <c r="D58" s="10" t="s">
        <v>19</v>
      </c>
      <c r="E58" s="19">
        <f>_xlfn.STDEV.P(A57:A66)</f>
        <v>10.535653752852738</v>
      </c>
    </row>
    <row r="59" spans="1:14" x14ac:dyDescent="0.3">
      <c r="A59" s="18">
        <v>130</v>
      </c>
      <c r="B59" s="18">
        <v>3</v>
      </c>
    </row>
    <row r="60" spans="1:14" x14ac:dyDescent="0.3">
      <c r="A60" s="18">
        <v>115</v>
      </c>
      <c r="B60" s="18">
        <v>4</v>
      </c>
    </row>
    <row r="61" spans="1:14" x14ac:dyDescent="0.3">
      <c r="A61" s="18">
        <v>125</v>
      </c>
      <c r="B61" s="18">
        <v>5</v>
      </c>
    </row>
    <row r="62" spans="1:14" x14ac:dyDescent="0.3">
      <c r="A62" s="18">
        <v>105</v>
      </c>
      <c r="B62" s="18">
        <v>6</v>
      </c>
    </row>
    <row r="63" spans="1:14" x14ac:dyDescent="0.3">
      <c r="A63" s="18">
        <v>135</v>
      </c>
      <c r="B63" s="18">
        <v>7</v>
      </c>
    </row>
    <row r="64" spans="1:14" x14ac:dyDescent="0.3">
      <c r="A64" s="18">
        <v>115</v>
      </c>
      <c r="B64" s="18">
        <v>8</v>
      </c>
    </row>
    <row r="65" spans="1:15" x14ac:dyDescent="0.3">
      <c r="A65" s="18">
        <v>125</v>
      </c>
      <c r="B65" s="18">
        <v>9</v>
      </c>
    </row>
    <row r="66" spans="1:15" x14ac:dyDescent="0.3">
      <c r="A66" s="18">
        <v>140</v>
      </c>
      <c r="B66" s="18">
        <v>10</v>
      </c>
    </row>
    <row r="68" spans="1:15" ht="7.2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70" spans="1:15" ht="23.4" x14ac:dyDescent="0.45">
      <c r="G70" s="14" t="s">
        <v>9</v>
      </c>
    </row>
    <row r="71" spans="1:15" s="11" customFormat="1" ht="42" customHeight="1" x14ac:dyDescent="0.4">
      <c r="A71" s="22" t="s">
        <v>22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15"/>
    </row>
    <row r="72" spans="1:15" x14ac:dyDescent="0.3">
      <c r="A72" s="2" t="s">
        <v>23</v>
      </c>
      <c r="B72" s="2" t="s">
        <v>16</v>
      </c>
      <c r="D72" s="10" t="s">
        <v>17</v>
      </c>
      <c r="E72" s="19">
        <f>H73-H72</f>
        <v>400</v>
      </c>
      <c r="G72" s="10" t="s">
        <v>20</v>
      </c>
      <c r="H72" s="19">
        <f>MIN(A73:A102)</f>
        <v>400</v>
      </c>
    </row>
    <row r="73" spans="1:15" x14ac:dyDescent="0.3">
      <c r="A73" s="18">
        <v>500</v>
      </c>
      <c r="B73" s="18">
        <v>1</v>
      </c>
      <c r="D73" s="10" t="s">
        <v>18</v>
      </c>
      <c r="E73" s="19">
        <f>_xlfn.VAR.P(A73:A102)</f>
        <v>12725</v>
      </c>
      <c r="G73" s="10" t="s">
        <v>21</v>
      </c>
      <c r="H73" s="19">
        <f>MAX(A73:A102)</f>
        <v>800</v>
      </c>
    </row>
    <row r="74" spans="1:15" x14ac:dyDescent="0.3">
      <c r="A74" s="18">
        <v>700</v>
      </c>
      <c r="B74" s="18">
        <v>2</v>
      </c>
      <c r="D74" s="10" t="s">
        <v>19</v>
      </c>
      <c r="E74" s="19">
        <f>_xlfn.STDEV.P(A73:A102)</f>
        <v>112.80514172678478</v>
      </c>
    </row>
    <row r="75" spans="1:15" x14ac:dyDescent="0.3">
      <c r="A75" s="18">
        <v>400</v>
      </c>
      <c r="B75" s="18">
        <v>3</v>
      </c>
    </row>
    <row r="76" spans="1:15" x14ac:dyDescent="0.3">
      <c r="A76" s="18">
        <v>600</v>
      </c>
      <c r="B76" s="18">
        <v>4</v>
      </c>
    </row>
    <row r="77" spans="1:15" x14ac:dyDescent="0.3">
      <c r="A77" s="18">
        <v>550</v>
      </c>
      <c r="B77" s="18">
        <v>5</v>
      </c>
    </row>
    <row r="78" spans="1:15" x14ac:dyDescent="0.3">
      <c r="A78" s="18">
        <v>750</v>
      </c>
      <c r="B78" s="18">
        <v>6</v>
      </c>
    </row>
    <row r="79" spans="1:15" x14ac:dyDescent="0.3">
      <c r="A79" s="18">
        <v>650</v>
      </c>
      <c r="B79" s="18">
        <v>7</v>
      </c>
    </row>
    <row r="80" spans="1:15" x14ac:dyDescent="0.3">
      <c r="A80" s="18">
        <v>500</v>
      </c>
      <c r="B80" s="18">
        <v>8</v>
      </c>
    </row>
    <row r="81" spans="1:2" x14ac:dyDescent="0.3">
      <c r="A81" s="18">
        <v>600</v>
      </c>
      <c r="B81" s="18">
        <v>9</v>
      </c>
    </row>
    <row r="82" spans="1:2" x14ac:dyDescent="0.3">
      <c r="A82" s="18">
        <v>550</v>
      </c>
      <c r="B82" s="18">
        <v>10</v>
      </c>
    </row>
    <row r="83" spans="1:2" x14ac:dyDescent="0.3">
      <c r="A83" s="18">
        <v>800</v>
      </c>
      <c r="B83" s="18">
        <v>11</v>
      </c>
    </row>
    <row r="84" spans="1:2" x14ac:dyDescent="0.3">
      <c r="A84" s="18">
        <v>450</v>
      </c>
      <c r="B84" s="18">
        <v>12</v>
      </c>
    </row>
    <row r="85" spans="1:2" x14ac:dyDescent="0.3">
      <c r="A85" s="18">
        <v>700</v>
      </c>
      <c r="B85" s="18">
        <v>13</v>
      </c>
    </row>
    <row r="86" spans="1:2" x14ac:dyDescent="0.3">
      <c r="A86" s="18">
        <v>550</v>
      </c>
      <c r="B86" s="18">
        <v>14</v>
      </c>
    </row>
    <row r="87" spans="1:2" x14ac:dyDescent="0.3">
      <c r="A87" s="18">
        <v>600</v>
      </c>
      <c r="B87" s="18">
        <v>15</v>
      </c>
    </row>
    <row r="88" spans="1:2" x14ac:dyDescent="0.3">
      <c r="A88" s="18">
        <v>400</v>
      </c>
      <c r="B88" s="18">
        <v>16</v>
      </c>
    </row>
    <row r="89" spans="1:2" x14ac:dyDescent="0.3">
      <c r="A89" s="18">
        <v>650</v>
      </c>
      <c r="B89" s="18">
        <v>17</v>
      </c>
    </row>
    <row r="90" spans="1:2" x14ac:dyDescent="0.3">
      <c r="A90" s="18">
        <v>500</v>
      </c>
      <c r="B90" s="18">
        <v>18</v>
      </c>
    </row>
    <row r="91" spans="1:2" x14ac:dyDescent="0.3">
      <c r="A91" s="18">
        <v>750</v>
      </c>
      <c r="B91" s="18">
        <v>19</v>
      </c>
    </row>
    <row r="92" spans="1:2" x14ac:dyDescent="0.3">
      <c r="A92" s="18">
        <v>550</v>
      </c>
      <c r="B92" s="18">
        <v>20</v>
      </c>
    </row>
    <row r="93" spans="1:2" x14ac:dyDescent="0.3">
      <c r="A93" s="18">
        <v>700</v>
      </c>
      <c r="B93" s="18">
        <v>21</v>
      </c>
    </row>
    <row r="94" spans="1:2" x14ac:dyDescent="0.3">
      <c r="A94" s="18">
        <v>600</v>
      </c>
      <c r="B94" s="18">
        <v>22</v>
      </c>
    </row>
    <row r="95" spans="1:2" x14ac:dyDescent="0.3">
      <c r="A95" s="18">
        <v>500</v>
      </c>
      <c r="B95" s="18">
        <v>23</v>
      </c>
    </row>
    <row r="96" spans="1:2" x14ac:dyDescent="0.3">
      <c r="A96" s="18">
        <v>800</v>
      </c>
      <c r="B96" s="18">
        <v>24</v>
      </c>
    </row>
    <row r="97" spans="1:14" x14ac:dyDescent="0.3">
      <c r="A97" s="18">
        <v>550</v>
      </c>
      <c r="B97" s="18">
        <v>25</v>
      </c>
    </row>
    <row r="98" spans="1:14" x14ac:dyDescent="0.3">
      <c r="A98" s="18">
        <v>650</v>
      </c>
      <c r="B98" s="18">
        <v>26</v>
      </c>
    </row>
    <row r="99" spans="1:14" x14ac:dyDescent="0.3">
      <c r="A99" s="18">
        <v>400</v>
      </c>
      <c r="B99" s="18">
        <v>27</v>
      </c>
    </row>
    <row r="100" spans="1:14" x14ac:dyDescent="0.3">
      <c r="A100" s="18">
        <v>600</v>
      </c>
      <c r="B100" s="18">
        <v>28</v>
      </c>
    </row>
    <row r="101" spans="1:14" x14ac:dyDescent="0.3">
      <c r="A101" s="18">
        <v>750</v>
      </c>
      <c r="B101" s="18">
        <v>29</v>
      </c>
    </row>
    <row r="102" spans="1:14" x14ac:dyDescent="0.3">
      <c r="A102" s="18">
        <v>550</v>
      </c>
      <c r="B102" s="18">
        <v>30</v>
      </c>
    </row>
    <row r="104" spans="1:14" ht="6.6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6" spans="1:14" ht="23.4" x14ac:dyDescent="0.45">
      <c r="G106" s="14" t="s">
        <v>11</v>
      </c>
    </row>
    <row r="107" spans="1:14" ht="63.6" customHeight="1" x14ac:dyDescent="0.4">
      <c r="A107" s="22" t="s">
        <v>25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</row>
    <row r="108" spans="1:14" x14ac:dyDescent="0.3">
      <c r="A108" s="21" t="s">
        <v>26</v>
      </c>
      <c r="B108" s="21"/>
      <c r="C108" s="21"/>
      <c r="D108" s="21"/>
      <c r="E108" s="21"/>
      <c r="G108" s="10" t="s">
        <v>17</v>
      </c>
      <c r="H108" s="19">
        <f>K109-K108</f>
        <v>6</v>
      </c>
      <c r="J108" s="10" t="s">
        <v>27</v>
      </c>
      <c r="K108" s="19">
        <f>MIN(A109:E118)</f>
        <v>1</v>
      </c>
    </row>
    <row r="109" spans="1:14" x14ac:dyDescent="0.3">
      <c r="A109" s="19">
        <v>3</v>
      </c>
      <c r="B109" s="19">
        <v>7</v>
      </c>
      <c r="C109" s="19">
        <v>3</v>
      </c>
      <c r="D109" s="19">
        <v>2</v>
      </c>
      <c r="E109" s="19">
        <v>3</v>
      </c>
      <c r="G109" s="10" t="s">
        <v>18</v>
      </c>
      <c r="H109" s="19">
        <f>_xlfn.VAR.P(A109:E118)</f>
        <v>2.2896000000000001</v>
      </c>
      <c r="J109" s="10" t="s">
        <v>28</v>
      </c>
      <c r="K109" s="19">
        <f>MAX(A109:E118)</f>
        <v>7</v>
      </c>
    </row>
    <row r="110" spans="1:14" x14ac:dyDescent="0.3">
      <c r="A110" s="19">
        <v>5</v>
      </c>
      <c r="B110" s="19">
        <v>2</v>
      </c>
      <c r="C110" s="19">
        <v>2</v>
      </c>
      <c r="D110" s="19">
        <v>3</v>
      </c>
      <c r="E110" s="19">
        <v>2</v>
      </c>
      <c r="G110" s="10" t="s">
        <v>19</v>
      </c>
      <c r="H110" s="19">
        <f>_xlfn.STDEV.P(A109:E118)</f>
        <v>1.5131424255502191</v>
      </c>
    </row>
    <row r="111" spans="1:14" x14ac:dyDescent="0.3">
      <c r="A111" s="19">
        <v>2</v>
      </c>
      <c r="B111" s="19">
        <v>3</v>
      </c>
      <c r="C111" s="19">
        <v>1</v>
      </c>
      <c r="D111" s="19">
        <v>4</v>
      </c>
      <c r="E111" s="19">
        <v>4</v>
      </c>
    </row>
    <row r="112" spans="1:14" x14ac:dyDescent="0.3">
      <c r="A112" s="19">
        <v>4</v>
      </c>
      <c r="B112" s="19">
        <v>4</v>
      </c>
      <c r="C112" s="19">
        <v>4</v>
      </c>
      <c r="D112" s="19">
        <v>5</v>
      </c>
      <c r="E112" s="19">
        <v>2</v>
      </c>
    </row>
    <row r="113" spans="1:14" x14ac:dyDescent="0.3">
      <c r="A113" s="19">
        <v>6</v>
      </c>
      <c r="B113" s="19">
        <v>2</v>
      </c>
      <c r="C113" s="19">
        <v>2</v>
      </c>
      <c r="D113" s="19">
        <v>1</v>
      </c>
      <c r="E113" s="19">
        <v>6</v>
      </c>
    </row>
    <row r="114" spans="1:14" x14ac:dyDescent="0.3">
      <c r="A114" s="19">
        <v>2</v>
      </c>
      <c r="B114" s="19">
        <v>4</v>
      </c>
      <c r="C114" s="19">
        <v>4</v>
      </c>
      <c r="D114" s="19">
        <v>6</v>
      </c>
      <c r="E114" s="19">
        <v>3</v>
      </c>
    </row>
    <row r="115" spans="1:14" x14ac:dyDescent="0.3">
      <c r="A115" s="19">
        <v>3</v>
      </c>
      <c r="B115" s="19">
        <v>2</v>
      </c>
      <c r="C115" s="19">
        <v>5</v>
      </c>
      <c r="D115" s="19">
        <v>2</v>
      </c>
      <c r="E115" s="19">
        <v>2</v>
      </c>
    </row>
    <row r="116" spans="1:14" x14ac:dyDescent="0.3">
      <c r="A116" s="19">
        <v>4</v>
      </c>
      <c r="B116" s="19">
        <v>3</v>
      </c>
      <c r="C116" s="19">
        <v>3</v>
      </c>
      <c r="D116" s="19">
        <v>4</v>
      </c>
      <c r="E116" s="19">
        <v>4</v>
      </c>
    </row>
    <row r="117" spans="1:14" x14ac:dyDescent="0.3">
      <c r="A117" s="19">
        <v>2</v>
      </c>
      <c r="B117" s="19">
        <v>5</v>
      </c>
      <c r="C117" s="19">
        <v>2</v>
      </c>
      <c r="D117" s="19">
        <v>3</v>
      </c>
      <c r="E117" s="19">
        <v>5</v>
      </c>
    </row>
    <row r="118" spans="1:14" x14ac:dyDescent="0.3">
      <c r="A118" s="19">
        <v>5</v>
      </c>
      <c r="B118" s="19">
        <v>6</v>
      </c>
      <c r="C118" s="19">
        <v>7</v>
      </c>
      <c r="D118" s="19">
        <v>5</v>
      </c>
      <c r="E118" s="19">
        <v>3</v>
      </c>
    </row>
    <row r="120" spans="1:14" ht="8.4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2" spans="1:14" ht="21" x14ac:dyDescent="0.4">
      <c r="G122" s="20" t="s">
        <v>29</v>
      </c>
    </row>
    <row r="123" spans="1:14" ht="42" customHeight="1" x14ac:dyDescent="0.4">
      <c r="A123" s="22" t="s">
        <v>30</v>
      </c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</row>
    <row r="124" spans="1:14" x14ac:dyDescent="0.3">
      <c r="A124" s="2" t="s">
        <v>31</v>
      </c>
      <c r="D124" s="10" t="s">
        <v>27</v>
      </c>
      <c r="E124" s="19">
        <f>MIN(A125:A137)</f>
        <v>110</v>
      </c>
    </row>
    <row r="125" spans="1:14" x14ac:dyDescent="0.3">
      <c r="A125" s="18">
        <v>120</v>
      </c>
      <c r="D125" s="10" t="s">
        <v>28</v>
      </c>
      <c r="E125" s="19">
        <f>MAX(A125:A137)</f>
        <v>155</v>
      </c>
    </row>
    <row r="126" spans="1:14" x14ac:dyDescent="0.3">
      <c r="A126" s="18">
        <v>150</v>
      </c>
      <c r="D126" s="10" t="s">
        <v>32</v>
      </c>
      <c r="E126" s="19">
        <f>AVERAGE(A125:A137)</f>
        <v>131.15384615384616</v>
      </c>
    </row>
    <row r="127" spans="1:14" x14ac:dyDescent="0.3">
      <c r="A127" s="18">
        <v>110</v>
      </c>
      <c r="D127" s="10" t="s">
        <v>33</v>
      </c>
      <c r="E127" s="19">
        <f>E125-E124</f>
        <v>45</v>
      </c>
    </row>
    <row r="128" spans="1:14" x14ac:dyDescent="0.3">
      <c r="A128" s="18">
        <v>135</v>
      </c>
    </row>
    <row r="129" spans="1:14" x14ac:dyDescent="0.3">
      <c r="A129" s="18">
        <v>125</v>
      </c>
    </row>
    <row r="130" spans="1:14" x14ac:dyDescent="0.3">
      <c r="A130" s="18">
        <v>140</v>
      </c>
    </row>
    <row r="131" spans="1:14" x14ac:dyDescent="0.3">
      <c r="A131" s="18">
        <v>130</v>
      </c>
    </row>
    <row r="132" spans="1:14" x14ac:dyDescent="0.3">
      <c r="A132" s="18">
        <v>155</v>
      </c>
    </row>
    <row r="133" spans="1:14" x14ac:dyDescent="0.3">
      <c r="A133" s="18">
        <v>115</v>
      </c>
    </row>
    <row r="134" spans="1:14" x14ac:dyDescent="0.3">
      <c r="A134" s="18">
        <v>115</v>
      </c>
    </row>
    <row r="135" spans="1:14" x14ac:dyDescent="0.3">
      <c r="A135" s="18">
        <v>145</v>
      </c>
    </row>
    <row r="136" spans="1:14" x14ac:dyDescent="0.3">
      <c r="A136" s="18">
        <v>135</v>
      </c>
    </row>
    <row r="137" spans="1:14" x14ac:dyDescent="0.3">
      <c r="A137" s="18">
        <v>130</v>
      </c>
    </row>
    <row r="138" spans="1:14" ht="7.2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40" spans="1:14" ht="21" x14ac:dyDescent="0.4">
      <c r="G140" s="20" t="s">
        <v>34</v>
      </c>
    </row>
    <row r="141" spans="1:14" ht="45.6" customHeight="1" x14ac:dyDescent="0.4">
      <c r="A141" s="22" t="s">
        <v>35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</row>
    <row r="142" spans="1:14" x14ac:dyDescent="0.3">
      <c r="A142" s="21" t="s">
        <v>36</v>
      </c>
      <c r="B142" s="21"/>
      <c r="C142" s="21"/>
      <c r="D142" s="21"/>
      <c r="E142" s="21"/>
      <c r="G142" s="10" t="s">
        <v>37</v>
      </c>
      <c r="H142" s="19">
        <f>AVERAGE(A143:E152)</f>
        <v>7.5</v>
      </c>
    </row>
    <row r="143" spans="1:14" x14ac:dyDescent="0.3">
      <c r="A143" s="19">
        <v>8</v>
      </c>
      <c r="B143" s="19">
        <v>8</v>
      </c>
      <c r="C143" s="19">
        <v>8</v>
      </c>
      <c r="D143" s="19">
        <v>9</v>
      </c>
      <c r="E143" s="19">
        <v>9</v>
      </c>
      <c r="G143" s="10" t="s">
        <v>38</v>
      </c>
      <c r="H143" s="19">
        <f>_xlfn.STDEV.P(A143:E152)</f>
        <v>1.0246950765959599</v>
      </c>
    </row>
    <row r="144" spans="1:14" x14ac:dyDescent="0.3">
      <c r="A144" s="19">
        <v>7</v>
      </c>
      <c r="B144" s="19">
        <v>9</v>
      </c>
      <c r="C144" s="19">
        <v>9</v>
      </c>
      <c r="D144" s="19">
        <v>8</v>
      </c>
      <c r="E144" s="19">
        <v>8</v>
      </c>
    </row>
    <row r="145" spans="1:14" x14ac:dyDescent="0.3">
      <c r="A145" s="19">
        <v>9</v>
      </c>
      <c r="B145" s="19">
        <v>7</v>
      </c>
      <c r="C145" s="19">
        <v>7</v>
      </c>
      <c r="D145" s="19">
        <v>7</v>
      </c>
      <c r="E145" s="19">
        <v>7</v>
      </c>
    </row>
    <row r="146" spans="1:14" x14ac:dyDescent="0.3">
      <c r="A146" s="19">
        <v>6</v>
      </c>
      <c r="B146" s="19">
        <v>8</v>
      </c>
      <c r="C146" s="19">
        <v>6</v>
      </c>
      <c r="D146" s="19">
        <v>6</v>
      </c>
      <c r="E146" s="19">
        <v>6</v>
      </c>
    </row>
    <row r="147" spans="1:14" x14ac:dyDescent="0.3">
      <c r="A147" s="19">
        <v>7</v>
      </c>
      <c r="B147" s="19">
        <v>7</v>
      </c>
      <c r="C147" s="19">
        <v>7</v>
      </c>
      <c r="D147" s="19">
        <v>8</v>
      </c>
      <c r="E147" s="19">
        <v>7</v>
      </c>
    </row>
    <row r="148" spans="1:14" x14ac:dyDescent="0.3">
      <c r="A148" s="19">
        <v>8</v>
      </c>
      <c r="B148" s="19">
        <v>6</v>
      </c>
      <c r="C148" s="19">
        <v>8</v>
      </c>
      <c r="D148" s="19">
        <v>9</v>
      </c>
      <c r="E148" s="19">
        <v>8</v>
      </c>
    </row>
    <row r="149" spans="1:14" x14ac:dyDescent="0.3">
      <c r="A149" s="19">
        <v>9</v>
      </c>
      <c r="B149" s="19">
        <v>8</v>
      </c>
      <c r="C149" s="19">
        <v>9</v>
      </c>
      <c r="D149" s="19">
        <v>7</v>
      </c>
      <c r="E149" s="19">
        <v>9</v>
      </c>
    </row>
    <row r="150" spans="1:14" x14ac:dyDescent="0.3">
      <c r="A150" s="19">
        <v>8</v>
      </c>
      <c r="B150" s="19">
        <v>9</v>
      </c>
      <c r="C150" s="19">
        <v>8</v>
      </c>
      <c r="D150" s="19">
        <v>8</v>
      </c>
      <c r="E150" s="19">
        <v>8</v>
      </c>
    </row>
    <row r="151" spans="1:14" x14ac:dyDescent="0.3">
      <c r="A151" s="19">
        <v>7</v>
      </c>
      <c r="B151" s="19">
        <v>6</v>
      </c>
      <c r="C151" s="19">
        <v>7</v>
      </c>
      <c r="D151" s="19">
        <v>7</v>
      </c>
      <c r="E151" s="19">
        <v>7</v>
      </c>
    </row>
    <row r="152" spans="1:14" x14ac:dyDescent="0.3">
      <c r="A152" s="19">
        <v>6</v>
      </c>
      <c r="B152" s="19">
        <v>7</v>
      </c>
      <c r="C152" s="19">
        <v>6</v>
      </c>
      <c r="D152" s="19">
        <v>6</v>
      </c>
      <c r="E152" s="19">
        <v>6</v>
      </c>
    </row>
    <row r="153" spans="1:14" ht="8.4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5" spans="1:14" ht="21" x14ac:dyDescent="0.4">
      <c r="G155" s="20" t="s">
        <v>39</v>
      </c>
    </row>
    <row r="156" spans="1:14" ht="42.6" customHeight="1" x14ac:dyDescent="0.4">
      <c r="A156" s="22" t="s">
        <v>40</v>
      </c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</row>
    <row r="157" spans="1:14" x14ac:dyDescent="0.3">
      <c r="A157" s="21" t="s">
        <v>41</v>
      </c>
      <c r="B157" s="21"/>
      <c r="C157" s="21"/>
      <c r="D157" s="21"/>
      <c r="E157" s="21"/>
      <c r="F157" s="21"/>
      <c r="G157" s="21"/>
      <c r="H157" s="21"/>
      <c r="I157" s="21"/>
      <c r="J157" s="21"/>
    </row>
    <row r="158" spans="1:14" x14ac:dyDescent="0.3">
      <c r="A158" s="19">
        <v>10</v>
      </c>
      <c r="B158" s="19">
        <v>9</v>
      </c>
      <c r="C158" s="19">
        <v>13</v>
      </c>
      <c r="D158" s="19">
        <v>15</v>
      </c>
      <c r="E158" s="19">
        <v>25</v>
      </c>
      <c r="F158" s="19">
        <v>14</v>
      </c>
      <c r="G158" s="19">
        <v>16</v>
      </c>
      <c r="H158" s="19">
        <v>15</v>
      </c>
      <c r="I158" s="19">
        <v>15</v>
      </c>
      <c r="J158" s="19">
        <v>17</v>
      </c>
    </row>
    <row r="159" spans="1:14" x14ac:dyDescent="0.3">
      <c r="A159" s="19">
        <v>15</v>
      </c>
      <c r="B159" s="19">
        <v>17</v>
      </c>
      <c r="C159" s="19">
        <v>10</v>
      </c>
      <c r="D159" s="19">
        <v>20</v>
      </c>
      <c r="E159" s="19">
        <v>18</v>
      </c>
      <c r="F159" s="19">
        <v>16</v>
      </c>
      <c r="G159" s="19">
        <v>14</v>
      </c>
      <c r="H159" s="19">
        <v>16</v>
      </c>
      <c r="I159" s="19">
        <v>13</v>
      </c>
      <c r="J159" s="19">
        <v>14</v>
      </c>
    </row>
    <row r="160" spans="1:14" x14ac:dyDescent="0.3">
      <c r="A160" s="19">
        <v>12</v>
      </c>
      <c r="B160" s="19">
        <v>11</v>
      </c>
      <c r="C160" s="19">
        <v>18</v>
      </c>
      <c r="D160" s="19">
        <v>26</v>
      </c>
      <c r="E160" s="19">
        <v>16</v>
      </c>
      <c r="F160" s="19">
        <v>23</v>
      </c>
      <c r="G160" s="19">
        <v>18</v>
      </c>
      <c r="H160" s="19">
        <v>13</v>
      </c>
      <c r="I160" s="19">
        <v>16</v>
      </c>
      <c r="J160" s="19">
        <v>12</v>
      </c>
    </row>
    <row r="161" spans="1:14" x14ac:dyDescent="0.3">
      <c r="A161" s="19">
        <v>18</v>
      </c>
      <c r="B161" s="19">
        <v>13</v>
      </c>
      <c r="C161" s="19">
        <v>16</v>
      </c>
      <c r="D161" s="19">
        <v>13</v>
      </c>
      <c r="E161" s="19">
        <v>13</v>
      </c>
      <c r="F161" s="19">
        <v>18</v>
      </c>
      <c r="G161" s="19">
        <v>20</v>
      </c>
      <c r="H161" s="19">
        <v>14</v>
      </c>
      <c r="I161" s="19">
        <v>14</v>
      </c>
      <c r="J161" s="19">
        <v>20</v>
      </c>
    </row>
    <row r="162" spans="1:14" x14ac:dyDescent="0.3">
      <c r="A162" s="19">
        <v>20</v>
      </c>
      <c r="B162" s="19">
        <v>19</v>
      </c>
      <c r="C162" s="19">
        <v>12</v>
      </c>
      <c r="D162" s="19">
        <v>12</v>
      </c>
      <c r="E162" s="19">
        <v>21</v>
      </c>
      <c r="F162" s="19">
        <v>15</v>
      </c>
      <c r="G162" s="19">
        <v>25</v>
      </c>
      <c r="H162" s="19">
        <v>18</v>
      </c>
      <c r="I162" s="19">
        <v>22</v>
      </c>
      <c r="J162" s="19">
        <v>23</v>
      </c>
    </row>
    <row r="163" spans="1:14" x14ac:dyDescent="0.3">
      <c r="A163" s="19">
        <v>25</v>
      </c>
      <c r="B163" s="19">
        <v>23</v>
      </c>
      <c r="C163" s="19">
        <v>14</v>
      </c>
      <c r="D163" s="19">
        <v>14</v>
      </c>
      <c r="E163" s="19">
        <v>20</v>
      </c>
      <c r="F163" s="19">
        <v>11</v>
      </c>
      <c r="G163" s="19">
        <v>13</v>
      </c>
      <c r="H163" s="19">
        <v>20</v>
      </c>
      <c r="I163" s="19">
        <v>21</v>
      </c>
      <c r="J163" s="19">
        <v>19</v>
      </c>
    </row>
    <row r="164" spans="1:14" x14ac:dyDescent="0.3">
      <c r="A164" s="19">
        <v>8</v>
      </c>
      <c r="B164" s="19">
        <v>21</v>
      </c>
      <c r="C164" s="19">
        <v>19</v>
      </c>
      <c r="D164" s="19">
        <v>22</v>
      </c>
      <c r="E164" s="19">
        <v>15</v>
      </c>
      <c r="F164" s="19">
        <v>19</v>
      </c>
      <c r="G164" s="19">
        <v>11</v>
      </c>
      <c r="H164" s="19">
        <v>19</v>
      </c>
      <c r="I164" s="19">
        <v>19</v>
      </c>
      <c r="J164" s="19">
        <v>15</v>
      </c>
    </row>
    <row r="165" spans="1:14" x14ac:dyDescent="0.3">
      <c r="A165" s="19">
        <v>14</v>
      </c>
      <c r="B165" s="19">
        <v>16</v>
      </c>
      <c r="C165" s="19">
        <v>21</v>
      </c>
      <c r="D165" s="19">
        <v>19</v>
      </c>
      <c r="E165" s="19">
        <v>12</v>
      </c>
      <c r="F165" s="19">
        <v>22</v>
      </c>
      <c r="G165" s="19">
        <v>22</v>
      </c>
      <c r="H165" s="19">
        <v>21</v>
      </c>
      <c r="I165" s="19">
        <v>18</v>
      </c>
      <c r="J165" s="19">
        <v>16</v>
      </c>
    </row>
    <row r="166" spans="1:14" x14ac:dyDescent="0.3">
      <c r="A166" s="19">
        <v>16</v>
      </c>
      <c r="B166" s="19">
        <v>24</v>
      </c>
      <c r="C166" s="19">
        <v>11</v>
      </c>
      <c r="D166" s="19">
        <v>16</v>
      </c>
      <c r="E166" s="19">
        <v>19</v>
      </c>
      <c r="F166" s="19">
        <v>17</v>
      </c>
      <c r="G166" s="19">
        <v>19</v>
      </c>
      <c r="H166" s="19">
        <v>17</v>
      </c>
      <c r="I166" s="19">
        <v>16</v>
      </c>
      <c r="J166" s="19">
        <v>13</v>
      </c>
    </row>
    <row r="167" spans="1:14" x14ac:dyDescent="0.3">
      <c r="A167" s="19">
        <v>22</v>
      </c>
      <c r="B167" s="19">
        <v>27</v>
      </c>
      <c r="C167" s="19">
        <v>17</v>
      </c>
      <c r="D167" s="19">
        <v>11</v>
      </c>
      <c r="E167" s="19">
        <v>17</v>
      </c>
      <c r="F167" s="19">
        <v>12</v>
      </c>
      <c r="G167" s="19">
        <v>17</v>
      </c>
      <c r="H167" s="19">
        <v>12</v>
      </c>
      <c r="I167" s="19">
        <v>11</v>
      </c>
      <c r="J167" s="19">
        <v>18</v>
      </c>
    </row>
    <row r="169" spans="1:14" x14ac:dyDescent="0.3">
      <c r="A169" s="10" t="s">
        <v>37</v>
      </c>
      <c r="B169" s="19">
        <f>AVERAGE(A158:J167)</f>
        <v>16.739999999999998</v>
      </c>
      <c r="D169" s="10" t="s">
        <v>20</v>
      </c>
      <c r="E169" s="19">
        <f>MIN(A158:J167)</f>
        <v>8</v>
      </c>
    </row>
    <row r="170" spans="1:14" x14ac:dyDescent="0.3">
      <c r="A170" s="10" t="s">
        <v>17</v>
      </c>
      <c r="B170" s="19">
        <f>E170-E169</f>
        <v>19</v>
      </c>
      <c r="D170" s="10" t="s">
        <v>21</v>
      </c>
      <c r="E170" s="19">
        <f>MAX(A158:J167)</f>
        <v>27</v>
      </c>
    </row>
    <row r="171" spans="1:14" x14ac:dyDescent="0.3">
      <c r="A171" s="10" t="s">
        <v>38</v>
      </c>
      <c r="B171" s="19">
        <f>_xlfn.STDEV.P(A158:J167)</f>
        <v>4.1221838872131844</v>
      </c>
    </row>
    <row r="172" spans="1:14" ht="7.2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4" spans="1:14" ht="21" x14ac:dyDescent="0.4">
      <c r="G174" s="20" t="s">
        <v>42</v>
      </c>
    </row>
    <row r="175" spans="1:14" ht="43.8" customHeight="1" x14ac:dyDescent="0.4">
      <c r="A175" s="22" t="s">
        <v>43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</row>
    <row r="176" spans="1:14" x14ac:dyDescent="0.3">
      <c r="A176" s="21" t="s">
        <v>44</v>
      </c>
      <c r="B176" s="21"/>
      <c r="C176" s="21"/>
      <c r="D176" s="21"/>
      <c r="E176" s="21"/>
      <c r="G176" s="2" t="s">
        <v>37</v>
      </c>
      <c r="H176" s="18">
        <f>AVERAGE(A178:E187)</f>
        <v>26.48</v>
      </c>
    </row>
    <row r="177" spans="1:14" x14ac:dyDescent="0.3">
      <c r="A177" s="2" t="s">
        <v>45</v>
      </c>
      <c r="B177" s="2" t="s">
        <v>46</v>
      </c>
      <c r="C177" s="2" t="s">
        <v>47</v>
      </c>
      <c r="D177" s="2" t="s">
        <v>48</v>
      </c>
      <c r="E177" s="2" t="s">
        <v>49</v>
      </c>
      <c r="G177" s="2" t="s">
        <v>17</v>
      </c>
      <c r="H177" s="18">
        <f>H181-H180</f>
        <v>19</v>
      </c>
    </row>
    <row r="178" spans="1:14" x14ac:dyDescent="0.3">
      <c r="A178" s="18">
        <v>30</v>
      </c>
      <c r="B178" s="18">
        <v>25</v>
      </c>
      <c r="C178" s="18">
        <v>22</v>
      </c>
      <c r="D178" s="18">
        <v>18</v>
      </c>
      <c r="E178" s="18">
        <v>35</v>
      </c>
      <c r="G178" s="2" t="s">
        <v>18</v>
      </c>
      <c r="H178" s="18">
        <f>_xlfn.VAR.P(A178:E187)</f>
        <v>31.769600000000001</v>
      </c>
    </row>
    <row r="179" spans="1:14" x14ac:dyDescent="0.3">
      <c r="A179" s="18">
        <v>32</v>
      </c>
      <c r="B179" s="18">
        <v>27</v>
      </c>
      <c r="C179" s="18">
        <v>23</v>
      </c>
      <c r="D179" s="18">
        <v>17</v>
      </c>
      <c r="E179" s="18">
        <v>36</v>
      </c>
    </row>
    <row r="180" spans="1:14" x14ac:dyDescent="0.3">
      <c r="A180" s="18">
        <v>33</v>
      </c>
      <c r="B180" s="18">
        <v>26</v>
      </c>
      <c r="C180" s="18">
        <v>20</v>
      </c>
      <c r="D180" s="18">
        <v>19</v>
      </c>
      <c r="E180" s="18">
        <v>34</v>
      </c>
      <c r="G180" s="2" t="s">
        <v>50</v>
      </c>
      <c r="H180" s="19">
        <f>MIN(A178:E187)</f>
        <v>17</v>
      </c>
    </row>
    <row r="181" spans="1:14" x14ac:dyDescent="0.3">
      <c r="A181" s="18">
        <v>28</v>
      </c>
      <c r="B181" s="18">
        <v>23</v>
      </c>
      <c r="C181" s="18">
        <v>25</v>
      </c>
      <c r="D181" s="18">
        <v>20</v>
      </c>
      <c r="E181" s="18">
        <v>35</v>
      </c>
      <c r="G181" s="2" t="s">
        <v>51</v>
      </c>
      <c r="H181" s="19">
        <f>MAX(A178:E187)</f>
        <v>36</v>
      </c>
    </row>
    <row r="182" spans="1:14" x14ac:dyDescent="0.3">
      <c r="A182" s="18">
        <v>31</v>
      </c>
      <c r="B182" s="18">
        <v>28</v>
      </c>
      <c r="C182" s="18">
        <v>21</v>
      </c>
      <c r="D182" s="18">
        <v>21</v>
      </c>
      <c r="E182" s="18">
        <v>33</v>
      </c>
    </row>
    <row r="183" spans="1:14" x14ac:dyDescent="0.3">
      <c r="A183" s="18">
        <v>30</v>
      </c>
      <c r="B183" s="18">
        <v>24</v>
      </c>
      <c r="C183" s="18">
        <v>24</v>
      </c>
      <c r="D183" s="18">
        <v>18</v>
      </c>
      <c r="E183" s="18">
        <v>34</v>
      </c>
    </row>
    <row r="184" spans="1:14" x14ac:dyDescent="0.3">
      <c r="A184" s="18">
        <v>29</v>
      </c>
      <c r="B184" s="18">
        <v>26</v>
      </c>
      <c r="C184" s="18">
        <v>23</v>
      </c>
      <c r="D184" s="18">
        <v>19</v>
      </c>
      <c r="E184" s="18">
        <v>32</v>
      </c>
    </row>
    <row r="185" spans="1:14" x14ac:dyDescent="0.3">
      <c r="A185" s="18">
        <v>30</v>
      </c>
      <c r="B185" s="18">
        <v>25</v>
      </c>
      <c r="C185" s="18">
        <v>22</v>
      </c>
      <c r="D185" s="18">
        <v>17</v>
      </c>
      <c r="E185" s="18">
        <v>33</v>
      </c>
    </row>
    <row r="186" spans="1:14" x14ac:dyDescent="0.3">
      <c r="A186" s="18">
        <v>32</v>
      </c>
      <c r="B186" s="18">
        <v>27</v>
      </c>
      <c r="C186" s="18">
        <v>25</v>
      </c>
      <c r="D186" s="18">
        <v>20</v>
      </c>
      <c r="E186" s="18">
        <v>36</v>
      </c>
    </row>
    <row r="187" spans="1:14" x14ac:dyDescent="0.3">
      <c r="A187" s="18">
        <v>31</v>
      </c>
      <c r="B187" s="18">
        <v>28</v>
      </c>
      <c r="C187" s="18">
        <v>24</v>
      </c>
      <c r="D187" s="18">
        <v>19</v>
      </c>
      <c r="E187" s="18">
        <v>34</v>
      </c>
    </row>
    <row r="188" spans="1:14" ht="6.6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22.8" customHeight="1" x14ac:dyDescent="0.45">
      <c r="A189" s="30" t="s">
        <v>52</v>
      </c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</row>
    <row r="191" spans="1:14" ht="21" x14ac:dyDescent="0.4">
      <c r="G191" s="20" t="s">
        <v>53</v>
      </c>
    </row>
    <row r="192" spans="1:14" ht="42.6" customHeight="1" x14ac:dyDescent="0.4">
      <c r="A192" s="22" t="s">
        <v>54</v>
      </c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</row>
    <row r="193" spans="1:10" x14ac:dyDescent="0.3">
      <c r="A193" s="21" t="s">
        <v>55</v>
      </c>
      <c r="B193" s="21"/>
      <c r="C193" s="21"/>
      <c r="D193" s="21"/>
      <c r="E193" s="21"/>
      <c r="F193" s="21"/>
      <c r="G193" s="21"/>
      <c r="H193" s="21"/>
      <c r="I193" s="21"/>
      <c r="J193" s="21"/>
    </row>
    <row r="194" spans="1:10" x14ac:dyDescent="0.3">
      <c r="A194" s="19">
        <v>28</v>
      </c>
      <c r="B194" s="19">
        <v>37</v>
      </c>
      <c r="C194" s="19">
        <v>39</v>
      </c>
      <c r="D194" s="19">
        <v>35</v>
      </c>
      <c r="E194" s="19">
        <v>31</v>
      </c>
      <c r="F194" s="19">
        <v>39</v>
      </c>
      <c r="G194" s="19">
        <v>38</v>
      </c>
      <c r="H194" s="19">
        <v>45</v>
      </c>
      <c r="I194" s="19">
        <v>39</v>
      </c>
      <c r="J194" s="19">
        <v>38</v>
      </c>
    </row>
    <row r="195" spans="1:10" x14ac:dyDescent="0.3">
      <c r="A195" s="19">
        <v>32</v>
      </c>
      <c r="B195" s="19">
        <v>31</v>
      </c>
      <c r="C195" s="19">
        <v>45</v>
      </c>
      <c r="D195" s="19">
        <v>44</v>
      </c>
      <c r="E195" s="19">
        <v>37</v>
      </c>
      <c r="F195" s="19">
        <v>27</v>
      </c>
      <c r="G195" s="19">
        <v>44</v>
      </c>
      <c r="H195" s="19">
        <v>29</v>
      </c>
      <c r="I195" s="19">
        <v>27</v>
      </c>
      <c r="J195" s="19">
        <v>44</v>
      </c>
    </row>
    <row r="196" spans="1:10" x14ac:dyDescent="0.3">
      <c r="A196" s="19">
        <v>35</v>
      </c>
      <c r="B196" s="19">
        <v>34</v>
      </c>
      <c r="C196" s="19">
        <v>29</v>
      </c>
      <c r="D196" s="19">
        <v>32</v>
      </c>
      <c r="E196" s="19">
        <v>42</v>
      </c>
      <c r="F196" s="19">
        <v>35</v>
      </c>
      <c r="G196" s="19">
        <v>37</v>
      </c>
      <c r="H196" s="19">
        <v>33</v>
      </c>
      <c r="I196" s="19">
        <v>35</v>
      </c>
      <c r="J196" s="19">
        <v>37</v>
      </c>
    </row>
    <row r="197" spans="1:10" x14ac:dyDescent="0.3">
      <c r="A197" s="19">
        <v>40</v>
      </c>
      <c r="B197" s="19">
        <v>29</v>
      </c>
      <c r="C197" s="19">
        <v>33</v>
      </c>
      <c r="D197" s="19">
        <v>39</v>
      </c>
      <c r="E197" s="19">
        <v>29</v>
      </c>
      <c r="F197" s="19">
        <v>30</v>
      </c>
      <c r="G197" s="19">
        <v>33</v>
      </c>
      <c r="H197" s="19">
        <v>38</v>
      </c>
      <c r="I197" s="19">
        <v>30</v>
      </c>
      <c r="J197" s="19">
        <v>33</v>
      </c>
    </row>
    <row r="198" spans="1:10" x14ac:dyDescent="0.3">
      <c r="A198" s="19">
        <v>42</v>
      </c>
      <c r="B198" s="19">
        <v>36</v>
      </c>
      <c r="C198" s="19">
        <v>37</v>
      </c>
      <c r="D198" s="19">
        <v>36</v>
      </c>
      <c r="E198" s="19">
        <v>34</v>
      </c>
      <c r="F198" s="19">
        <v>43</v>
      </c>
      <c r="G198" s="19">
        <v>35</v>
      </c>
      <c r="H198" s="19">
        <v>34</v>
      </c>
      <c r="I198" s="19">
        <v>43</v>
      </c>
      <c r="J198" s="19">
        <v>35</v>
      </c>
    </row>
    <row r="199" spans="1:10" x14ac:dyDescent="0.3">
      <c r="A199" s="19">
        <v>28</v>
      </c>
      <c r="B199" s="19">
        <v>43</v>
      </c>
      <c r="C199" s="19">
        <v>40</v>
      </c>
      <c r="D199" s="19">
        <v>30</v>
      </c>
      <c r="E199" s="19">
        <v>40</v>
      </c>
      <c r="F199" s="19">
        <v>29</v>
      </c>
      <c r="G199" s="19">
        <v>41</v>
      </c>
      <c r="H199" s="19">
        <v>32</v>
      </c>
      <c r="I199" s="19">
        <v>29</v>
      </c>
      <c r="J199" s="19">
        <v>41</v>
      </c>
    </row>
    <row r="200" spans="1:10" x14ac:dyDescent="0.3">
      <c r="A200" s="19">
        <v>33</v>
      </c>
      <c r="B200" s="19">
        <v>39</v>
      </c>
      <c r="C200" s="19">
        <v>36</v>
      </c>
      <c r="D200" s="19">
        <v>33</v>
      </c>
      <c r="E200" s="19">
        <v>31</v>
      </c>
      <c r="F200" s="19">
        <v>32</v>
      </c>
      <c r="G200" s="19">
        <v>30</v>
      </c>
      <c r="H200" s="19">
        <v>35</v>
      </c>
      <c r="I200" s="19">
        <v>32</v>
      </c>
      <c r="J200" s="19">
        <v>30</v>
      </c>
    </row>
    <row r="201" spans="1:10" x14ac:dyDescent="0.3">
      <c r="A201" s="19">
        <v>38</v>
      </c>
      <c r="B201" s="19">
        <v>27</v>
      </c>
      <c r="C201" s="19">
        <v>29</v>
      </c>
      <c r="D201" s="19">
        <v>28</v>
      </c>
      <c r="E201" s="19">
        <v>33</v>
      </c>
      <c r="F201" s="19">
        <v>36</v>
      </c>
      <c r="G201" s="19">
        <v>31</v>
      </c>
      <c r="H201" s="19">
        <v>31</v>
      </c>
      <c r="I201" s="19">
        <v>36</v>
      </c>
      <c r="J201" s="19">
        <v>31</v>
      </c>
    </row>
    <row r="202" spans="1:10" x14ac:dyDescent="0.3">
      <c r="A202" s="19">
        <v>30</v>
      </c>
      <c r="B202" s="19">
        <v>35</v>
      </c>
      <c r="C202" s="19">
        <v>31</v>
      </c>
      <c r="D202" s="19">
        <v>41</v>
      </c>
      <c r="E202" s="19">
        <v>38</v>
      </c>
      <c r="F202" s="19">
        <v>31</v>
      </c>
      <c r="G202" s="19">
        <v>39</v>
      </c>
      <c r="H202" s="19">
        <v>40</v>
      </c>
      <c r="I202" s="19">
        <v>31</v>
      </c>
      <c r="J202" s="19">
        <v>39</v>
      </c>
    </row>
    <row r="203" spans="1:10" x14ac:dyDescent="0.3">
      <c r="A203" s="19">
        <v>41</v>
      </c>
      <c r="B203" s="19">
        <v>31</v>
      </c>
      <c r="C203" s="19">
        <v>38</v>
      </c>
      <c r="D203" s="19">
        <v>35</v>
      </c>
      <c r="E203" s="19">
        <v>36</v>
      </c>
      <c r="F203" s="19">
        <v>40</v>
      </c>
      <c r="G203" s="19">
        <v>28</v>
      </c>
      <c r="H203" s="19">
        <v>36</v>
      </c>
      <c r="I203" s="19">
        <v>40</v>
      </c>
      <c r="J203" s="19">
        <v>28</v>
      </c>
    </row>
  </sheetData>
  <mergeCells count="42">
    <mergeCell ref="A3:N3"/>
    <mergeCell ref="A5:N6"/>
    <mergeCell ref="A189:N189"/>
    <mergeCell ref="A192:N192"/>
    <mergeCell ref="A193:J193"/>
    <mergeCell ref="A25:B25"/>
    <mergeCell ref="A15:N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1:N1"/>
    <mergeCell ref="A41:E41"/>
    <mergeCell ref="A53:N53"/>
    <mergeCell ref="A55:N55"/>
    <mergeCell ref="A32:B32"/>
    <mergeCell ref="A33:B33"/>
    <mergeCell ref="A34:B34"/>
    <mergeCell ref="A35:B35"/>
    <mergeCell ref="A36:B36"/>
    <mergeCell ref="A40:N40"/>
    <mergeCell ref="A26:B26"/>
    <mergeCell ref="A27:B27"/>
    <mergeCell ref="A28:B28"/>
    <mergeCell ref="A29:B29"/>
    <mergeCell ref="A30:B30"/>
    <mergeCell ref="A31:B31"/>
    <mergeCell ref="A71:N71"/>
    <mergeCell ref="A107:N107"/>
    <mergeCell ref="A108:E108"/>
    <mergeCell ref="A123:N123"/>
    <mergeCell ref="A141:N141"/>
    <mergeCell ref="A142:E142"/>
    <mergeCell ref="A156:N156"/>
    <mergeCell ref="A157:J157"/>
    <mergeCell ref="A175:N175"/>
    <mergeCell ref="A176:E1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Vyas</dc:creator>
  <cp:lastModifiedBy>Yashvi Vyas</cp:lastModifiedBy>
  <dcterms:created xsi:type="dcterms:W3CDTF">2024-04-15T09:40:37Z</dcterms:created>
  <dcterms:modified xsi:type="dcterms:W3CDTF">2024-04-21T10:08:18Z</dcterms:modified>
</cp:coreProperties>
</file>