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tekgawel/Library/Mobile Documents/com~apple~CloudDocs/Projekt/026_nowosc/"/>
    </mc:Choice>
  </mc:AlternateContent>
  <xr:revisionPtr revIDLastSave="0" documentId="13_ncr:1_{74FD3098-CFDC-0A41-AF24-C2A089A66F70}" xr6:coauthVersionLast="47" xr6:coauthVersionMax="47" xr10:uidLastSave="{00000000-0000-0000-0000-000000000000}"/>
  <bookViews>
    <workbookView xWindow="0" yWindow="760" windowWidth="30240" windowHeight="17180" xr2:uid="{993EE6F8-D024-D546-8F68-B1A72F15F2E4}"/>
  </bookViews>
  <sheets>
    <sheet name="Popyt" sheetId="1" r:id="rId1"/>
    <sheet name="Arkusz3" sheetId="3" r:id="rId2"/>
    <sheet name="Przesył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I11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<sst xmlns="http://schemas.openxmlformats.org/spreadsheetml/2006/main" count="32" uniqueCount="32">
  <si>
    <t>Rok</t>
  </si>
  <si>
    <t>Przemysł (PJ)</t>
  </si>
  <si>
    <t>Gospodarstwa domowe (PJ)</t>
  </si>
  <si>
    <t>Transport (PJ)</t>
  </si>
  <si>
    <t>Prod, ciepła zawodowa (PJ)</t>
  </si>
  <si>
    <t>Prod, ciepła przemysłowa (PJ)</t>
  </si>
  <si>
    <t>Prod, energii el, zawodowa (PJ)</t>
  </si>
  <si>
    <t>Prod, energii el, przemysłowa (PJ)</t>
  </si>
  <si>
    <t>Dane wziąłem z tego miejsca</t>
  </si>
  <si>
    <t>Zużycie ogółem (PJ)</t>
  </si>
  <si>
    <t>Pozostałe</t>
  </si>
  <si>
    <t>https://www.forum-energii.eu/rocznik-dane-o-energetyce</t>
  </si>
  <si>
    <t>To jest nasze zużycie gazu</t>
  </si>
  <si>
    <t>Scanariusze:</t>
  </si>
  <si>
    <t>1. Rządowy https://www.gov.pl/web/klimat/prekonsultacje-w-zkresie-aktualizacji-dokumentow-strategicznych-kpeikpep2040</t>
  </si>
  <si>
    <t>Prognoza Gaz-System</t>
  </si>
  <si>
    <t>https://www.gaz-system.pl/pl/dla-mediow/komunikaty-prasowe/2024/maj/08-05-2024-gaz-system-zaktualizowal-prognoze-zapotrzebowania-na-usluge-przesylowa-na-lata-2024-2045.html</t>
  </si>
  <si>
    <t>Zużycie gazu</t>
  </si>
  <si>
    <t>Dane GUS do estymacji</t>
  </si>
  <si>
    <t xml:space="preserve"> Zużycie ogółem </t>
  </si>
  <si>
    <t>Elektrownie i elektrociepłownie zawodowe</t>
  </si>
  <si>
    <t>Elektrociepłownie przemysłowe</t>
  </si>
  <si>
    <t>Kotły ciepłownicze energetyki zawodowej</t>
  </si>
  <si>
    <t>Ciepłownie niezawodowe</t>
  </si>
  <si>
    <t>Ciepłownie zawodowe</t>
  </si>
  <si>
    <t>Przemysł i budownictwo*</t>
  </si>
  <si>
    <t>Transport</t>
  </si>
  <si>
    <t>Sektor drobnych odbiorców</t>
  </si>
  <si>
    <t xml:space="preserve">     Gospodarstwa domowe</t>
  </si>
  <si>
    <t xml:space="preserve">     Pozostali odbiorcy**</t>
  </si>
  <si>
    <t>PJ</t>
  </si>
  <si>
    <t>https://stat.gov.pl/obszary-tematyczne/srodowisko-energia/energia/zuzycie-paliw-i-nosnikow-energii-w-2022-roku,6,17.html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</si>
</sst>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charset val="238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charset val="238"/>
      <scheme val="minor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sz val="9"/>
      <name val="Arial CE"/>
      <family val="2"/>
      <charset val="238"/>
    </font>
    <font>
      <i/>
      <sz val="9"/>
      <name val="Arial"/>
      <family val="2"/>
      <charset val="238"/>
    </font>
    <font>
      <i/>
      <sz val="9"/>
      <name val="Arial CE"/>
      <family val="2"/>
      <charset val="238"/>
    </font>
    <font>
      <sz val="12"/>
      <color rgb="FFFF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" fontId="9" fillId="0" borderId="2" xfId="0" applyNumberFormat="1" applyFont="1" applyBorder="1" applyAlignment="1">
      <alignment horizontal="right" vertical="center"/>
    </xf>
    <xf numFmtId="1" fontId="9" fillId="0" borderId="3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/>
    </xf>
    <xf numFmtId="1" fontId="8" fillId="0" borderId="3" xfId="0" applyNumberFormat="1" applyFont="1" applyBorder="1" applyAlignment="1">
      <alignment vertical="center"/>
    </xf>
    <xf numFmtId="1" fontId="8" fillId="2" borderId="3" xfId="0" applyNumberFormat="1" applyFont="1" applyFill="1" applyBorder="1" applyAlignment="1">
      <alignment horizontal="right" vertical="center"/>
    </xf>
    <xf numFmtId="1" fontId="10" fillId="0" borderId="3" xfId="0" applyNumberFormat="1" applyFont="1" applyBorder="1" applyAlignment="1">
      <alignment horizontal="right" vertical="center"/>
    </xf>
    <xf numFmtId="1" fontId="11" fillId="0" borderId="3" xfId="0" applyNumberFormat="1" applyFont="1" applyBorder="1" applyAlignment="1">
      <alignment horizontal="right" vertical="center"/>
    </xf>
    <xf numFmtId="1" fontId="0" fillId="0" borderId="0" xfId="0" applyNumberFormat="1"/>
    <xf numFmtId="164" fontId="0" fillId="0" borderId="0" xfId="0" applyNumberFormat="1"/>
    <xf numFmtId="164" fontId="12" fillId="0" borderId="0" xfId="0" applyNumberFormat="1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393700</xdr:colOff>
      <xdr:row>0</xdr:row>
      <xdr:rowOff>88900</xdr:rowOff>
    </xdr:from>
    <xdr:to>
      <xdr:col>22</xdr:col>
      <xdr:colOff>736600</xdr:colOff>
      <xdr:row>28</xdr:row>
      <xdr:rowOff>3129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7D2D71-1171-F501-2B76-08E8716D4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50700" y="88900"/>
          <a:ext cx="7772400" cy="5603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12700</xdr:rowOff>
    </xdr:from>
    <xdr:to>
      <xdr:col>19</xdr:col>
      <xdr:colOff>342900</xdr:colOff>
      <xdr:row>23</xdr:row>
      <xdr:rowOff>24682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98F3E12-5105-42BD-498E-EA8FAEAE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0" y="1231900"/>
          <a:ext cx="7772400" cy="34663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19</xdr:col>
      <xdr:colOff>342900</xdr:colOff>
      <xdr:row>41</xdr:row>
      <xdr:rowOff>108328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C294F77-F56C-8002-F715-7238756E9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0" y="5080000"/>
          <a:ext cx="7772400" cy="3359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orum-energii.eu/rocznik-dane-o-energety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EB4C-02AD-B44D-A0A0-B93A9B94B499}">
  <dimension ref="A1:N48"/>
  <sheetViews>
    <sheetView tabSelected="1" workbookViewId="0">
      <selection activeCell="B1" sqref="B1"/>
    </sheetView>
  </sheetViews>
  <sheetFormatPr baseColWidth="10" defaultRowHeight="16"/>
  <cols>
    <col min="3" max="3" width="32.16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7</v>
      </c>
      <c r="I1" s="1" t="s">
        <v>10</v>
      </c>
      <c r="J1" s="5" t="s">
        <v>9</v>
      </c>
    </row>
    <row r="2" spans="1:12">
      <c r="A2" s="1">
        <v>2014</v>
      </c>
      <c r="B2" s="2">
        <v>236.5</v>
      </c>
      <c r="C2" s="2">
        <v>131.6</v>
      </c>
      <c r="D2" s="2">
        <v>17.600000000000001</v>
      </c>
      <c r="E2" s="2">
        <v>57.4</v>
      </c>
      <c r="F2" s="2">
        <v>17.399999999999999</v>
      </c>
      <c r="G2" s="2">
        <v>23.3</v>
      </c>
      <c r="H2" s="2">
        <v>8</v>
      </c>
      <c r="I2">
        <f>J2-SUM(B2:H2)</f>
        <v>65.199999999999989</v>
      </c>
      <c r="J2" s="5">
        <v>557</v>
      </c>
    </row>
    <row r="3" spans="1:12">
      <c r="A3" s="1">
        <v>2015</v>
      </c>
      <c r="B3" s="2">
        <v>249.2</v>
      </c>
      <c r="C3" s="2">
        <v>132.19999999999999</v>
      </c>
      <c r="D3" s="2">
        <v>21.5</v>
      </c>
      <c r="E3" s="2">
        <v>54.8</v>
      </c>
      <c r="F3" s="2">
        <v>17.8</v>
      </c>
      <c r="G3" s="2">
        <v>28.9</v>
      </c>
      <c r="H3" s="2">
        <v>7.2</v>
      </c>
      <c r="I3">
        <f t="shared" ref="I3:I11" si="0">J3-SUM(B3:H3)</f>
        <v>69.10000000000008</v>
      </c>
      <c r="J3" s="5">
        <v>580.70000000000005</v>
      </c>
    </row>
    <row r="4" spans="1:12">
      <c r="A4" s="1">
        <v>2016</v>
      </c>
      <c r="B4" s="2">
        <v>241.8</v>
      </c>
      <c r="C4" s="2">
        <v>145.19999999999999</v>
      </c>
      <c r="D4" s="2">
        <v>22.7</v>
      </c>
      <c r="E4" s="2">
        <v>60.2</v>
      </c>
      <c r="F4" s="2">
        <v>18.100000000000001</v>
      </c>
      <c r="G4" s="2">
        <v>32.4</v>
      </c>
      <c r="H4" s="2">
        <v>13.7</v>
      </c>
      <c r="I4">
        <f t="shared" si="0"/>
        <v>77.5</v>
      </c>
      <c r="J4" s="5">
        <v>611.6</v>
      </c>
    </row>
    <row r="5" spans="1:12">
      <c r="A5" s="1">
        <v>2017</v>
      </c>
      <c r="B5" s="2">
        <v>262.89999999999998</v>
      </c>
      <c r="C5" s="2">
        <v>152</v>
      </c>
      <c r="D5" s="2">
        <v>25.2</v>
      </c>
      <c r="E5" s="2">
        <v>70.3</v>
      </c>
      <c r="F5" s="2">
        <v>17.7</v>
      </c>
      <c r="G5" s="2">
        <v>34.700000000000003</v>
      </c>
      <c r="H5" s="2">
        <v>19.7</v>
      </c>
      <c r="I5">
        <f t="shared" si="0"/>
        <v>63.599999999999909</v>
      </c>
      <c r="J5" s="5">
        <v>646.1</v>
      </c>
    </row>
    <row r="6" spans="1:12">
      <c r="A6" s="1">
        <v>2018</v>
      </c>
      <c r="B6" s="2">
        <v>259.10000000000002</v>
      </c>
      <c r="C6" s="2">
        <v>149.1</v>
      </c>
      <c r="D6" s="2">
        <v>25.6</v>
      </c>
      <c r="E6" s="2">
        <v>69.3</v>
      </c>
      <c r="F6" s="2">
        <v>22.8</v>
      </c>
      <c r="G6" s="2">
        <v>34.299999999999997</v>
      </c>
      <c r="H6" s="2">
        <v>37.4</v>
      </c>
      <c r="I6">
        <f t="shared" si="0"/>
        <v>79.399999999999977</v>
      </c>
      <c r="J6" s="5">
        <v>677</v>
      </c>
    </row>
    <row r="7" spans="1:12">
      <c r="A7" s="1">
        <v>2019</v>
      </c>
      <c r="B7" s="2">
        <v>257.10000000000002</v>
      </c>
      <c r="C7" s="2">
        <v>152.30000000000001</v>
      </c>
      <c r="D7" s="2">
        <v>26.5</v>
      </c>
      <c r="E7" s="2">
        <v>75.400000000000006</v>
      </c>
      <c r="F7" s="2">
        <v>18.100000000000001</v>
      </c>
      <c r="G7" s="2">
        <v>36.799999999999997</v>
      </c>
      <c r="H7" s="2">
        <v>46.1</v>
      </c>
      <c r="I7">
        <f t="shared" si="0"/>
        <v>99.499999999999886</v>
      </c>
      <c r="J7" s="5">
        <v>711.8</v>
      </c>
    </row>
    <row r="8" spans="1:12">
      <c r="A8" s="1">
        <v>2020</v>
      </c>
      <c r="B8" s="2">
        <v>261.10000000000002</v>
      </c>
      <c r="C8" s="2">
        <v>160.80000000000001</v>
      </c>
      <c r="D8" s="2">
        <v>29.7</v>
      </c>
      <c r="E8" s="2">
        <v>76.8</v>
      </c>
      <c r="F8" s="2">
        <v>16.5</v>
      </c>
      <c r="G8" s="2">
        <v>46.9</v>
      </c>
      <c r="H8" s="2">
        <v>49.8</v>
      </c>
      <c r="I8">
        <f t="shared" si="0"/>
        <v>76.400000000000091</v>
      </c>
      <c r="J8" s="5">
        <v>718</v>
      </c>
      <c r="L8" s="20"/>
    </row>
    <row r="9" spans="1:12">
      <c r="A9" s="1">
        <v>2021</v>
      </c>
      <c r="B9" s="2">
        <v>257.8</v>
      </c>
      <c r="C9" s="2">
        <v>191.2</v>
      </c>
      <c r="D9" s="2">
        <v>34</v>
      </c>
      <c r="E9" s="2">
        <v>78.900000000000006</v>
      </c>
      <c r="F9" s="2">
        <v>15.2</v>
      </c>
      <c r="G9" s="2">
        <v>51.6</v>
      </c>
      <c r="H9" s="2">
        <v>39.700000000000003</v>
      </c>
      <c r="I9">
        <f t="shared" si="0"/>
        <v>94.999999999999886</v>
      </c>
      <c r="J9" s="5">
        <v>763.4</v>
      </c>
      <c r="L9" s="20"/>
    </row>
    <row r="10" spans="1:12">
      <c r="A10" s="1">
        <v>2022</v>
      </c>
      <c r="B10" s="2">
        <v>207.6</v>
      </c>
      <c r="C10" s="2">
        <v>181.7</v>
      </c>
      <c r="D10" s="2">
        <v>37.700000000000003</v>
      </c>
      <c r="E10" s="2">
        <v>69.2</v>
      </c>
      <c r="F10" s="2">
        <v>6.5</v>
      </c>
      <c r="G10" s="2">
        <v>31.1</v>
      </c>
      <c r="H10" s="2">
        <v>33.799999999999997</v>
      </c>
      <c r="I10">
        <f t="shared" si="0"/>
        <v>62.400000000000091</v>
      </c>
      <c r="J10" s="5">
        <v>630</v>
      </c>
    </row>
    <row r="11" spans="1:12">
      <c r="A11" s="1">
        <v>2023</v>
      </c>
      <c r="B11" s="22">
        <f>D27/1000-50</f>
        <v>208.5362549976</v>
      </c>
      <c r="C11" s="3">
        <v>191.1</v>
      </c>
      <c r="D11" s="3">
        <v>44.9</v>
      </c>
      <c r="E11" s="3">
        <v>73.7</v>
      </c>
      <c r="F11" s="3">
        <v>7.3</v>
      </c>
      <c r="G11" s="2">
        <v>48.4</v>
      </c>
      <c r="H11" s="2">
        <v>43.7</v>
      </c>
      <c r="I11" s="21">
        <f t="shared" si="0"/>
        <v>29.96374500240006</v>
      </c>
      <c r="J11" s="5">
        <v>647.6</v>
      </c>
    </row>
    <row r="15" spans="1:12">
      <c r="B15" s="4" t="s">
        <v>12</v>
      </c>
    </row>
    <row r="17" spans="2:14">
      <c r="B17" t="s">
        <v>18</v>
      </c>
    </row>
    <row r="20" spans="2:14">
      <c r="D20">
        <v>2023</v>
      </c>
      <c r="E20">
        <v>2022</v>
      </c>
      <c r="F20">
        <v>2021</v>
      </c>
    </row>
    <row r="21" spans="2:14">
      <c r="B21" s="7" t="s">
        <v>19</v>
      </c>
      <c r="C21" s="7"/>
      <c r="D21" s="14">
        <v>638308.12208559993</v>
      </c>
      <c r="E21" s="14">
        <v>598128.06370799989</v>
      </c>
      <c r="F21" s="12">
        <v>741000</v>
      </c>
    </row>
    <row r="22" spans="2:14">
      <c r="B22" s="8"/>
      <c r="C22" s="9" t="s">
        <v>20</v>
      </c>
      <c r="D22" s="15">
        <v>76506.459002999996</v>
      </c>
      <c r="E22" s="15">
        <v>40324.676999999996</v>
      </c>
      <c r="F22" s="13">
        <v>73915</v>
      </c>
    </row>
    <row r="23" spans="2:14">
      <c r="B23" s="8"/>
      <c r="C23" s="10" t="s">
        <v>21</v>
      </c>
      <c r="D23" s="15">
        <v>46828.436800000003</v>
      </c>
      <c r="E23" s="15">
        <v>36338.102699999996</v>
      </c>
      <c r="F23" s="13">
        <v>44178</v>
      </c>
    </row>
    <row r="24" spans="2:14">
      <c r="B24" s="8"/>
      <c r="C24" s="10" t="s">
        <v>22</v>
      </c>
      <c r="D24" s="15">
        <v>7125.799</v>
      </c>
      <c r="E24" s="15">
        <v>8494.5569999999989</v>
      </c>
      <c r="F24" s="13">
        <v>5099</v>
      </c>
    </row>
    <row r="25" spans="2:14">
      <c r="B25" s="8"/>
      <c r="C25" s="10" t="s">
        <v>23</v>
      </c>
      <c r="D25" s="15">
        <v>861.96969999999999</v>
      </c>
      <c r="E25" s="15">
        <v>869.13809999999989</v>
      </c>
      <c r="F25" s="13">
        <v>974</v>
      </c>
    </row>
    <row r="26" spans="2:14">
      <c r="B26" s="8"/>
      <c r="C26" s="10" t="s">
        <v>24</v>
      </c>
      <c r="D26" s="15">
        <v>4764.7350000000006</v>
      </c>
      <c r="E26" s="15">
        <v>4354.0479999999998</v>
      </c>
      <c r="F26" s="13">
        <v>4726</v>
      </c>
    </row>
    <row r="27" spans="2:14">
      <c r="B27" s="8"/>
      <c r="C27" s="10" t="s">
        <v>25</v>
      </c>
      <c r="D27" s="16">
        <v>258536.25499760002</v>
      </c>
      <c r="E27" s="16">
        <v>258330.61499999993</v>
      </c>
      <c r="F27" s="13">
        <v>312692</v>
      </c>
    </row>
    <row r="28" spans="2:14">
      <c r="B28" s="8"/>
      <c r="C28" s="10" t="s">
        <v>26</v>
      </c>
      <c r="D28" s="18">
        <v>7281.5450000000001</v>
      </c>
      <c r="E28" s="18">
        <v>6472.4</v>
      </c>
      <c r="F28" s="19">
        <v>15189</v>
      </c>
    </row>
    <row r="29" spans="2:14">
      <c r="B29" s="8"/>
      <c r="C29" s="11" t="s">
        <v>27</v>
      </c>
      <c r="D29" s="15">
        <v>236402.92258500005</v>
      </c>
      <c r="E29" s="15">
        <v>242944.52590799998</v>
      </c>
      <c r="F29" s="13">
        <v>284227</v>
      </c>
    </row>
    <row r="30" spans="2:14">
      <c r="B30" s="8"/>
      <c r="C30" s="11" t="s">
        <v>28</v>
      </c>
      <c r="D30" s="15">
        <v>176065.28900000002</v>
      </c>
      <c r="E30" s="17">
        <v>181655.27459999998</v>
      </c>
      <c r="F30" s="13">
        <v>191171</v>
      </c>
      <c r="N30" s="4" t="s">
        <v>8</v>
      </c>
    </row>
    <row r="31" spans="2:14">
      <c r="B31" s="8"/>
      <c r="C31" s="10" t="s">
        <v>29</v>
      </c>
      <c r="D31" s="15">
        <v>60337.633585000003</v>
      </c>
      <c r="E31" s="15">
        <v>61289.251307999984</v>
      </c>
      <c r="F31" s="13">
        <v>93057</v>
      </c>
      <c r="N31" s="6" t="s">
        <v>11</v>
      </c>
    </row>
    <row r="33" spans="2:14">
      <c r="B33" t="s">
        <v>31</v>
      </c>
    </row>
    <row r="36" spans="2:14">
      <c r="N36" t="s">
        <v>13</v>
      </c>
    </row>
    <row r="37" spans="2:14">
      <c r="N37" t="s">
        <v>14</v>
      </c>
    </row>
    <row r="48" spans="2:14">
      <c r="G48" t="s">
        <v>30</v>
      </c>
    </row>
  </sheetData>
  <hyperlinks>
    <hyperlink ref="N31" r:id="rId1" xr:uid="{A0D798E4-4531-294E-962C-6DD14FC1C8E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E198-FE9B-1D40-8AE6-E6A8B594264C}">
  <dimension ref="E6"/>
  <sheetViews>
    <sheetView workbookViewId="0">
      <selection activeCell="F6" sqref="F6"/>
    </sheetView>
  </sheetViews>
  <sheetFormatPr baseColWidth="10" defaultRowHeight="16"/>
  <sheetData>
    <row r="6" spans="5:5">
      <c r="E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B8D5-2E47-C44F-ABEB-1D4B6BEE97EF}">
  <dimension ref="K2:K4"/>
  <sheetViews>
    <sheetView workbookViewId="0">
      <selection activeCell="K26" sqref="K26"/>
    </sheetView>
  </sheetViews>
  <sheetFormatPr baseColWidth="10" defaultRowHeight="16"/>
  <sheetData>
    <row r="2" spans="11:11">
      <c r="K2" t="s">
        <v>15</v>
      </c>
    </row>
    <row r="4" spans="11:11">
      <c r="K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Popyt</vt:lpstr>
      <vt:lpstr>Arkusz3</vt:lpstr>
      <vt:lpstr>Przesył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Gaweł</dc:creator>
  <cp:lastModifiedBy>Bartłomiej Gaweł</cp:lastModifiedBy>
  <dcterms:created xsi:type="dcterms:W3CDTF">2025-05-10T10:59:12Z</dcterms:created>
  <dcterms:modified xsi:type="dcterms:W3CDTF">2025-05-19T18:05:34Z</dcterms:modified>
</cp:coreProperties>
</file>