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\Desktop\biasterm\DLNET\Repos\DLNET_TESTS\"/>
    </mc:Choice>
  </mc:AlternateContent>
  <xr:revisionPtr revIDLastSave="0" documentId="13_ncr:1_{88A50BFA-BFCD-4D10-9F21-EF2D7FDDC0CB}" xr6:coauthVersionLast="47" xr6:coauthVersionMax="47" xr10:uidLastSave="{00000000-0000-0000-0000-000000000000}"/>
  <bookViews>
    <workbookView xWindow="51480" yWindow="5025" windowWidth="29040" windowHeight="15720" firstSheet="1" activeTab="4" xr2:uid="{43CB9B1C-CC3C-4FC9-8AAA-FC9787021136}"/>
  </bookViews>
  <sheets>
    <sheet name="Chunk" sheetId="1" r:id="rId1"/>
    <sheet name="Concat" sheetId="2" r:id="rId2"/>
    <sheet name="Linear" sheetId="5" r:id="rId3"/>
    <sheet name="MHA" sheetId="7" r:id="rId4"/>
    <sheet name="MHA Masked" sheetId="9" r:id="rId5"/>
    <sheet name="LayerNorm" sheetId="6" r:id="rId6"/>
    <sheet name="Transformer Encod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85" i="9" l="1" a="1"/>
  <c r="AI85" i="9"/>
  <c r="AJ85" i="9" a="1"/>
  <c r="AJ85" i="9"/>
  <c r="AK85" i="9" a="1"/>
  <c r="AK85" i="9"/>
  <c r="AL85" i="9" a="1"/>
  <c r="AL85" i="9"/>
  <c r="AM85" i="9" a="1"/>
  <c r="AM85" i="9"/>
  <c r="AI86" i="9" a="1"/>
  <c r="AI86" i="9"/>
  <c r="AJ86" i="9" a="1"/>
  <c r="AJ86" i="9"/>
  <c r="AK86" i="9" a="1"/>
  <c r="AK86" i="9"/>
  <c r="AL86" i="9" a="1"/>
  <c r="AL86" i="9"/>
  <c r="AM86" i="9" a="1"/>
  <c r="AM86" i="9"/>
  <c r="AI87" i="9" a="1"/>
  <c r="AI87" i="9"/>
  <c r="AJ87" i="9" a="1"/>
  <c r="AJ87" i="9"/>
  <c r="AK87" i="9" a="1"/>
  <c r="AK87" i="9"/>
  <c r="AL87" i="9" a="1"/>
  <c r="AL87" i="9"/>
  <c r="AM87" i="9" a="1"/>
  <c r="AM87" i="9"/>
  <c r="AI88" i="9" a="1"/>
  <c r="AI88" i="9"/>
  <c r="AJ88" i="9" a="1"/>
  <c r="AJ88" i="9"/>
  <c r="AK88" i="9" a="1"/>
  <c r="AK88" i="9"/>
  <c r="AL88" i="9" a="1"/>
  <c r="AL88" i="9"/>
  <c r="AM88" i="9" a="1"/>
  <c r="AM88" i="9"/>
  <c r="AI89" i="9" a="1"/>
  <c r="AI89" i="9"/>
  <c r="AJ89" i="9" a="1"/>
  <c r="AJ89" i="9"/>
  <c r="AK89" i="9" a="1"/>
  <c r="AK89" i="9"/>
  <c r="AL89" i="9" a="1"/>
  <c r="AL89" i="9"/>
  <c r="AM89" i="9" a="1"/>
  <c r="AM89" i="9"/>
  <c r="AI90" i="9" a="1"/>
  <c r="AI90" i="9"/>
  <c r="AJ90" i="9" a="1"/>
  <c r="AJ90" i="9"/>
  <c r="AK90" i="9" a="1"/>
  <c r="AK90" i="9"/>
  <c r="AL90" i="9" a="1"/>
  <c r="AL90" i="9"/>
  <c r="AM90" i="9" a="1"/>
  <c r="AM90" i="9"/>
  <c r="AI91" i="9" a="1"/>
  <c r="AI91" i="9"/>
  <c r="AJ91" i="9" a="1"/>
  <c r="AJ91" i="9"/>
  <c r="AK91" i="9" a="1"/>
  <c r="AK91" i="9"/>
  <c r="AL91" i="9" a="1"/>
  <c r="AL91" i="9"/>
  <c r="AM91" i="9" a="1"/>
  <c r="AM91" i="9"/>
  <c r="AI92" i="9" a="1"/>
  <c r="AI92" i="9"/>
  <c r="AJ92" i="9" a="1"/>
  <c r="AJ92" i="9"/>
  <c r="AK92" i="9" a="1"/>
  <c r="AK92" i="9"/>
  <c r="AL92" i="9" a="1"/>
  <c r="AL92" i="9"/>
  <c r="AM92" i="9" a="1"/>
  <c r="AM92" i="9"/>
  <c r="AI93" i="9" a="1"/>
  <c r="AI93" i="9"/>
  <c r="AJ93" i="9" a="1"/>
  <c r="AJ93" i="9"/>
  <c r="AK93" i="9" a="1"/>
  <c r="AK93" i="9"/>
  <c r="AL93" i="9" a="1"/>
  <c r="AL93" i="9"/>
  <c r="AM93" i="9" a="1"/>
  <c r="AM93" i="9"/>
  <c r="AI94" i="9" a="1"/>
  <c r="AI94" i="9"/>
  <c r="AJ94" i="9" a="1"/>
  <c r="AJ94" i="9"/>
  <c r="AK94" i="9" a="1"/>
  <c r="AK94" i="9"/>
  <c r="AL94" i="9" a="1"/>
  <c r="AL94" i="9"/>
  <c r="AM94" i="9" a="1"/>
  <c r="AM94" i="9"/>
  <c r="AI95" i="9" a="1"/>
  <c r="AI95" i="9"/>
  <c r="AJ95" i="9" a="1"/>
  <c r="AJ95" i="9"/>
  <c r="AK95" i="9" a="1"/>
  <c r="AK95" i="9"/>
  <c r="AL95" i="9" a="1"/>
  <c r="AL95" i="9"/>
  <c r="AM95" i="9" a="1"/>
  <c r="AM95" i="9"/>
  <c r="AI96" i="9" a="1"/>
  <c r="AI96" i="9"/>
  <c r="AJ96" i="9" a="1"/>
  <c r="AJ96" i="9"/>
  <c r="AK96" i="9" a="1"/>
  <c r="AK96" i="9"/>
  <c r="AL96" i="9" a="1"/>
  <c r="AL96" i="9"/>
  <c r="AM96" i="9" a="1"/>
  <c r="AM96" i="9"/>
  <c r="AI97" i="9" a="1"/>
  <c r="AI97" i="9"/>
  <c r="AJ97" i="9" a="1"/>
  <c r="AJ97" i="9"/>
  <c r="AK97" i="9" a="1"/>
  <c r="AK97" i="9"/>
  <c r="AL97" i="9" a="1"/>
  <c r="AL97" i="9"/>
  <c r="AM97" i="9" a="1"/>
  <c r="AM97" i="9"/>
  <c r="AI98" i="9" a="1"/>
  <c r="AI98" i="9"/>
  <c r="AJ98" i="9" a="1"/>
  <c r="AJ98" i="9"/>
  <c r="AK98" i="9" a="1"/>
  <c r="AK98" i="9"/>
  <c r="AL98" i="9" a="1"/>
  <c r="AL98" i="9"/>
  <c r="AM98" i="9" a="1"/>
  <c r="AM98" i="9"/>
  <c r="AI99" i="9" a="1"/>
  <c r="AI99" i="9"/>
  <c r="AJ99" i="9" a="1"/>
  <c r="AJ99" i="9"/>
  <c r="AK99" i="9" a="1"/>
  <c r="AK99" i="9"/>
  <c r="AL99" i="9" a="1"/>
  <c r="AL99" i="9"/>
  <c r="AM99" i="9" a="1"/>
  <c r="AM99" i="9"/>
  <c r="AI100" i="9" a="1"/>
  <c r="AI100" i="9"/>
  <c r="AJ100" i="9" a="1"/>
  <c r="AJ100" i="9"/>
  <c r="AK100" i="9" a="1"/>
  <c r="AK100" i="9"/>
  <c r="AL100" i="9" a="1"/>
  <c r="AL100" i="9"/>
  <c r="AM100" i="9" a="1"/>
  <c r="AM100" i="9"/>
  <c r="AI101" i="9" a="1"/>
  <c r="AI101" i="9"/>
  <c r="AJ101" i="9" a="1"/>
  <c r="AJ101" i="9"/>
  <c r="AK101" i="9" a="1"/>
  <c r="AK101" i="9"/>
  <c r="AL101" i="9" a="1"/>
  <c r="AL101" i="9"/>
  <c r="AM101" i="9" a="1"/>
  <c r="AM101" i="9"/>
  <c r="AI102" i="9" a="1"/>
  <c r="AI102" i="9"/>
  <c r="AJ102" i="9" a="1"/>
  <c r="AJ102" i="9"/>
  <c r="AK102" i="9" a="1"/>
  <c r="AK102" i="9"/>
  <c r="AL102" i="9" a="1"/>
  <c r="AL102" i="9"/>
  <c r="AM102" i="9" a="1"/>
  <c r="AM102" i="9"/>
  <c r="AI103" i="9" a="1"/>
  <c r="AI103" i="9"/>
  <c r="AJ103" i="9" a="1"/>
  <c r="AJ103" i="9"/>
  <c r="AK103" i="9" a="1"/>
  <c r="AK103" i="9"/>
  <c r="AL103" i="9" a="1"/>
  <c r="AL103" i="9"/>
  <c r="AM103" i="9" a="1"/>
  <c r="AM103" i="9"/>
  <c r="AJ84" i="9" a="1"/>
  <c r="AJ84" i="9"/>
  <c r="AK84" i="9" a="1"/>
  <c r="AK84" i="9" s="1"/>
  <c r="AL84" i="9" a="1"/>
  <c r="AL84" i="9"/>
  <c r="AM84" i="9" a="1"/>
  <c r="AM84" i="9"/>
  <c r="AQ85" i="9" a="1"/>
  <c r="AQ85" i="9"/>
  <c r="AR85" i="9" a="1"/>
  <c r="AR85" i="9"/>
  <c r="AS85" i="9" a="1"/>
  <c r="AS85" i="9"/>
  <c r="AT85" i="9" a="1"/>
  <c r="AT85" i="9"/>
  <c r="AU85" i="9" a="1"/>
  <c r="AU85" i="9"/>
  <c r="AQ86" i="9" a="1"/>
  <c r="AQ86" i="9"/>
  <c r="AR86" i="9" a="1"/>
  <c r="AR86" i="9"/>
  <c r="AS86" i="9" a="1"/>
  <c r="AS86" i="9"/>
  <c r="AT86" i="9" a="1"/>
  <c r="AT86" i="9"/>
  <c r="AU86" i="9" a="1"/>
  <c r="AU86" i="9"/>
  <c r="AQ87" i="9" a="1"/>
  <c r="AQ87" i="9"/>
  <c r="AR87" i="9" a="1"/>
  <c r="AR87" i="9"/>
  <c r="AS87" i="9" a="1"/>
  <c r="AS87" i="9"/>
  <c r="AT87" i="9" a="1"/>
  <c r="AT87" i="9"/>
  <c r="AU87" i="9" a="1"/>
  <c r="AU87" i="9"/>
  <c r="AQ88" i="9" a="1"/>
  <c r="AQ88" i="9"/>
  <c r="AR88" i="9" a="1"/>
  <c r="AR88" i="9"/>
  <c r="AS88" i="9" a="1"/>
  <c r="AS88" i="9"/>
  <c r="AT88" i="9" a="1"/>
  <c r="AT88" i="9"/>
  <c r="AU88" i="9" a="1"/>
  <c r="AU88" i="9"/>
  <c r="AQ89" i="9" a="1"/>
  <c r="AQ89" i="9"/>
  <c r="AR89" i="9" a="1"/>
  <c r="AR89" i="9"/>
  <c r="AS89" i="9" a="1"/>
  <c r="AS89" i="9"/>
  <c r="AT89" i="9" a="1"/>
  <c r="AT89" i="9"/>
  <c r="AU89" i="9" a="1"/>
  <c r="AU89" i="9"/>
  <c r="AQ90" i="9" a="1"/>
  <c r="AQ90" i="9"/>
  <c r="AR90" i="9" a="1"/>
  <c r="AR90" i="9"/>
  <c r="AS90" i="9" a="1"/>
  <c r="AS90" i="9"/>
  <c r="AT90" i="9" a="1"/>
  <c r="AT90" i="9"/>
  <c r="AU90" i="9" a="1"/>
  <c r="AU90" i="9"/>
  <c r="AQ91" i="9" a="1"/>
  <c r="AQ91" i="9"/>
  <c r="AR91" i="9" a="1"/>
  <c r="AR91" i="9"/>
  <c r="AS91" i="9" a="1"/>
  <c r="AS91" i="9"/>
  <c r="AT91" i="9" a="1"/>
  <c r="AT91" i="9"/>
  <c r="AU91" i="9" a="1"/>
  <c r="AU91" i="9"/>
  <c r="AQ92" i="9" a="1"/>
  <c r="AQ92" i="9"/>
  <c r="AR92" i="9" a="1"/>
  <c r="AR92" i="9"/>
  <c r="AS92" i="9" a="1"/>
  <c r="AS92" i="9"/>
  <c r="AT92" i="9" a="1"/>
  <c r="AT92" i="9"/>
  <c r="AU92" i="9" a="1"/>
  <c r="AU92" i="9"/>
  <c r="AQ93" i="9" a="1"/>
  <c r="AQ93" i="9"/>
  <c r="AR93" i="9" a="1"/>
  <c r="AR93" i="9"/>
  <c r="AS93" i="9" a="1"/>
  <c r="AS93" i="9"/>
  <c r="AT93" i="9" a="1"/>
  <c r="AT93" i="9"/>
  <c r="AU93" i="9" a="1"/>
  <c r="AU93" i="9"/>
  <c r="AQ94" i="9" a="1"/>
  <c r="AQ94" i="9"/>
  <c r="AR94" i="9" a="1"/>
  <c r="AR94" i="9"/>
  <c r="AS94" i="9" a="1"/>
  <c r="AS94" i="9"/>
  <c r="AT94" i="9" a="1"/>
  <c r="AT94" i="9"/>
  <c r="AU94" i="9" a="1"/>
  <c r="AU94" i="9"/>
  <c r="AQ95" i="9" a="1"/>
  <c r="AQ95" i="9"/>
  <c r="AR95" i="9" a="1"/>
  <c r="AR95" i="9"/>
  <c r="AS95" i="9" a="1"/>
  <c r="AS95" i="9"/>
  <c r="AT95" i="9" a="1"/>
  <c r="AT95" i="9"/>
  <c r="AU95" i="9" a="1"/>
  <c r="AU95" i="9"/>
  <c r="AQ96" i="9" a="1"/>
  <c r="AQ96" i="9"/>
  <c r="AR96" i="9" a="1"/>
  <c r="AR96" i="9"/>
  <c r="AS96" i="9" a="1"/>
  <c r="AS96" i="9"/>
  <c r="AT96" i="9" a="1"/>
  <c r="AT96" i="9"/>
  <c r="AU96" i="9" a="1"/>
  <c r="AU96" i="9"/>
  <c r="AQ97" i="9" a="1"/>
  <c r="AQ97" i="9"/>
  <c r="AR97" i="9" a="1"/>
  <c r="AR97" i="9"/>
  <c r="AS97" i="9" a="1"/>
  <c r="AS97" i="9"/>
  <c r="AT97" i="9" a="1"/>
  <c r="AT97" i="9"/>
  <c r="AU97" i="9" a="1"/>
  <c r="AU97" i="9"/>
  <c r="AQ98" i="9" a="1"/>
  <c r="AQ98" i="9"/>
  <c r="AR98" i="9" a="1"/>
  <c r="AR98" i="9"/>
  <c r="AS98" i="9" a="1"/>
  <c r="AS98" i="9"/>
  <c r="AT98" i="9" a="1"/>
  <c r="AT98" i="9"/>
  <c r="AU98" i="9" a="1"/>
  <c r="AU98" i="9"/>
  <c r="AQ99" i="9" a="1"/>
  <c r="AQ99" i="9"/>
  <c r="AR99" i="9" a="1"/>
  <c r="AR99" i="9"/>
  <c r="AS99" i="9" a="1"/>
  <c r="AS99" i="9"/>
  <c r="AT99" i="9" a="1"/>
  <c r="AT99" i="9"/>
  <c r="AU99" i="9" a="1"/>
  <c r="AU99" i="9"/>
  <c r="AQ100" i="9" a="1"/>
  <c r="AQ100" i="9"/>
  <c r="AR100" i="9" a="1"/>
  <c r="AR100" i="9"/>
  <c r="AS100" i="9" a="1"/>
  <c r="AS100" i="9"/>
  <c r="AT100" i="9" a="1"/>
  <c r="AT100" i="9"/>
  <c r="AU100" i="9" a="1"/>
  <c r="AU100" i="9"/>
  <c r="AQ101" i="9" a="1"/>
  <c r="AQ101" i="9"/>
  <c r="AR101" i="9" a="1"/>
  <c r="AR101" i="9"/>
  <c r="AS101" i="9" a="1"/>
  <c r="AS101" i="9"/>
  <c r="AT101" i="9" a="1"/>
  <c r="AT101" i="9"/>
  <c r="AU101" i="9" a="1"/>
  <c r="AU101" i="9"/>
  <c r="AQ102" i="9" a="1"/>
  <c r="AQ102" i="9"/>
  <c r="AR102" i="9" a="1"/>
  <c r="AR102" i="9"/>
  <c r="AS102" i="9" a="1"/>
  <c r="AS102" i="9"/>
  <c r="AT102" i="9" a="1"/>
  <c r="AT102" i="9"/>
  <c r="AU102" i="9" a="1"/>
  <c r="AU102" i="9"/>
  <c r="AQ103" i="9" a="1"/>
  <c r="AQ103" i="9"/>
  <c r="AR103" i="9" a="1"/>
  <c r="AR103" i="9"/>
  <c r="AS103" i="9" a="1"/>
  <c r="AS103" i="9"/>
  <c r="AT103" i="9" a="1"/>
  <c r="AT103" i="9"/>
  <c r="AU103" i="9" a="1"/>
  <c r="AU103" i="9"/>
  <c r="AR84" i="9" a="1"/>
  <c r="AR84" i="9" s="1"/>
  <c r="AS84" i="9" a="1"/>
  <c r="AS84" i="9"/>
  <c r="AT84" i="9" a="1"/>
  <c r="AT84" i="9"/>
  <c r="AU84" i="9" a="1"/>
  <c r="AU84" i="9" s="1"/>
  <c r="AQ84" i="9" a="1"/>
  <c r="AQ84" i="9" s="1"/>
  <c r="AI84" i="9" a="1"/>
  <c r="AI84" i="9"/>
  <c r="AA86" i="9"/>
  <c r="AB86" i="9"/>
  <c r="AC86" i="9"/>
  <c r="AD86" i="9"/>
  <c r="AE86" i="9"/>
  <c r="AA87" i="9"/>
  <c r="AB87" i="9"/>
  <c r="AC87" i="9"/>
  <c r="AD87" i="9"/>
  <c r="AE87" i="9"/>
  <c r="AA88" i="9"/>
  <c r="AB88" i="9"/>
  <c r="AC88" i="9"/>
  <c r="AD88" i="9"/>
  <c r="AE88" i="9"/>
  <c r="AA89" i="9"/>
  <c r="AB89" i="9"/>
  <c r="AC89" i="9"/>
  <c r="AD89" i="9"/>
  <c r="AE89" i="9"/>
  <c r="AA90" i="9"/>
  <c r="AB90" i="9"/>
  <c r="AC90" i="9"/>
  <c r="AD90" i="9"/>
  <c r="AE90" i="9"/>
  <c r="AA91" i="9"/>
  <c r="AB91" i="9"/>
  <c r="AC91" i="9"/>
  <c r="AD91" i="9"/>
  <c r="AE91" i="9"/>
  <c r="AA92" i="9"/>
  <c r="AB92" i="9"/>
  <c r="AC92" i="9"/>
  <c r="AD92" i="9"/>
  <c r="AE92" i="9"/>
  <c r="AA93" i="9"/>
  <c r="AB93" i="9"/>
  <c r="AC93" i="9"/>
  <c r="AD93" i="9"/>
  <c r="AE93" i="9"/>
  <c r="AA94" i="9"/>
  <c r="AB94" i="9"/>
  <c r="AC94" i="9"/>
  <c r="AD94" i="9"/>
  <c r="AE94" i="9"/>
  <c r="AA95" i="9"/>
  <c r="AB95" i="9"/>
  <c r="AC95" i="9"/>
  <c r="AD95" i="9"/>
  <c r="AE95" i="9"/>
  <c r="AA96" i="9"/>
  <c r="AB96" i="9"/>
  <c r="AC96" i="9"/>
  <c r="AD96" i="9"/>
  <c r="AE96" i="9"/>
  <c r="AA97" i="9"/>
  <c r="AB97" i="9"/>
  <c r="AC97" i="9"/>
  <c r="AD97" i="9"/>
  <c r="AE97" i="9"/>
  <c r="AA98" i="9"/>
  <c r="AB98" i="9"/>
  <c r="AC98" i="9"/>
  <c r="AD98" i="9"/>
  <c r="AE98" i="9"/>
  <c r="AA99" i="9"/>
  <c r="AB99" i="9"/>
  <c r="AC99" i="9"/>
  <c r="AD99" i="9"/>
  <c r="AE99" i="9"/>
  <c r="AA100" i="9"/>
  <c r="AB100" i="9"/>
  <c r="AC100" i="9"/>
  <c r="AD100" i="9"/>
  <c r="AE100" i="9"/>
  <c r="AA101" i="9"/>
  <c r="AB101" i="9"/>
  <c r="AC101" i="9"/>
  <c r="AD101" i="9"/>
  <c r="AE101" i="9"/>
  <c r="AA102" i="9"/>
  <c r="AB102" i="9"/>
  <c r="AC102" i="9"/>
  <c r="AD102" i="9"/>
  <c r="AE102" i="9"/>
  <c r="AA103" i="9"/>
  <c r="AB103" i="9"/>
  <c r="AC103" i="9"/>
  <c r="AD103" i="9"/>
  <c r="AE103" i="9"/>
  <c r="AA104" i="9"/>
  <c r="AB104" i="9"/>
  <c r="AC104" i="9"/>
  <c r="AD104" i="9"/>
  <c r="AE104" i="9"/>
  <c r="AB85" i="9"/>
  <c r="AC85" i="9"/>
  <c r="AD85" i="9"/>
  <c r="AE85" i="9"/>
  <c r="AA85" i="9"/>
  <c r="S86" i="9"/>
  <c r="T86" i="9"/>
  <c r="U86" i="9"/>
  <c r="V86" i="9"/>
  <c r="W86" i="9"/>
  <c r="S87" i="9"/>
  <c r="T87" i="9"/>
  <c r="U87" i="9"/>
  <c r="V87" i="9"/>
  <c r="W87" i="9"/>
  <c r="S88" i="9"/>
  <c r="T88" i="9"/>
  <c r="U88" i="9"/>
  <c r="V88" i="9"/>
  <c r="W88" i="9"/>
  <c r="S89" i="9"/>
  <c r="T89" i="9"/>
  <c r="U89" i="9"/>
  <c r="V89" i="9"/>
  <c r="W89" i="9"/>
  <c r="S90" i="9"/>
  <c r="T90" i="9"/>
  <c r="U90" i="9"/>
  <c r="V90" i="9"/>
  <c r="W90" i="9"/>
  <c r="S91" i="9"/>
  <c r="T91" i="9"/>
  <c r="U91" i="9"/>
  <c r="V91" i="9"/>
  <c r="W91" i="9"/>
  <c r="S92" i="9"/>
  <c r="T92" i="9"/>
  <c r="U92" i="9"/>
  <c r="V92" i="9"/>
  <c r="W92" i="9"/>
  <c r="S93" i="9"/>
  <c r="T93" i="9"/>
  <c r="U93" i="9"/>
  <c r="V93" i="9"/>
  <c r="W93" i="9"/>
  <c r="S94" i="9"/>
  <c r="T94" i="9"/>
  <c r="U94" i="9"/>
  <c r="V94" i="9"/>
  <c r="W94" i="9"/>
  <c r="S95" i="9"/>
  <c r="T95" i="9"/>
  <c r="U95" i="9"/>
  <c r="V95" i="9"/>
  <c r="W95" i="9"/>
  <c r="S96" i="9"/>
  <c r="T96" i="9"/>
  <c r="U96" i="9"/>
  <c r="V96" i="9"/>
  <c r="W96" i="9"/>
  <c r="S97" i="9"/>
  <c r="T97" i="9"/>
  <c r="U97" i="9"/>
  <c r="V97" i="9"/>
  <c r="W97" i="9"/>
  <c r="S98" i="9"/>
  <c r="T98" i="9"/>
  <c r="U98" i="9"/>
  <c r="V98" i="9"/>
  <c r="W98" i="9"/>
  <c r="S99" i="9"/>
  <c r="T99" i="9"/>
  <c r="U99" i="9"/>
  <c r="V99" i="9"/>
  <c r="W99" i="9"/>
  <c r="S100" i="9"/>
  <c r="T100" i="9"/>
  <c r="U100" i="9"/>
  <c r="V100" i="9"/>
  <c r="W100" i="9"/>
  <c r="S101" i="9"/>
  <c r="T101" i="9"/>
  <c r="U101" i="9"/>
  <c r="V101" i="9"/>
  <c r="W101" i="9"/>
  <c r="S102" i="9"/>
  <c r="T102" i="9"/>
  <c r="U102" i="9"/>
  <c r="V102" i="9"/>
  <c r="W102" i="9"/>
  <c r="S103" i="9"/>
  <c r="T103" i="9"/>
  <c r="U103" i="9"/>
  <c r="V103" i="9"/>
  <c r="W103" i="9"/>
  <c r="S104" i="9"/>
  <c r="T104" i="9"/>
  <c r="U104" i="9"/>
  <c r="V104" i="9"/>
  <c r="W104" i="9"/>
  <c r="T85" i="9"/>
  <c r="U85" i="9"/>
  <c r="V85" i="9"/>
  <c r="W85" i="9"/>
  <c r="S85" i="9"/>
  <c r="AE24" i="9"/>
  <c r="AD24" i="9"/>
  <c r="AC24" i="9"/>
  <c r="AB24" i="9"/>
  <c r="AA24" i="9"/>
  <c r="Z24" i="9"/>
  <c r="Y24" i="9"/>
  <c r="X24" i="9"/>
  <c r="U24" i="9"/>
  <c r="T24" i="9"/>
  <c r="S24" i="9"/>
  <c r="R24" i="9"/>
  <c r="Q24" i="9"/>
  <c r="P24" i="9"/>
  <c r="O24" i="9"/>
  <c r="N24" i="9"/>
  <c r="J24" i="9"/>
  <c r="I24" i="9"/>
  <c r="H24" i="9"/>
  <c r="G24" i="9"/>
  <c r="F24" i="9"/>
  <c r="E24" i="9"/>
  <c r="D24" i="9"/>
  <c r="C24" i="9"/>
  <c r="AE23" i="9"/>
  <c r="AD23" i="9"/>
  <c r="AC23" i="9"/>
  <c r="AB23" i="9"/>
  <c r="AA23" i="9"/>
  <c r="Z23" i="9"/>
  <c r="Y23" i="9"/>
  <c r="X23" i="9"/>
  <c r="U23" i="9"/>
  <c r="T23" i="9"/>
  <c r="S23" i="9"/>
  <c r="R23" i="9"/>
  <c r="Q23" i="9"/>
  <c r="P23" i="9"/>
  <c r="O23" i="9"/>
  <c r="N23" i="9"/>
  <c r="J23" i="9"/>
  <c r="I23" i="9"/>
  <c r="H23" i="9"/>
  <c r="G23" i="9"/>
  <c r="F23" i="9"/>
  <c r="E23" i="9"/>
  <c r="D23" i="9"/>
  <c r="C23" i="9"/>
  <c r="AE22" i="9"/>
  <c r="AD22" i="9"/>
  <c r="AC22" i="9"/>
  <c r="AB22" i="9"/>
  <c r="AA22" i="9"/>
  <c r="Z22" i="9"/>
  <c r="Y22" i="9"/>
  <c r="X22" i="9"/>
  <c r="U22" i="9"/>
  <c r="T22" i="9"/>
  <c r="S22" i="9"/>
  <c r="R22" i="9"/>
  <c r="Q22" i="9"/>
  <c r="P22" i="9"/>
  <c r="O22" i="9"/>
  <c r="N22" i="9"/>
  <c r="J22" i="9"/>
  <c r="I22" i="9"/>
  <c r="H22" i="9"/>
  <c r="G22" i="9"/>
  <c r="F22" i="9"/>
  <c r="E22" i="9"/>
  <c r="D22" i="9"/>
  <c r="C22" i="9"/>
  <c r="AE21" i="9"/>
  <c r="AD21" i="9"/>
  <c r="AC21" i="9"/>
  <c r="AB21" i="9"/>
  <c r="AA21" i="9"/>
  <c r="Z21" i="9"/>
  <c r="Y21" i="9"/>
  <c r="X21" i="9"/>
  <c r="U21" i="9"/>
  <c r="T21" i="9"/>
  <c r="S21" i="9"/>
  <c r="R21" i="9"/>
  <c r="Q21" i="9"/>
  <c r="P21" i="9"/>
  <c r="O21" i="9"/>
  <c r="N21" i="9"/>
  <c r="J21" i="9"/>
  <c r="I21" i="9"/>
  <c r="H21" i="9"/>
  <c r="G21" i="9"/>
  <c r="F21" i="9"/>
  <c r="E21" i="9"/>
  <c r="D21" i="9"/>
  <c r="C21" i="9"/>
  <c r="AE20" i="9"/>
  <c r="AD20" i="9"/>
  <c r="AC20" i="9"/>
  <c r="AB20" i="9"/>
  <c r="AA20" i="9"/>
  <c r="Z20" i="9"/>
  <c r="Y20" i="9"/>
  <c r="X20" i="9"/>
  <c r="U20" i="9"/>
  <c r="T20" i="9"/>
  <c r="S20" i="9"/>
  <c r="R20" i="9"/>
  <c r="Q20" i="9"/>
  <c r="P20" i="9"/>
  <c r="O20" i="9"/>
  <c r="N20" i="9"/>
  <c r="J20" i="9"/>
  <c r="I20" i="9"/>
  <c r="H20" i="9"/>
  <c r="G20" i="9"/>
  <c r="F20" i="9"/>
  <c r="E20" i="9"/>
  <c r="D20" i="9"/>
  <c r="C20" i="9"/>
  <c r="AE19" i="9"/>
  <c r="AD19" i="9"/>
  <c r="AC19" i="9"/>
  <c r="AB19" i="9"/>
  <c r="AA19" i="9"/>
  <c r="Z19" i="9"/>
  <c r="Y19" i="9"/>
  <c r="X19" i="9"/>
  <c r="U19" i="9"/>
  <c r="T19" i="9"/>
  <c r="S19" i="9"/>
  <c r="R19" i="9"/>
  <c r="Q19" i="9"/>
  <c r="P19" i="9"/>
  <c r="O19" i="9"/>
  <c r="N19" i="9"/>
  <c r="J19" i="9"/>
  <c r="I19" i="9"/>
  <c r="H19" i="9"/>
  <c r="G19" i="9"/>
  <c r="F19" i="9"/>
  <c r="E19" i="9"/>
  <c r="D19" i="9"/>
  <c r="C19" i="9"/>
  <c r="AE18" i="9"/>
  <c r="AD18" i="9"/>
  <c r="AC18" i="9"/>
  <c r="AB18" i="9"/>
  <c r="AA18" i="9"/>
  <c r="Z18" i="9"/>
  <c r="Y18" i="9"/>
  <c r="X18" i="9"/>
  <c r="U18" i="9"/>
  <c r="T18" i="9"/>
  <c r="S18" i="9"/>
  <c r="R18" i="9"/>
  <c r="Q18" i="9"/>
  <c r="P18" i="9"/>
  <c r="O18" i="9"/>
  <c r="N18" i="9"/>
  <c r="J18" i="9"/>
  <c r="I18" i="9"/>
  <c r="H18" i="9"/>
  <c r="G18" i="9"/>
  <c r="F18" i="9"/>
  <c r="E18" i="9"/>
  <c r="D18" i="9"/>
  <c r="C18" i="9"/>
  <c r="AE17" i="9"/>
  <c r="AD17" i="9"/>
  <c r="AC17" i="9"/>
  <c r="AB17" i="9"/>
  <c r="AA17" i="9"/>
  <c r="Z17" i="9"/>
  <c r="Y17" i="9"/>
  <c r="X17" i="9"/>
  <c r="U17" i="9"/>
  <c r="T17" i="9"/>
  <c r="S17" i="9"/>
  <c r="R17" i="9"/>
  <c r="Q17" i="9"/>
  <c r="P17" i="9"/>
  <c r="O17" i="9"/>
  <c r="N17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AE12" i="9"/>
  <c r="AD12" i="9"/>
  <c r="AC12" i="9"/>
  <c r="AB12" i="9"/>
  <c r="AA12" i="9"/>
  <c r="Z12" i="9"/>
  <c r="Y12" i="9"/>
  <c r="X12" i="9"/>
  <c r="U12" i="9"/>
  <c r="T12" i="9"/>
  <c r="S12" i="9"/>
  <c r="R12" i="9"/>
  <c r="Q12" i="9"/>
  <c r="P12" i="9"/>
  <c r="O12" i="9"/>
  <c r="N12" i="9"/>
  <c r="J12" i="9"/>
  <c r="I12" i="9"/>
  <c r="H12" i="9"/>
  <c r="G12" i="9"/>
  <c r="F12" i="9"/>
  <c r="E12" i="9"/>
  <c r="D12" i="9"/>
  <c r="C12" i="9"/>
  <c r="AJ11" i="9"/>
  <c r="AE11" i="9"/>
  <c r="AD11" i="9"/>
  <c r="AC11" i="9"/>
  <c r="AB11" i="9"/>
  <c r="AA11" i="9"/>
  <c r="Z11" i="9"/>
  <c r="Y11" i="9"/>
  <c r="X11" i="9"/>
  <c r="U11" i="9"/>
  <c r="T11" i="9"/>
  <c r="S11" i="9"/>
  <c r="R11" i="9"/>
  <c r="Q11" i="9"/>
  <c r="P11" i="9"/>
  <c r="O11" i="9"/>
  <c r="N11" i="9"/>
  <c r="J11" i="9"/>
  <c r="I11" i="9"/>
  <c r="H11" i="9"/>
  <c r="G11" i="9"/>
  <c r="F11" i="9"/>
  <c r="E11" i="9"/>
  <c r="D11" i="9"/>
  <c r="C11" i="9"/>
  <c r="AE10" i="9"/>
  <c r="AD10" i="9"/>
  <c r="AC10" i="9"/>
  <c r="AB10" i="9"/>
  <c r="AA10" i="9"/>
  <c r="Z10" i="9"/>
  <c r="Y10" i="9"/>
  <c r="X10" i="9"/>
  <c r="U10" i="9"/>
  <c r="T10" i="9"/>
  <c r="S10" i="9"/>
  <c r="R10" i="9"/>
  <c r="Q10" i="9"/>
  <c r="P10" i="9"/>
  <c r="O10" i="9"/>
  <c r="N10" i="9"/>
  <c r="J10" i="9"/>
  <c r="I10" i="9"/>
  <c r="H10" i="9"/>
  <c r="G10" i="9"/>
  <c r="F10" i="9"/>
  <c r="C37" i="9" s="1" a="1"/>
  <c r="C37" i="9" s="1"/>
  <c r="E10" i="9"/>
  <c r="D10" i="9"/>
  <c r="C10" i="9"/>
  <c r="AJ9" i="9"/>
  <c r="AE9" i="9"/>
  <c r="AD9" i="9"/>
  <c r="AC9" i="9"/>
  <c r="AB9" i="9"/>
  <c r="AA9" i="9"/>
  <c r="Z9" i="9"/>
  <c r="Y9" i="9"/>
  <c r="X9" i="9"/>
  <c r="U9" i="9"/>
  <c r="T9" i="9"/>
  <c r="S9" i="9"/>
  <c r="R9" i="9"/>
  <c r="Q9" i="9"/>
  <c r="P9" i="9"/>
  <c r="O9" i="9"/>
  <c r="N9" i="9"/>
  <c r="J9" i="9"/>
  <c r="I9" i="9"/>
  <c r="H9" i="9"/>
  <c r="G9" i="9"/>
  <c r="F9" i="9"/>
  <c r="E9" i="9"/>
  <c r="D9" i="9"/>
  <c r="C9" i="9"/>
  <c r="AE8" i="9"/>
  <c r="AD8" i="9"/>
  <c r="AC8" i="9"/>
  <c r="AB8" i="9"/>
  <c r="AA8" i="9"/>
  <c r="Z8" i="9"/>
  <c r="Y8" i="9"/>
  <c r="X8" i="9"/>
  <c r="U8" i="9"/>
  <c r="T8" i="9"/>
  <c r="S8" i="9"/>
  <c r="R8" i="9"/>
  <c r="Q8" i="9"/>
  <c r="P8" i="9"/>
  <c r="O8" i="9"/>
  <c r="N8" i="9"/>
  <c r="J8" i="9"/>
  <c r="I8" i="9"/>
  <c r="H8" i="9"/>
  <c r="G8" i="9"/>
  <c r="F8" i="9"/>
  <c r="E8" i="9"/>
  <c r="D8" i="9"/>
  <c r="C8" i="9"/>
  <c r="AE7" i="9"/>
  <c r="AD7" i="9"/>
  <c r="AC7" i="9"/>
  <c r="AB7" i="9"/>
  <c r="AA7" i="9"/>
  <c r="Z7" i="9"/>
  <c r="Y7" i="9"/>
  <c r="X7" i="9"/>
  <c r="U7" i="9"/>
  <c r="T7" i="9"/>
  <c r="S7" i="9"/>
  <c r="R7" i="9"/>
  <c r="Q7" i="9"/>
  <c r="P7" i="9"/>
  <c r="O7" i="9"/>
  <c r="N7" i="9"/>
  <c r="J7" i="9"/>
  <c r="I7" i="9"/>
  <c r="H7" i="9"/>
  <c r="G7" i="9"/>
  <c r="F7" i="9"/>
  <c r="E7" i="9"/>
  <c r="D7" i="9"/>
  <c r="C7" i="9"/>
  <c r="AE6" i="9"/>
  <c r="AD6" i="9"/>
  <c r="AC6" i="9"/>
  <c r="AB6" i="9"/>
  <c r="AA6" i="9"/>
  <c r="Z6" i="9"/>
  <c r="Y6" i="9"/>
  <c r="X6" i="9"/>
  <c r="U6" i="9"/>
  <c r="T6" i="9"/>
  <c r="S6" i="9"/>
  <c r="R6" i="9"/>
  <c r="Q6" i="9"/>
  <c r="P6" i="9"/>
  <c r="O6" i="9"/>
  <c r="N6" i="9"/>
  <c r="J6" i="9"/>
  <c r="I6" i="9"/>
  <c r="H6" i="9"/>
  <c r="G6" i="9"/>
  <c r="F6" i="9"/>
  <c r="E6" i="9"/>
  <c r="D6" i="9"/>
  <c r="C6" i="9"/>
  <c r="AE5" i="9"/>
  <c r="AD5" i="9"/>
  <c r="AC5" i="9"/>
  <c r="AB5" i="9"/>
  <c r="AA5" i="9"/>
  <c r="Z5" i="9"/>
  <c r="Y5" i="9"/>
  <c r="X5" i="9"/>
  <c r="U5" i="9"/>
  <c r="T5" i="9"/>
  <c r="S5" i="9"/>
  <c r="R5" i="9"/>
  <c r="Q5" i="9"/>
  <c r="P5" i="9"/>
  <c r="O5" i="9"/>
  <c r="N5" i="9"/>
  <c r="J5" i="9"/>
  <c r="I5" i="9"/>
  <c r="H5" i="9"/>
  <c r="G5" i="9"/>
  <c r="F5" i="9"/>
  <c r="E5" i="9"/>
  <c r="D5" i="9"/>
  <c r="C5" i="9"/>
  <c r="Y32" i="9" s="1" a="1"/>
  <c r="N111" i="7" a="1"/>
  <c r="N111" i="7" s="1"/>
  <c r="Y32" i="7" a="1"/>
  <c r="Y32" i="7" s="1"/>
  <c r="AE167" i="8" a="1"/>
  <c r="AE167" i="8" s="1"/>
  <c r="Q168" i="8"/>
  <c r="R168" i="8"/>
  <c r="S168" i="8"/>
  <c r="T168" i="8"/>
  <c r="U168" i="8"/>
  <c r="V168" i="8"/>
  <c r="W168" i="8"/>
  <c r="X168" i="8"/>
  <c r="Y168" i="8"/>
  <c r="Z168" i="8"/>
  <c r="Q169" i="8"/>
  <c r="R169" i="8"/>
  <c r="S169" i="8"/>
  <c r="T169" i="8"/>
  <c r="U169" i="8"/>
  <c r="V169" i="8"/>
  <c r="W169" i="8"/>
  <c r="X169" i="8"/>
  <c r="Y169" i="8"/>
  <c r="Z169" i="8"/>
  <c r="Q170" i="8"/>
  <c r="R170" i="8"/>
  <c r="S170" i="8"/>
  <c r="T170" i="8"/>
  <c r="U170" i="8"/>
  <c r="V170" i="8"/>
  <c r="W170" i="8"/>
  <c r="X170" i="8"/>
  <c r="Y170" i="8"/>
  <c r="Z170" i="8"/>
  <c r="Q171" i="8"/>
  <c r="R171" i="8"/>
  <c r="S171" i="8"/>
  <c r="T171" i="8"/>
  <c r="U171" i="8"/>
  <c r="V171" i="8"/>
  <c r="W171" i="8"/>
  <c r="X171" i="8"/>
  <c r="Y171" i="8"/>
  <c r="Z171" i="8"/>
  <c r="Q172" i="8"/>
  <c r="R172" i="8"/>
  <c r="S172" i="8"/>
  <c r="T172" i="8"/>
  <c r="U172" i="8"/>
  <c r="V172" i="8"/>
  <c r="W172" i="8"/>
  <c r="X172" i="8"/>
  <c r="Y172" i="8"/>
  <c r="Z172" i="8"/>
  <c r="Q173" i="8"/>
  <c r="R173" i="8"/>
  <c r="S173" i="8"/>
  <c r="T173" i="8"/>
  <c r="U173" i="8"/>
  <c r="V173" i="8"/>
  <c r="W173" i="8"/>
  <c r="X173" i="8"/>
  <c r="Y173" i="8"/>
  <c r="Z173" i="8"/>
  <c r="Q174" i="8"/>
  <c r="R174" i="8"/>
  <c r="S174" i="8"/>
  <c r="T174" i="8"/>
  <c r="U174" i="8"/>
  <c r="V174" i="8"/>
  <c r="W174" i="8"/>
  <c r="X174" i="8"/>
  <c r="Y174" i="8"/>
  <c r="Z174" i="8"/>
  <c r="Q175" i="8"/>
  <c r="R175" i="8"/>
  <c r="S175" i="8"/>
  <c r="T175" i="8"/>
  <c r="U175" i="8"/>
  <c r="V175" i="8"/>
  <c r="W175" i="8"/>
  <c r="X175" i="8"/>
  <c r="Y175" i="8"/>
  <c r="Z175" i="8"/>
  <c r="Q176" i="8"/>
  <c r="R176" i="8"/>
  <c r="S176" i="8"/>
  <c r="T176" i="8"/>
  <c r="U176" i="8"/>
  <c r="V176" i="8"/>
  <c r="W176" i="8"/>
  <c r="X176" i="8"/>
  <c r="Y176" i="8"/>
  <c r="Z176" i="8"/>
  <c r="Q177" i="8"/>
  <c r="R177" i="8"/>
  <c r="S177" i="8"/>
  <c r="T177" i="8"/>
  <c r="U177" i="8"/>
  <c r="V177" i="8"/>
  <c r="W177" i="8"/>
  <c r="X177" i="8"/>
  <c r="Y177" i="8"/>
  <c r="Z177" i="8"/>
  <c r="Q178" i="8"/>
  <c r="R178" i="8"/>
  <c r="S178" i="8"/>
  <c r="T178" i="8"/>
  <c r="U178" i="8"/>
  <c r="V178" i="8"/>
  <c r="W178" i="8"/>
  <c r="X178" i="8"/>
  <c r="Y178" i="8"/>
  <c r="Z178" i="8"/>
  <c r="Q179" i="8"/>
  <c r="R179" i="8"/>
  <c r="S179" i="8"/>
  <c r="T179" i="8"/>
  <c r="U179" i="8"/>
  <c r="V179" i="8"/>
  <c r="W179" i="8"/>
  <c r="X179" i="8"/>
  <c r="Y179" i="8"/>
  <c r="Z179" i="8"/>
  <c r="Q180" i="8"/>
  <c r="R180" i="8"/>
  <c r="S180" i="8"/>
  <c r="T180" i="8"/>
  <c r="U180" i="8"/>
  <c r="V180" i="8"/>
  <c r="W180" i="8"/>
  <c r="X180" i="8"/>
  <c r="Y180" i="8"/>
  <c r="Z180" i="8"/>
  <c r="Q181" i="8"/>
  <c r="R181" i="8"/>
  <c r="S181" i="8"/>
  <c r="T181" i="8"/>
  <c r="U181" i="8"/>
  <c r="V181" i="8"/>
  <c r="W181" i="8"/>
  <c r="X181" i="8"/>
  <c r="Y181" i="8"/>
  <c r="Z181" i="8"/>
  <c r="Q182" i="8"/>
  <c r="R182" i="8"/>
  <c r="S182" i="8"/>
  <c r="T182" i="8"/>
  <c r="U182" i="8"/>
  <c r="V182" i="8"/>
  <c r="W182" i="8"/>
  <c r="X182" i="8"/>
  <c r="Y182" i="8"/>
  <c r="Z182" i="8"/>
  <c r="Q183" i="8"/>
  <c r="R183" i="8"/>
  <c r="S183" i="8"/>
  <c r="T183" i="8"/>
  <c r="U183" i="8"/>
  <c r="V183" i="8"/>
  <c r="W183" i="8"/>
  <c r="X183" i="8"/>
  <c r="Y183" i="8"/>
  <c r="Z183" i="8"/>
  <c r="Q184" i="8"/>
  <c r="R184" i="8"/>
  <c r="S184" i="8"/>
  <c r="T184" i="8"/>
  <c r="U184" i="8"/>
  <c r="V184" i="8"/>
  <c r="W184" i="8"/>
  <c r="X184" i="8"/>
  <c r="Y184" i="8"/>
  <c r="Z184" i="8"/>
  <c r="Q185" i="8"/>
  <c r="R185" i="8"/>
  <c r="S185" i="8"/>
  <c r="T185" i="8"/>
  <c r="U185" i="8"/>
  <c r="V185" i="8"/>
  <c r="W185" i="8"/>
  <c r="X185" i="8"/>
  <c r="Y185" i="8"/>
  <c r="Z185" i="8"/>
  <c r="Q186" i="8"/>
  <c r="R186" i="8"/>
  <c r="S186" i="8"/>
  <c r="T186" i="8"/>
  <c r="U186" i="8"/>
  <c r="V186" i="8"/>
  <c r="W186" i="8"/>
  <c r="X186" i="8"/>
  <c r="Y186" i="8"/>
  <c r="Z186" i="8"/>
  <c r="R167" i="8"/>
  <c r="S167" i="8"/>
  <c r="T167" i="8"/>
  <c r="U167" i="8"/>
  <c r="V167" i="8"/>
  <c r="W167" i="8"/>
  <c r="X167" i="8"/>
  <c r="Y167" i="8"/>
  <c r="Z167" i="8"/>
  <c r="Q167" i="8"/>
  <c r="C167" i="8" a="1"/>
  <c r="C167" i="8" s="1"/>
  <c r="R139" i="8"/>
  <c r="N139" i="8"/>
  <c r="M139" i="8"/>
  <c r="C32" i="6"/>
  <c r="Y32" i="9" l="1"/>
  <c r="C42" i="9" a="1"/>
  <c r="C42" i="9" s="1"/>
  <c r="N42" i="9" a="1"/>
  <c r="N42" i="9" s="1"/>
  <c r="C32" i="9" a="1"/>
  <c r="N32" i="9" a="1"/>
  <c r="N47" i="9" a="1"/>
  <c r="N47" i="9" s="1"/>
  <c r="Y42" i="9" a="1"/>
  <c r="Y42" i="9" s="1"/>
  <c r="N37" i="9" a="1"/>
  <c r="N37" i="9" s="1"/>
  <c r="Y37" i="9" a="1"/>
  <c r="Y37" i="9" s="1"/>
  <c r="C47" i="9" a="1"/>
  <c r="C47" i="9" s="1"/>
  <c r="Y47" i="9" a="1"/>
  <c r="Y47" i="9" s="1"/>
  <c r="AL21" i="8"/>
  <c r="AM21" i="8"/>
  <c r="AN21" i="8"/>
  <c r="AO21" i="8"/>
  <c r="AP21" i="8"/>
  <c r="AQ21" i="8"/>
  <c r="AR21" i="8"/>
  <c r="AS21" i="8"/>
  <c r="AT21" i="8"/>
  <c r="AU21" i="8"/>
  <c r="AL22" i="8"/>
  <c r="AM22" i="8"/>
  <c r="AN22" i="8"/>
  <c r="AO22" i="8"/>
  <c r="AP22" i="8"/>
  <c r="AQ22" i="8"/>
  <c r="AR22" i="8"/>
  <c r="AS22" i="8"/>
  <c r="AT22" i="8"/>
  <c r="AU22" i="8"/>
  <c r="AL23" i="8"/>
  <c r="AM23" i="8"/>
  <c r="AN23" i="8"/>
  <c r="AO23" i="8"/>
  <c r="AP23" i="8"/>
  <c r="AQ23" i="8"/>
  <c r="AR23" i="8"/>
  <c r="AS23" i="8"/>
  <c r="AT23" i="8"/>
  <c r="AU23" i="8"/>
  <c r="AL24" i="8"/>
  <c r="AM24" i="8"/>
  <c r="AN24" i="8"/>
  <c r="AO24" i="8"/>
  <c r="AP24" i="8"/>
  <c r="AQ24" i="8"/>
  <c r="AR24" i="8"/>
  <c r="AS24" i="8"/>
  <c r="AT24" i="8"/>
  <c r="AU24" i="8"/>
  <c r="AL25" i="8"/>
  <c r="AM25" i="8"/>
  <c r="AN25" i="8"/>
  <c r="AO25" i="8"/>
  <c r="AP25" i="8"/>
  <c r="AQ25" i="8"/>
  <c r="AR25" i="8"/>
  <c r="AS25" i="8"/>
  <c r="AT25" i="8"/>
  <c r="AU25" i="8"/>
  <c r="AL26" i="8"/>
  <c r="AM26" i="8"/>
  <c r="AN26" i="8"/>
  <c r="AO26" i="8"/>
  <c r="AP26" i="8"/>
  <c r="AQ26" i="8"/>
  <c r="AR26" i="8"/>
  <c r="AS26" i="8"/>
  <c r="AT26" i="8"/>
  <c r="AU26" i="8"/>
  <c r="AL27" i="8"/>
  <c r="AM27" i="8"/>
  <c r="AN27" i="8"/>
  <c r="AO27" i="8"/>
  <c r="AP27" i="8"/>
  <c r="AQ27" i="8"/>
  <c r="AR27" i="8"/>
  <c r="AS27" i="8"/>
  <c r="AT27" i="8"/>
  <c r="AU27" i="8"/>
  <c r="AM20" i="8"/>
  <c r="AN20" i="8"/>
  <c r="AO20" i="8"/>
  <c r="AP20" i="8"/>
  <c r="AQ20" i="8"/>
  <c r="AR20" i="8"/>
  <c r="AS20" i="8"/>
  <c r="AT20" i="8"/>
  <c r="AU20" i="8"/>
  <c r="AL20" i="8"/>
  <c r="AL7" i="8"/>
  <c r="AM7" i="8"/>
  <c r="AN7" i="8"/>
  <c r="AO7" i="8"/>
  <c r="AP7" i="8"/>
  <c r="AQ7" i="8"/>
  <c r="AR7" i="8"/>
  <c r="AS7" i="8"/>
  <c r="AL8" i="8"/>
  <c r="AM8" i="8"/>
  <c r="AN8" i="8"/>
  <c r="AO8" i="8"/>
  <c r="AP8" i="8"/>
  <c r="AQ8" i="8"/>
  <c r="AR8" i="8"/>
  <c r="AS8" i="8"/>
  <c r="AL9" i="8"/>
  <c r="AM9" i="8"/>
  <c r="AN9" i="8"/>
  <c r="AO9" i="8"/>
  <c r="AP9" i="8"/>
  <c r="AQ9" i="8"/>
  <c r="AR9" i="8"/>
  <c r="AS9" i="8"/>
  <c r="AL10" i="8"/>
  <c r="AM10" i="8"/>
  <c r="AN10" i="8"/>
  <c r="AO10" i="8"/>
  <c r="AP10" i="8"/>
  <c r="AQ10" i="8"/>
  <c r="AR10" i="8"/>
  <c r="AS10" i="8"/>
  <c r="AL11" i="8"/>
  <c r="AM11" i="8"/>
  <c r="AN11" i="8"/>
  <c r="AO11" i="8"/>
  <c r="AP11" i="8"/>
  <c r="AQ11" i="8"/>
  <c r="AR11" i="8"/>
  <c r="AS11" i="8"/>
  <c r="AL12" i="8"/>
  <c r="AM12" i="8"/>
  <c r="AN12" i="8"/>
  <c r="AO12" i="8"/>
  <c r="AP12" i="8"/>
  <c r="AQ12" i="8"/>
  <c r="AR12" i="8"/>
  <c r="AS12" i="8"/>
  <c r="AL13" i="8"/>
  <c r="AM13" i="8"/>
  <c r="AN13" i="8"/>
  <c r="AO13" i="8"/>
  <c r="AP13" i="8"/>
  <c r="AQ13" i="8"/>
  <c r="AR13" i="8"/>
  <c r="AS13" i="8"/>
  <c r="AL14" i="8"/>
  <c r="AM14" i="8"/>
  <c r="AN14" i="8"/>
  <c r="AO14" i="8"/>
  <c r="AP14" i="8"/>
  <c r="AQ14" i="8"/>
  <c r="AR14" i="8"/>
  <c r="AS14" i="8"/>
  <c r="AL15" i="8"/>
  <c r="AM15" i="8"/>
  <c r="AN15" i="8"/>
  <c r="AO15" i="8"/>
  <c r="AP15" i="8"/>
  <c r="AQ15" i="8"/>
  <c r="AR15" i="8"/>
  <c r="AS15" i="8"/>
  <c r="AM6" i="8"/>
  <c r="AN6" i="8"/>
  <c r="AO6" i="8"/>
  <c r="AP6" i="8"/>
  <c r="AQ6" i="8"/>
  <c r="AR6" i="8"/>
  <c r="AS6" i="8"/>
  <c r="AL6" i="8"/>
  <c r="AE24" i="8"/>
  <c r="AD24" i="8"/>
  <c r="AC24" i="8"/>
  <c r="AB24" i="8"/>
  <c r="AA24" i="8"/>
  <c r="Z24" i="8"/>
  <c r="Y24" i="8"/>
  <c r="X24" i="8"/>
  <c r="U24" i="8"/>
  <c r="T24" i="8"/>
  <c r="S24" i="8"/>
  <c r="R24" i="8"/>
  <c r="Q24" i="8"/>
  <c r="P24" i="8"/>
  <c r="O24" i="8"/>
  <c r="N24" i="8"/>
  <c r="J24" i="8"/>
  <c r="I24" i="8"/>
  <c r="H24" i="8"/>
  <c r="G24" i="8"/>
  <c r="F24" i="8"/>
  <c r="E24" i="8"/>
  <c r="D24" i="8"/>
  <c r="C24" i="8"/>
  <c r="AE23" i="8"/>
  <c r="AD23" i="8"/>
  <c r="AC23" i="8"/>
  <c r="AB23" i="8"/>
  <c r="AA23" i="8"/>
  <c r="Z23" i="8"/>
  <c r="Y23" i="8"/>
  <c r="X23" i="8"/>
  <c r="U23" i="8"/>
  <c r="T23" i="8"/>
  <c r="S23" i="8"/>
  <c r="R23" i="8"/>
  <c r="Q23" i="8"/>
  <c r="P23" i="8"/>
  <c r="O23" i="8"/>
  <c r="N23" i="8"/>
  <c r="J23" i="8"/>
  <c r="I23" i="8"/>
  <c r="H23" i="8"/>
  <c r="G23" i="8"/>
  <c r="F23" i="8"/>
  <c r="E23" i="8"/>
  <c r="D23" i="8"/>
  <c r="C23" i="8"/>
  <c r="AE22" i="8"/>
  <c r="AD22" i="8"/>
  <c r="AC22" i="8"/>
  <c r="AB22" i="8"/>
  <c r="AA22" i="8"/>
  <c r="Z22" i="8"/>
  <c r="Y22" i="8"/>
  <c r="X22" i="8"/>
  <c r="U22" i="8"/>
  <c r="T22" i="8"/>
  <c r="S22" i="8"/>
  <c r="R22" i="8"/>
  <c r="Q22" i="8"/>
  <c r="P22" i="8"/>
  <c r="O22" i="8"/>
  <c r="N22" i="8"/>
  <c r="J22" i="8"/>
  <c r="I22" i="8"/>
  <c r="H22" i="8"/>
  <c r="G22" i="8"/>
  <c r="F22" i="8"/>
  <c r="E22" i="8"/>
  <c r="D22" i="8"/>
  <c r="C22" i="8"/>
  <c r="AE21" i="8"/>
  <c r="AD21" i="8"/>
  <c r="AC21" i="8"/>
  <c r="AB21" i="8"/>
  <c r="AA21" i="8"/>
  <c r="Z21" i="8"/>
  <c r="Y21" i="8"/>
  <c r="X21" i="8"/>
  <c r="U21" i="8"/>
  <c r="T21" i="8"/>
  <c r="S21" i="8"/>
  <c r="R21" i="8"/>
  <c r="Q21" i="8"/>
  <c r="P21" i="8"/>
  <c r="O21" i="8"/>
  <c r="N21" i="8"/>
  <c r="J21" i="8"/>
  <c r="I21" i="8"/>
  <c r="H21" i="8"/>
  <c r="G21" i="8"/>
  <c r="F21" i="8"/>
  <c r="E21" i="8"/>
  <c r="D21" i="8"/>
  <c r="C21" i="8"/>
  <c r="AE20" i="8"/>
  <c r="AD20" i="8"/>
  <c r="AC20" i="8"/>
  <c r="AB20" i="8"/>
  <c r="AA20" i="8"/>
  <c r="Z20" i="8"/>
  <c r="Y20" i="8"/>
  <c r="X20" i="8"/>
  <c r="U20" i="8"/>
  <c r="T20" i="8"/>
  <c r="S20" i="8"/>
  <c r="R20" i="8"/>
  <c r="Q20" i="8"/>
  <c r="P20" i="8"/>
  <c r="O20" i="8"/>
  <c r="N20" i="8"/>
  <c r="J20" i="8"/>
  <c r="I20" i="8"/>
  <c r="H20" i="8"/>
  <c r="G20" i="8"/>
  <c r="F20" i="8"/>
  <c r="E20" i="8"/>
  <c r="D20" i="8"/>
  <c r="C20" i="8"/>
  <c r="AE19" i="8"/>
  <c r="AD19" i="8"/>
  <c r="AC19" i="8"/>
  <c r="AB19" i="8"/>
  <c r="AA19" i="8"/>
  <c r="Z19" i="8"/>
  <c r="Y19" i="8"/>
  <c r="X19" i="8"/>
  <c r="U19" i="8"/>
  <c r="T19" i="8"/>
  <c r="S19" i="8"/>
  <c r="R19" i="8"/>
  <c r="Q19" i="8"/>
  <c r="P19" i="8"/>
  <c r="O19" i="8"/>
  <c r="N19" i="8"/>
  <c r="J19" i="8"/>
  <c r="I19" i="8"/>
  <c r="H19" i="8"/>
  <c r="G19" i="8"/>
  <c r="F19" i="8"/>
  <c r="E19" i="8"/>
  <c r="D19" i="8"/>
  <c r="C19" i="8"/>
  <c r="AE18" i="8"/>
  <c r="AD18" i="8"/>
  <c r="AC18" i="8"/>
  <c r="AB18" i="8"/>
  <c r="AA18" i="8"/>
  <c r="Z18" i="8"/>
  <c r="Y18" i="8"/>
  <c r="X18" i="8"/>
  <c r="U18" i="8"/>
  <c r="T18" i="8"/>
  <c r="S18" i="8"/>
  <c r="R18" i="8"/>
  <c r="Q18" i="8"/>
  <c r="P18" i="8"/>
  <c r="O18" i="8"/>
  <c r="N18" i="8"/>
  <c r="J18" i="8"/>
  <c r="I18" i="8"/>
  <c r="H18" i="8"/>
  <c r="G18" i="8"/>
  <c r="F18" i="8"/>
  <c r="E18" i="8"/>
  <c r="D18" i="8"/>
  <c r="C18" i="8"/>
  <c r="AE17" i="8"/>
  <c r="AD17" i="8"/>
  <c r="AC17" i="8"/>
  <c r="AB17" i="8"/>
  <c r="AA17" i="8"/>
  <c r="Z17" i="8"/>
  <c r="Y17" i="8"/>
  <c r="X17" i="8"/>
  <c r="U17" i="8"/>
  <c r="T17" i="8"/>
  <c r="S17" i="8"/>
  <c r="R17" i="8"/>
  <c r="Q17" i="8"/>
  <c r="P17" i="8"/>
  <c r="O17" i="8"/>
  <c r="N17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AE12" i="8"/>
  <c r="AD12" i="8"/>
  <c r="AC12" i="8"/>
  <c r="AB12" i="8"/>
  <c r="AA12" i="8"/>
  <c r="Z12" i="8"/>
  <c r="Y12" i="8"/>
  <c r="X12" i="8"/>
  <c r="U12" i="8"/>
  <c r="T12" i="8"/>
  <c r="S12" i="8"/>
  <c r="R12" i="8"/>
  <c r="Q12" i="8"/>
  <c r="P12" i="8"/>
  <c r="O12" i="8"/>
  <c r="N12" i="8"/>
  <c r="J12" i="8"/>
  <c r="I12" i="8"/>
  <c r="H12" i="8"/>
  <c r="G12" i="8"/>
  <c r="F12" i="8"/>
  <c r="E12" i="8"/>
  <c r="D12" i="8"/>
  <c r="C12" i="8"/>
  <c r="AE11" i="8"/>
  <c r="AD11" i="8"/>
  <c r="AC11" i="8"/>
  <c r="AB11" i="8"/>
  <c r="AA11" i="8"/>
  <c r="Z11" i="8"/>
  <c r="Y11" i="8"/>
  <c r="X11" i="8"/>
  <c r="U11" i="8"/>
  <c r="T11" i="8"/>
  <c r="S11" i="8"/>
  <c r="R11" i="8"/>
  <c r="Q11" i="8"/>
  <c r="P11" i="8"/>
  <c r="O11" i="8"/>
  <c r="N11" i="8"/>
  <c r="J11" i="8"/>
  <c r="I11" i="8"/>
  <c r="H11" i="8"/>
  <c r="G11" i="8"/>
  <c r="F11" i="8"/>
  <c r="E11" i="8"/>
  <c r="D11" i="8"/>
  <c r="C11" i="8"/>
  <c r="AE10" i="8"/>
  <c r="AD10" i="8"/>
  <c r="AC10" i="8"/>
  <c r="AB10" i="8"/>
  <c r="AA10" i="8"/>
  <c r="Z10" i="8"/>
  <c r="Y10" i="8"/>
  <c r="X10" i="8"/>
  <c r="U10" i="8"/>
  <c r="T10" i="8"/>
  <c r="S10" i="8"/>
  <c r="R10" i="8"/>
  <c r="Q10" i="8"/>
  <c r="P10" i="8"/>
  <c r="O10" i="8"/>
  <c r="N10" i="8"/>
  <c r="J10" i="8"/>
  <c r="I10" i="8"/>
  <c r="H10" i="8"/>
  <c r="G10" i="8"/>
  <c r="F10" i="8"/>
  <c r="E10" i="8"/>
  <c r="D10" i="8"/>
  <c r="C10" i="8"/>
  <c r="BA7" i="8"/>
  <c r="BA9" i="8" s="1"/>
  <c r="AE9" i="8"/>
  <c r="AD9" i="8"/>
  <c r="AC9" i="8"/>
  <c r="AB9" i="8"/>
  <c r="AA9" i="8"/>
  <c r="Z9" i="8"/>
  <c r="Y9" i="8"/>
  <c r="X9" i="8"/>
  <c r="U9" i="8"/>
  <c r="T9" i="8"/>
  <c r="S9" i="8"/>
  <c r="R9" i="8"/>
  <c r="Q9" i="8"/>
  <c r="P9" i="8"/>
  <c r="O9" i="8"/>
  <c r="N9" i="8"/>
  <c r="J9" i="8"/>
  <c r="I9" i="8"/>
  <c r="H9" i="8"/>
  <c r="G9" i="8"/>
  <c r="F9" i="8"/>
  <c r="E9" i="8"/>
  <c r="D9" i="8"/>
  <c r="C9" i="8"/>
  <c r="AE8" i="8"/>
  <c r="AD8" i="8"/>
  <c r="AC8" i="8"/>
  <c r="AB8" i="8"/>
  <c r="AA8" i="8"/>
  <c r="Z8" i="8"/>
  <c r="Y8" i="8"/>
  <c r="X8" i="8"/>
  <c r="U8" i="8"/>
  <c r="T8" i="8"/>
  <c r="S8" i="8"/>
  <c r="R8" i="8"/>
  <c r="Q8" i="8"/>
  <c r="P8" i="8"/>
  <c r="O8" i="8"/>
  <c r="N8" i="8"/>
  <c r="J8" i="8"/>
  <c r="I8" i="8"/>
  <c r="H8" i="8"/>
  <c r="G8" i="8"/>
  <c r="F8" i="8"/>
  <c r="E8" i="8"/>
  <c r="D8" i="8"/>
  <c r="C8" i="8"/>
  <c r="AE7" i="8"/>
  <c r="AD7" i="8"/>
  <c r="AC7" i="8"/>
  <c r="AB7" i="8"/>
  <c r="AA7" i="8"/>
  <c r="Z7" i="8"/>
  <c r="Y7" i="8"/>
  <c r="X7" i="8"/>
  <c r="U7" i="8"/>
  <c r="T7" i="8"/>
  <c r="S7" i="8"/>
  <c r="R7" i="8"/>
  <c r="Q7" i="8"/>
  <c r="P7" i="8"/>
  <c r="O7" i="8"/>
  <c r="N7" i="8"/>
  <c r="J7" i="8"/>
  <c r="I7" i="8"/>
  <c r="H7" i="8"/>
  <c r="G7" i="8"/>
  <c r="F7" i="8"/>
  <c r="E7" i="8"/>
  <c r="D7" i="8"/>
  <c r="C7" i="8"/>
  <c r="AE6" i="8"/>
  <c r="AD6" i="8"/>
  <c r="AC6" i="8"/>
  <c r="AB6" i="8"/>
  <c r="AA6" i="8"/>
  <c r="Z6" i="8"/>
  <c r="Y6" i="8"/>
  <c r="X6" i="8"/>
  <c r="U6" i="8"/>
  <c r="T6" i="8"/>
  <c r="S6" i="8"/>
  <c r="R6" i="8"/>
  <c r="Q6" i="8"/>
  <c r="P6" i="8"/>
  <c r="O6" i="8"/>
  <c r="N6" i="8"/>
  <c r="J6" i="8"/>
  <c r="I6" i="8"/>
  <c r="H6" i="8"/>
  <c r="G6" i="8"/>
  <c r="F6" i="8"/>
  <c r="E6" i="8"/>
  <c r="D6" i="8"/>
  <c r="C6" i="8"/>
  <c r="AE5" i="8"/>
  <c r="AD5" i="8"/>
  <c r="AC5" i="8"/>
  <c r="AB5" i="8"/>
  <c r="AA5" i="8"/>
  <c r="Z5" i="8"/>
  <c r="Y5" i="8"/>
  <c r="X5" i="8"/>
  <c r="U5" i="8"/>
  <c r="T5" i="8"/>
  <c r="S5" i="8"/>
  <c r="R5" i="8"/>
  <c r="Q5" i="8"/>
  <c r="P5" i="8"/>
  <c r="O5" i="8"/>
  <c r="N5" i="8"/>
  <c r="J5" i="8"/>
  <c r="I5" i="8"/>
  <c r="H5" i="8"/>
  <c r="G5" i="8"/>
  <c r="F5" i="8"/>
  <c r="E5" i="8"/>
  <c r="D5" i="8"/>
  <c r="C5" i="8"/>
  <c r="K100" i="7" a="1"/>
  <c r="K100" i="7" s="1"/>
  <c r="K95" i="7" a="1"/>
  <c r="K95" i="7" s="1"/>
  <c r="K90" i="7" a="1"/>
  <c r="K90" i="7" s="1"/>
  <c r="K85" i="7" a="1"/>
  <c r="K85" i="7" s="1"/>
  <c r="C100" i="7" a="1"/>
  <c r="C100" i="7" s="1"/>
  <c r="C95" i="7" a="1"/>
  <c r="C95" i="7" s="1"/>
  <c r="C90" i="7" a="1"/>
  <c r="C90" i="7" s="1"/>
  <c r="C85" i="7" a="1"/>
  <c r="C85" i="7" s="1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C16" i="7"/>
  <c r="D16" i="7"/>
  <c r="E16" i="7"/>
  <c r="F16" i="7"/>
  <c r="G16" i="7"/>
  <c r="H16" i="7"/>
  <c r="I16" i="7"/>
  <c r="J16" i="7"/>
  <c r="C17" i="7"/>
  <c r="D17" i="7"/>
  <c r="E17" i="7"/>
  <c r="F17" i="7"/>
  <c r="G17" i="7"/>
  <c r="H17" i="7"/>
  <c r="I17" i="7"/>
  <c r="J17" i="7"/>
  <c r="C18" i="7"/>
  <c r="D18" i="7"/>
  <c r="E18" i="7"/>
  <c r="F18" i="7"/>
  <c r="G18" i="7"/>
  <c r="H18" i="7"/>
  <c r="I18" i="7"/>
  <c r="J18" i="7"/>
  <c r="C19" i="7"/>
  <c r="D19" i="7"/>
  <c r="E19" i="7"/>
  <c r="F19" i="7"/>
  <c r="G19" i="7"/>
  <c r="H19" i="7"/>
  <c r="I19" i="7"/>
  <c r="J19" i="7"/>
  <c r="C20" i="7"/>
  <c r="D20" i="7"/>
  <c r="E20" i="7"/>
  <c r="F20" i="7"/>
  <c r="G20" i="7"/>
  <c r="H20" i="7"/>
  <c r="I20" i="7"/>
  <c r="J20" i="7"/>
  <c r="C21" i="7"/>
  <c r="D21" i="7"/>
  <c r="E21" i="7"/>
  <c r="F21" i="7"/>
  <c r="G21" i="7"/>
  <c r="H21" i="7"/>
  <c r="I21" i="7"/>
  <c r="J21" i="7"/>
  <c r="C22" i="7"/>
  <c r="D22" i="7"/>
  <c r="E22" i="7"/>
  <c r="F22" i="7"/>
  <c r="G22" i="7"/>
  <c r="H22" i="7"/>
  <c r="I22" i="7"/>
  <c r="J22" i="7"/>
  <c r="C23" i="7"/>
  <c r="D23" i="7"/>
  <c r="E23" i="7"/>
  <c r="F23" i="7"/>
  <c r="G23" i="7"/>
  <c r="H23" i="7"/>
  <c r="I23" i="7"/>
  <c r="J23" i="7"/>
  <c r="C24" i="7"/>
  <c r="D24" i="7"/>
  <c r="E24" i="7"/>
  <c r="F24" i="7"/>
  <c r="G24" i="7"/>
  <c r="H24" i="7"/>
  <c r="I24" i="7"/>
  <c r="J24" i="7"/>
  <c r="AJ11" i="7"/>
  <c r="X18" i="7"/>
  <c r="Y18" i="7"/>
  <c r="Z18" i="7"/>
  <c r="AA18" i="7"/>
  <c r="AB18" i="7"/>
  <c r="AC18" i="7"/>
  <c r="AD18" i="7"/>
  <c r="AE18" i="7"/>
  <c r="X19" i="7"/>
  <c r="Y19" i="7"/>
  <c r="Z19" i="7"/>
  <c r="AA19" i="7"/>
  <c r="AB19" i="7"/>
  <c r="AC19" i="7"/>
  <c r="AD19" i="7"/>
  <c r="AE19" i="7"/>
  <c r="X20" i="7"/>
  <c r="Y20" i="7"/>
  <c r="Z20" i="7"/>
  <c r="AA20" i="7"/>
  <c r="AB20" i="7"/>
  <c r="AC20" i="7"/>
  <c r="AD20" i="7"/>
  <c r="AE20" i="7"/>
  <c r="X21" i="7"/>
  <c r="Y21" i="7"/>
  <c r="Z21" i="7"/>
  <c r="AA21" i="7"/>
  <c r="AB21" i="7"/>
  <c r="AC21" i="7"/>
  <c r="AD21" i="7"/>
  <c r="AE21" i="7"/>
  <c r="X22" i="7"/>
  <c r="Y22" i="7"/>
  <c r="Z22" i="7"/>
  <c r="AA22" i="7"/>
  <c r="AB22" i="7"/>
  <c r="AC22" i="7"/>
  <c r="AD22" i="7"/>
  <c r="AE22" i="7"/>
  <c r="X23" i="7"/>
  <c r="Y23" i="7"/>
  <c r="Z23" i="7"/>
  <c r="AA23" i="7"/>
  <c r="AB23" i="7"/>
  <c r="AC23" i="7"/>
  <c r="AD23" i="7"/>
  <c r="AE23" i="7"/>
  <c r="X24" i="7"/>
  <c r="Y24" i="7"/>
  <c r="Z24" i="7"/>
  <c r="AA24" i="7"/>
  <c r="AB24" i="7"/>
  <c r="AC24" i="7"/>
  <c r="AD24" i="7"/>
  <c r="AE24" i="7"/>
  <c r="Y17" i="7"/>
  <c r="Z17" i="7"/>
  <c r="AA17" i="7"/>
  <c r="AB17" i="7"/>
  <c r="AC17" i="7"/>
  <c r="AD17" i="7"/>
  <c r="AE17" i="7"/>
  <c r="X17" i="7"/>
  <c r="X6" i="7"/>
  <c r="Y6" i="7"/>
  <c r="Z6" i="7"/>
  <c r="AA6" i="7"/>
  <c r="AB6" i="7"/>
  <c r="AC6" i="7"/>
  <c r="AD6" i="7"/>
  <c r="AE6" i="7"/>
  <c r="X7" i="7"/>
  <c r="Y7" i="7"/>
  <c r="Z7" i="7"/>
  <c r="AA7" i="7"/>
  <c r="AB7" i="7"/>
  <c r="AC7" i="7"/>
  <c r="AD7" i="7"/>
  <c r="AE7" i="7"/>
  <c r="X8" i="7"/>
  <c r="Y8" i="7"/>
  <c r="Z8" i="7"/>
  <c r="AA8" i="7"/>
  <c r="AB8" i="7"/>
  <c r="AC8" i="7"/>
  <c r="AD8" i="7"/>
  <c r="AE8" i="7"/>
  <c r="X9" i="7"/>
  <c r="Y9" i="7"/>
  <c r="Z9" i="7"/>
  <c r="AA9" i="7"/>
  <c r="AB9" i="7"/>
  <c r="AC9" i="7"/>
  <c r="AD9" i="7"/>
  <c r="AE9" i="7"/>
  <c r="X10" i="7"/>
  <c r="Y10" i="7"/>
  <c r="Z10" i="7"/>
  <c r="AA10" i="7"/>
  <c r="AB10" i="7"/>
  <c r="AC10" i="7"/>
  <c r="AD10" i="7"/>
  <c r="AE10" i="7"/>
  <c r="X11" i="7"/>
  <c r="Y11" i="7"/>
  <c r="Z11" i="7"/>
  <c r="AA11" i="7"/>
  <c r="AB11" i="7"/>
  <c r="AC11" i="7"/>
  <c r="AD11" i="7"/>
  <c r="AE11" i="7"/>
  <c r="X12" i="7"/>
  <c r="Y12" i="7"/>
  <c r="Z12" i="7"/>
  <c r="AA12" i="7"/>
  <c r="AB12" i="7"/>
  <c r="AC12" i="7"/>
  <c r="AD12" i="7"/>
  <c r="AE12" i="7"/>
  <c r="Y5" i="7"/>
  <c r="Z5" i="7"/>
  <c r="AA5" i="7"/>
  <c r="AB5" i="7"/>
  <c r="AC5" i="7"/>
  <c r="AD5" i="7"/>
  <c r="AE5" i="7"/>
  <c r="X5" i="7"/>
  <c r="N18" i="7"/>
  <c r="O18" i="7"/>
  <c r="P18" i="7"/>
  <c r="Q18" i="7"/>
  <c r="R18" i="7"/>
  <c r="S18" i="7"/>
  <c r="T18" i="7"/>
  <c r="U18" i="7"/>
  <c r="N19" i="7"/>
  <c r="O19" i="7"/>
  <c r="P19" i="7"/>
  <c r="Q19" i="7"/>
  <c r="R19" i="7"/>
  <c r="S19" i="7"/>
  <c r="T19" i="7"/>
  <c r="U19" i="7"/>
  <c r="N20" i="7"/>
  <c r="O20" i="7"/>
  <c r="P20" i="7"/>
  <c r="Q20" i="7"/>
  <c r="R20" i="7"/>
  <c r="S20" i="7"/>
  <c r="T20" i="7"/>
  <c r="U20" i="7"/>
  <c r="N21" i="7"/>
  <c r="O21" i="7"/>
  <c r="P21" i="7"/>
  <c r="Q21" i="7"/>
  <c r="R21" i="7"/>
  <c r="S21" i="7"/>
  <c r="T21" i="7"/>
  <c r="U21" i="7"/>
  <c r="N22" i="7"/>
  <c r="O22" i="7"/>
  <c r="P22" i="7"/>
  <c r="Q22" i="7"/>
  <c r="R22" i="7"/>
  <c r="S22" i="7"/>
  <c r="T22" i="7"/>
  <c r="U22" i="7"/>
  <c r="N23" i="7"/>
  <c r="O23" i="7"/>
  <c r="P23" i="7"/>
  <c r="Q23" i="7"/>
  <c r="R23" i="7"/>
  <c r="S23" i="7"/>
  <c r="T23" i="7"/>
  <c r="U23" i="7"/>
  <c r="N24" i="7"/>
  <c r="O24" i="7"/>
  <c r="P24" i="7"/>
  <c r="Q24" i="7"/>
  <c r="R24" i="7"/>
  <c r="S24" i="7"/>
  <c r="T24" i="7"/>
  <c r="U24" i="7"/>
  <c r="O17" i="7"/>
  <c r="P17" i="7"/>
  <c r="Q17" i="7"/>
  <c r="R17" i="7"/>
  <c r="S17" i="7"/>
  <c r="T17" i="7"/>
  <c r="U17" i="7"/>
  <c r="N6" i="7"/>
  <c r="O6" i="7"/>
  <c r="P6" i="7"/>
  <c r="Q6" i="7"/>
  <c r="R6" i="7"/>
  <c r="S6" i="7"/>
  <c r="T6" i="7"/>
  <c r="U6" i="7"/>
  <c r="N7" i="7"/>
  <c r="O7" i="7"/>
  <c r="P7" i="7"/>
  <c r="Q7" i="7"/>
  <c r="R7" i="7"/>
  <c r="S7" i="7"/>
  <c r="T7" i="7"/>
  <c r="U7" i="7"/>
  <c r="N8" i="7"/>
  <c r="O8" i="7"/>
  <c r="P8" i="7"/>
  <c r="Q8" i="7"/>
  <c r="R8" i="7"/>
  <c r="S8" i="7"/>
  <c r="T8" i="7"/>
  <c r="U8" i="7"/>
  <c r="N9" i="7"/>
  <c r="O9" i="7"/>
  <c r="P9" i="7"/>
  <c r="Q9" i="7"/>
  <c r="R9" i="7"/>
  <c r="S9" i="7"/>
  <c r="T9" i="7"/>
  <c r="U9" i="7"/>
  <c r="N10" i="7"/>
  <c r="O10" i="7"/>
  <c r="P10" i="7"/>
  <c r="Q10" i="7"/>
  <c r="R10" i="7"/>
  <c r="S10" i="7"/>
  <c r="T10" i="7"/>
  <c r="U10" i="7"/>
  <c r="N11" i="7"/>
  <c r="O11" i="7"/>
  <c r="P11" i="7"/>
  <c r="Q11" i="7"/>
  <c r="R11" i="7"/>
  <c r="S11" i="7"/>
  <c r="T11" i="7"/>
  <c r="U11" i="7"/>
  <c r="N12" i="7"/>
  <c r="O12" i="7"/>
  <c r="P12" i="7"/>
  <c r="Q12" i="7"/>
  <c r="R12" i="7"/>
  <c r="S12" i="7"/>
  <c r="T12" i="7"/>
  <c r="U12" i="7"/>
  <c r="O5" i="7"/>
  <c r="P5" i="7"/>
  <c r="Q5" i="7"/>
  <c r="R5" i="7"/>
  <c r="S5" i="7"/>
  <c r="T5" i="7"/>
  <c r="U5" i="7"/>
  <c r="N32" i="7" a="1"/>
  <c r="N32" i="7" s="1"/>
  <c r="AJ9" i="7"/>
  <c r="N17" i="7"/>
  <c r="N5" i="7"/>
  <c r="C5" i="7"/>
  <c r="C33" i="6"/>
  <c r="D33" i="6"/>
  <c r="E33" i="6"/>
  <c r="F33" i="6"/>
  <c r="G33" i="6"/>
  <c r="H33" i="6"/>
  <c r="I33" i="6"/>
  <c r="J33" i="6"/>
  <c r="C34" i="6"/>
  <c r="D34" i="6"/>
  <c r="E34" i="6"/>
  <c r="F34" i="6"/>
  <c r="G34" i="6"/>
  <c r="H34" i="6"/>
  <c r="I34" i="6"/>
  <c r="J34" i="6"/>
  <c r="C35" i="6"/>
  <c r="D35" i="6"/>
  <c r="E35" i="6"/>
  <c r="F35" i="6"/>
  <c r="G35" i="6"/>
  <c r="H35" i="6"/>
  <c r="I35" i="6"/>
  <c r="J35" i="6"/>
  <c r="C36" i="6"/>
  <c r="D36" i="6"/>
  <c r="E36" i="6"/>
  <c r="F36" i="6"/>
  <c r="G36" i="6"/>
  <c r="H36" i="6"/>
  <c r="I36" i="6"/>
  <c r="J36" i="6"/>
  <c r="C37" i="6"/>
  <c r="D37" i="6"/>
  <c r="E37" i="6"/>
  <c r="F37" i="6"/>
  <c r="G37" i="6"/>
  <c r="H37" i="6"/>
  <c r="I37" i="6"/>
  <c r="J37" i="6"/>
  <c r="C38" i="6"/>
  <c r="D38" i="6"/>
  <c r="E38" i="6"/>
  <c r="F38" i="6"/>
  <c r="G38" i="6"/>
  <c r="H38" i="6"/>
  <c r="I38" i="6"/>
  <c r="J38" i="6"/>
  <c r="C39" i="6"/>
  <c r="D39" i="6"/>
  <c r="E39" i="6"/>
  <c r="F39" i="6"/>
  <c r="G39" i="6"/>
  <c r="H39" i="6"/>
  <c r="I39" i="6"/>
  <c r="J39" i="6"/>
  <c r="C40" i="6"/>
  <c r="D40" i="6"/>
  <c r="E40" i="6"/>
  <c r="F40" i="6"/>
  <c r="G40" i="6"/>
  <c r="H40" i="6"/>
  <c r="I40" i="6"/>
  <c r="J40" i="6"/>
  <c r="C41" i="6"/>
  <c r="D41" i="6"/>
  <c r="E41" i="6"/>
  <c r="F41" i="6"/>
  <c r="G41" i="6"/>
  <c r="H41" i="6"/>
  <c r="I41" i="6"/>
  <c r="J41" i="6"/>
  <c r="C42" i="6"/>
  <c r="D42" i="6"/>
  <c r="E42" i="6"/>
  <c r="F42" i="6"/>
  <c r="G42" i="6"/>
  <c r="H42" i="6"/>
  <c r="I42" i="6"/>
  <c r="J42" i="6"/>
  <c r="C43" i="6"/>
  <c r="D43" i="6"/>
  <c r="E43" i="6"/>
  <c r="F43" i="6"/>
  <c r="G43" i="6"/>
  <c r="H43" i="6"/>
  <c r="I43" i="6"/>
  <c r="J43" i="6"/>
  <c r="C44" i="6"/>
  <c r="D44" i="6"/>
  <c r="E44" i="6"/>
  <c r="F44" i="6"/>
  <c r="G44" i="6"/>
  <c r="H44" i="6"/>
  <c r="I44" i="6"/>
  <c r="J44" i="6"/>
  <c r="C45" i="6"/>
  <c r="D45" i="6"/>
  <c r="E45" i="6"/>
  <c r="F45" i="6"/>
  <c r="G45" i="6"/>
  <c r="H45" i="6"/>
  <c r="I45" i="6"/>
  <c r="J45" i="6"/>
  <c r="C46" i="6"/>
  <c r="D46" i="6"/>
  <c r="E46" i="6"/>
  <c r="F46" i="6"/>
  <c r="G46" i="6"/>
  <c r="H46" i="6"/>
  <c r="I46" i="6"/>
  <c r="J46" i="6"/>
  <c r="C47" i="6"/>
  <c r="D47" i="6"/>
  <c r="E47" i="6"/>
  <c r="F47" i="6"/>
  <c r="G47" i="6"/>
  <c r="H47" i="6"/>
  <c r="I47" i="6"/>
  <c r="J47" i="6"/>
  <c r="C48" i="6"/>
  <c r="D48" i="6"/>
  <c r="E48" i="6"/>
  <c r="F48" i="6"/>
  <c r="G48" i="6"/>
  <c r="H48" i="6"/>
  <c r="I48" i="6"/>
  <c r="J48" i="6"/>
  <c r="C49" i="6"/>
  <c r="D49" i="6"/>
  <c r="E49" i="6"/>
  <c r="F49" i="6"/>
  <c r="G49" i="6"/>
  <c r="H49" i="6"/>
  <c r="I49" i="6"/>
  <c r="J49" i="6"/>
  <c r="C50" i="6"/>
  <c r="D50" i="6"/>
  <c r="E50" i="6"/>
  <c r="F50" i="6"/>
  <c r="G50" i="6"/>
  <c r="H50" i="6"/>
  <c r="I50" i="6"/>
  <c r="J50" i="6"/>
  <c r="C51" i="6"/>
  <c r="D51" i="6"/>
  <c r="E51" i="6"/>
  <c r="F51" i="6"/>
  <c r="G51" i="6"/>
  <c r="H51" i="6"/>
  <c r="I51" i="6"/>
  <c r="J51" i="6"/>
  <c r="C52" i="6"/>
  <c r="D52" i="6"/>
  <c r="E52" i="6"/>
  <c r="F52" i="6"/>
  <c r="G52" i="6"/>
  <c r="H52" i="6"/>
  <c r="I52" i="6"/>
  <c r="J52" i="6"/>
  <c r="D32" i="6"/>
  <c r="E32" i="6"/>
  <c r="F32" i="6"/>
  <c r="G32" i="6"/>
  <c r="H32" i="6"/>
  <c r="I32" i="6"/>
  <c r="J32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C6" i="6"/>
  <c r="D6" i="6"/>
  <c r="E6" i="6"/>
  <c r="F6" i="6"/>
  <c r="G6" i="6"/>
  <c r="H6" i="6"/>
  <c r="I6" i="6"/>
  <c r="J6" i="6"/>
  <c r="C7" i="6"/>
  <c r="D7" i="6"/>
  <c r="E7" i="6"/>
  <c r="F7" i="6"/>
  <c r="G7" i="6"/>
  <c r="H7" i="6"/>
  <c r="I7" i="6"/>
  <c r="J7" i="6"/>
  <c r="C8" i="6"/>
  <c r="D8" i="6"/>
  <c r="E8" i="6"/>
  <c r="F8" i="6"/>
  <c r="G8" i="6"/>
  <c r="H8" i="6"/>
  <c r="I8" i="6"/>
  <c r="J8" i="6"/>
  <c r="C9" i="6"/>
  <c r="D9" i="6"/>
  <c r="E9" i="6"/>
  <c r="F9" i="6"/>
  <c r="G9" i="6"/>
  <c r="H9" i="6"/>
  <c r="I9" i="6"/>
  <c r="J9" i="6"/>
  <c r="C10" i="6"/>
  <c r="D10" i="6"/>
  <c r="E10" i="6"/>
  <c r="F10" i="6"/>
  <c r="G10" i="6"/>
  <c r="H10" i="6"/>
  <c r="I10" i="6"/>
  <c r="J10" i="6"/>
  <c r="C11" i="6"/>
  <c r="D11" i="6"/>
  <c r="E11" i="6"/>
  <c r="F11" i="6"/>
  <c r="G11" i="6"/>
  <c r="H11" i="6"/>
  <c r="I11" i="6"/>
  <c r="J11" i="6"/>
  <c r="C12" i="6"/>
  <c r="D12" i="6"/>
  <c r="E12" i="6"/>
  <c r="F12" i="6"/>
  <c r="G12" i="6"/>
  <c r="H12" i="6"/>
  <c r="I12" i="6"/>
  <c r="J12" i="6"/>
  <c r="C13" i="6"/>
  <c r="D13" i="6"/>
  <c r="E13" i="6"/>
  <c r="F13" i="6"/>
  <c r="G13" i="6"/>
  <c r="H13" i="6"/>
  <c r="I13" i="6"/>
  <c r="J13" i="6"/>
  <c r="C14" i="6"/>
  <c r="D14" i="6"/>
  <c r="E14" i="6"/>
  <c r="F14" i="6"/>
  <c r="G14" i="6"/>
  <c r="H14" i="6"/>
  <c r="I14" i="6"/>
  <c r="J14" i="6"/>
  <c r="C15" i="6"/>
  <c r="D15" i="6"/>
  <c r="E15" i="6"/>
  <c r="F15" i="6"/>
  <c r="G15" i="6"/>
  <c r="H15" i="6"/>
  <c r="I15" i="6"/>
  <c r="J15" i="6"/>
  <c r="C16" i="6"/>
  <c r="D16" i="6"/>
  <c r="E16" i="6"/>
  <c r="F16" i="6"/>
  <c r="G16" i="6"/>
  <c r="H16" i="6"/>
  <c r="I16" i="6"/>
  <c r="J16" i="6"/>
  <c r="C17" i="6"/>
  <c r="D17" i="6"/>
  <c r="E17" i="6"/>
  <c r="F17" i="6"/>
  <c r="G17" i="6"/>
  <c r="H17" i="6"/>
  <c r="I17" i="6"/>
  <c r="J17" i="6"/>
  <c r="C18" i="6"/>
  <c r="D18" i="6"/>
  <c r="E18" i="6"/>
  <c r="F18" i="6"/>
  <c r="G18" i="6"/>
  <c r="H18" i="6"/>
  <c r="I18" i="6"/>
  <c r="J18" i="6"/>
  <c r="C19" i="6"/>
  <c r="D19" i="6"/>
  <c r="E19" i="6"/>
  <c r="F19" i="6"/>
  <c r="G19" i="6"/>
  <c r="H19" i="6"/>
  <c r="I19" i="6"/>
  <c r="J19" i="6"/>
  <c r="C20" i="6"/>
  <c r="D20" i="6"/>
  <c r="E20" i="6"/>
  <c r="F20" i="6"/>
  <c r="G20" i="6"/>
  <c r="H20" i="6"/>
  <c r="I20" i="6"/>
  <c r="J20" i="6"/>
  <c r="C21" i="6"/>
  <c r="D21" i="6"/>
  <c r="E21" i="6"/>
  <c r="F21" i="6"/>
  <c r="G21" i="6"/>
  <c r="H21" i="6"/>
  <c r="I21" i="6"/>
  <c r="J21" i="6"/>
  <c r="C22" i="6"/>
  <c r="D22" i="6"/>
  <c r="E22" i="6"/>
  <c r="F22" i="6"/>
  <c r="G22" i="6"/>
  <c r="H22" i="6"/>
  <c r="I22" i="6"/>
  <c r="J22" i="6"/>
  <c r="C23" i="6"/>
  <c r="D23" i="6"/>
  <c r="E23" i="6"/>
  <c r="F23" i="6"/>
  <c r="G23" i="6"/>
  <c r="H23" i="6"/>
  <c r="I23" i="6"/>
  <c r="J23" i="6"/>
  <c r="C24" i="6"/>
  <c r="D24" i="6"/>
  <c r="E24" i="6"/>
  <c r="F24" i="6"/>
  <c r="G24" i="6"/>
  <c r="H24" i="6"/>
  <c r="I24" i="6"/>
  <c r="J24" i="6"/>
  <c r="C25" i="6"/>
  <c r="D25" i="6"/>
  <c r="E25" i="6"/>
  <c r="F25" i="6"/>
  <c r="G25" i="6"/>
  <c r="H25" i="6"/>
  <c r="I25" i="6"/>
  <c r="J25" i="6"/>
  <c r="J5" i="6"/>
  <c r="I5" i="6"/>
  <c r="H5" i="6"/>
  <c r="G5" i="6"/>
  <c r="F5" i="6"/>
  <c r="E5" i="6"/>
  <c r="D5" i="6"/>
  <c r="C5" i="6"/>
  <c r="N6" i="5"/>
  <c r="O6" i="5"/>
  <c r="P6" i="5"/>
  <c r="Q6" i="5"/>
  <c r="R6" i="5"/>
  <c r="S6" i="5"/>
  <c r="T6" i="5"/>
  <c r="U6" i="5"/>
  <c r="N7" i="5"/>
  <c r="C26" i="5" s="1" a="1"/>
  <c r="C26" i="5" s="1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O5" i="5"/>
  <c r="P5" i="5"/>
  <c r="Q5" i="5"/>
  <c r="R5" i="5"/>
  <c r="S5" i="5"/>
  <c r="T5" i="5"/>
  <c r="U5" i="5"/>
  <c r="N15" i="5"/>
  <c r="O15" i="5"/>
  <c r="P15" i="5"/>
  <c r="Q15" i="5"/>
  <c r="N5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O6" i="2"/>
  <c r="P6" i="2"/>
  <c r="Q6" i="2"/>
  <c r="R6" i="2"/>
  <c r="S6" i="2"/>
  <c r="T6" i="2"/>
  <c r="U6" i="2"/>
  <c r="V6" i="2"/>
  <c r="O7" i="2"/>
  <c r="P7" i="2"/>
  <c r="Q7" i="2"/>
  <c r="R7" i="2"/>
  <c r="S7" i="2"/>
  <c r="T7" i="2"/>
  <c r="U7" i="2"/>
  <c r="V7" i="2"/>
  <c r="O8" i="2"/>
  <c r="P8" i="2"/>
  <c r="Q8" i="2"/>
  <c r="R8" i="2"/>
  <c r="S8" i="2"/>
  <c r="T8" i="2"/>
  <c r="U8" i="2"/>
  <c r="V8" i="2"/>
  <c r="O9" i="2"/>
  <c r="P9" i="2"/>
  <c r="Q9" i="2"/>
  <c r="R9" i="2"/>
  <c r="S9" i="2"/>
  <c r="T9" i="2"/>
  <c r="U9" i="2"/>
  <c r="V9" i="2"/>
  <c r="O10" i="2"/>
  <c r="P10" i="2"/>
  <c r="Q10" i="2"/>
  <c r="R10" i="2"/>
  <c r="S10" i="2"/>
  <c r="T10" i="2"/>
  <c r="U10" i="2"/>
  <c r="V10" i="2"/>
  <c r="O11" i="2"/>
  <c r="P11" i="2"/>
  <c r="Q11" i="2"/>
  <c r="R11" i="2"/>
  <c r="S11" i="2"/>
  <c r="T11" i="2"/>
  <c r="U11" i="2"/>
  <c r="V11" i="2"/>
  <c r="O12" i="2"/>
  <c r="P12" i="2"/>
  <c r="Q12" i="2"/>
  <c r="R12" i="2"/>
  <c r="S12" i="2"/>
  <c r="T12" i="2"/>
  <c r="U12" i="2"/>
  <c r="V12" i="2"/>
  <c r="O13" i="2"/>
  <c r="P13" i="2"/>
  <c r="Q13" i="2"/>
  <c r="R13" i="2"/>
  <c r="S13" i="2"/>
  <c r="T13" i="2"/>
  <c r="U13" i="2"/>
  <c r="V13" i="2"/>
  <c r="O14" i="2"/>
  <c r="P14" i="2"/>
  <c r="Q14" i="2"/>
  <c r="R14" i="2"/>
  <c r="S14" i="2"/>
  <c r="T14" i="2"/>
  <c r="U14" i="2"/>
  <c r="V14" i="2"/>
  <c r="O15" i="2"/>
  <c r="P15" i="2"/>
  <c r="Q15" i="2"/>
  <c r="R15" i="2"/>
  <c r="S15" i="2"/>
  <c r="T15" i="2"/>
  <c r="U15" i="2"/>
  <c r="V15" i="2"/>
  <c r="O16" i="2"/>
  <c r="P16" i="2"/>
  <c r="Q16" i="2"/>
  <c r="R16" i="2"/>
  <c r="S16" i="2"/>
  <c r="T16" i="2"/>
  <c r="U16" i="2"/>
  <c r="V16" i="2"/>
  <c r="O17" i="2"/>
  <c r="P17" i="2"/>
  <c r="Q17" i="2"/>
  <c r="R17" i="2"/>
  <c r="S17" i="2"/>
  <c r="T17" i="2"/>
  <c r="U17" i="2"/>
  <c r="V17" i="2"/>
  <c r="O18" i="2"/>
  <c r="P18" i="2"/>
  <c r="Q18" i="2"/>
  <c r="R18" i="2"/>
  <c r="S18" i="2"/>
  <c r="T18" i="2"/>
  <c r="U18" i="2"/>
  <c r="V18" i="2"/>
  <c r="O19" i="2"/>
  <c r="P19" i="2"/>
  <c r="Q19" i="2"/>
  <c r="R19" i="2"/>
  <c r="S19" i="2"/>
  <c r="T19" i="2"/>
  <c r="U19" i="2"/>
  <c r="V19" i="2"/>
  <c r="O20" i="2"/>
  <c r="P20" i="2"/>
  <c r="Q20" i="2"/>
  <c r="R20" i="2"/>
  <c r="S20" i="2"/>
  <c r="T20" i="2"/>
  <c r="U20" i="2"/>
  <c r="V20" i="2"/>
  <c r="P5" i="2"/>
  <c r="Q5" i="2"/>
  <c r="R5" i="2"/>
  <c r="S5" i="2"/>
  <c r="T5" i="2"/>
  <c r="U5" i="2"/>
  <c r="V5" i="2"/>
  <c r="O5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D5" i="1"/>
  <c r="E5" i="1"/>
  <c r="F5" i="1"/>
  <c r="G5" i="1"/>
  <c r="H5" i="1"/>
  <c r="I5" i="1"/>
  <c r="J5" i="1"/>
  <c r="C5" i="1"/>
  <c r="N32" i="9" l="1"/>
  <c r="N59" i="9" s="1" a="1"/>
  <c r="N59" i="9" s="1"/>
  <c r="S59" i="9" a="1"/>
  <c r="S59" i="9" s="1"/>
  <c r="C32" i="9"/>
  <c r="C59" i="9" s="1" a="1"/>
  <c r="H59" i="9" a="1"/>
  <c r="AD59" i="9" a="1"/>
  <c r="AD59" i="9" s="1"/>
  <c r="Y59" i="9" a="1"/>
  <c r="Y59" i="9" s="1"/>
  <c r="C47" i="8" a="1"/>
  <c r="C47" i="8" s="1"/>
  <c r="Y42" i="8" a="1"/>
  <c r="Y42" i="8" s="1"/>
  <c r="Y37" i="8" a="1"/>
  <c r="Y37" i="8" s="1"/>
  <c r="N42" i="8" a="1"/>
  <c r="N42" i="8" s="1"/>
  <c r="N37" i="8" a="1"/>
  <c r="N37" i="8" s="1"/>
  <c r="C37" i="8" a="1"/>
  <c r="C37" i="8" s="1"/>
  <c r="Y32" i="8" a="1"/>
  <c r="N32" i="8" a="1"/>
  <c r="C32" i="8" a="1"/>
  <c r="N47" i="8" a="1"/>
  <c r="N47" i="8" s="1"/>
  <c r="Y47" i="8" a="1"/>
  <c r="Y47" i="8" s="1"/>
  <c r="C42" i="8" a="1"/>
  <c r="C42" i="8" s="1"/>
  <c r="C32" i="7" a="1"/>
  <c r="C32" i="7" s="1"/>
  <c r="Y47" i="7" a="1"/>
  <c r="Y47" i="7" s="1"/>
  <c r="N42" i="7" a="1"/>
  <c r="N42" i="7" s="1"/>
  <c r="C42" i="7" a="1"/>
  <c r="C42" i="7" s="1"/>
  <c r="N37" i="7" a="1"/>
  <c r="N37" i="7" s="1"/>
  <c r="C37" i="7" a="1"/>
  <c r="C37" i="7" s="1"/>
  <c r="C47" i="7" a="1"/>
  <c r="C47" i="7" s="1"/>
  <c r="Y42" i="7" a="1"/>
  <c r="Y42" i="7" s="1"/>
  <c r="Y37" i="7" a="1"/>
  <c r="Y37" i="7" s="1"/>
  <c r="N47" i="7" a="1"/>
  <c r="N47" i="7" s="1"/>
  <c r="K100" i="9" l="1" a="1"/>
  <c r="K90" i="9" a="1"/>
  <c r="K95" i="9" a="1"/>
  <c r="H59" i="9"/>
  <c r="K85" i="9" s="1" a="1"/>
  <c r="C59" i="9"/>
  <c r="C85" i="9" s="1" a="1"/>
  <c r="C90" i="9" a="1"/>
  <c r="C100" i="9" a="1"/>
  <c r="C95" i="9" a="1"/>
  <c r="H59" i="8" a="1"/>
  <c r="C32" i="8"/>
  <c r="C59" i="8" s="1" a="1"/>
  <c r="N32" i="8"/>
  <c r="N59" i="8" s="1" a="1"/>
  <c r="N59" i="8" s="1"/>
  <c r="S59" i="8" a="1"/>
  <c r="S59" i="8" s="1"/>
  <c r="Y32" i="8"/>
  <c r="Y59" i="8" s="1" a="1"/>
  <c r="Y59" i="8" s="1"/>
  <c r="AD59" i="8" a="1"/>
  <c r="AD59" i="8" s="1"/>
  <c r="C59" i="7" a="1"/>
  <c r="H59" i="7" a="1"/>
  <c r="N59" i="7" a="1"/>
  <c r="N59" i="7" s="1"/>
  <c r="S59" i="7" a="1"/>
  <c r="S59" i="7" s="1"/>
  <c r="AD59" i="7" a="1"/>
  <c r="AD59" i="7" s="1"/>
  <c r="Y59" i="7" a="1"/>
  <c r="Y59" i="7" s="1"/>
  <c r="C90" i="9" l="1"/>
  <c r="C85" i="9"/>
  <c r="K85" i="9"/>
  <c r="K95" i="9"/>
  <c r="C100" i="9"/>
  <c r="K90" i="9"/>
  <c r="C95" i="9"/>
  <c r="K100" i="9"/>
  <c r="C59" i="8"/>
  <c r="C85" i="8" s="1" a="1"/>
  <c r="C100" i="8" a="1"/>
  <c r="C90" i="8" a="1"/>
  <c r="C95" i="8" a="1"/>
  <c r="K90" i="8" a="1"/>
  <c r="H59" i="8"/>
  <c r="K85" i="8" s="1" a="1"/>
  <c r="K100" i="8" a="1"/>
  <c r="K95" i="8" a="1"/>
  <c r="H59" i="7"/>
  <c r="C59" i="7"/>
  <c r="S85" i="7" s="1" a="1"/>
  <c r="S85" i="7" s="1"/>
  <c r="AY94" i="9" l="1" a="1"/>
  <c r="AY94" i="9" s="1"/>
  <c r="AY99" i="9" a="1"/>
  <c r="AY99" i="9" s="1"/>
  <c r="BF94" i="9" a="1"/>
  <c r="BF94" i="9" s="1"/>
  <c r="BF89" i="9" a="1"/>
  <c r="BF89" i="9" s="1"/>
  <c r="AY84" i="9" a="1"/>
  <c r="AY84" i="9" s="1"/>
  <c r="BF99" i="9" a="1"/>
  <c r="BF99" i="9" s="1"/>
  <c r="AY89" i="9" a="1"/>
  <c r="AY89" i="9" s="1"/>
  <c r="BF84" i="9" a="1"/>
  <c r="BF84" i="9" s="1"/>
  <c r="AC86" i="8" a="1"/>
  <c r="AC86" i="8" s="1"/>
  <c r="AC89" i="8" a="1"/>
  <c r="AC89" i="8" s="1"/>
  <c r="AE87" i="8" a="1"/>
  <c r="AE87" i="8" s="1"/>
  <c r="AD88" i="8" a="1"/>
  <c r="AD88" i="8" s="1"/>
  <c r="AE86" i="8" a="1"/>
  <c r="AE86" i="8" s="1"/>
  <c r="AB86" i="8" a="1"/>
  <c r="AB86" i="8" s="1"/>
  <c r="K85" i="8"/>
  <c r="AA85" i="8" s="1" a="1"/>
  <c r="AA85" i="8" s="1"/>
  <c r="AD87" i="8" a="1"/>
  <c r="AD87" i="8" s="1"/>
  <c r="AC87" i="8" a="1"/>
  <c r="AC87" i="8" s="1"/>
  <c r="AA88" i="8" a="1"/>
  <c r="AA88" i="8" s="1"/>
  <c r="AE89" i="8" a="1"/>
  <c r="AE89" i="8" s="1"/>
  <c r="AA89" i="8" a="1"/>
  <c r="AA89" i="8" s="1"/>
  <c r="AC88" i="8" a="1"/>
  <c r="AC88" i="8" s="1"/>
  <c r="AC85" i="8" a="1"/>
  <c r="AC85" i="8" s="1"/>
  <c r="AB88" i="8" a="1"/>
  <c r="AB88" i="8" s="1"/>
  <c r="AD86" i="8" a="1"/>
  <c r="AD86" i="8" s="1"/>
  <c r="AA86" i="8" a="1"/>
  <c r="AA86" i="8" s="1"/>
  <c r="AE88" i="8" a="1"/>
  <c r="AE88" i="8" s="1"/>
  <c r="AD89" i="8" a="1"/>
  <c r="AD89" i="8" s="1"/>
  <c r="AB89" i="8" a="1"/>
  <c r="AB89" i="8" s="1"/>
  <c r="AB87" i="8" a="1"/>
  <c r="AB87" i="8" s="1"/>
  <c r="AA87" i="8" a="1"/>
  <c r="AA87" i="8" s="1"/>
  <c r="T97" i="8" a="1"/>
  <c r="T97" i="8" s="1"/>
  <c r="U99" i="8" a="1"/>
  <c r="U99" i="8" s="1"/>
  <c r="S96" i="8" a="1"/>
  <c r="S96" i="8" s="1"/>
  <c r="T98" i="8" a="1"/>
  <c r="T98" i="8" s="1"/>
  <c r="T99" i="8" a="1"/>
  <c r="T99" i="8" s="1"/>
  <c r="S99" i="8" a="1"/>
  <c r="S99" i="8" s="1"/>
  <c r="W97" i="8" a="1"/>
  <c r="W97" i="8" s="1"/>
  <c r="V97" i="8" a="1"/>
  <c r="V97" i="8" s="1"/>
  <c r="U97" i="8" a="1"/>
  <c r="U97" i="8" s="1"/>
  <c r="W99" i="8" a="1"/>
  <c r="W99" i="8" s="1"/>
  <c r="U96" i="8" a="1"/>
  <c r="U96" i="8" s="1"/>
  <c r="W98" i="8" a="1"/>
  <c r="W98" i="8" s="1"/>
  <c r="V98" i="8" a="1"/>
  <c r="V98" i="8" s="1"/>
  <c r="V99" i="8" a="1"/>
  <c r="V99" i="8" s="1"/>
  <c r="T96" i="8" a="1"/>
  <c r="T96" i="8" s="1"/>
  <c r="S97" i="8" a="1"/>
  <c r="S97" i="8" s="1"/>
  <c r="U98" i="8" a="1"/>
  <c r="U98" i="8" s="1"/>
  <c r="C95" i="8"/>
  <c r="S95" i="8" s="1" a="1"/>
  <c r="S95" i="8" s="1"/>
  <c r="V96" i="8" a="1"/>
  <c r="V96" i="8" s="1"/>
  <c r="S98" i="8" a="1"/>
  <c r="S98" i="8" s="1"/>
  <c r="W96" i="8" a="1"/>
  <c r="W96" i="8" s="1"/>
  <c r="V94" i="8" a="1"/>
  <c r="V94" i="8" s="1"/>
  <c r="T91" i="8" a="1"/>
  <c r="T91" i="8" s="1"/>
  <c r="T94" i="8" a="1"/>
  <c r="T94" i="8" s="1"/>
  <c r="U93" i="8" a="1"/>
  <c r="U93" i="8" s="1"/>
  <c r="V91" i="8" a="1"/>
  <c r="V91" i="8" s="1"/>
  <c r="U94" i="8" a="1"/>
  <c r="U94" i="8" s="1"/>
  <c r="S91" i="8" a="1"/>
  <c r="S91" i="8" s="1"/>
  <c r="V92" i="8" a="1"/>
  <c r="V92" i="8" s="1"/>
  <c r="U92" i="8" a="1"/>
  <c r="U92" i="8" s="1"/>
  <c r="T93" i="8" a="1"/>
  <c r="T93" i="8" s="1"/>
  <c r="S93" i="8" a="1"/>
  <c r="S93" i="8" s="1"/>
  <c r="W91" i="8" a="1"/>
  <c r="W91" i="8" s="1"/>
  <c r="C90" i="8"/>
  <c r="S90" i="8" s="1" a="1"/>
  <c r="S90" i="8" s="1"/>
  <c r="W94" i="8" a="1"/>
  <c r="W94" i="8" s="1"/>
  <c r="U91" i="8" a="1"/>
  <c r="U91" i="8" s="1"/>
  <c r="W93" i="8" a="1"/>
  <c r="W93" i="8" s="1"/>
  <c r="S94" i="8" a="1"/>
  <c r="S94" i="8" s="1"/>
  <c r="W92" i="8" a="1"/>
  <c r="W92" i="8" s="1"/>
  <c r="V93" i="8" a="1"/>
  <c r="V93" i="8" s="1"/>
  <c r="T92" i="8" a="1"/>
  <c r="T92" i="8" s="1"/>
  <c r="S92" i="8" a="1"/>
  <c r="S92" i="8" s="1"/>
  <c r="AA101" i="8" a="1"/>
  <c r="AA101" i="8" s="1"/>
  <c r="AA104" i="8" a="1"/>
  <c r="AA104" i="8" s="1"/>
  <c r="AB103" i="8" a="1"/>
  <c r="AB103" i="8" s="1"/>
  <c r="AD101" i="8" a="1"/>
  <c r="AD101" i="8" s="1"/>
  <c r="AC101" i="8" a="1"/>
  <c r="AC101" i="8" s="1"/>
  <c r="AC104" i="8" a="1"/>
  <c r="AC104" i="8" s="1"/>
  <c r="K100" i="8"/>
  <c r="AA100" i="8" s="1" a="1"/>
  <c r="AA100" i="8" s="1"/>
  <c r="AA102" i="8" a="1"/>
  <c r="AA102" i="8" s="1"/>
  <c r="AE102" i="8" a="1"/>
  <c r="AE102" i="8" s="1"/>
  <c r="AD102" i="8" a="1"/>
  <c r="AD102" i="8" s="1"/>
  <c r="AC102" i="8" a="1"/>
  <c r="AC102" i="8" s="1"/>
  <c r="AB102" i="8" a="1"/>
  <c r="AB102" i="8" s="1"/>
  <c r="AA103" i="8" a="1"/>
  <c r="AA103" i="8" s="1"/>
  <c r="AE101" i="8" a="1"/>
  <c r="AE101" i="8" s="1"/>
  <c r="AE104" i="8" a="1"/>
  <c r="AE104" i="8" s="1"/>
  <c r="AD104" i="8" a="1"/>
  <c r="AD104" i="8" s="1"/>
  <c r="AB101" i="8" a="1"/>
  <c r="AB101" i="8" s="1"/>
  <c r="AD103" i="8" a="1"/>
  <c r="AD103" i="8" s="1"/>
  <c r="AC103" i="8" a="1"/>
  <c r="AC103" i="8" s="1"/>
  <c r="AB104" i="8" a="1"/>
  <c r="AB104" i="8" s="1"/>
  <c r="AE103" i="8" a="1"/>
  <c r="AE103" i="8" s="1"/>
  <c r="W103" i="8" a="1"/>
  <c r="W103" i="8" s="1"/>
  <c r="W101" i="8" a="1"/>
  <c r="W101" i="8" s="1"/>
  <c r="V101" i="8" a="1"/>
  <c r="V101" i="8" s="1"/>
  <c r="W104" i="8" a="1"/>
  <c r="W104" i="8" s="1"/>
  <c r="T101" i="8" a="1"/>
  <c r="T101" i="8" s="1"/>
  <c r="U104" i="8" a="1"/>
  <c r="U104" i="8" s="1"/>
  <c r="S102" i="8" a="1"/>
  <c r="S102" i="8" s="1"/>
  <c r="V104" i="8" a="1"/>
  <c r="V104" i="8" s="1"/>
  <c r="S101" i="8" a="1"/>
  <c r="S101" i="8" s="1"/>
  <c r="V103" i="8" a="1"/>
  <c r="V103" i="8" s="1"/>
  <c r="U103" i="8" a="1"/>
  <c r="U103" i="8" s="1"/>
  <c r="T103" i="8" a="1"/>
  <c r="T103" i="8" s="1"/>
  <c r="S103" i="8" a="1"/>
  <c r="S103" i="8" s="1"/>
  <c r="U102" i="8" a="1"/>
  <c r="U102" i="8" s="1"/>
  <c r="T102" i="8" a="1"/>
  <c r="T102" i="8" s="1"/>
  <c r="C100" i="8"/>
  <c r="S100" i="8" s="1" a="1"/>
  <c r="S100" i="8" s="1"/>
  <c r="U101" i="8" a="1"/>
  <c r="U101" i="8" s="1"/>
  <c r="T104" i="8" a="1"/>
  <c r="T104" i="8" s="1"/>
  <c r="S104" i="8" a="1"/>
  <c r="S104" i="8" s="1"/>
  <c r="W102" i="8" a="1"/>
  <c r="W102" i="8" s="1"/>
  <c r="V102" i="8" a="1"/>
  <c r="V102" i="8" s="1"/>
  <c r="AD98" i="8" a="1"/>
  <c r="AD98" i="8" s="1"/>
  <c r="AA98" i="8" a="1"/>
  <c r="AA98" i="8" s="1"/>
  <c r="AE96" i="8" a="1"/>
  <c r="AE96" i="8" s="1"/>
  <c r="AB96" i="8" a="1"/>
  <c r="AB96" i="8" s="1"/>
  <c r="AB97" i="8" a="1"/>
  <c r="AB97" i="8" s="1"/>
  <c r="AB98" i="8" a="1"/>
  <c r="AB98" i="8" s="1"/>
  <c r="AC98" i="8" a="1"/>
  <c r="AC98" i="8" s="1"/>
  <c r="AC96" i="8" a="1"/>
  <c r="AC96" i="8" s="1"/>
  <c r="AA97" i="8" a="1"/>
  <c r="AA97" i="8" s="1"/>
  <c r="AE98" i="8" a="1"/>
  <c r="AE98" i="8" s="1"/>
  <c r="AD97" i="8" a="1"/>
  <c r="AD97" i="8" s="1"/>
  <c r="AD96" i="8" a="1"/>
  <c r="AD96" i="8" s="1"/>
  <c r="AD99" i="8" a="1"/>
  <c r="AD99" i="8" s="1"/>
  <c r="AC99" i="8" a="1"/>
  <c r="AC99" i="8" s="1"/>
  <c r="AA96" i="8" a="1"/>
  <c r="AA96" i="8" s="1"/>
  <c r="AC97" i="8" a="1"/>
  <c r="AC97" i="8" s="1"/>
  <c r="AE99" i="8" a="1"/>
  <c r="AE99" i="8" s="1"/>
  <c r="K95" i="8"/>
  <c r="AA95" i="8" s="1" a="1"/>
  <c r="AA95" i="8" s="1"/>
  <c r="AB99" i="8" a="1"/>
  <c r="AB99" i="8" s="1"/>
  <c r="AA99" i="8" a="1"/>
  <c r="AA99" i="8" s="1"/>
  <c r="AE97" i="8" a="1"/>
  <c r="AE97" i="8" s="1"/>
  <c r="K90" i="8"/>
  <c r="AA90" i="8" s="1" a="1"/>
  <c r="AA90" i="8" s="1"/>
  <c r="AE92" i="8" a="1"/>
  <c r="AE92" i="8" s="1"/>
  <c r="AA92" i="8" a="1"/>
  <c r="AA92" i="8" s="1"/>
  <c r="AD90" i="8" a="1"/>
  <c r="AD90" i="8" s="1"/>
  <c r="AD94" i="8" a="1"/>
  <c r="AD94" i="8" s="1"/>
  <c r="AB91" i="8" a="1"/>
  <c r="AB91" i="8" s="1"/>
  <c r="AB94" i="8" a="1"/>
  <c r="AB94" i="8" s="1"/>
  <c r="AB92" i="8" a="1"/>
  <c r="AB92" i="8" s="1"/>
  <c r="AE93" i="8" a="1"/>
  <c r="AE93" i="8" s="1"/>
  <c r="AD93" i="8" a="1"/>
  <c r="AD93" i="8" s="1"/>
  <c r="AC92" i="8" a="1"/>
  <c r="AC92" i="8" s="1"/>
  <c r="AC93" i="8" a="1"/>
  <c r="AC93" i="8" s="1"/>
  <c r="AC94" i="8" a="1"/>
  <c r="AC94" i="8" s="1"/>
  <c r="AA91" i="8" a="1"/>
  <c r="AA91" i="8" s="1"/>
  <c r="AA94" i="8" a="1"/>
  <c r="AA94" i="8" s="1"/>
  <c r="AD92" i="8" a="1"/>
  <c r="AD92" i="8" s="1"/>
  <c r="AD91" i="8" a="1"/>
  <c r="AD91" i="8" s="1"/>
  <c r="AE94" i="8" a="1"/>
  <c r="AE94" i="8" s="1"/>
  <c r="AC91" i="8" a="1"/>
  <c r="AC91" i="8" s="1"/>
  <c r="AA93" i="8" a="1"/>
  <c r="AA93" i="8" s="1"/>
  <c r="AB93" i="8" a="1"/>
  <c r="AB93" i="8" s="1"/>
  <c r="AE91" i="8" a="1"/>
  <c r="AE91" i="8" s="1"/>
  <c r="T88" i="8" a="1"/>
  <c r="T88" i="8" s="1"/>
  <c r="C85" i="8"/>
  <c r="S85" i="8" s="1" a="1"/>
  <c r="S85" i="8" s="1"/>
  <c r="U86" i="8" a="1"/>
  <c r="U86" i="8" s="1"/>
  <c r="U87" i="8" a="1"/>
  <c r="U87" i="8" s="1"/>
  <c r="V88" i="8" a="1"/>
  <c r="V88" i="8" s="1"/>
  <c r="S87" i="8" a="1"/>
  <c r="S87" i="8" s="1"/>
  <c r="U88" i="8" a="1"/>
  <c r="U88" i="8" s="1"/>
  <c r="S88" i="8" a="1"/>
  <c r="S88" i="8" s="1"/>
  <c r="V86" i="8" a="1"/>
  <c r="V86" i="8" s="1"/>
  <c r="V89" i="8" a="1"/>
  <c r="V89" i="8" s="1"/>
  <c r="T86" i="8" a="1"/>
  <c r="T86" i="8" s="1"/>
  <c r="T87" i="8" a="1"/>
  <c r="T87" i="8" s="1"/>
  <c r="W88" i="8" a="1"/>
  <c r="W88" i="8" s="1"/>
  <c r="S89" i="8" a="1"/>
  <c r="S89" i="8" s="1"/>
  <c r="W87" i="8" a="1"/>
  <c r="W87" i="8" s="1"/>
  <c r="W86" i="8" a="1"/>
  <c r="W86" i="8" s="1"/>
  <c r="W89" i="8" a="1"/>
  <c r="W89" i="8" s="1"/>
  <c r="V87" i="8" a="1"/>
  <c r="V87" i="8" s="1"/>
  <c r="S86" i="8" a="1"/>
  <c r="S86" i="8" s="1"/>
  <c r="U89" i="8" a="1"/>
  <c r="U89" i="8" s="1"/>
  <c r="T89" i="8" a="1"/>
  <c r="T89" i="8" s="1"/>
  <c r="S95" i="7" a="1"/>
  <c r="S95" i="7" s="1"/>
  <c r="T95" i="7" a="1"/>
  <c r="T95" i="7" s="1"/>
  <c r="T99" i="7" a="1"/>
  <c r="T99" i="7" s="1"/>
  <c r="U95" i="7" a="1"/>
  <c r="U95" i="7" s="1"/>
  <c r="U99" i="7" a="1"/>
  <c r="U99" i="7" s="1"/>
  <c r="S96" i="7" a="1"/>
  <c r="S96" i="7" s="1"/>
  <c r="W99" i="7" a="1"/>
  <c r="W99" i="7" s="1"/>
  <c r="T96" i="7" a="1"/>
  <c r="T96" i="7" s="1"/>
  <c r="V96" i="7" a="1"/>
  <c r="V96" i="7" s="1"/>
  <c r="V98" i="7" a="1"/>
  <c r="V98" i="7" s="1"/>
  <c r="W98" i="7" a="1"/>
  <c r="W98" i="7" s="1"/>
  <c r="S99" i="7" a="1"/>
  <c r="S99" i="7" s="1"/>
  <c r="U96" i="7" a="1"/>
  <c r="U96" i="7" s="1"/>
  <c r="V95" i="7" a="1"/>
  <c r="V95" i="7" s="1"/>
  <c r="W95" i="7" a="1"/>
  <c r="W95" i="7" s="1"/>
  <c r="V99" i="7" a="1"/>
  <c r="V99" i="7" s="1"/>
  <c r="W96" i="7" a="1"/>
  <c r="W96" i="7" s="1"/>
  <c r="U97" i="7" a="1"/>
  <c r="U97" i="7" s="1"/>
  <c r="W97" i="7" a="1"/>
  <c r="W97" i="7" s="1"/>
  <c r="T98" i="7" a="1"/>
  <c r="T98" i="7" s="1"/>
  <c r="V97" i="7" a="1"/>
  <c r="V97" i="7" s="1"/>
  <c r="S98" i="7" a="1"/>
  <c r="S98" i="7" s="1"/>
  <c r="S97" i="7" a="1"/>
  <c r="S97" i="7" s="1"/>
  <c r="T97" i="7" a="1"/>
  <c r="T97" i="7" s="1"/>
  <c r="U98" i="7" a="1"/>
  <c r="U98" i="7" s="1"/>
  <c r="W86" i="7" a="1"/>
  <c r="W86" i="7" s="1"/>
  <c r="U87" i="7" a="1"/>
  <c r="U87" i="7" s="1"/>
  <c r="V87" i="7" a="1"/>
  <c r="V87" i="7" s="1"/>
  <c r="W87" i="7" a="1"/>
  <c r="W87" i="7" s="1"/>
  <c r="T88" i="7" a="1"/>
  <c r="T88" i="7" s="1"/>
  <c r="V88" i="7" a="1"/>
  <c r="V88" i="7" s="1"/>
  <c r="W88" i="7" a="1"/>
  <c r="W88" i="7" s="1"/>
  <c r="S87" i="7" a="1"/>
  <c r="S87" i="7" s="1"/>
  <c r="T87" i="7" a="1"/>
  <c r="T87" i="7" s="1"/>
  <c r="U88" i="7" a="1"/>
  <c r="U88" i="7" s="1"/>
  <c r="S88" i="7" a="1"/>
  <c r="S88" i="7" s="1"/>
  <c r="S89" i="7" a="1"/>
  <c r="S89" i="7" s="1"/>
  <c r="V89" i="7" a="1"/>
  <c r="V89" i="7" s="1"/>
  <c r="W89" i="7" a="1"/>
  <c r="W89" i="7" s="1"/>
  <c r="T86" i="7" a="1"/>
  <c r="T86" i="7" s="1"/>
  <c r="S86" i="7" a="1"/>
  <c r="S86" i="7" s="1"/>
  <c r="U86" i="7" a="1"/>
  <c r="U86" i="7" s="1"/>
  <c r="V86" i="7" a="1"/>
  <c r="V86" i="7" s="1"/>
  <c r="T89" i="7" a="1"/>
  <c r="T89" i="7" s="1"/>
  <c r="U89" i="7" a="1"/>
  <c r="U89" i="7" s="1"/>
  <c r="AA90" i="7" a="1"/>
  <c r="AA90" i="7" s="1"/>
  <c r="AA93" i="7" a="1"/>
  <c r="AA93" i="7" s="1"/>
  <c r="AA91" i="7" a="1"/>
  <c r="AA91" i="7" s="1"/>
  <c r="AB91" i="7" a="1"/>
  <c r="AB91" i="7" s="1"/>
  <c r="AD93" i="7" a="1"/>
  <c r="AD93" i="7" s="1"/>
  <c r="AB93" i="7" a="1"/>
  <c r="AB93" i="7" s="1"/>
  <c r="AC93" i="7" a="1"/>
  <c r="AC93" i="7" s="1"/>
  <c r="AE93" i="7" a="1"/>
  <c r="AE93" i="7" s="1"/>
  <c r="AB94" i="7" a="1"/>
  <c r="AB94" i="7" s="1"/>
  <c r="AE94" i="7" a="1"/>
  <c r="AE94" i="7" s="1"/>
  <c r="AA94" i="7" a="1"/>
  <c r="AA94" i="7" s="1"/>
  <c r="AC94" i="7" a="1"/>
  <c r="AC94" i="7" s="1"/>
  <c r="AD94" i="7" a="1"/>
  <c r="AD94" i="7" s="1"/>
  <c r="AC91" i="7" a="1"/>
  <c r="AC91" i="7" s="1"/>
  <c r="AE91" i="7" a="1"/>
  <c r="AE91" i="7" s="1"/>
  <c r="AC92" i="7" a="1"/>
  <c r="AC92" i="7" s="1"/>
  <c r="AD92" i="7" a="1"/>
  <c r="AD92" i="7" s="1"/>
  <c r="AE92" i="7" a="1"/>
  <c r="AE92" i="7" s="1"/>
  <c r="AA92" i="7" a="1"/>
  <c r="AA92" i="7" s="1"/>
  <c r="AD91" i="7" a="1"/>
  <c r="AD91" i="7" s="1"/>
  <c r="AB92" i="7" a="1"/>
  <c r="AB92" i="7" s="1"/>
  <c r="S100" i="7" a="1"/>
  <c r="S100" i="7" s="1"/>
  <c r="T103" i="7" a="1"/>
  <c r="T103" i="7" s="1"/>
  <c r="V103" i="7" a="1"/>
  <c r="V103" i="7" s="1"/>
  <c r="W103" i="7" a="1"/>
  <c r="W103" i="7" s="1"/>
  <c r="V102" i="7" a="1"/>
  <c r="V102" i="7" s="1"/>
  <c r="S103" i="7" a="1"/>
  <c r="S103" i="7" s="1"/>
  <c r="W102" i="7" a="1"/>
  <c r="W102" i="7" s="1"/>
  <c r="S104" i="7" a="1"/>
  <c r="S104" i="7" s="1"/>
  <c r="U103" i="7" a="1"/>
  <c r="U103" i="7" s="1"/>
  <c r="T100" i="7" a="1"/>
  <c r="T100" i="7" s="1"/>
  <c r="U101" i="7" a="1"/>
  <c r="U101" i="7" s="1"/>
  <c r="V101" i="7" a="1"/>
  <c r="V101" i="7" s="1"/>
  <c r="W101" i="7" a="1"/>
  <c r="W101" i="7" s="1"/>
  <c r="T104" i="7" a="1"/>
  <c r="T104" i="7" s="1"/>
  <c r="V104" i="7" a="1"/>
  <c r="V104" i="7" s="1"/>
  <c r="W104" i="7" a="1"/>
  <c r="W104" i="7" s="1"/>
  <c r="S102" i="7" a="1"/>
  <c r="S102" i="7" s="1"/>
  <c r="T102" i="7" a="1"/>
  <c r="T102" i="7" s="1"/>
  <c r="U104" i="7" a="1"/>
  <c r="U104" i="7" s="1"/>
  <c r="S101" i="7" a="1"/>
  <c r="S101" i="7" s="1"/>
  <c r="T101" i="7" a="1"/>
  <c r="T101" i="7" s="1"/>
  <c r="U102" i="7" a="1"/>
  <c r="U102" i="7" s="1"/>
  <c r="AA100" i="7" a="1"/>
  <c r="AA100" i="7" s="1"/>
  <c r="AB104" i="7" a="1"/>
  <c r="AB104" i="7" s="1"/>
  <c r="AC104" i="7" a="1"/>
  <c r="AC104" i="7" s="1"/>
  <c r="AA101" i="7" a="1"/>
  <c r="AA101" i="7" s="1"/>
  <c r="AD104" i="7" a="1"/>
  <c r="AD104" i="7" s="1"/>
  <c r="AD101" i="7" a="1"/>
  <c r="AD101" i="7" s="1"/>
  <c r="AE101" i="7" a="1"/>
  <c r="AE101" i="7" s="1"/>
  <c r="AA104" i="7" a="1"/>
  <c r="AA104" i="7" s="1"/>
  <c r="AE104" i="7" a="1"/>
  <c r="AE104" i="7" s="1"/>
  <c r="AB101" i="7" a="1"/>
  <c r="AB101" i="7" s="1"/>
  <c r="AC101" i="7" a="1"/>
  <c r="AC101" i="7" s="1"/>
  <c r="AA102" i="7" a="1"/>
  <c r="AA102" i="7" s="1"/>
  <c r="AC102" i="7" a="1"/>
  <c r="AC102" i="7" s="1"/>
  <c r="AE102" i="7" a="1"/>
  <c r="AE102" i="7" s="1"/>
  <c r="AA103" i="7" a="1"/>
  <c r="AA103" i="7" s="1"/>
  <c r="AC103" i="7" a="1"/>
  <c r="AC103" i="7" s="1"/>
  <c r="AD103" i="7" a="1"/>
  <c r="AD103" i="7" s="1"/>
  <c r="AB103" i="7" a="1"/>
  <c r="AB103" i="7" s="1"/>
  <c r="AD102" i="7" a="1"/>
  <c r="AD102" i="7" s="1"/>
  <c r="AE103" i="7" a="1"/>
  <c r="AE103" i="7" s="1"/>
  <c r="AB102" i="7" a="1"/>
  <c r="AB102" i="7" s="1"/>
  <c r="S90" i="7" a="1"/>
  <c r="S90" i="7" s="1"/>
  <c r="T91" i="7" a="1"/>
  <c r="T91" i="7" s="1"/>
  <c r="U91" i="7" a="1"/>
  <c r="U91" i="7" s="1"/>
  <c r="V91" i="7" a="1"/>
  <c r="V91" i="7" s="1"/>
  <c r="S92" i="7" a="1"/>
  <c r="S92" i="7" s="1"/>
  <c r="U92" i="7" a="1"/>
  <c r="U92" i="7" s="1"/>
  <c r="S91" i="7" a="1"/>
  <c r="S91" i="7" s="1"/>
  <c r="W94" i="7" a="1"/>
  <c r="W94" i="7" s="1"/>
  <c r="T92" i="7" a="1"/>
  <c r="T92" i="7" s="1"/>
  <c r="V92" i="7" a="1"/>
  <c r="V92" i="7" s="1"/>
  <c r="W91" i="7" a="1"/>
  <c r="W91" i="7" s="1"/>
  <c r="W92" i="7" a="1"/>
  <c r="W92" i="7" s="1"/>
  <c r="S93" i="7" a="1"/>
  <c r="S93" i="7" s="1"/>
  <c r="W93" i="7" a="1"/>
  <c r="W93" i="7" s="1"/>
  <c r="T94" i="7" a="1"/>
  <c r="T94" i="7" s="1"/>
  <c r="U93" i="7" a="1"/>
  <c r="U93" i="7" s="1"/>
  <c r="V93" i="7" a="1"/>
  <c r="V93" i="7" s="1"/>
  <c r="S94" i="7" a="1"/>
  <c r="S94" i="7" s="1"/>
  <c r="U94" i="7" a="1"/>
  <c r="U94" i="7" s="1"/>
  <c r="T93" i="7" a="1"/>
  <c r="T93" i="7" s="1"/>
  <c r="V94" i="7" a="1"/>
  <c r="V94" i="7" s="1"/>
  <c r="AA95" i="7" a="1"/>
  <c r="AA95" i="7" s="1"/>
  <c r="AD96" i="7" a="1"/>
  <c r="AD96" i="7" s="1"/>
  <c r="AB97" i="7" a="1"/>
  <c r="AB97" i="7" s="1"/>
  <c r="AC97" i="7" a="1"/>
  <c r="AC97" i="7" s="1"/>
  <c r="AE97" i="7" a="1"/>
  <c r="AE97" i="7" s="1"/>
  <c r="AB98" i="7" a="1"/>
  <c r="AB98" i="7" s="1"/>
  <c r="AE96" i="7" a="1"/>
  <c r="AE96" i="7" s="1"/>
  <c r="AA97" i="7" a="1"/>
  <c r="AA97" i="7" s="1"/>
  <c r="AA98" i="7" a="1"/>
  <c r="AA98" i="7" s="1"/>
  <c r="AD97" i="7" a="1"/>
  <c r="AD97" i="7" s="1"/>
  <c r="AD98" i="7" a="1"/>
  <c r="AD98" i="7" s="1"/>
  <c r="AC98" i="7" a="1"/>
  <c r="AC98" i="7" s="1"/>
  <c r="AE98" i="7" a="1"/>
  <c r="AE98" i="7" s="1"/>
  <c r="AB99" i="7" a="1"/>
  <c r="AB99" i="7" s="1"/>
  <c r="AC99" i="7" a="1"/>
  <c r="AC99" i="7" s="1"/>
  <c r="AD99" i="7" a="1"/>
  <c r="AD99" i="7" s="1"/>
  <c r="AE99" i="7" a="1"/>
  <c r="AE99" i="7" s="1"/>
  <c r="AA99" i="7" a="1"/>
  <c r="AA99" i="7" s="1"/>
  <c r="AA96" i="7" a="1"/>
  <c r="AA96" i="7" s="1"/>
  <c r="AB96" i="7" a="1"/>
  <c r="AB96" i="7" s="1"/>
  <c r="AC96" i="7" a="1"/>
  <c r="AC96" i="7" s="1"/>
  <c r="AA85" i="7" a="1"/>
  <c r="AA85" i="7" s="1"/>
  <c r="AC89" i="7" a="1"/>
  <c r="AC89" i="7" s="1"/>
  <c r="AB86" i="7" a="1"/>
  <c r="AB86" i="7" s="1"/>
  <c r="AC86" i="7" a="1"/>
  <c r="AC86" i="7" s="1"/>
  <c r="AB87" i="7" a="1"/>
  <c r="AB87" i="7" s="1"/>
  <c r="AD89" i="7" a="1"/>
  <c r="AD89" i="7" s="1"/>
  <c r="AA86" i="7" a="1"/>
  <c r="AA86" i="7" s="1"/>
  <c r="AE89" i="7" a="1"/>
  <c r="AE89" i="7" s="1"/>
  <c r="AA87" i="7" a="1"/>
  <c r="AA87" i="7" s="1"/>
  <c r="AC87" i="7" a="1"/>
  <c r="AC87" i="7" s="1"/>
  <c r="AD87" i="7" a="1"/>
  <c r="AD87" i="7" s="1"/>
  <c r="AD86" i="7" a="1"/>
  <c r="AD86" i="7" s="1"/>
  <c r="AE86" i="7" a="1"/>
  <c r="AE86" i="7" s="1"/>
  <c r="AC88" i="7" a="1"/>
  <c r="AC88" i="7" s="1"/>
  <c r="AD88" i="7" a="1"/>
  <c r="AD88" i="7" s="1"/>
  <c r="AA89" i="7" a="1"/>
  <c r="AA89" i="7" s="1"/>
  <c r="AE87" i="7" a="1"/>
  <c r="AE87" i="7" s="1"/>
  <c r="AB88" i="7" a="1"/>
  <c r="AB88" i="7" s="1"/>
  <c r="AE88" i="7" a="1"/>
  <c r="AE88" i="7" s="1"/>
  <c r="AB89" i="7" a="1"/>
  <c r="AB89" i="7" s="1"/>
  <c r="AA88" i="7" a="1"/>
  <c r="AA88" i="7" s="1"/>
  <c r="G111" i="9" l="1" a="1"/>
  <c r="G111" i="9" s="1"/>
  <c r="C111" i="9" a="1"/>
  <c r="C111" i="9" s="1"/>
  <c r="AE95" i="8" a="1"/>
  <c r="AE95" i="8" s="1"/>
  <c r="AD95" i="8" a="1"/>
  <c r="AD95" i="8" s="1"/>
  <c r="AD100" i="8" a="1"/>
  <c r="AD100" i="8" s="1"/>
  <c r="V95" i="8" a="1"/>
  <c r="V95" i="8" s="1"/>
  <c r="T95" i="8" a="1"/>
  <c r="T95" i="8" s="1"/>
  <c r="AE85" i="8" a="1"/>
  <c r="AE85" i="8" s="1"/>
  <c r="V85" i="8" a="1"/>
  <c r="V85" i="8" s="1"/>
  <c r="W85" i="8" a="1"/>
  <c r="W85" i="8" s="1"/>
  <c r="U85" i="8" a="1"/>
  <c r="U85" i="8" s="1"/>
  <c r="T90" i="8" a="1"/>
  <c r="T90" i="8" s="1"/>
  <c r="AI90" i="8" s="1" a="1"/>
  <c r="AI90" i="8" s="1"/>
  <c r="U90" i="8" a="1"/>
  <c r="U90" i="8" s="1"/>
  <c r="V90" i="8" a="1"/>
  <c r="V90" i="8" s="1"/>
  <c r="AB100" i="8" a="1"/>
  <c r="AB100" i="8" s="1"/>
  <c r="W90" i="8" a="1"/>
  <c r="W90" i="8" s="1"/>
  <c r="AB90" i="8" a="1"/>
  <c r="AB90" i="8" s="1"/>
  <c r="AB85" i="8" a="1"/>
  <c r="AB85" i="8" s="1"/>
  <c r="AD85" i="8" a="1"/>
  <c r="AD85" i="8" s="1"/>
  <c r="W100" i="8" a="1"/>
  <c r="W100" i="8" s="1"/>
  <c r="AC90" i="8" a="1"/>
  <c r="AC90" i="8" s="1"/>
  <c r="T85" i="8" a="1"/>
  <c r="T85" i="8" s="1"/>
  <c r="W95" i="8" a="1"/>
  <c r="W95" i="8" s="1"/>
  <c r="T100" i="8" a="1"/>
  <c r="T100" i="8" s="1"/>
  <c r="V100" i="8" a="1"/>
  <c r="V100" i="8" s="1"/>
  <c r="AC95" i="8" a="1"/>
  <c r="AC95" i="8" s="1"/>
  <c r="AE100" i="8" a="1"/>
  <c r="AE100" i="8" s="1"/>
  <c r="AP85" i="8" a="1"/>
  <c r="AP85" i="8" s="1"/>
  <c r="AB95" i="8" a="1"/>
  <c r="AB95" i="8" s="1"/>
  <c r="AE90" i="8" a="1"/>
  <c r="AE90" i="8" s="1"/>
  <c r="AP90" i="8" s="1" a="1"/>
  <c r="AP90" i="8" s="1"/>
  <c r="AI85" i="8" a="1"/>
  <c r="AI85" i="8" s="1"/>
  <c r="U100" i="8" a="1"/>
  <c r="U100" i="8" s="1"/>
  <c r="U95" i="8" a="1"/>
  <c r="U95" i="8" s="1"/>
  <c r="AI95" i="8" s="1" a="1"/>
  <c r="AI95" i="8" s="1"/>
  <c r="AC100" i="8" a="1"/>
  <c r="AC100" i="8" s="1"/>
  <c r="AP100" i="8" s="1" a="1"/>
  <c r="AP100" i="8" s="1"/>
  <c r="AE90" i="7" a="1"/>
  <c r="AE90" i="7" s="1"/>
  <c r="AC90" i="7" a="1"/>
  <c r="AC90" i="7" s="1"/>
  <c r="U100" i="7" a="1"/>
  <c r="U100" i="7" s="1"/>
  <c r="AC85" i="7" a="1"/>
  <c r="AC85" i="7" s="1"/>
  <c r="AE85" i="7" a="1"/>
  <c r="AE85" i="7" s="1"/>
  <c r="AB85" i="7" a="1"/>
  <c r="AB85" i="7" s="1"/>
  <c r="AD85" i="7" a="1"/>
  <c r="AD85" i="7" s="1"/>
  <c r="AB90" i="7" a="1"/>
  <c r="AB90" i="7" s="1"/>
  <c r="W100" i="7" a="1"/>
  <c r="W100" i="7" s="1"/>
  <c r="AB100" i="7" a="1"/>
  <c r="AB100" i="7" s="1"/>
  <c r="AD100" i="7" a="1"/>
  <c r="AD100" i="7" s="1"/>
  <c r="AC100" i="7" a="1"/>
  <c r="AC100" i="7" s="1"/>
  <c r="AE100" i="7" a="1"/>
  <c r="AE100" i="7" s="1"/>
  <c r="AD90" i="7" a="1"/>
  <c r="AD90" i="7" s="1"/>
  <c r="V100" i="7" a="1"/>
  <c r="V100" i="7" s="1"/>
  <c r="AI100" i="7" s="1" a="1"/>
  <c r="AI100" i="7" s="1"/>
  <c r="W90" i="7" a="1"/>
  <c r="W90" i="7" s="1"/>
  <c r="V90" i="7" a="1"/>
  <c r="V90" i="7" s="1"/>
  <c r="U85" i="7" a="1"/>
  <c r="U85" i="7" s="1"/>
  <c r="T90" i="7" a="1"/>
  <c r="T90" i="7" s="1"/>
  <c r="AC95" i="7" a="1"/>
  <c r="AC95" i="7" s="1"/>
  <c r="AB95" i="7" a="1"/>
  <c r="AB95" i="7" s="1"/>
  <c r="AD95" i="7" a="1"/>
  <c r="AD95" i="7" s="1"/>
  <c r="T85" i="7" a="1"/>
  <c r="T85" i="7" s="1"/>
  <c r="AP90" i="7" a="1"/>
  <c r="AP90" i="7" s="1"/>
  <c r="AP85" i="7" a="1"/>
  <c r="AP85" i="7" s="1"/>
  <c r="V85" i="7" a="1"/>
  <c r="V85" i="7" s="1"/>
  <c r="AE95" i="7" a="1"/>
  <c r="AE95" i="7" s="1"/>
  <c r="W85" i="7" a="1"/>
  <c r="W85" i="7" s="1"/>
  <c r="U90" i="7" a="1"/>
  <c r="U90" i="7" s="1"/>
  <c r="AI95" i="7" a="1"/>
  <c r="AI95" i="7" s="1"/>
  <c r="N111" i="9" l="1" a="1"/>
  <c r="N111" i="9" s="1"/>
  <c r="AP95" i="8" a="1"/>
  <c r="AP95" i="8" s="1"/>
  <c r="AI100" i="8" a="1"/>
  <c r="AI100" i="8" s="1"/>
  <c r="C111" i="8" s="1" a="1"/>
  <c r="C111" i="8" s="1"/>
  <c r="N111" i="8" s="1" a="1"/>
  <c r="G111" i="8" a="1"/>
  <c r="G111" i="8" s="1"/>
  <c r="AI85" i="7" a="1"/>
  <c r="AI85" i="7" s="1"/>
  <c r="AP95" i="7" a="1"/>
  <c r="AP95" i="7" s="1"/>
  <c r="AP100" i="7" a="1"/>
  <c r="AP100" i="7" s="1"/>
  <c r="AI90" i="7" a="1"/>
  <c r="AI90" i="7" s="1"/>
  <c r="N111" i="8" l="1"/>
  <c r="C139" i="8" s="1"/>
  <c r="F140" i="8"/>
  <c r="F144" i="8"/>
  <c r="F148" i="8"/>
  <c r="F152" i="8"/>
  <c r="F156" i="8"/>
  <c r="G140" i="8"/>
  <c r="G148" i="8"/>
  <c r="G152" i="8"/>
  <c r="G156" i="8"/>
  <c r="C149" i="8"/>
  <c r="D145" i="8"/>
  <c r="E141" i="8"/>
  <c r="E157" i="8"/>
  <c r="F145" i="8"/>
  <c r="G141" i="8"/>
  <c r="G153" i="8"/>
  <c r="I141" i="8"/>
  <c r="I149" i="8"/>
  <c r="J145" i="8"/>
  <c r="C146" i="8"/>
  <c r="G144" i="8"/>
  <c r="J140" i="8"/>
  <c r="C141" i="8"/>
  <c r="C157" i="8"/>
  <c r="D153" i="8"/>
  <c r="E153" i="8"/>
  <c r="H141" i="8"/>
  <c r="H157" i="8"/>
  <c r="I153" i="8"/>
  <c r="J157" i="8"/>
  <c r="H140" i="8"/>
  <c r="H144" i="8"/>
  <c r="H148" i="8"/>
  <c r="H152" i="8"/>
  <c r="H156" i="8"/>
  <c r="J148" i="8"/>
  <c r="J152" i="8"/>
  <c r="C145" i="8"/>
  <c r="D141" i="8"/>
  <c r="D157" i="8"/>
  <c r="E149" i="8"/>
  <c r="F149" i="8"/>
  <c r="F157" i="8"/>
  <c r="G145" i="8"/>
  <c r="H145" i="8"/>
  <c r="H153" i="8"/>
  <c r="I157" i="8"/>
  <c r="J141" i="8"/>
  <c r="J149" i="8"/>
  <c r="C142" i="8"/>
  <c r="C150" i="8"/>
  <c r="C154" i="8"/>
  <c r="D142" i="8"/>
  <c r="I140" i="8"/>
  <c r="I144" i="8"/>
  <c r="I148" i="8"/>
  <c r="I152" i="8"/>
  <c r="I156" i="8"/>
  <c r="J144" i="8"/>
  <c r="J156" i="8"/>
  <c r="C153" i="8"/>
  <c r="D149" i="8"/>
  <c r="E145" i="8"/>
  <c r="F141" i="8"/>
  <c r="F153" i="8"/>
  <c r="G149" i="8"/>
  <c r="G157" i="8"/>
  <c r="H149" i="8"/>
  <c r="I145" i="8"/>
  <c r="J153" i="8"/>
  <c r="C158" i="8"/>
  <c r="H142" i="8"/>
  <c r="H146" i="8"/>
  <c r="H150" i="8"/>
  <c r="H154" i="8"/>
  <c r="H158" i="8"/>
  <c r="I142" i="8"/>
  <c r="I146" i="8"/>
  <c r="I150" i="8"/>
  <c r="I154" i="8"/>
  <c r="I158" i="8"/>
  <c r="J142" i="8"/>
  <c r="J146" i="8"/>
  <c r="J150" i="8"/>
  <c r="J154" i="8"/>
  <c r="J158" i="8"/>
  <c r="C143" i="8"/>
  <c r="C147" i="8"/>
  <c r="C151" i="8"/>
  <c r="C155" i="8"/>
  <c r="D139" i="8"/>
  <c r="D143" i="8"/>
  <c r="D147" i="8"/>
  <c r="D151" i="8"/>
  <c r="D155" i="8"/>
  <c r="E139" i="8"/>
  <c r="F142" i="8"/>
  <c r="I151" i="8"/>
  <c r="C152" i="8"/>
  <c r="F143" i="8"/>
  <c r="I143" i="8"/>
  <c r="D146" i="8"/>
  <c r="H155" i="8"/>
  <c r="G146" i="8"/>
  <c r="D156" i="8"/>
  <c r="F158" i="8"/>
  <c r="C148" i="8"/>
  <c r="G139" i="8"/>
  <c r="E150" i="8"/>
  <c r="F150" i="8"/>
  <c r="C140" i="8"/>
  <c r="G142" i="8"/>
  <c r="J151" i="8"/>
  <c r="G143" i="8"/>
  <c r="F154" i="8"/>
  <c r="E155" i="8"/>
  <c r="F155" i="8"/>
  <c r="G155" i="8"/>
  <c r="I147" i="8"/>
  <c r="J139" i="8"/>
  <c r="E143" i="8"/>
  <c r="D152" i="8"/>
  <c r="E152" i="8"/>
  <c r="J143" i="8"/>
  <c r="C144" i="8"/>
  <c r="E144" i="8"/>
  <c r="E146" i="8"/>
  <c r="F146" i="8"/>
  <c r="J155" i="8"/>
  <c r="C156" i="8"/>
  <c r="E158" i="8"/>
  <c r="E148" i="8"/>
  <c r="H151" i="8"/>
  <c r="D154" i="8"/>
  <c r="E154" i="8"/>
  <c r="G154" i="8"/>
  <c r="D144" i="8"/>
  <c r="F147" i="8"/>
  <c r="E156" i="8"/>
  <c r="H147" i="8"/>
  <c r="J147" i="8"/>
  <c r="F139" i="8"/>
  <c r="E151" i="8"/>
  <c r="F151" i="8"/>
  <c r="E140" i="8"/>
  <c r="H143" i="8"/>
  <c r="I155" i="8"/>
  <c r="E147" i="8"/>
  <c r="G147" i="8"/>
  <c r="D158" i="8"/>
  <c r="G158" i="8"/>
  <c r="D150" i="8"/>
  <c r="D140" i="8"/>
  <c r="G151" i="8"/>
  <c r="D148" i="8"/>
  <c r="H139" i="8"/>
  <c r="I139" i="8"/>
  <c r="G150" i="8"/>
  <c r="E142" i="8"/>
  <c r="C111" i="7" a="1"/>
  <c r="C111" i="7" s="1"/>
  <c r="G111" i="7" a="1"/>
  <c r="G111" i="7" s="1"/>
  <c r="S151" i="8" l="1"/>
  <c r="S140" i="8"/>
  <c r="R141" i="8"/>
  <c r="Y149" i="8"/>
  <c r="R140" i="8"/>
  <c r="U150" i="8"/>
  <c r="W147" i="8"/>
  <c r="U157" i="8"/>
  <c r="T149" i="8"/>
  <c r="S141" i="8"/>
  <c r="W140" i="8"/>
  <c r="W157" i="8"/>
  <c r="T152" i="8"/>
  <c r="V151" i="8"/>
  <c r="R155" i="8"/>
  <c r="R151" i="8"/>
  <c r="S150" i="8"/>
  <c r="T140" i="8"/>
  <c r="W153" i="8"/>
  <c r="Y147" i="8"/>
  <c r="U149" i="8"/>
  <c r="V146" i="8"/>
  <c r="S146" i="8"/>
  <c r="U152" i="8"/>
  <c r="X153" i="8"/>
  <c r="S143" i="8"/>
  <c r="S139" i="8"/>
  <c r="S152" i="8"/>
  <c r="T143" i="8"/>
  <c r="X148" i="8"/>
  <c r="X140" i="8"/>
  <c r="Y154" i="8"/>
  <c r="T147" i="8"/>
  <c r="R150" i="8"/>
  <c r="W143" i="8"/>
  <c r="T146" i="8"/>
  <c r="R153" i="8"/>
  <c r="W141" i="8"/>
  <c r="X152" i="8"/>
  <c r="R147" i="8"/>
  <c r="X147" i="8"/>
  <c r="V144" i="8"/>
  <c r="T155" i="8"/>
  <c r="Y146" i="8"/>
  <c r="V143" i="8"/>
  <c r="X141" i="8"/>
  <c r="U151" i="8"/>
  <c r="T151" i="8"/>
  <c r="U145" i="8"/>
  <c r="T150" i="8"/>
  <c r="S145" i="8"/>
  <c r="V148" i="8"/>
  <c r="X151" i="8"/>
  <c r="V149" i="8"/>
  <c r="X139" i="8"/>
  <c r="T153" i="8"/>
  <c r="Y139" i="8"/>
  <c r="Y140" i="8"/>
  <c r="R146" i="8"/>
  <c r="X150" i="8"/>
  <c r="U139" i="8"/>
  <c r="T141" i="8"/>
  <c r="U147" i="8"/>
  <c r="V152" i="8"/>
  <c r="V140" i="8"/>
  <c r="W149" i="8"/>
  <c r="Y155" i="8"/>
  <c r="U142" i="8"/>
  <c r="S147" i="8"/>
  <c r="V147" i="8"/>
  <c r="X149" i="8"/>
  <c r="Y141" i="8"/>
  <c r="T157" i="8"/>
  <c r="W150" i="8"/>
  <c r="W146" i="8"/>
  <c r="W155" i="8"/>
  <c r="Y152" i="8"/>
  <c r="R152" i="8"/>
  <c r="U146" i="8"/>
  <c r="T139" i="8"/>
  <c r="U141" i="8"/>
  <c r="W144" i="8"/>
  <c r="N147" i="8"/>
  <c r="M147" i="8"/>
  <c r="M146" i="8"/>
  <c r="X146" i="8" s="1"/>
  <c r="N146" i="8"/>
  <c r="N150" i="8"/>
  <c r="M150" i="8"/>
  <c r="V150" i="8" s="1"/>
  <c r="N153" i="8"/>
  <c r="M153" i="8"/>
  <c r="Y153" i="8" s="1"/>
  <c r="M141" i="8"/>
  <c r="V141" i="8" s="1"/>
  <c r="N141" i="8"/>
  <c r="N157" i="8"/>
  <c r="M157" i="8"/>
  <c r="R157" i="8" s="1"/>
  <c r="N152" i="8"/>
  <c r="M152" i="8"/>
  <c r="W152" i="8" s="1"/>
  <c r="M144" i="8"/>
  <c r="X144" i="8" s="1"/>
  <c r="N144" i="8"/>
  <c r="N155" i="8"/>
  <c r="M155" i="8"/>
  <c r="U155" i="8" s="1"/>
  <c r="M143" i="8"/>
  <c r="Y143" i="8" s="1"/>
  <c r="N143" i="8"/>
  <c r="M142" i="8"/>
  <c r="Y142" i="8" s="1"/>
  <c r="N142" i="8"/>
  <c r="W142" i="8" s="1"/>
  <c r="N148" i="8"/>
  <c r="M148" i="8"/>
  <c r="W148" i="8" s="1"/>
  <c r="N145" i="8"/>
  <c r="M145" i="8"/>
  <c r="W145" i="8" s="1"/>
  <c r="N154" i="8"/>
  <c r="M154" i="8"/>
  <c r="U154" i="8" s="1"/>
  <c r="N158" i="8"/>
  <c r="M158" i="8"/>
  <c r="S158" i="8" s="1"/>
  <c r="N156" i="8"/>
  <c r="M156" i="8"/>
  <c r="W156" i="8" s="1"/>
  <c r="N151" i="8"/>
  <c r="M151" i="8"/>
  <c r="Y151" i="8" s="1"/>
  <c r="N140" i="8"/>
  <c r="M140" i="8"/>
  <c r="U140" i="8" s="1"/>
  <c r="M149" i="8"/>
  <c r="S149" i="8" s="1"/>
  <c r="N149" i="8"/>
  <c r="R149" i="8" s="1"/>
  <c r="W139" i="8"/>
  <c r="W158" i="8" l="1"/>
  <c r="X158" i="8"/>
  <c r="V145" i="8"/>
  <c r="R144" i="8"/>
  <c r="U156" i="8"/>
  <c r="V142" i="8"/>
  <c r="X154" i="8"/>
  <c r="T144" i="8"/>
  <c r="T156" i="8"/>
  <c r="Y158" i="8"/>
  <c r="V157" i="8"/>
  <c r="R143" i="8"/>
  <c r="Y157" i="8"/>
  <c r="X143" i="8"/>
  <c r="U158" i="8"/>
  <c r="T154" i="8"/>
  <c r="R158" i="8"/>
  <c r="U148" i="8"/>
  <c r="X156" i="8"/>
  <c r="V153" i="8"/>
  <c r="S157" i="8"/>
  <c r="R156" i="8"/>
  <c r="V139" i="8"/>
  <c r="X155" i="8"/>
  <c r="T145" i="8"/>
  <c r="S154" i="8"/>
  <c r="S144" i="8"/>
  <c r="R154" i="8"/>
  <c r="S148" i="8"/>
  <c r="S155" i="8"/>
  <c r="U143" i="8"/>
  <c r="X142" i="8"/>
  <c r="Y150" i="8"/>
  <c r="X157" i="8"/>
  <c r="V158" i="8"/>
  <c r="S156" i="8"/>
  <c r="R148" i="8"/>
  <c r="W154" i="8"/>
  <c r="Y148" i="8"/>
  <c r="Y145" i="8"/>
  <c r="V155" i="8"/>
  <c r="U144" i="8"/>
  <c r="R145" i="8"/>
  <c r="X145" i="8"/>
  <c r="S142" i="8"/>
  <c r="T142" i="8"/>
  <c r="V156" i="8"/>
  <c r="T158" i="8"/>
  <c r="R142" i="8"/>
  <c r="T148" i="8"/>
  <c r="Y156" i="8"/>
  <c r="W151" i="8"/>
  <c r="S153" i="8"/>
  <c r="V154" i="8"/>
  <c r="Y144" i="8"/>
  <c r="U153" i="8"/>
  <c r="C196" i="8" l="1"/>
  <c r="C200" i="8"/>
  <c r="C204" i="8"/>
  <c r="C208" i="8"/>
  <c r="C212" i="8"/>
  <c r="D214" i="8"/>
  <c r="E210" i="8"/>
  <c r="G210" i="8"/>
  <c r="H206" i="8"/>
  <c r="J198" i="8"/>
  <c r="C211" i="8"/>
  <c r="E195" i="8"/>
  <c r="F195" i="8"/>
  <c r="F199" i="8"/>
  <c r="G195" i="8"/>
  <c r="G211" i="8"/>
  <c r="H207" i="8"/>
  <c r="I207" i="8"/>
  <c r="D196" i="8"/>
  <c r="D200" i="8"/>
  <c r="D204" i="8"/>
  <c r="D208" i="8"/>
  <c r="D212" i="8"/>
  <c r="E196" i="8"/>
  <c r="E200" i="8"/>
  <c r="E204" i="8"/>
  <c r="E208" i="8"/>
  <c r="E212" i="8"/>
  <c r="C209" i="8"/>
  <c r="D205" i="8"/>
  <c r="E205" i="8"/>
  <c r="E213" i="8"/>
  <c r="F205" i="8"/>
  <c r="G205" i="8"/>
  <c r="H209" i="8"/>
  <c r="J201" i="8"/>
  <c r="C206" i="8"/>
  <c r="E202" i="8"/>
  <c r="G198" i="8"/>
  <c r="H214" i="8"/>
  <c r="I198" i="8"/>
  <c r="I206" i="8"/>
  <c r="J214" i="8"/>
  <c r="C199" i="8"/>
  <c r="C207" i="8"/>
  <c r="D211" i="8"/>
  <c r="E207" i="8"/>
  <c r="G199" i="8"/>
  <c r="I199" i="8"/>
  <c r="J195" i="8"/>
  <c r="F196" i="8"/>
  <c r="F200" i="8"/>
  <c r="F204" i="8"/>
  <c r="F208" i="8"/>
  <c r="F212" i="8"/>
  <c r="J200" i="8"/>
  <c r="C205" i="8"/>
  <c r="D197" i="8"/>
  <c r="D213" i="8"/>
  <c r="E201" i="8"/>
  <c r="F197" i="8"/>
  <c r="F213" i="8"/>
  <c r="G209" i="8"/>
  <c r="H205" i="8"/>
  <c r="I201" i="8"/>
  <c r="J213" i="8"/>
  <c r="C202" i="8"/>
  <c r="D202" i="8"/>
  <c r="E206" i="8"/>
  <c r="F202" i="8"/>
  <c r="G206" i="8"/>
  <c r="I214" i="8"/>
  <c r="J202" i="8"/>
  <c r="J210" i="8"/>
  <c r="D203" i="8"/>
  <c r="G207" i="8"/>
  <c r="J199" i="8"/>
  <c r="J211" i="8"/>
  <c r="G196" i="8"/>
  <c r="G200" i="8"/>
  <c r="G204" i="8"/>
  <c r="G208" i="8"/>
  <c r="G212" i="8"/>
  <c r="J204" i="8"/>
  <c r="C201" i="8"/>
  <c r="C213" i="8"/>
  <c r="D201" i="8"/>
  <c r="E209" i="8"/>
  <c r="F201" i="8"/>
  <c r="G197" i="8"/>
  <c r="G201" i="8"/>
  <c r="G213" i="8"/>
  <c r="H201" i="8"/>
  <c r="I197" i="8"/>
  <c r="I213" i="8"/>
  <c r="J209" i="8"/>
  <c r="C210" i="8"/>
  <c r="D206" i="8"/>
  <c r="F206" i="8"/>
  <c r="G202" i="8"/>
  <c r="G214" i="8"/>
  <c r="H210" i="8"/>
  <c r="I210" i="8"/>
  <c r="J206" i="8"/>
  <c r="D207" i="8"/>
  <c r="F203" i="8"/>
  <c r="F211" i="8"/>
  <c r="H195" i="8"/>
  <c r="H203" i="8"/>
  <c r="I195" i="8"/>
  <c r="I211" i="8"/>
  <c r="J207" i="8"/>
  <c r="H196" i="8"/>
  <c r="H200" i="8"/>
  <c r="H204" i="8"/>
  <c r="H208" i="8"/>
  <c r="H212" i="8"/>
  <c r="I196" i="8"/>
  <c r="I200" i="8"/>
  <c r="I204" i="8"/>
  <c r="I208" i="8"/>
  <c r="I212" i="8"/>
  <c r="J196" i="8"/>
  <c r="J208" i="8"/>
  <c r="J212" i="8"/>
  <c r="C197" i="8"/>
  <c r="D209" i="8"/>
  <c r="E197" i="8"/>
  <c r="F209" i="8"/>
  <c r="H197" i="8"/>
  <c r="H213" i="8"/>
  <c r="I209" i="8"/>
  <c r="J205" i="8"/>
  <c r="D210" i="8"/>
  <c r="E214" i="8"/>
  <c r="F198" i="8"/>
  <c r="F210" i="8"/>
  <c r="H202" i="8"/>
  <c r="C203" i="8"/>
  <c r="E203" i="8"/>
  <c r="H211" i="8"/>
  <c r="J203" i="8"/>
  <c r="I205" i="8"/>
  <c r="J197" i="8"/>
  <c r="C198" i="8"/>
  <c r="C214" i="8"/>
  <c r="D198" i="8"/>
  <c r="E198" i="8"/>
  <c r="F214" i="8"/>
  <c r="H198" i="8"/>
  <c r="D199" i="8"/>
  <c r="E199" i="8"/>
  <c r="G203" i="8"/>
  <c r="I203" i="8"/>
  <c r="I202" i="8"/>
  <c r="D195" i="8"/>
  <c r="E211" i="8"/>
  <c r="F207" i="8"/>
  <c r="H199" i="8"/>
  <c r="C195" i="8"/>
  <c r="N199" i="8" l="1"/>
  <c r="M199" i="8"/>
  <c r="N213" i="8"/>
  <c r="M213" i="8"/>
  <c r="M197" i="8"/>
  <c r="N197" i="8"/>
  <c r="M201" i="8"/>
  <c r="N201" i="8"/>
  <c r="N212" i="8"/>
  <c r="M212" i="8"/>
  <c r="M205" i="8"/>
  <c r="N205" i="8"/>
  <c r="M204" i="8"/>
  <c r="M202" i="8"/>
  <c r="N202" i="8"/>
  <c r="N210" i="8"/>
  <c r="M210" i="8"/>
  <c r="U210" i="8" s="1"/>
  <c r="N211" i="8"/>
  <c r="M211" i="8"/>
  <c r="N208" i="8"/>
  <c r="M208" i="8"/>
  <c r="U208" i="8" s="1"/>
  <c r="M206" i="8"/>
  <c r="N206" i="8"/>
  <c r="X206" i="8" s="1"/>
  <c r="N204" i="8"/>
  <c r="M200" i="8"/>
  <c r="N200" i="8"/>
  <c r="M203" i="8"/>
  <c r="N203" i="8"/>
  <c r="M195" i="8"/>
  <c r="M214" i="8"/>
  <c r="N214" i="8"/>
  <c r="S214" i="8" s="1"/>
  <c r="M207" i="8"/>
  <c r="N207" i="8"/>
  <c r="M196" i="8"/>
  <c r="N196" i="8"/>
  <c r="M209" i="8"/>
  <c r="N209" i="8"/>
  <c r="M198" i="8"/>
  <c r="N198" i="8"/>
  <c r="N195" i="8"/>
  <c r="X202" i="8" l="1"/>
  <c r="V211" i="8"/>
  <c r="Y213" i="8"/>
  <c r="S206" i="8"/>
  <c r="T197" i="8"/>
  <c r="S209" i="8"/>
  <c r="T206" i="8"/>
  <c r="S211" i="8"/>
  <c r="Y198" i="8"/>
  <c r="S199" i="8"/>
  <c r="Y211" i="8"/>
  <c r="Y201" i="8"/>
  <c r="R196" i="8"/>
  <c r="U213" i="8"/>
  <c r="V199" i="8"/>
  <c r="U206" i="8"/>
  <c r="X204" i="8"/>
  <c r="S196" i="8"/>
  <c r="Y197" i="8"/>
  <c r="V213" i="8"/>
  <c r="Y208" i="8"/>
  <c r="V197" i="8"/>
  <c r="R206" i="8"/>
  <c r="W196" i="8"/>
  <c r="T205" i="8"/>
  <c r="W206" i="8"/>
  <c r="S198" i="8"/>
  <c r="T195" i="8"/>
  <c r="Y199" i="8"/>
  <c r="U198" i="8"/>
  <c r="T212" i="8"/>
  <c r="R199" i="8"/>
  <c r="X208" i="8"/>
  <c r="R209" i="8"/>
  <c r="S202" i="8"/>
  <c r="W205" i="8"/>
  <c r="R212" i="8"/>
  <c r="X205" i="8"/>
  <c r="T202" i="8"/>
  <c r="V212" i="8"/>
  <c r="R213" i="8"/>
  <c r="S201" i="8"/>
  <c r="U197" i="8"/>
  <c r="T198" i="8"/>
  <c r="U196" i="8"/>
  <c r="X214" i="8"/>
  <c r="Y212" i="8"/>
  <c r="X198" i="8"/>
  <c r="X196" i="8"/>
  <c r="S205" i="8"/>
  <c r="Y209" i="8"/>
  <c r="U212" i="8"/>
  <c r="U207" i="8"/>
  <c r="R210" i="8"/>
  <c r="U209" i="8"/>
  <c r="S203" i="8"/>
  <c r="X199" i="8"/>
  <c r="X197" i="8"/>
  <c r="Y206" i="8"/>
  <c r="W208" i="8"/>
  <c r="W202" i="8"/>
  <c r="T196" i="8"/>
  <c r="Y210" i="8"/>
  <c r="T199" i="8"/>
  <c r="W209" i="8"/>
  <c r="W199" i="8"/>
  <c r="V196" i="8"/>
  <c r="Y196" i="8"/>
  <c r="U202" i="8"/>
  <c r="V202" i="8"/>
  <c r="V210" i="8"/>
  <c r="T210" i="8"/>
  <c r="T201" i="8"/>
  <c r="R197" i="8"/>
  <c r="R201" i="8"/>
  <c r="W198" i="8"/>
  <c r="U199" i="8"/>
  <c r="X195" i="8"/>
  <c r="X212" i="8"/>
  <c r="W197" i="8"/>
  <c r="W213" i="8"/>
  <c r="X200" i="8"/>
  <c r="U204" i="8"/>
  <c r="W210" i="8"/>
  <c r="V198" i="8"/>
  <c r="T211" i="8"/>
  <c r="R198" i="8"/>
  <c r="X209" i="8"/>
  <c r="W201" i="8"/>
  <c r="Y202" i="8"/>
  <c r="R205" i="8"/>
  <c r="T213" i="8"/>
  <c r="U205" i="8"/>
  <c r="X201" i="8"/>
  <c r="S213" i="8"/>
  <c r="T209" i="8"/>
  <c r="V209" i="8"/>
  <c r="Y204" i="8"/>
  <c r="T214" i="8"/>
  <c r="T200" i="8"/>
  <c r="R208" i="8"/>
  <c r="T203" i="8"/>
  <c r="W203" i="8"/>
  <c r="Y214" i="8"/>
  <c r="V214" i="8"/>
  <c r="W195" i="8"/>
  <c r="R195" i="8"/>
  <c r="T208" i="8"/>
  <c r="R202" i="8"/>
  <c r="X211" i="8"/>
  <c r="R214" i="8"/>
  <c r="V200" i="8"/>
  <c r="V195" i="8"/>
  <c r="S212" i="8"/>
  <c r="V207" i="8"/>
  <c r="X213" i="8"/>
  <c r="Y205" i="8"/>
  <c r="Y207" i="8"/>
  <c r="U201" i="8"/>
  <c r="S208" i="8"/>
  <c r="W204" i="8"/>
  <c r="V203" i="8"/>
  <c r="V204" i="8"/>
  <c r="R207" i="8"/>
  <c r="V206" i="8"/>
  <c r="U211" i="8"/>
  <c r="U195" i="8"/>
  <c r="W207" i="8"/>
  <c r="S197" i="8"/>
  <c r="W212" i="8"/>
  <c r="R203" i="8"/>
  <c r="U200" i="8"/>
  <c r="Y200" i="8"/>
  <c r="R211" i="8"/>
  <c r="Y203" i="8"/>
  <c r="V208" i="8"/>
  <c r="S200" i="8"/>
  <c r="U214" i="8"/>
  <c r="R204" i="8"/>
  <c r="R200" i="8"/>
  <c r="X210" i="8"/>
  <c r="S195" i="8"/>
  <c r="Y195" i="8"/>
  <c r="W211" i="8"/>
  <c r="S210" i="8"/>
  <c r="X203" i="8"/>
  <c r="W200" i="8"/>
  <c r="S207" i="8"/>
  <c r="U203" i="8"/>
  <c r="T204" i="8"/>
  <c r="X207" i="8"/>
  <c r="V205" i="8"/>
  <c r="W214" i="8"/>
  <c r="S204" i="8"/>
  <c r="V201" i="8"/>
  <c r="T20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<sst xmlns="http://schemas.openxmlformats.org/spreadsheetml/2006/main" count="316" uniqueCount="81">
  <si>
    <t>start</t>
  </si>
  <si>
    <t>x_coef</t>
  </si>
  <si>
    <t>y_coef</t>
  </si>
  <si>
    <t>Tensor</t>
  </si>
  <si>
    <t>dim</t>
  </si>
  <si>
    <t>2x2x4x8</t>
  </si>
  <si>
    <t>1x2x4x8</t>
  </si>
  <si>
    <t>2x1x4x8</t>
  </si>
  <si>
    <t>2x2x2x8</t>
  </si>
  <si>
    <t>2x2x4x4</t>
  </si>
  <si>
    <t xml:space="preserve">Chunk Dim 0 </t>
  </si>
  <si>
    <t>Chunk Dim 1</t>
  </si>
  <si>
    <t>Chunk Dim 2</t>
  </si>
  <si>
    <t>Part 1</t>
  </si>
  <si>
    <t>Part 2</t>
  </si>
  <si>
    <t>Tensor A</t>
  </si>
  <si>
    <t>Tensor B</t>
  </si>
  <si>
    <t>Concat_Dim0(A,B)</t>
  </si>
  <si>
    <t>4x2x4x8</t>
  </si>
  <si>
    <t>Concat_Dim1(A,B)</t>
  </si>
  <si>
    <t>2x4x4x8</t>
  </si>
  <si>
    <t>Concat_Dim2(A,B)</t>
  </si>
  <si>
    <t>2x2x8x8</t>
  </si>
  <si>
    <t>Concat_Dim3(A,B)</t>
  </si>
  <si>
    <t>2x2x4x16</t>
  </si>
  <si>
    <t>Input</t>
  </si>
  <si>
    <t>Weights</t>
  </si>
  <si>
    <t>4x8</t>
  </si>
  <si>
    <t>Bias</t>
  </si>
  <si>
    <t>8x8</t>
  </si>
  <si>
    <t>Linear (Input*W.T+Bias)</t>
  </si>
  <si>
    <t>8x4</t>
  </si>
  <si>
    <t>2x2x5x8</t>
  </si>
  <si>
    <t>Mean</t>
  </si>
  <si>
    <t>Var</t>
  </si>
  <si>
    <t>Scale</t>
  </si>
  <si>
    <t>Epsilon</t>
  </si>
  <si>
    <t>Layer Norm Dim 8</t>
  </si>
  <si>
    <t>Q Weights</t>
  </si>
  <si>
    <t>K Weights</t>
  </si>
  <si>
    <t>V Weights</t>
  </si>
  <si>
    <t>O Weights</t>
  </si>
  <si>
    <t>Q Out</t>
  </si>
  <si>
    <t>K Out</t>
  </si>
  <si>
    <t>V Out</t>
  </si>
  <si>
    <t>H1 K</t>
  </si>
  <si>
    <t>H2 K</t>
  </si>
  <si>
    <t>H1 Q</t>
  </si>
  <si>
    <t>H2 Q</t>
  </si>
  <si>
    <t>H1 V</t>
  </si>
  <si>
    <t>H2 V</t>
  </si>
  <si>
    <t>Batch Size</t>
  </si>
  <si>
    <t>Beam Size</t>
  </si>
  <si>
    <t>Seq Len</t>
  </si>
  <si>
    <t>Model Size</t>
  </si>
  <si>
    <t>Num Head</t>
  </si>
  <si>
    <t>DK</t>
  </si>
  <si>
    <t>QK.T/√dk H1</t>
  </si>
  <si>
    <t>QK.T/√dk H2</t>
  </si>
  <si>
    <t>Softmax(QK.T/√dk) H1</t>
  </si>
  <si>
    <t>Softmax(QK.T/√dk) H2</t>
  </si>
  <si>
    <t>Softmax(QK.T/√dk)*V H1</t>
  </si>
  <si>
    <t>Softmax(QK.T/√dk)*V H2</t>
  </si>
  <si>
    <t>Concat (H1,H2)</t>
  </si>
  <si>
    <t>Layer Norm Out</t>
  </si>
  <si>
    <t>HiddenSize</t>
  </si>
  <si>
    <t>FFNN Hidden Weights</t>
  </si>
  <si>
    <t>FFNN Out Weights</t>
  </si>
  <si>
    <t>Add 1</t>
  </si>
  <si>
    <t>Norm 1</t>
  </si>
  <si>
    <t>FFNN HIDDEN OUT</t>
  </si>
  <si>
    <t>Dim</t>
  </si>
  <si>
    <t>2x2x5x10</t>
  </si>
  <si>
    <t>Add 2</t>
  </si>
  <si>
    <t>Norm 2</t>
  </si>
  <si>
    <t>QK.T/√dk + MASK H1</t>
  </si>
  <si>
    <t>QK.T/√dk + MASK H2</t>
  </si>
  <si>
    <t>Softmax(QK.T/√dk + MASK) H1</t>
  </si>
  <si>
    <t>Softmax(QK.T/√dk + MASK) H2</t>
  </si>
  <si>
    <t>Softmax(QK.T/√dk + MASK)*V H1</t>
  </si>
  <si>
    <t>Softmax(QK.T/√dk + MASK)*V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</si>
</sst>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6" xfId="0" applyBorder="1"/>
    <xf numFmtId="0" fontId="0" fillId="0" borderId="47" xfId="0" applyBorder="1"/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" xfId="0" applyFont="1" applyBorder="1"/>
    <xf numFmtId="0" fontId="1" fillId="0" borderId="57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0" fontId="1" fillId="0" borderId="6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55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1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2" xfId="0" applyFont="1" applyBorder="1"/>
    <xf numFmtId="0" fontId="3" fillId="0" borderId="72" xfId="0" applyFont="1" applyBorder="1"/>
    <xf numFmtId="0" fontId="3" fillId="0" borderId="55" xfId="0" applyFont="1" applyBorder="1"/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0" fontId="3" fillId="0" borderId="72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7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9FAF-BE37-49BA-A080-59DA9D6BA175}">
  <dimension ref="A2:S78"/>
  <sheetViews>
    <sheetView workbookViewId="0">
      <selection activeCell="B2" sqref="B2:J20"/>
    </sheetView>
  </sheetViews>
  <sheetFormatPr defaultRowHeight="15" x14ac:dyDescent="0.25"/>
  <sheetData>
    <row r="2" spans="1:10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</row>
    <row r="3" spans="1:10" x14ac:dyDescent="0.25">
      <c r="B3" s="132" t="s">
        <v>3</v>
      </c>
      <c r="C3" s="132"/>
      <c r="D3" s="132"/>
      <c r="E3" s="132"/>
      <c r="F3" s="132"/>
      <c r="G3" s="132"/>
      <c r="H3" s="132"/>
      <c r="I3" s="132"/>
      <c r="J3" s="132"/>
    </row>
    <row r="4" spans="1:10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</row>
    <row r="5" spans="1:10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</row>
    <row r="6" spans="1:10" x14ac:dyDescent="0.25">
      <c r="A6" s="3">
        <v>1</v>
      </c>
      <c r="B6" s="6">
        <v>1</v>
      </c>
      <c r="C6" s="21">
        <f t="shared" ref="C6:C20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</row>
    <row r="7" spans="1:10" x14ac:dyDescent="0.25">
      <c r="A7" s="3">
        <v>2</v>
      </c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</row>
    <row r="8" spans="1:10" ht="15.75" thickBot="1" x14ac:dyDescent="0.3">
      <c r="A8" s="3">
        <v>3</v>
      </c>
      <c r="B8" s="6">
        <v>3</v>
      </c>
      <c r="C8" s="23">
        <f t="shared" si="1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</row>
    <row r="9" spans="1:10" x14ac:dyDescent="0.25">
      <c r="A9" s="3">
        <v>0</v>
      </c>
      <c r="B9" s="6">
        <v>4</v>
      </c>
      <c r="C9" s="25">
        <f t="shared" si="1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</row>
    <row r="10" spans="1:10" x14ac:dyDescent="0.25">
      <c r="A10" s="3">
        <v>1</v>
      </c>
      <c r="B10" s="6">
        <v>5</v>
      </c>
      <c r="C10" s="21">
        <f t="shared" si="1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</row>
    <row r="11" spans="1:10" x14ac:dyDescent="0.25">
      <c r="A11" s="3">
        <v>2</v>
      </c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</row>
    <row r="12" spans="1:10" ht="15.75" thickBot="1" x14ac:dyDescent="0.3">
      <c r="A12" s="3">
        <v>3</v>
      </c>
      <c r="B12" s="6">
        <v>7</v>
      </c>
      <c r="C12" s="27">
        <f t="shared" si="1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</row>
    <row r="13" spans="1:10" x14ac:dyDescent="0.25">
      <c r="A13" s="3">
        <v>0</v>
      </c>
      <c r="B13" s="6">
        <v>8</v>
      </c>
      <c r="C13" s="18">
        <f t="shared" si="1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</row>
    <row r="14" spans="1:10" x14ac:dyDescent="0.25">
      <c r="A14" s="3">
        <v>1</v>
      </c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</row>
    <row r="15" spans="1:10" x14ac:dyDescent="0.25">
      <c r="A15" s="3">
        <v>2</v>
      </c>
      <c r="B15" s="6">
        <v>10</v>
      </c>
      <c r="C15" s="21">
        <f t="shared" si="1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</row>
    <row r="16" spans="1:10" ht="15.75" thickBot="1" x14ac:dyDescent="0.3">
      <c r="A16" s="3">
        <v>3</v>
      </c>
      <c r="B16" s="6">
        <v>11</v>
      </c>
      <c r="C16" s="23">
        <f t="shared" si="1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</row>
    <row r="17" spans="1:19" x14ac:dyDescent="0.25">
      <c r="A17" s="3">
        <v>0</v>
      </c>
      <c r="B17" s="6">
        <v>12</v>
      </c>
      <c r="C17" s="25">
        <f t="shared" si="1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</row>
    <row r="18" spans="1:19" x14ac:dyDescent="0.25">
      <c r="A18" s="3">
        <v>1</v>
      </c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</row>
    <row r="19" spans="1:19" x14ac:dyDescent="0.25">
      <c r="A19" s="3">
        <v>2</v>
      </c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</row>
    <row r="20" spans="1:19" ht="15.75" thickBot="1" x14ac:dyDescent="0.3">
      <c r="A20" s="3">
        <v>3</v>
      </c>
      <c r="B20" s="6">
        <v>15</v>
      </c>
      <c r="C20" s="27">
        <f t="shared" si="1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</row>
    <row r="24" spans="1:19" ht="15.75" thickBot="1" x14ac:dyDescent="0.3"/>
    <row r="25" spans="1:19" ht="15.75" thickBot="1" x14ac:dyDescent="0.3">
      <c r="B25" s="133" t="s">
        <v>10</v>
      </c>
      <c r="C25" s="134"/>
      <c r="D25" s="134"/>
      <c r="E25" s="134"/>
      <c r="F25" s="134"/>
      <c r="G25" s="134"/>
      <c r="H25" s="134"/>
      <c r="I25" s="135"/>
      <c r="L25" s="133" t="s">
        <v>10</v>
      </c>
      <c r="M25" s="134"/>
      <c r="N25" s="134"/>
      <c r="O25" s="134"/>
      <c r="P25" s="134"/>
      <c r="Q25" s="134"/>
      <c r="R25" s="134"/>
      <c r="S25" s="135"/>
    </row>
    <row r="26" spans="1:19" ht="15.75" thickBot="1" x14ac:dyDescent="0.3">
      <c r="B26" s="136" t="s">
        <v>13</v>
      </c>
      <c r="C26" s="137"/>
      <c r="D26" s="137"/>
      <c r="E26" s="137"/>
      <c r="F26" s="137"/>
      <c r="G26" s="138"/>
      <c r="H26" s="62" t="s">
        <v>4</v>
      </c>
      <c r="I26" s="63" t="s">
        <v>6</v>
      </c>
      <c r="L26" s="136" t="s">
        <v>14</v>
      </c>
      <c r="M26" s="137"/>
      <c r="N26" s="137"/>
      <c r="O26" s="137"/>
      <c r="P26" s="137"/>
      <c r="Q26" s="138"/>
      <c r="R26" s="47" t="s">
        <v>4</v>
      </c>
      <c r="S26" s="48" t="s">
        <v>6</v>
      </c>
    </row>
    <row r="27" spans="1:19" x14ac:dyDescent="0.25">
      <c r="B27" s="49">
        <v>0.1</v>
      </c>
      <c r="C27" s="50">
        <v>0.10100000000000001</v>
      </c>
      <c r="D27" s="50">
        <v>0.10200000000000001</v>
      </c>
      <c r="E27" s="50">
        <v>0.10300000000000001</v>
      </c>
      <c r="F27" s="50">
        <v>0.10400000000000001</v>
      </c>
      <c r="G27" s="50">
        <v>0.10500000000000001</v>
      </c>
      <c r="H27" s="50">
        <v>0.10600000000000001</v>
      </c>
      <c r="I27" s="51">
        <v>0.10700000000000001</v>
      </c>
      <c r="L27" s="49">
        <v>0.18</v>
      </c>
      <c r="M27" s="50">
        <v>0.18099999999999999</v>
      </c>
      <c r="N27" s="50">
        <v>0.182</v>
      </c>
      <c r="O27" s="50">
        <v>0.183</v>
      </c>
      <c r="P27" s="50">
        <v>0.184</v>
      </c>
      <c r="Q27" s="50">
        <v>0.185</v>
      </c>
      <c r="R27" s="50">
        <v>0.186</v>
      </c>
      <c r="S27" s="51">
        <v>0.187</v>
      </c>
    </row>
    <row r="28" spans="1:19" x14ac:dyDescent="0.25">
      <c r="B28" s="52">
        <v>0.11</v>
      </c>
      <c r="C28" s="37">
        <v>0.111</v>
      </c>
      <c r="D28" s="37">
        <v>0.112</v>
      </c>
      <c r="E28" s="37">
        <v>0.113</v>
      </c>
      <c r="F28" s="37">
        <v>0.114</v>
      </c>
      <c r="G28" s="37">
        <v>0.115</v>
      </c>
      <c r="H28" s="37">
        <v>0.11600000000000001</v>
      </c>
      <c r="I28" s="53">
        <v>0.11700000000000001</v>
      </c>
      <c r="L28" s="52">
        <v>0.19</v>
      </c>
      <c r="M28" s="37">
        <v>0.191</v>
      </c>
      <c r="N28" s="37">
        <v>0.192</v>
      </c>
      <c r="O28" s="37">
        <v>0.193</v>
      </c>
      <c r="P28" s="37">
        <v>0.19400000000000001</v>
      </c>
      <c r="Q28" s="37">
        <v>0.19500000000000001</v>
      </c>
      <c r="R28" s="37">
        <v>0.19600000000000001</v>
      </c>
      <c r="S28" s="53">
        <v>0.19700000000000001</v>
      </c>
    </row>
    <row r="29" spans="1:19" x14ac:dyDescent="0.25">
      <c r="B29" s="52">
        <v>0.12000000000000001</v>
      </c>
      <c r="C29" s="37">
        <v>0.12100000000000001</v>
      </c>
      <c r="D29" s="37">
        <v>0.12200000000000001</v>
      </c>
      <c r="E29" s="37">
        <v>0.12300000000000001</v>
      </c>
      <c r="F29" s="37">
        <v>0.12400000000000001</v>
      </c>
      <c r="G29" s="37">
        <v>0.125</v>
      </c>
      <c r="H29" s="37">
        <v>0.126</v>
      </c>
      <c r="I29" s="53">
        <v>0.127</v>
      </c>
      <c r="L29" s="52">
        <v>0.2</v>
      </c>
      <c r="M29" s="37">
        <v>0.20100000000000001</v>
      </c>
      <c r="N29" s="37">
        <v>0.20200000000000001</v>
      </c>
      <c r="O29" s="37">
        <v>0.20300000000000001</v>
      </c>
      <c r="P29" s="37">
        <v>0.20400000000000001</v>
      </c>
      <c r="Q29" s="37">
        <v>0.20500000000000002</v>
      </c>
      <c r="R29" s="37">
        <v>0.20600000000000002</v>
      </c>
      <c r="S29" s="53">
        <v>0.20700000000000002</v>
      </c>
    </row>
    <row r="30" spans="1:19" x14ac:dyDescent="0.25">
      <c r="B30" s="52">
        <v>0.13</v>
      </c>
      <c r="C30" s="37">
        <v>0.13100000000000001</v>
      </c>
      <c r="D30" s="37">
        <v>0.13200000000000001</v>
      </c>
      <c r="E30" s="37">
        <v>0.13300000000000001</v>
      </c>
      <c r="F30" s="37">
        <v>0.13400000000000001</v>
      </c>
      <c r="G30" s="37">
        <v>0.13500000000000001</v>
      </c>
      <c r="H30" s="37">
        <v>0.13600000000000001</v>
      </c>
      <c r="I30" s="53">
        <v>0.13700000000000001</v>
      </c>
      <c r="L30" s="52">
        <v>0.21000000000000002</v>
      </c>
      <c r="M30" s="37">
        <v>0.21100000000000002</v>
      </c>
      <c r="N30" s="37">
        <v>0.21200000000000002</v>
      </c>
      <c r="O30" s="37">
        <v>0.21300000000000002</v>
      </c>
      <c r="P30" s="37">
        <v>0.21400000000000002</v>
      </c>
      <c r="Q30" s="37">
        <v>0.21500000000000002</v>
      </c>
      <c r="R30" s="37">
        <v>0.21600000000000003</v>
      </c>
      <c r="S30" s="53">
        <v>0.21700000000000003</v>
      </c>
    </row>
    <row r="31" spans="1:19" x14ac:dyDescent="0.25">
      <c r="B31" s="52">
        <v>0.14000000000000001</v>
      </c>
      <c r="C31" s="37">
        <v>0.14100000000000001</v>
      </c>
      <c r="D31" s="37">
        <v>0.14200000000000002</v>
      </c>
      <c r="E31" s="37">
        <v>0.14300000000000002</v>
      </c>
      <c r="F31" s="37">
        <v>0.14400000000000002</v>
      </c>
      <c r="G31" s="37">
        <v>0.14500000000000002</v>
      </c>
      <c r="H31" s="37">
        <v>0.14600000000000002</v>
      </c>
      <c r="I31" s="53">
        <v>0.14700000000000002</v>
      </c>
      <c r="L31" s="52">
        <v>0.22</v>
      </c>
      <c r="M31" s="37">
        <v>0.221</v>
      </c>
      <c r="N31" s="37">
        <v>0.222</v>
      </c>
      <c r="O31" s="37">
        <v>0.223</v>
      </c>
      <c r="P31" s="37">
        <v>0.224</v>
      </c>
      <c r="Q31" s="37">
        <v>0.22500000000000001</v>
      </c>
      <c r="R31" s="37">
        <v>0.22600000000000001</v>
      </c>
      <c r="S31" s="53">
        <v>0.22700000000000001</v>
      </c>
    </row>
    <row r="32" spans="1:19" x14ac:dyDescent="0.25">
      <c r="B32" s="52">
        <v>0.15000000000000002</v>
      </c>
      <c r="C32" s="37">
        <v>0.15100000000000002</v>
      </c>
      <c r="D32" s="37">
        <v>0.15200000000000002</v>
      </c>
      <c r="E32" s="64">
        <v>0.15300000000000002</v>
      </c>
      <c r="F32" s="37">
        <v>0.15400000000000003</v>
      </c>
      <c r="G32" s="37">
        <v>0.15500000000000003</v>
      </c>
      <c r="H32" s="37">
        <v>0.15600000000000003</v>
      </c>
      <c r="I32" s="53">
        <v>0.15700000000000003</v>
      </c>
      <c r="L32" s="52">
        <v>0.23</v>
      </c>
      <c r="M32" s="37">
        <v>0.23100000000000001</v>
      </c>
      <c r="N32" s="37">
        <v>0.23200000000000001</v>
      </c>
      <c r="O32" s="37">
        <v>0.23300000000000001</v>
      </c>
      <c r="P32" s="37">
        <v>0.23400000000000001</v>
      </c>
      <c r="Q32" s="37">
        <v>0.23500000000000001</v>
      </c>
      <c r="R32" s="37">
        <v>0.23600000000000002</v>
      </c>
      <c r="S32" s="53">
        <v>0.23700000000000002</v>
      </c>
    </row>
    <row r="33" spans="2:19" x14ac:dyDescent="0.25">
      <c r="B33" s="52">
        <v>0.16</v>
      </c>
      <c r="C33" s="37">
        <v>0.161</v>
      </c>
      <c r="D33" s="37">
        <v>0.16200000000000001</v>
      </c>
      <c r="E33" s="37">
        <v>0.16300000000000001</v>
      </c>
      <c r="F33" s="37">
        <v>0.16400000000000001</v>
      </c>
      <c r="G33" s="37">
        <v>0.16500000000000001</v>
      </c>
      <c r="H33" s="37">
        <v>0.16600000000000001</v>
      </c>
      <c r="I33" s="53">
        <v>0.16700000000000001</v>
      </c>
      <c r="L33" s="52">
        <v>0.24000000000000002</v>
      </c>
      <c r="M33" s="37">
        <v>0.24100000000000002</v>
      </c>
      <c r="N33" s="37">
        <v>0.24200000000000002</v>
      </c>
      <c r="O33" s="37">
        <v>0.24300000000000002</v>
      </c>
      <c r="P33" s="37">
        <v>0.24400000000000002</v>
      </c>
      <c r="Q33" s="37">
        <v>0.24500000000000002</v>
      </c>
      <c r="R33" s="37">
        <v>0.24600000000000002</v>
      </c>
      <c r="S33" s="53">
        <v>0.24700000000000003</v>
      </c>
    </row>
    <row r="34" spans="2:19" ht="15.75" thickBot="1" x14ac:dyDescent="0.3">
      <c r="B34" s="54">
        <v>0.17</v>
      </c>
      <c r="C34" s="55">
        <v>0.17100000000000001</v>
      </c>
      <c r="D34" s="55">
        <v>0.17200000000000001</v>
      </c>
      <c r="E34" s="55">
        <v>0.17300000000000001</v>
      </c>
      <c r="F34" s="55">
        <v>0.17400000000000002</v>
      </c>
      <c r="G34" s="55">
        <v>0.17500000000000002</v>
      </c>
      <c r="H34" s="55">
        <v>0.17600000000000002</v>
      </c>
      <c r="I34" s="56">
        <v>0.17700000000000002</v>
      </c>
      <c r="L34" s="54">
        <v>0.25</v>
      </c>
      <c r="M34" s="55">
        <v>0.251</v>
      </c>
      <c r="N34" s="55">
        <v>0.252</v>
      </c>
      <c r="O34" s="55">
        <v>0.253</v>
      </c>
      <c r="P34" s="55">
        <v>0.254</v>
      </c>
      <c r="Q34" s="55">
        <v>0.255</v>
      </c>
      <c r="R34" s="55">
        <v>0.25600000000000001</v>
      </c>
      <c r="S34" s="56">
        <v>0.25700000000000001</v>
      </c>
    </row>
    <row r="36" spans="2:19" ht="15.75" thickBot="1" x14ac:dyDescent="0.3"/>
    <row r="37" spans="2:19" ht="15.75" thickBot="1" x14ac:dyDescent="0.3">
      <c r="B37" s="133" t="s">
        <v>11</v>
      </c>
      <c r="C37" s="134"/>
      <c r="D37" s="134"/>
      <c r="E37" s="134"/>
      <c r="F37" s="134"/>
      <c r="G37" s="134"/>
      <c r="H37" s="134"/>
      <c r="I37" s="135"/>
      <c r="L37" s="133" t="s">
        <v>11</v>
      </c>
      <c r="M37" s="134"/>
      <c r="N37" s="134"/>
      <c r="O37" s="134"/>
      <c r="P37" s="134"/>
      <c r="Q37" s="134"/>
      <c r="R37" s="134"/>
      <c r="S37" s="135"/>
    </row>
    <row r="38" spans="2:19" ht="15.75" thickBot="1" x14ac:dyDescent="0.3">
      <c r="B38" s="133" t="s">
        <v>13</v>
      </c>
      <c r="C38" s="134"/>
      <c r="D38" s="134"/>
      <c r="E38" s="134"/>
      <c r="F38" s="134"/>
      <c r="G38" s="139"/>
      <c r="H38" s="5" t="s">
        <v>4</v>
      </c>
      <c r="I38" s="4" t="s">
        <v>7</v>
      </c>
      <c r="L38" s="133" t="s">
        <v>14</v>
      </c>
      <c r="M38" s="134"/>
      <c r="N38" s="134"/>
      <c r="O38" s="134"/>
      <c r="P38" s="134"/>
      <c r="Q38" s="139"/>
      <c r="R38" s="5" t="s">
        <v>4</v>
      </c>
      <c r="S38" s="4" t="s">
        <v>7</v>
      </c>
    </row>
    <row r="39" spans="2:19" x14ac:dyDescent="0.25">
      <c r="B39" s="39">
        <v>0.1</v>
      </c>
      <c r="C39" s="40">
        <v>0.10100000000000001</v>
      </c>
      <c r="D39" s="40">
        <v>0.10200000000000001</v>
      </c>
      <c r="E39" s="40">
        <v>0.10300000000000001</v>
      </c>
      <c r="F39" s="40">
        <v>0.10400000000000001</v>
      </c>
      <c r="G39" s="40">
        <v>0.10500000000000001</v>
      </c>
      <c r="H39" s="40">
        <v>0.10600000000000001</v>
      </c>
      <c r="I39" s="41">
        <v>0.10700000000000001</v>
      </c>
      <c r="L39" s="39">
        <v>0.14000000000000001</v>
      </c>
      <c r="M39" s="40">
        <v>0.14100000000000001</v>
      </c>
      <c r="N39" s="40">
        <v>0.14200000000000002</v>
      </c>
      <c r="O39" s="40">
        <v>0.14300000000000002</v>
      </c>
      <c r="P39" s="40">
        <v>0.14400000000000002</v>
      </c>
      <c r="Q39" s="40">
        <v>0.14500000000000002</v>
      </c>
      <c r="R39" s="40">
        <v>0.14600000000000002</v>
      </c>
      <c r="S39" s="41">
        <v>0.14700000000000002</v>
      </c>
    </row>
    <row r="40" spans="2:19" x14ac:dyDescent="0.25">
      <c r="B40" s="42">
        <v>0.11</v>
      </c>
      <c r="C40" s="37">
        <v>0.111</v>
      </c>
      <c r="D40" s="37">
        <v>0.112</v>
      </c>
      <c r="E40" s="37">
        <v>0.113</v>
      </c>
      <c r="F40" s="37">
        <v>0.114</v>
      </c>
      <c r="G40" s="37">
        <v>0.115</v>
      </c>
      <c r="H40" s="37">
        <v>0.11600000000000001</v>
      </c>
      <c r="I40" s="43">
        <v>0.11700000000000001</v>
      </c>
      <c r="L40" s="42">
        <v>0.15000000000000002</v>
      </c>
      <c r="M40" s="37">
        <v>0.15100000000000002</v>
      </c>
      <c r="N40" s="37">
        <v>0.15200000000000002</v>
      </c>
      <c r="O40" s="37">
        <v>0.15300000000000002</v>
      </c>
      <c r="P40" s="37">
        <v>0.15400000000000003</v>
      </c>
      <c r="Q40" s="37">
        <v>0.15500000000000003</v>
      </c>
      <c r="R40" s="37">
        <v>0.15600000000000003</v>
      </c>
      <c r="S40" s="43">
        <v>0.15700000000000003</v>
      </c>
    </row>
    <row r="41" spans="2:19" x14ac:dyDescent="0.25">
      <c r="B41" s="42">
        <v>0.12000000000000001</v>
      </c>
      <c r="C41" s="37">
        <v>0.12100000000000001</v>
      </c>
      <c r="D41" s="37">
        <v>0.12200000000000001</v>
      </c>
      <c r="E41" s="37">
        <v>0.12300000000000001</v>
      </c>
      <c r="F41" s="37">
        <v>0.12400000000000001</v>
      </c>
      <c r="G41" s="37">
        <v>0.125</v>
      </c>
      <c r="H41" s="37">
        <v>0.126</v>
      </c>
      <c r="I41" s="43">
        <v>0.127</v>
      </c>
      <c r="L41" s="42">
        <v>0.16</v>
      </c>
      <c r="M41" s="37">
        <v>0.161</v>
      </c>
      <c r="N41" s="37">
        <v>0.16200000000000001</v>
      </c>
      <c r="O41" s="37">
        <v>0.16300000000000001</v>
      </c>
      <c r="P41" s="37">
        <v>0.16400000000000001</v>
      </c>
      <c r="Q41" s="37">
        <v>0.16500000000000001</v>
      </c>
      <c r="R41" s="37">
        <v>0.16600000000000001</v>
      </c>
      <c r="S41" s="43">
        <v>0.16700000000000001</v>
      </c>
    </row>
    <row r="42" spans="2:19" ht="15.75" thickBot="1" x14ac:dyDescent="0.3">
      <c r="B42" s="44">
        <v>0.13</v>
      </c>
      <c r="C42" s="45">
        <v>0.13100000000000001</v>
      </c>
      <c r="D42" s="45">
        <v>0.13200000000000001</v>
      </c>
      <c r="E42" s="45">
        <v>0.13300000000000001</v>
      </c>
      <c r="F42" s="45">
        <v>0.13400000000000001</v>
      </c>
      <c r="G42" s="45">
        <v>0.13500000000000001</v>
      </c>
      <c r="H42" s="45">
        <v>0.13600000000000001</v>
      </c>
      <c r="I42" s="46">
        <v>0.13700000000000001</v>
      </c>
      <c r="L42" s="44">
        <v>0.17</v>
      </c>
      <c r="M42" s="45">
        <v>0.17100000000000001</v>
      </c>
      <c r="N42" s="45">
        <v>0.17200000000000001</v>
      </c>
      <c r="O42" s="45">
        <v>0.17300000000000001</v>
      </c>
      <c r="P42" s="45">
        <v>0.17400000000000002</v>
      </c>
      <c r="Q42" s="45">
        <v>0.17500000000000002</v>
      </c>
      <c r="R42" s="45">
        <v>0.17600000000000002</v>
      </c>
      <c r="S42" s="46">
        <v>0.17700000000000002</v>
      </c>
    </row>
    <row r="43" spans="2:19" x14ac:dyDescent="0.25">
      <c r="B43" s="39">
        <v>0.18</v>
      </c>
      <c r="C43" s="40">
        <v>0.18099999999999999</v>
      </c>
      <c r="D43" s="40">
        <v>0.182</v>
      </c>
      <c r="E43" s="40">
        <v>0.183</v>
      </c>
      <c r="F43" s="40">
        <v>0.184</v>
      </c>
      <c r="G43" s="40">
        <v>0.185</v>
      </c>
      <c r="H43" s="40">
        <v>0.186</v>
      </c>
      <c r="I43" s="41">
        <v>0.187</v>
      </c>
      <c r="L43" s="39">
        <v>0.22</v>
      </c>
      <c r="M43" s="40">
        <v>0.221</v>
      </c>
      <c r="N43" s="40">
        <v>0.222</v>
      </c>
      <c r="O43" s="40">
        <v>0.223</v>
      </c>
      <c r="P43" s="40">
        <v>0.224</v>
      </c>
      <c r="Q43" s="40">
        <v>0.22500000000000001</v>
      </c>
      <c r="R43" s="40">
        <v>0.22600000000000001</v>
      </c>
      <c r="S43" s="41">
        <v>0.22700000000000001</v>
      </c>
    </row>
    <row r="44" spans="2:19" x14ac:dyDescent="0.25">
      <c r="B44" s="42">
        <v>0.19</v>
      </c>
      <c r="C44" s="37">
        <v>0.191</v>
      </c>
      <c r="D44" s="37">
        <v>0.192</v>
      </c>
      <c r="E44" s="37">
        <v>0.193</v>
      </c>
      <c r="F44" s="37">
        <v>0.19400000000000001</v>
      </c>
      <c r="G44" s="37">
        <v>0.19500000000000001</v>
      </c>
      <c r="H44" s="37">
        <v>0.19600000000000001</v>
      </c>
      <c r="I44" s="43">
        <v>0.19700000000000001</v>
      </c>
      <c r="L44" s="42">
        <v>0.23</v>
      </c>
      <c r="M44" s="37">
        <v>0.23100000000000001</v>
      </c>
      <c r="N44" s="37">
        <v>0.23200000000000001</v>
      </c>
      <c r="O44" s="37">
        <v>0.23300000000000001</v>
      </c>
      <c r="P44" s="37">
        <v>0.23400000000000001</v>
      </c>
      <c r="Q44" s="37">
        <v>0.23500000000000001</v>
      </c>
      <c r="R44" s="37">
        <v>0.23600000000000002</v>
      </c>
      <c r="S44" s="43">
        <v>0.23700000000000002</v>
      </c>
    </row>
    <row r="45" spans="2:19" x14ac:dyDescent="0.25">
      <c r="B45" s="42">
        <v>0.2</v>
      </c>
      <c r="C45" s="37">
        <v>0.20100000000000001</v>
      </c>
      <c r="D45" s="37">
        <v>0.20200000000000001</v>
      </c>
      <c r="E45" s="37">
        <v>0.20300000000000001</v>
      </c>
      <c r="F45" s="37">
        <v>0.20400000000000001</v>
      </c>
      <c r="G45" s="37">
        <v>0.20500000000000002</v>
      </c>
      <c r="H45" s="37">
        <v>0.20600000000000002</v>
      </c>
      <c r="I45" s="43">
        <v>0.20700000000000002</v>
      </c>
      <c r="L45" s="42">
        <v>0.24000000000000002</v>
      </c>
      <c r="M45" s="37">
        <v>0.24100000000000002</v>
      </c>
      <c r="N45" s="37">
        <v>0.24200000000000002</v>
      </c>
      <c r="O45" s="37">
        <v>0.24300000000000002</v>
      </c>
      <c r="P45" s="37">
        <v>0.24400000000000002</v>
      </c>
      <c r="Q45" s="37">
        <v>0.24500000000000002</v>
      </c>
      <c r="R45" s="37">
        <v>0.24600000000000002</v>
      </c>
      <c r="S45" s="43">
        <v>0.24700000000000003</v>
      </c>
    </row>
    <row r="46" spans="2:19" ht="15.75" thickBot="1" x14ac:dyDescent="0.3">
      <c r="B46" s="44">
        <v>0.21000000000000002</v>
      </c>
      <c r="C46" s="45">
        <v>0.21100000000000002</v>
      </c>
      <c r="D46" s="45">
        <v>0.21200000000000002</v>
      </c>
      <c r="E46" s="45">
        <v>0.21300000000000002</v>
      </c>
      <c r="F46" s="45">
        <v>0.21400000000000002</v>
      </c>
      <c r="G46" s="45">
        <v>0.21500000000000002</v>
      </c>
      <c r="H46" s="45">
        <v>0.21600000000000003</v>
      </c>
      <c r="I46" s="46">
        <v>0.21700000000000003</v>
      </c>
      <c r="L46" s="44">
        <v>0.25</v>
      </c>
      <c r="M46" s="45">
        <v>0.251</v>
      </c>
      <c r="N46" s="45">
        <v>0.252</v>
      </c>
      <c r="O46" s="45">
        <v>0.253</v>
      </c>
      <c r="P46" s="45">
        <v>0.254</v>
      </c>
      <c r="Q46" s="45">
        <v>0.255</v>
      </c>
      <c r="R46" s="45">
        <v>0.25600000000000001</v>
      </c>
      <c r="S46" s="46">
        <v>0.25700000000000001</v>
      </c>
    </row>
    <row r="48" spans="2:19" ht="15.75" thickBot="1" x14ac:dyDescent="0.3"/>
    <row r="49" spans="1:19" ht="15.75" thickBot="1" x14ac:dyDescent="0.3">
      <c r="B49" s="133" t="s">
        <v>12</v>
      </c>
      <c r="C49" s="134"/>
      <c r="D49" s="134"/>
      <c r="E49" s="134"/>
      <c r="F49" s="134"/>
      <c r="G49" s="134"/>
      <c r="H49" s="134"/>
      <c r="I49" s="135"/>
      <c r="L49" s="133" t="s">
        <v>12</v>
      </c>
      <c r="M49" s="134"/>
      <c r="N49" s="134"/>
      <c r="O49" s="134"/>
      <c r="P49" s="134"/>
      <c r="Q49" s="134"/>
      <c r="R49" s="134"/>
      <c r="S49" s="135"/>
    </row>
    <row r="50" spans="1:19" ht="15.75" thickBot="1" x14ac:dyDescent="0.3">
      <c r="B50" s="133" t="s">
        <v>13</v>
      </c>
      <c r="C50" s="134"/>
      <c r="D50" s="134"/>
      <c r="E50" s="134"/>
      <c r="F50" s="134"/>
      <c r="G50" s="139"/>
      <c r="H50" s="5" t="s">
        <v>4</v>
      </c>
      <c r="I50" s="4" t="s">
        <v>8</v>
      </c>
      <c r="L50" s="133" t="s">
        <v>14</v>
      </c>
      <c r="M50" s="134"/>
      <c r="N50" s="134"/>
      <c r="O50" s="134"/>
      <c r="P50" s="134"/>
      <c r="Q50" s="139"/>
      <c r="R50" s="5" t="s">
        <v>4</v>
      </c>
      <c r="S50" s="4" t="s">
        <v>8</v>
      </c>
    </row>
    <row r="51" spans="1:19" x14ac:dyDescent="0.25">
      <c r="B51" s="30">
        <v>0.1</v>
      </c>
      <c r="C51" s="31">
        <v>0.10100000000000001</v>
      </c>
      <c r="D51" s="31">
        <v>0.10200000000000001</v>
      </c>
      <c r="E51" s="31">
        <v>0.10300000000000001</v>
      </c>
      <c r="F51" s="31">
        <v>0.10400000000000001</v>
      </c>
      <c r="G51" s="31">
        <v>0.10500000000000001</v>
      </c>
      <c r="H51" s="31">
        <v>0.10600000000000001</v>
      </c>
      <c r="I51" s="32">
        <v>0.10700000000000001</v>
      </c>
      <c r="L51" s="30">
        <v>0.12000000000000001</v>
      </c>
      <c r="M51" s="31">
        <v>0.12100000000000001</v>
      </c>
      <c r="N51" s="31">
        <v>0.12200000000000001</v>
      </c>
      <c r="O51" s="31">
        <v>0.12300000000000001</v>
      </c>
      <c r="P51" s="31">
        <v>0.12400000000000001</v>
      </c>
      <c r="Q51" s="31">
        <v>0.125</v>
      </c>
      <c r="R51" s="31">
        <v>0.126</v>
      </c>
      <c r="S51" s="32">
        <v>0.127</v>
      </c>
    </row>
    <row r="52" spans="1:19" ht="15.75" thickBot="1" x14ac:dyDescent="0.3">
      <c r="B52" s="34">
        <v>0.11</v>
      </c>
      <c r="C52" s="35">
        <v>0.111</v>
      </c>
      <c r="D52" s="35">
        <v>0.112</v>
      </c>
      <c r="E52" s="35">
        <v>0.113</v>
      </c>
      <c r="F52" s="35">
        <v>0.114</v>
      </c>
      <c r="G52" s="35">
        <v>0.115</v>
      </c>
      <c r="H52" s="35">
        <v>0.11600000000000001</v>
      </c>
      <c r="I52" s="36">
        <v>0.11700000000000001</v>
      </c>
      <c r="L52" s="34">
        <v>0.13</v>
      </c>
      <c r="M52" s="35">
        <v>0.13100000000000001</v>
      </c>
      <c r="N52" s="35">
        <v>0.13200000000000001</v>
      </c>
      <c r="O52" s="35">
        <v>0.13300000000000001</v>
      </c>
      <c r="P52" s="35">
        <v>0.13400000000000001</v>
      </c>
      <c r="Q52" s="35">
        <v>0.13500000000000001</v>
      </c>
      <c r="R52" s="35">
        <v>0.13600000000000001</v>
      </c>
      <c r="S52" s="36">
        <v>0.13700000000000001</v>
      </c>
    </row>
    <row r="53" spans="1:19" x14ac:dyDescent="0.25">
      <c r="B53" s="30">
        <v>0.14000000000000001</v>
      </c>
      <c r="C53" s="31">
        <v>0.14100000000000001</v>
      </c>
      <c r="D53" s="31">
        <v>0.14200000000000002</v>
      </c>
      <c r="E53" s="31">
        <v>0.14300000000000002</v>
      </c>
      <c r="F53" s="31">
        <v>0.14400000000000002</v>
      </c>
      <c r="G53" s="31">
        <v>0.14500000000000002</v>
      </c>
      <c r="H53" s="31">
        <v>0.14600000000000002</v>
      </c>
      <c r="I53" s="32">
        <v>0.14700000000000002</v>
      </c>
      <c r="L53" s="30">
        <v>0.16</v>
      </c>
      <c r="M53" s="31">
        <v>0.161</v>
      </c>
      <c r="N53" s="31">
        <v>0.16200000000000001</v>
      </c>
      <c r="O53" s="31">
        <v>0.16300000000000001</v>
      </c>
      <c r="P53" s="31">
        <v>0.16400000000000001</v>
      </c>
      <c r="Q53" s="31">
        <v>0.16500000000000001</v>
      </c>
      <c r="R53" s="31">
        <v>0.16600000000000001</v>
      </c>
      <c r="S53" s="32">
        <v>0.16700000000000001</v>
      </c>
    </row>
    <row r="54" spans="1:19" ht="15.75" thickBot="1" x14ac:dyDescent="0.3">
      <c r="B54" s="34">
        <v>0.15000000000000002</v>
      </c>
      <c r="C54" s="35">
        <v>0.15100000000000002</v>
      </c>
      <c r="D54" s="35">
        <v>0.15200000000000002</v>
      </c>
      <c r="E54" s="35">
        <v>0.15300000000000002</v>
      </c>
      <c r="F54" s="35">
        <v>0.15400000000000003</v>
      </c>
      <c r="G54" s="35">
        <v>0.15500000000000003</v>
      </c>
      <c r="H54" s="35">
        <v>0.15600000000000003</v>
      </c>
      <c r="I54" s="36">
        <v>0.15700000000000003</v>
      </c>
      <c r="L54" s="34">
        <v>0.17</v>
      </c>
      <c r="M54" s="35">
        <v>0.17100000000000001</v>
      </c>
      <c r="N54" s="35">
        <v>0.17200000000000001</v>
      </c>
      <c r="O54" s="35">
        <v>0.17300000000000001</v>
      </c>
      <c r="P54" s="35">
        <v>0.17400000000000002</v>
      </c>
      <c r="Q54" s="35">
        <v>0.17500000000000002</v>
      </c>
      <c r="R54" s="35">
        <v>0.17600000000000002</v>
      </c>
      <c r="S54" s="36">
        <v>0.17700000000000002</v>
      </c>
    </row>
    <row r="55" spans="1:19" x14ac:dyDescent="0.25">
      <c r="B55" s="30">
        <v>0.18</v>
      </c>
      <c r="C55" s="31">
        <v>0.18099999999999999</v>
      </c>
      <c r="D55" s="31">
        <v>0.182</v>
      </c>
      <c r="E55" s="31">
        <v>0.183</v>
      </c>
      <c r="F55" s="31">
        <v>0.184</v>
      </c>
      <c r="G55" s="31">
        <v>0.185</v>
      </c>
      <c r="H55" s="31">
        <v>0.186</v>
      </c>
      <c r="I55" s="32">
        <v>0.187</v>
      </c>
      <c r="L55" s="30">
        <v>0.2</v>
      </c>
      <c r="M55" s="31">
        <v>0.20100000000000001</v>
      </c>
      <c r="N55" s="31">
        <v>0.20200000000000001</v>
      </c>
      <c r="O55" s="31">
        <v>0.20300000000000001</v>
      </c>
      <c r="P55" s="31">
        <v>0.20400000000000001</v>
      </c>
      <c r="Q55" s="31">
        <v>0.20500000000000002</v>
      </c>
      <c r="R55" s="31">
        <v>0.20600000000000002</v>
      </c>
      <c r="S55" s="32">
        <v>0.20700000000000002</v>
      </c>
    </row>
    <row r="56" spans="1:19" ht="15.75" thickBot="1" x14ac:dyDescent="0.3">
      <c r="B56" s="34">
        <v>0.19</v>
      </c>
      <c r="C56" s="35">
        <v>0.191</v>
      </c>
      <c r="D56" s="35">
        <v>0.192</v>
      </c>
      <c r="E56" s="35">
        <v>0.193</v>
      </c>
      <c r="F56" s="35">
        <v>0.19400000000000001</v>
      </c>
      <c r="G56" s="35">
        <v>0.19500000000000001</v>
      </c>
      <c r="H56" s="35">
        <v>0.19600000000000001</v>
      </c>
      <c r="I56" s="36">
        <v>0.19700000000000001</v>
      </c>
      <c r="L56" s="34">
        <v>0.21000000000000002</v>
      </c>
      <c r="M56" s="35">
        <v>0.21100000000000002</v>
      </c>
      <c r="N56" s="35">
        <v>0.21200000000000002</v>
      </c>
      <c r="O56" s="35">
        <v>0.21300000000000002</v>
      </c>
      <c r="P56" s="35">
        <v>0.21400000000000002</v>
      </c>
      <c r="Q56" s="35">
        <v>0.21500000000000002</v>
      </c>
      <c r="R56" s="35">
        <v>0.21600000000000003</v>
      </c>
      <c r="S56" s="36">
        <v>0.21700000000000003</v>
      </c>
    </row>
    <row r="57" spans="1:19" x14ac:dyDescent="0.25">
      <c r="B57" s="30">
        <v>0.22</v>
      </c>
      <c r="C57" s="31">
        <v>0.221</v>
      </c>
      <c r="D57" s="31">
        <v>0.222</v>
      </c>
      <c r="E57" s="31">
        <v>0.223</v>
      </c>
      <c r="F57" s="31">
        <v>0.224</v>
      </c>
      <c r="G57" s="31">
        <v>0.22500000000000001</v>
      </c>
      <c r="H57" s="31">
        <v>0.22600000000000001</v>
      </c>
      <c r="I57" s="32">
        <v>0.22700000000000001</v>
      </c>
      <c r="L57" s="30">
        <v>0.24000000000000002</v>
      </c>
      <c r="M57" s="31">
        <v>0.24100000000000002</v>
      </c>
      <c r="N57" s="31">
        <v>0.24200000000000002</v>
      </c>
      <c r="O57" s="31">
        <v>0.24300000000000002</v>
      </c>
      <c r="P57" s="31">
        <v>0.24400000000000002</v>
      </c>
      <c r="Q57" s="31">
        <v>0.24500000000000002</v>
      </c>
      <c r="R57" s="31">
        <v>0.24600000000000002</v>
      </c>
      <c r="S57" s="32">
        <v>0.24700000000000003</v>
      </c>
    </row>
    <row r="58" spans="1:19" ht="15.75" thickBot="1" x14ac:dyDescent="0.3">
      <c r="B58" s="34">
        <v>0.23</v>
      </c>
      <c r="C58" s="35">
        <v>0.23100000000000001</v>
      </c>
      <c r="D58" s="35">
        <v>0.23200000000000001</v>
      </c>
      <c r="E58" s="35">
        <v>0.23300000000000001</v>
      </c>
      <c r="F58" s="35">
        <v>0.23400000000000001</v>
      </c>
      <c r="G58" s="35">
        <v>0.23500000000000001</v>
      </c>
      <c r="H58" s="35">
        <v>0.23600000000000002</v>
      </c>
      <c r="I58" s="36">
        <v>0.23700000000000002</v>
      </c>
      <c r="L58" s="34">
        <v>0.25</v>
      </c>
      <c r="M58" s="35">
        <v>0.251</v>
      </c>
      <c r="N58" s="35">
        <v>0.252</v>
      </c>
      <c r="O58" s="35">
        <v>0.253</v>
      </c>
      <c r="P58" s="35">
        <v>0.254</v>
      </c>
      <c r="Q58" s="35">
        <v>0.255</v>
      </c>
      <c r="R58" s="35">
        <v>0.25600000000000001</v>
      </c>
      <c r="S58" s="36">
        <v>0.25700000000000001</v>
      </c>
    </row>
    <row r="60" spans="1:19" ht="15.75" thickBot="1" x14ac:dyDescent="0.3"/>
    <row r="61" spans="1:19" ht="15.75" thickBot="1" x14ac:dyDescent="0.3">
      <c r="B61" s="133" t="s">
        <v>12</v>
      </c>
      <c r="C61" s="134"/>
      <c r="D61" s="134"/>
      <c r="E61" s="135"/>
      <c r="L61" s="133" t="s">
        <v>12</v>
      </c>
      <c r="M61" s="134"/>
      <c r="N61" s="134"/>
      <c r="O61" s="135"/>
    </row>
    <row r="62" spans="1:19" ht="15.75" thickBot="1" x14ac:dyDescent="0.3">
      <c r="A62" s="33"/>
      <c r="B62" s="137" t="s">
        <v>13</v>
      </c>
      <c r="C62" s="138"/>
      <c r="D62" s="62" t="s">
        <v>4</v>
      </c>
      <c r="E62" s="63" t="s">
        <v>9</v>
      </c>
      <c r="L62" s="136" t="s">
        <v>14</v>
      </c>
      <c r="M62" s="138"/>
      <c r="N62" s="47" t="s">
        <v>4</v>
      </c>
      <c r="O62" s="48" t="s">
        <v>9</v>
      </c>
    </row>
    <row r="63" spans="1:19" x14ac:dyDescent="0.25">
      <c r="B63" s="49">
        <v>0.1</v>
      </c>
      <c r="C63" s="50">
        <v>0.10100000000000001</v>
      </c>
      <c r="D63" s="50">
        <v>0.10200000000000001</v>
      </c>
      <c r="E63" s="51">
        <v>0.10300000000000001</v>
      </c>
      <c r="L63" s="49">
        <v>0.10400000000000001</v>
      </c>
      <c r="M63" s="50">
        <v>0.10500000000000001</v>
      </c>
      <c r="N63" s="50">
        <v>0.10600000000000001</v>
      </c>
      <c r="O63" s="51">
        <v>0.10700000000000001</v>
      </c>
    </row>
    <row r="64" spans="1:19" x14ac:dyDescent="0.25">
      <c r="B64" s="52">
        <v>0.11</v>
      </c>
      <c r="C64" s="37">
        <v>0.111</v>
      </c>
      <c r="D64" s="37">
        <v>0.112</v>
      </c>
      <c r="E64" s="53">
        <v>0.113</v>
      </c>
      <c r="L64" s="52">
        <v>0.114</v>
      </c>
      <c r="M64" s="37">
        <v>0.115</v>
      </c>
      <c r="N64" s="37">
        <v>0.11600000000000001</v>
      </c>
      <c r="O64" s="53">
        <v>0.11700000000000001</v>
      </c>
    </row>
    <row r="65" spans="2:15" x14ac:dyDescent="0.25">
      <c r="B65" s="52">
        <v>0.12000000000000001</v>
      </c>
      <c r="C65" s="37">
        <v>0.12100000000000001</v>
      </c>
      <c r="D65" s="37">
        <v>0.12200000000000001</v>
      </c>
      <c r="E65" s="53">
        <v>0.12300000000000001</v>
      </c>
      <c r="L65" s="52">
        <v>0.12400000000000001</v>
      </c>
      <c r="M65" s="37">
        <v>0.125</v>
      </c>
      <c r="N65" s="37">
        <v>0.126</v>
      </c>
      <c r="O65" s="53">
        <v>0.127</v>
      </c>
    </row>
    <row r="66" spans="2:15" ht="15.75" thickBot="1" x14ac:dyDescent="0.3">
      <c r="B66" s="60">
        <v>0.13</v>
      </c>
      <c r="C66" s="59">
        <v>0.13100000000000001</v>
      </c>
      <c r="D66" s="59">
        <v>0.13200000000000001</v>
      </c>
      <c r="E66" s="61">
        <v>0.13300000000000001</v>
      </c>
      <c r="L66" s="60">
        <v>0.13400000000000001</v>
      </c>
      <c r="M66" s="59">
        <v>0.13500000000000001</v>
      </c>
      <c r="N66" s="59">
        <v>0.13600000000000001</v>
      </c>
      <c r="O66" s="61">
        <v>0.13700000000000001</v>
      </c>
    </row>
    <row r="67" spans="2:15" x14ac:dyDescent="0.25">
      <c r="B67" s="57">
        <v>0.14000000000000001</v>
      </c>
      <c r="C67" s="38">
        <v>0.14100000000000001</v>
      </c>
      <c r="D67" s="38">
        <v>0.14200000000000002</v>
      </c>
      <c r="E67" s="58">
        <v>0.14300000000000002</v>
      </c>
      <c r="L67" s="57">
        <v>0.14400000000000002</v>
      </c>
      <c r="M67" s="38">
        <v>0.14500000000000002</v>
      </c>
      <c r="N67" s="38">
        <v>0.14600000000000002</v>
      </c>
      <c r="O67" s="58">
        <v>0.14700000000000002</v>
      </c>
    </row>
    <row r="68" spans="2:15" x14ac:dyDescent="0.25">
      <c r="B68" s="52">
        <v>0.15000000000000002</v>
      </c>
      <c r="C68" s="37">
        <v>0.15100000000000002</v>
      </c>
      <c r="D68" s="37">
        <v>0.15200000000000002</v>
      </c>
      <c r="E68" s="53">
        <v>0.15300000000000002</v>
      </c>
      <c r="L68" s="52">
        <v>0.15400000000000003</v>
      </c>
      <c r="M68" s="37">
        <v>0.15500000000000003</v>
      </c>
      <c r="N68" s="37">
        <v>0.15600000000000003</v>
      </c>
      <c r="O68" s="53">
        <v>0.15700000000000003</v>
      </c>
    </row>
    <row r="69" spans="2:15" x14ac:dyDescent="0.25">
      <c r="B69" s="52">
        <v>0.16</v>
      </c>
      <c r="C69" s="37">
        <v>0.161</v>
      </c>
      <c r="D69" s="37">
        <v>0.16200000000000001</v>
      </c>
      <c r="E69" s="53">
        <v>0.16300000000000001</v>
      </c>
      <c r="L69" s="52">
        <v>0.16400000000000001</v>
      </c>
      <c r="M69" s="37">
        <v>0.16500000000000001</v>
      </c>
      <c r="N69" s="37">
        <v>0.16600000000000001</v>
      </c>
      <c r="O69" s="53">
        <v>0.16700000000000001</v>
      </c>
    </row>
    <row r="70" spans="2:15" ht="15.75" thickBot="1" x14ac:dyDescent="0.3">
      <c r="B70" s="54">
        <v>0.17</v>
      </c>
      <c r="C70" s="55">
        <v>0.17100000000000001</v>
      </c>
      <c r="D70" s="55">
        <v>0.17200000000000001</v>
      </c>
      <c r="E70" s="56">
        <v>0.17300000000000001</v>
      </c>
      <c r="L70" s="54">
        <v>0.17400000000000002</v>
      </c>
      <c r="M70" s="55">
        <v>0.17500000000000002</v>
      </c>
      <c r="N70" s="55">
        <v>0.17600000000000002</v>
      </c>
      <c r="O70" s="56">
        <v>0.17700000000000002</v>
      </c>
    </row>
    <row r="71" spans="2:15" x14ac:dyDescent="0.25">
      <c r="B71" s="49">
        <v>0.18</v>
      </c>
      <c r="C71" s="50">
        <v>0.18099999999999999</v>
      </c>
      <c r="D71" s="50">
        <v>0.182</v>
      </c>
      <c r="E71" s="51">
        <v>0.183</v>
      </c>
      <c r="L71" s="49">
        <v>0.184</v>
      </c>
      <c r="M71" s="50">
        <v>0.185</v>
      </c>
      <c r="N71" s="50">
        <v>0.186</v>
      </c>
      <c r="O71" s="51">
        <v>0.187</v>
      </c>
    </row>
    <row r="72" spans="2:15" x14ac:dyDescent="0.25">
      <c r="B72" s="52">
        <v>0.19</v>
      </c>
      <c r="C72" s="37">
        <v>0.191</v>
      </c>
      <c r="D72" s="37">
        <v>0.192</v>
      </c>
      <c r="E72" s="53">
        <v>0.193</v>
      </c>
      <c r="L72" s="52">
        <v>0.19400000000000001</v>
      </c>
      <c r="M72" s="37">
        <v>0.19500000000000001</v>
      </c>
      <c r="N72" s="37">
        <v>0.19600000000000001</v>
      </c>
      <c r="O72" s="53">
        <v>0.19700000000000001</v>
      </c>
    </row>
    <row r="73" spans="2:15" x14ac:dyDescent="0.25">
      <c r="B73" s="52">
        <v>0.2</v>
      </c>
      <c r="C73" s="37">
        <v>0.20100000000000001</v>
      </c>
      <c r="D73" s="37">
        <v>0.20200000000000001</v>
      </c>
      <c r="E73" s="53">
        <v>0.20300000000000001</v>
      </c>
      <c r="L73" s="52">
        <v>0.20400000000000001</v>
      </c>
      <c r="M73" s="37">
        <v>0.20500000000000002</v>
      </c>
      <c r="N73" s="37">
        <v>0.20600000000000002</v>
      </c>
      <c r="O73" s="53">
        <v>0.20700000000000002</v>
      </c>
    </row>
    <row r="74" spans="2:15" ht="15.75" thickBot="1" x14ac:dyDescent="0.3">
      <c r="B74" s="60">
        <v>0.21000000000000002</v>
      </c>
      <c r="C74" s="59">
        <v>0.21100000000000002</v>
      </c>
      <c r="D74" s="59">
        <v>0.21200000000000002</v>
      </c>
      <c r="E74" s="61">
        <v>0.21300000000000002</v>
      </c>
      <c r="L74" s="60">
        <v>0.21400000000000002</v>
      </c>
      <c r="M74" s="59">
        <v>0.21500000000000002</v>
      </c>
      <c r="N74" s="59">
        <v>0.21600000000000003</v>
      </c>
      <c r="O74" s="61">
        <v>0.21700000000000003</v>
      </c>
    </row>
    <row r="75" spans="2:15" x14ac:dyDescent="0.25">
      <c r="B75" s="57">
        <v>0.22</v>
      </c>
      <c r="C75" s="38">
        <v>0.221</v>
      </c>
      <c r="D75" s="38">
        <v>0.222</v>
      </c>
      <c r="E75" s="58">
        <v>0.223</v>
      </c>
      <c r="L75" s="57">
        <v>0.224</v>
      </c>
      <c r="M75" s="38">
        <v>0.22500000000000001</v>
      </c>
      <c r="N75" s="38">
        <v>0.22600000000000001</v>
      </c>
      <c r="O75" s="58">
        <v>0.22700000000000001</v>
      </c>
    </row>
    <row r="76" spans="2:15" x14ac:dyDescent="0.25">
      <c r="B76" s="52">
        <v>0.23</v>
      </c>
      <c r="C76" s="37">
        <v>0.23100000000000001</v>
      </c>
      <c r="D76" s="37">
        <v>0.23200000000000001</v>
      </c>
      <c r="E76" s="53">
        <v>0.23300000000000001</v>
      </c>
      <c r="L76" s="52">
        <v>0.23400000000000001</v>
      </c>
      <c r="M76" s="37">
        <v>0.23500000000000001</v>
      </c>
      <c r="N76" s="37">
        <v>0.23600000000000002</v>
      </c>
      <c r="O76" s="53">
        <v>0.23700000000000002</v>
      </c>
    </row>
    <row r="77" spans="2:15" x14ac:dyDescent="0.25">
      <c r="B77" s="52">
        <v>0.24000000000000002</v>
      </c>
      <c r="C77" s="37">
        <v>0.24100000000000002</v>
      </c>
      <c r="D77" s="37">
        <v>0.24200000000000002</v>
      </c>
      <c r="E77" s="53">
        <v>0.24300000000000002</v>
      </c>
      <c r="L77" s="52">
        <v>0.24400000000000002</v>
      </c>
      <c r="M77" s="37">
        <v>0.24500000000000002</v>
      </c>
      <c r="N77" s="37">
        <v>0.24600000000000002</v>
      </c>
      <c r="O77" s="53">
        <v>0.24700000000000003</v>
      </c>
    </row>
    <row r="78" spans="2:15" ht="15.75" thickBot="1" x14ac:dyDescent="0.3">
      <c r="B78" s="54">
        <v>0.25</v>
      </c>
      <c r="C78" s="55">
        <v>0.251</v>
      </c>
      <c r="D78" s="55">
        <v>0.252</v>
      </c>
      <c r="E78" s="56">
        <v>0.253</v>
      </c>
      <c r="L78" s="54">
        <v>0.254</v>
      </c>
      <c r="M78" s="55">
        <v>0.255</v>
      </c>
      <c r="N78" s="55">
        <v>0.25600000000000001</v>
      </c>
      <c r="O78" s="56">
        <v>0.25700000000000001</v>
      </c>
    </row>
  </sheetData>
  <mergeCells count="17">
    <mergeCell ref="B49:I49"/>
    <mergeCell ref="L49:S49"/>
    <mergeCell ref="L38:Q38"/>
    <mergeCell ref="B38:G38"/>
    <mergeCell ref="B61:E61"/>
    <mergeCell ref="L61:O61"/>
    <mergeCell ref="L62:M62"/>
    <mergeCell ref="B62:C62"/>
    <mergeCell ref="L50:Q50"/>
    <mergeCell ref="B50:G50"/>
    <mergeCell ref="B3:J3"/>
    <mergeCell ref="B25:I25"/>
    <mergeCell ref="L25:S25"/>
    <mergeCell ref="B37:I37"/>
    <mergeCell ref="L37:S37"/>
    <mergeCell ref="L26:Q26"/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DA1-A269-4035-9526-CA6CA1A16E4F}">
  <dimension ref="A2:V152"/>
  <sheetViews>
    <sheetView workbookViewId="0">
      <selection activeCell="B2" sqref="B2:J20"/>
    </sheetView>
  </sheetViews>
  <sheetFormatPr defaultRowHeight="15" x14ac:dyDescent="0.25"/>
  <sheetData>
    <row r="2" spans="1:22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5</v>
      </c>
      <c r="N2" s="5" t="s">
        <v>0</v>
      </c>
      <c r="O2" s="4">
        <v>0.2</v>
      </c>
      <c r="P2" s="5" t="s">
        <v>1</v>
      </c>
      <c r="Q2" s="4">
        <v>0.02</v>
      </c>
      <c r="R2" s="5" t="s">
        <v>2</v>
      </c>
      <c r="S2" s="4">
        <v>2E-3</v>
      </c>
      <c r="U2" s="5" t="s">
        <v>4</v>
      </c>
      <c r="V2" s="4" t="s">
        <v>5</v>
      </c>
    </row>
    <row r="3" spans="1:22" x14ac:dyDescent="0.25">
      <c r="B3" s="132" t="s">
        <v>15</v>
      </c>
      <c r="C3" s="132"/>
      <c r="D3" s="132"/>
      <c r="E3" s="132"/>
      <c r="F3" s="132"/>
      <c r="G3" s="132"/>
      <c r="H3" s="132"/>
      <c r="I3" s="132"/>
      <c r="J3" s="132"/>
      <c r="N3" s="132" t="s">
        <v>16</v>
      </c>
      <c r="O3" s="132"/>
      <c r="P3" s="132"/>
      <c r="Q3" s="132"/>
      <c r="R3" s="132"/>
      <c r="S3" s="132"/>
      <c r="T3" s="132"/>
      <c r="U3" s="132"/>
      <c r="V3" s="132"/>
    </row>
    <row r="4" spans="1:22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N4" s="2"/>
      <c r="O4" s="7">
        <v>0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6</v>
      </c>
      <c r="V4" s="7">
        <v>7</v>
      </c>
    </row>
    <row r="5" spans="1:22" x14ac:dyDescent="0.25">
      <c r="A5" s="3">
        <v>0</v>
      </c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3">
        <v>0</v>
      </c>
      <c r="N5" s="6">
        <v>0</v>
      </c>
      <c r="O5" s="18">
        <f>$O$2+(O$4*$S$2)+($N5*$Q$2)</f>
        <v>0.2</v>
      </c>
      <c r="P5" s="19">
        <f t="shared" ref="P5:V20" si="1">$O$2+(P$4*$S$2)+($N5*$Q$2)</f>
        <v>0.20200000000000001</v>
      </c>
      <c r="Q5" s="19">
        <f t="shared" si="1"/>
        <v>0.20400000000000001</v>
      </c>
      <c r="R5" s="19">
        <f t="shared" si="1"/>
        <v>0.20600000000000002</v>
      </c>
      <c r="S5" s="19">
        <f t="shared" si="1"/>
        <v>0.20800000000000002</v>
      </c>
      <c r="T5" s="19">
        <f t="shared" si="1"/>
        <v>0.21000000000000002</v>
      </c>
      <c r="U5" s="19">
        <f t="shared" si="1"/>
        <v>0.21200000000000002</v>
      </c>
      <c r="V5" s="20">
        <f t="shared" si="1"/>
        <v>0.21400000000000002</v>
      </c>
    </row>
    <row r="6" spans="1:22" x14ac:dyDescent="0.25">
      <c r="A6" s="3">
        <v>1</v>
      </c>
      <c r="B6" s="6">
        <v>1</v>
      </c>
      <c r="C6" s="21">
        <f t="shared" ref="C6:C20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3">
        <v>1</v>
      </c>
      <c r="N6" s="6">
        <v>1</v>
      </c>
      <c r="O6" s="21">
        <f t="shared" ref="O6:O20" si="3">$O$2+(O$4*$S$2)+($N6*$Q$2)</f>
        <v>0.22</v>
      </c>
      <c r="P6" s="2">
        <f t="shared" si="1"/>
        <v>0.222</v>
      </c>
      <c r="Q6" s="2">
        <f t="shared" si="1"/>
        <v>0.224</v>
      </c>
      <c r="R6" s="2">
        <f t="shared" si="1"/>
        <v>0.22600000000000001</v>
      </c>
      <c r="S6" s="2">
        <f t="shared" si="1"/>
        <v>0.22800000000000001</v>
      </c>
      <c r="T6" s="2">
        <f t="shared" si="1"/>
        <v>0.23</v>
      </c>
      <c r="U6" s="2">
        <f t="shared" si="1"/>
        <v>0.23200000000000001</v>
      </c>
      <c r="V6" s="22">
        <f t="shared" si="1"/>
        <v>0.23400000000000001</v>
      </c>
    </row>
    <row r="7" spans="1:22" x14ac:dyDescent="0.25">
      <c r="A7" s="3">
        <v>2</v>
      </c>
      <c r="B7" s="6">
        <v>2</v>
      </c>
      <c r="C7" s="21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3">
        <v>2</v>
      </c>
      <c r="N7" s="6">
        <v>2</v>
      </c>
      <c r="O7" s="21">
        <f t="shared" si="3"/>
        <v>0.24000000000000002</v>
      </c>
      <c r="P7" s="2">
        <f t="shared" si="1"/>
        <v>0.24200000000000002</v>
      </c>
      <c r="Q7" s="2">
        <f t="shared" si="1"/>
        <v>0.24400000000000002</v>
      </c>
      <c r="R7" s="2">
        <f t="shared" si="1"/>
        <v>0.24600000000000002</v>
      </c>
      <c r="S7" s="2">
        <f t="shared" si="1"/>
        <v>0.24800000000000003</v>
      </c>
      <c r="T7" s="2">
        <f t="shared" si="1"/>
        <v>0.25</v>
      </c>
      <c r="U7" s="2">
        <f t="shared" si="1"/>
        <v>0.252</v>
      </c>
      <c r="V7" s="22">
        <f t="shared" si="1"/>
        <v>0.254</v>
      </c>
    </row>
    <row r="8" spans="1:22" ht="15.75" thickBot="1" x14ac:dyDescent="0.3">
      <c r="A8" s="3">
        <v>3</v>
      </c>
      <c r="B8" s="6">
        <v>3</v>
      </c>
      <c r="C8" s="23">
        <f t="shared" si="2"/>
        <v>0.13</v>
      </c>
      <c r="D8" s="15">
        <f t="shared" si="0"/>
        <v>0.13100000000000001</v>
      </c>
      <c r="E8" s="15">
        <f t="shared" si="0"/>
        <v>0.13200000000000001</v>
      </c>
      <c r="F8" s="15">
        <f t="shared" si="0"/>
        <v>0.13300000000000001</v>
      </c>
      <c r="G8" s="15">
        <f t="shared" si="0"/>
        <v>0.13400000000000001</v>
      </c>
      <c r="H8" s="15">
        <f t="shared" si="0"/>
        <v>0.13500000000000001</v>
      </c>
      <c r="I8" s="15">
        <f t="shared" si="0"/>
        <v>0.13600000000000001</v>
      </c>
      <c r="J8" s="24">
        <f t="shared" si="0"/>
        <v>0.13700000000000001</v>
      </c>
      <c r="M8" s="3">
        <v>3</v>
      </c>
      <c r="N8" s="6">
        <v>3</v>
      </c>
      <c r="O8" s="23">
        <f t="shared" si="3"/>
        <v>0.26</v>
      </c>
      <c r="P8" s="15">
        <f t="shared" si="1"/>
        <v>0.26200000000000001</v>
      </c>
      <c r="Q8" s="15">
        <f t="shared" si="1"/>
        <v>0.26400000000000001</v>
      </c>
      <c r="R8" s="15">
        <f t="shared" si="1"/>
        <v>0.26600000000000001</v>
      </c>
      <c r="S8" s="15">
        <f t="shared" si="1"/>
        <v>0.26800000000000002</v>
      </c>
      <c r="T8" s="15">
        <f t="shared" si="1"/>
        <v>0.27</v>
      </c>
      <c r="U8" s="15">
        <f t="shared" si="1"/>
        <v>0.27200000000000002</v>
      </c>
      <c r="V8" s="24">
        <f t="shared" si="1"/>
        <v>0.27400000000000002</v>
      </c>
    </row>
    <row r="9" spans="1:22" x14ac:dyDescent="0.25">
      <c r="A9" s="3">
        <v>0</v>
      </c>
      <c r="B9" s="6">
        <v>4</v>
      </c>
      <c r="C9" s="25">
        <f t="shared" si="2"/>
        <v>0.14000000000000001</v>
      </c>
      <c r="D9" s="10">
        <f t="shared" si="0"/>
        <v>0.14100000000000001</v>
      </c>
      <c r="E9" s="10">
        <f t="shared" si="0"/>
        <v>0.14200000000000002</v>
      </c>
      <c r="F9" s="10">
        <f t="shared" si="0"/>
        <v>0.14300000000000002</v>
      </c>
      <c r="G9" s="10">
        <f t="shared" si="0"/>
        <v>0.14400000000000002</v>
      </c>
      <c r="H9" s="10">
        <f t="shared" si="0"/>
        <v>0.14500000000000002</v>
      </c>
      <c r="I9" s="10">
        <f t="shared" si="0"/>
        <v>0.14600000000000002</v>
      </c>
      <c r="J9" s="26">
        <f t="shared" si="0"/>
        <v>0.14700000000000002</v>
      </c>
      <c r="M9" s="3">
        <v>0</v>
      </c>
      <c r="N9" s="6">
        <v>4</v>
      </c>
      <c r="O9" s="25">
        <f t="shared" si="3"/>
        <v>0.28000000000000003</v>
      </c>
      <c r="P9" s="10">
        <f t="shared" si="1"/>
        <v>0.28200000000000003</v>
      </c>
      <c r="Q9" s="10">
        <f t="shared" si="1"/>
        <v>0.28400000000000003</v>
      </c>
      <c r="R9" s="10">
        <f t="shared" si="1"/>
        <v>0.28600000000000003</v>
      </c>
      <c r="S9" s="10">
        <f t="shared" si="1"/>
        <v>0.28800000000000003</v>
      </c>
      <c r="T9" s="10">
        <f t="shared" si="1"/>
        <v>0.29000000000000004</v>
      </c>
      <c r="U9" s="10">
        <f t="shared" si="1"/>
        <v>0.29200000000000004</v>
      </c>
      <c r="V9" s="26">
        <f t="shared" si="1"/>
        <v>0.29400000000000004</v>
      </c>
    </row>
    <row r="10" spans="1:22" x14ac:dyDescent="0.25">
      <c r="A10" s="3">
        <v>1</v>
      </c>
      <c r="B10" s="6">
        <v>5</v>
      </c>
      <c r="C10" s="21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22">
        <f t="shared" si="0"/>
        <v>0.15700000000000003</v>
      </c>
      <c r="M10" s="3">
        <v>1</v>
      </c>
      <c r="N10" s="6">
        <v>5</v>
      </c>
      <c r="O10" s="21">
        <f t="shared" si="3"/>
        <v>0.30000000000000004</v>
      </c>
      <c r="P10" s="2">
        <f t="shared" si="1"/>
        <v>0.30200000000000005</v>
      </c>
      <c r="Q10" s="2">
        <f t="shared" si="1"/>
        <v>0.30400000000000005</v>
      </c>
      <c r="R10" s="2">
        <f t="shared" si="1"/>
        <v>0.30600000000000005</v>
      </c>
      <c r="S10" s="2">
        <f t="shared" si="1"/>
        <v>0.30800000000000005</v>
      </c>
      <c r="T10" s="2">
        <f t="shared" si="1"/>
        <v>0.31000000000000005</v>
      </c>
      <c r="U10" s="2">
        <f t="shared" si="1"/>
        <v>0.31200000000000006</v>
      </c>
      <c r="V10" s="22">
        <f t="shared" si="1"/>
        <v>0.31400000000000006</v>
      </c>
    </row>
    <row r="11" spans="1:22" x14ac:dyDescent="0.25">
      <c r="A11" s="3">
        <v>2</v>
      </c>
      <c r="B11" s="6">
        <v>6</v>
      </c>
      <c r="C11" s="21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3">
        <v>2</v>
      </c>
      <c r="N11" s="6">
        <v>6</v>
      </c>
      <c r="O11" s="21">
        <f t="shared" si="3"/>
        <v>0.32</v>
      </c>
      <c r="P11" s="2">
        <f t="shared" si="1"/>
        <v>0.32200000000000001</v>
      </c>
      <c r="Q11" s="2">
        <f t="shared" si="1"/>
        <v>0.32400000000000001</v>
      </c>
      <c r="R11" s="2">
        <f t="shared" si="1"/>
        <v>0.32600000000000001</v>
      </c>
      <c r="S11" s="2">
        <f t="shared" si="1"/>
        <v>0.32800000000000001</v>
      </c>
      <c r="T11" s="2">
        <f t="shared" si="1"/>
        <v>0.33</v>
      </c>
      <c r="U11" s="2">
        <f t="shared" si="1"/>
        <v>0.33200000000000002</v>
      </c>
      <c r="V11" s="22">
        <f t="shared" si="1"/>
        <v>0.33400000000000002</v>
      </c>
    </row>
    <row r="12" spans="1:22" ht="15.75" thickBot="1" x14ac:dyDescent="0.3">
      <c r="A12" s="3">
        <v>3</v>
      </c>
      <c r="B12" s="6">
        <v>7</v>
      </c>
      <c r="C12" s="27">
        <f t="shared" si="2"/>
        <v>0.17</v>
      </c>
      <c r="D12" s="28">
        <f t="shared" si="0"/>
        <v>0.17100000000000001</v>
      </c>
      <c r="E12" s="28">
        <f t="shared" si="0"/>
        <v>0.17200000000000001</v>
      </c>
      <c r="F12" s="28">
        <f t="shared" si="0"/>
        <v>0.17300000000000001</v>
      </c>
      <c r="G12" s="28">
        <f t="shared" si="0"/>
        <v>0.17400000000000002</v>
      </c>
      <c r="H12" s="28">
        <f t="shared" si="0"/>
        <v>0.17500000000000002</v>
      </c>
      <c r="I12" s="28">
        <f t="shared" si="0"/>
        <v>0.17600000000000002</v>
      </c>
      <c r="J12" s="29">
        <f t="shared" si="0"/>
        <v>0.17700000000000002</v>
      </c>
      <c r="M12" s="3">
        <v>3</v>
      </c>
      <c r="N12" s="6">
        <v>7</v>
      </c>
      <c r="O12" s="27">
        <f t="shared" si="3"/>
        <v>0.34</v>
      </c>
      <c r="P12" s="28">
        <f t="shared" si="1"/>
        <v>0.34200000000000003</v>
      </c>
      <c r="Q12" s="28">
        <f t="shared" si="1"/>
        <v>0.34400000000000003</v>
      </c>
      <c r="R12" s="28">
        <f t="shared" si="1"/>
        <v>0.34600000000000003</v>
      </c>
      <c r="S12" s="28">
        <f t="shared" si="1"/>
        <v>0.34800000000000003</v>
      </c>
      <c r="T12" s="28">
        <f t="shared" si="1"/>
        <v>0.35000000000000003</v>
      </c>
      <c r="U12" s="28">
        <f t="shared" si="1"/>
        <v>0.35200000000000004</v>
      </c>
      <c r="V12" s="29">
        <f t="shared" si="1"/>
        <v>0.35400000000000004</v>
      </c>
    </row>
    <row r="13" spans="1:22" x14ac:dyDescent="0.25">
      <c r="A13" s="3">
        <v>0</v>
      </c>
      <c r="B13" s="6">
        <v>8</v>
      </c>
      <c r="C13" s="18">
        <f t="shared" si="2"/>
        <v>0.18</v>
      </c>
      <c r="D13" s="19">
        <f t="shared" si="0"/>
        <v>0.18099999999999999</v>
      </c>
      <c r="E13" s="19">
        <f t="shared" si="0"/>
        <v>0.182</v>
      </c>
      <c r="F13" s="19">
        <f t="shared" si="0"/>
        <v>0.183</v>
      </c>
      <c r="G13" s="19">
        <f t="shared" si="0"/>
        <v>0.184</v>
      </c>
      <c r="H13" s="19">
        <f t="shared" si="0"/>
        <v>0.185</v>
      </c>
      <c r="I13" s="19">
        <f t="shared" si="0"/>
        <v>0.186</v>
      </c>
      <c r="J13" s="20">
        <f t="shared" si="0"/>
        <v>0.187</v>
      </c>
      <c r="M13" s="3">
        <v>0</v>
      </c>
      <c r="N13" s="6">
        <v>8</v>
      </c>
      <c r="O13" s="18">
        <f t="shared" si="3"/>
        <v>0.36</v>
      </c>
      <c r="P13" s="19">
        <f t="shared" si="1"/>
        <v>0.36199999999999999</v>
      </c>
      <c r="Q13" s="19">
        <f t="shared" si="1"/>
        <v>0.36399999999999999</v>
      </c>
      <c r="R13" s="19">
        <f t="shared" si="1"/>
        <v>0.36599999999999999</v>
      </c>
      <c r="S13" s="19">
        <f t="shared" si="1"/>
        <v>0.36799999999999999</v>
      </c>
      <c r="T13" s="19">
        <f t="shared" si="1"/>
        <v>0.37</v>
      </c>
      <c r="U13" s="19">
        <f t="shared" si="1"/>
        <v>0.372</v>
      </c>
      <c r="V13" s="20">
        <f t="shared" si="1"/>
        <v>0.374</v>
      </c>
    </row>
    <row r="14" spans="1:22" x14ac:dyDescent="0.25">
      <c r="A14" s="3">
        <v>1</v>
      </c>
      <c r="B14" s="6">
        <v>9</v>
      </c>
      <c r="C14" s="21">
        <f t="shared" si="2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M14" s="3">
        <v>1</v>
      </c>
      <c r="N14" s="6">
        <v>9</v>
      </c>
      <c r="O14" s="21">
        <f t="shared" si="3"/>
        <v>0.38</v>
      </c>
      <c r="P14" s="2">
        <f t="shared" si="1"/>
        <v>0.38200000000000001</v>
      </c>
      <c r="Q14" s="2">
        <f t="shared" si="1"/>
        <v>0.38400000000000001</v>
      </c>
      <c r="R14" s="2">
        <f t="shared" si="1"/>
        <v>0.38600000000000001</v>
      </c>
      <c r="S14" s="2">
        <f t="shared" si="1"/>
        <v>0.38800000000000001</v>
      </c>
      <c r="T14" s="2">
        <f t="shared" si="1"/>
        <v>0.39</v>
      </c>
      <c r="U14" s="2">
        <f t="shared" si="1"/>
        <v>0.39200000000000002</v>
      </c>
      <c r="V14" s="22">
        <f t="shared" si="1"/>
        <v>0.39400000000000002</v>
      </c>
    </row>
    <row r="15" spans="1:22" x14ac:dyDescent="0.25">
      <c r="A15" s="3">
        <v>2</v>
      </c>
      <c r="B15" s="6">
        <v>10</v>
      </c>
      <c r="C15" s="21">
        <f t="shared" si="2"/>
        <v>0.2</v>
      </c>
      <c r="D15" s="2">
        <f t="shared" si="0"/>
        <v>0.20100000000000001</v>
      </c>
      <c r="E15" s="2">
        <f t="shared" si="0"/>
        <v>0.20200000000000001</v>
      </c>
      <c r="F15" s="2">
        <f t="shared" si="0"/>
        <v>0.20300000000000001</v>
      </c>
      <c r="G15" s="2">
        <f t="shared" si="0"/>
        <v>0.20400000000000001</v>
      </c>
      <c r="H15" s="2">
        <f t="shared" si="0"/>
        <v>0.20500000000000002</v>
      </c>
      <c r="I15" s="2">
        <f t="shared" si="0"/>
        <v>0.20600000000000002</v>
      </c>
      <c r="J15" s="22">
        <f t="shared" si="0"/>
        <v>0.20700000000000002</v>
      </c>
      <c r="M15" s="3">
        <v>2</v>
      </c>
      <c r="N15" s="6">
        <v>10</v>
      </c>
      <c r="O15" s="21">
        <f t="shared" si="3"/>
        <v>0.4</v>
      </c>
      <c r="P15" s="2">
        <f t="shared" si="1"/>
        <v>0.40200000000000002</v>
      </c>
      <c r="Q15" s="2">
        <f t="shared" si="1"/>
        <v>0.40400000000000003</v>
      </c>
      <c r="R15" s="2">
        <f t="shared" si="1"/>
        <v>0.40600000000000003</v>
      </c>
      <c r="S15" s="2">
        <f t="shared" si="1"/>
        <v>0.40800000000000003</v>
      </c>
      <c r="T15" s="2">
        <f t="shared" si="1"/>
        <v>0.41000000000000003</v>
      </c>
      <c r="U15" s="2">
        <f t="shared" si="1"/>
        <v>0.41200000000000003</v>
      </c>
      <c r="V15" s="22">
        <f t="shared" si="1"/>
        <v>0.41400000000000003</v>
      </c>
    </row>
    <row r="16" spans="1:22" ht="15.75" thickBot="1" x14ac:dyDescent="0.3">
      <c r="A16" s="3">
        <v>3</v>
      </c>
      <c r="B16" s="6">
        <v>11</v>
      </c>
      <c r="C16" s="23">
        <f t="shared" si="2"/>
        <v>0.21000000000000002</v>
      </c>
      <c r="D16" s="15">
        <f t="shared" si="0"/>
        <v>0.21100000000000002</v>
      </c>
      <c r="E16" s="15">
        <f t="shared" si="0"/>
        <v>0.21200000000000002</v>
      </c>
      <c r="F16" s="15">
        <f t="shared" si="0"/>
        <v>0.21300000000000002</v>
      </c>
      <c r="G16" s="15">
        <f t="shared" si="0"/>
        <v>0.21400000000000002</v>
      </c>
      <c r="H16" s="15">
        <f t="shared" si="0"/>
        <v>0.21500000000000002</v>
      </c>
      <c r="I16" s="15">
        <f t="shared" si="0"/>
        <v>0.21600000000000003</v>
      </c>
      <c r="J16" s="24">
        <f t="shared" si="0"/>
        <v>0.21700000000000003</v>
      </c>
      <c r="M16" s="3">
        <v>3</v>
      </c>
      <c r="N16" s="6">
        <v>11</v>
      </c>
      <c r="O16" s="23">
        <f t="shared" si="3"/>
        <v>0.42000000000000004</v>
      </c>
      <c r="P16" s="15">
        <f t="shared" si="1"/>
        <v>0.42200000000000004</v>
      </c>
      <c r="Q16" s="15">
        <f t="shared" si="1"/>
        <v>0.42400000000000004</v>
      </c>
      <c r="R16" s="15">
        <f t="shared" si="1"/>
        <v>0.42600000000000005</v>
      </c>
      <c r="S16" s="15">
        <f t="shared" si="1"/>
        <v>0.42800000000000005</v>
      </c>
      <c r="T16" s="15">
        <f t="shared" si="1"/>
        <v>0.43000000000000005</v>
      </c>
      <c r="U16" s="15">
        <f t="shared" si="1"/>
        <v>0.43200000000000005</v>
      </c>
      <c r="V16" s="24">
        <f t="shared" si="1"/>
        <v>0.43400000000000005</v>
      </c>
    </row>
    <row r="17" spans="1:22" x14ac:dyDescent="0.25">
      <c r="A17" s="3">
        <v>0</v>
      </c>
      <c r="B17" s="6">
        <v>12</v>
      </c>
      <c r="C17" s="25">
        <f t="shared" si="2"/>
        <v>0.22</v>
      </c>
      <c r="D17" s="10">
        <f t="shared" si="0"/>
        <v>0.221</v>
      </c>
      <c r="E17" s="10">
        <f t="shared" si="0"/>
        <v>0.222</v>
      </c>
      <c r="F17" s="10">
        <f t="shared" si="0"/>
        <v>0.223</v>
      </c>
      <c r="G17" s="10">
        <f t="shared" si="0"/>
        <v>0.224</v>
      </c>
      <c r="H17" s="10">
        <f t="shared" si="0"/>
        <v>0.22500000000000001</v>
      </c>
      <c r="I17" s="10">
        <f t="shared" si="0"/>
        <v>0.22600000000000001</v>
      </c>
      <c r="J17" s="26">
        <f t="shared" si="0"/>
        <v>0.22700000000000001</v>
      </c>
      <c r="M17" s="3">
        <v>0</v>
      </c>
      <c r="N17" s="6">
        <v>12</v>
      </c>
      <c r="O17" s="25">
        <f t="shared" si="3"/>
        <v>0.44</v>
      </c>
      <c r="P17" s="10">
        <f t="shared" si="1"/>
        <v>0.442</v>
      </c>
      <c r="Q17" s="10">
        <f t="shared" si="1"/>
        <v>0.44400000000000001</v>
      </c>
      <c r="R17" s="10">
        <f t="shared" si="1"/>
        <v>0.44600000000000001</v>
      </c>
      <c r="S17" s="10">
        <f t="shared" si="1"/>
        <v>0.44800000000000001</v>
      </c>
      <c r="T17" s="10">
        <f t="shared" si="1"/>
        <v>0.45</v>
      </c>
      <c r="U17" s="10">
        <f t="shared" si="1"/>
        <v>0.45200000000000001</v>
      </c>
      <c r="V17" s="26">
        <f t="shared" si="1"/>
        <v>0.45400000000000001</v>
      </c>
    </row>
    <row r="18" spans="1:22" x14ac:dyDescent="0.25">
      <c r="A18" s="3">
        <v>1</v>
      </c>
      <c r="B18" s="6">
        <v>13</v>
      </c>
      <c r="C18" s="21">
        <f t="shared" si="2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3">
        <v>1</v>
      </c>
      <c r="N18" s="6">
        <v>13</v>
      </c>
      <c r="O18" s="21">
        <f t="shared" si="3"/>
        <v>0.46</v>
      </c>
      <c r="P18" s="2">
        <f t="shared" si="1"/>
        <v>0.46200000000000002</v>
      </c>
      <c r="Q18" s="2">
        <f t="shared" si="1"/>
        <v>0.46400000000000002</v>
      </c>
      <c r="R18" s="2">
        <f t="shared" si="1"/>
        <v>0.46600000000000003</v>
      </c>
      <c r="S18" s="2">
        <f t="shared" si="1"/>
        <v>0.46800000000000003</v>
      </c>
      <c r="T18" s="2">
        <f t="shared" si="1"/>
        <v>0.47000000000000003</v>
      </c>
      <c r="U18" s="2">
        <f t="shared" si="1"/>
        <v>0.47200000000000003</v>
      </c>
      <c r="V18" s="22">
        <f t="shared" si="1"/>
        <v>0.47400000000000003</v>
      </c>
    </row>
    <row r="19" spans="1:22" x14ac:dyDescent="0.25">
      <c r="A19" s="3">
        <v>2</v>
      </c>
      <c r="B19" s="6">
        <v>14</v>
      </c>
      <c r="C19" s="21">
        <f t="shared" si="2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M19" s="3">
        <v>2</v>
      </c>
      <c r="N19" s="6">
        <v>14</v>
      </c>
      <c r="O19" s="21">
        <f t="shared" si="3"/>
        <v>0.48000000000000004</v>
      </c>
      <c r="P19" s="2">
        <f t="shared" si="1"/>
        <v>0.48200000000000004</v>
      </c>
      <c r="Q19" s="2">
        <f t="shared" si="1"/>
        <v>0.48400000000000004</v>
      </c>
      <c r="R19" s="2">
        <f t="shared" si="1"/>
        <v>0.48600000000000004</v>
      </c>
      <c r="S19" s="2">
        <f t="shared" si="1"/>
        <v>0.48800000000000004</v>
      </c>
      <c r="T19" s="2">
        <f t="shared" si="1"/>
        <v>0.49000000000000005</v>
      </c>
      <c r="U19" s="2">
        <f t="shared" si="1"/>
        <v>0.49200000000000005</v>
      </c>
      <c r="V19" s="22">
        <f t="shared" si="1"/>
        <v>0.49400000000000005</v>
      </c>
    </row>
    <row r="20" spans="1:22" ht="15.75" thickBot="1" x14ac:dyDescent="0.3">
      <c r="A20" s="3">
        <v>3</v>
      </c>
      <c r="B20" s="6">
        <v>15</v>
      </c>
      <c r="C20" s="27">
        <f t="shared" si="2"/>
        <v>0.25</v>
      </c>
      <c r="D20" s="28">
        <f t="shared" si="0"/>
        <v>0.251</v>
      </c>
      <c r="E20" s="28">
        <f t="shared" si="0"/>
        <v>0.252</v>
      </c>
      <c r="F20" s="28">
        <f t="shared" si="0"/>
        <v>0.253</v>
      </c>
      <c r="G20" s="28">
        <f t="shared" si="0"/>
        <v>0.254</v>
      </c>
      <c r="H20" s="28">
        <f t="shared" si="0"/>
        <v>0.255</v>
      </c>
      <c r="I20" s="28">
        <f t="shared" si="0"/>
        <v>0.25600000000000001</v>
      </c>
      <c r="J20" s="29">
        <f t="shared" si="0"/>
        <v>0.25700000000000001</v>
      </c>
      <c r="M20" s="3">
        <v>3</v>
      </c>
      <c r="N20" s="6">
        <v>15</v>
      </c>
      <c r="O20" s="27">
        <f t="shared" si="3"/>
        <v>0.5</v>
      </c>
      <c r="P20" s="28">
        <f t="shared" si="1"/>
        <v>0.502</v>
      </c>
      <c r="Q20" s="28">
        <f t="shared" si="1"/>
        <v>0.504</v>
      </c>
      <c r="R20" s="28">
        <f t="shared" si="1"/>
        <v>0.50600000000000001</v>
      </c>
      <c r="S20" s="28">
        <f t="shared" si="1"/>
        <v>0.50800000000000001</v>
      </c>
      <c r="T20" s="28">
        <f t="shared" si="1"/>
        <v>0.51</v>
      </c>
      <c r="U20" s="28">
        <f t="shared" si="1"/>
        <v>0.51200000000000001</v>
      </c>
      <c r="V20" s="29">
        <f t="shared" si="1"/>
        <v>0.51400000000000001</v>
      </c>
    </row>
    <row r="24" spans="1:22" ht="15.75" thickBot="1" x14ac:dyDescent="0.3"/>
    <row r="25" spans="1:22" ht="15.75" thickBot="1" x14ac:dyDescent="0.3">
      <c r="C25" s="136" t="s">
        <v>17</v>
      </c>
      <c r="D25" s="137"/>
      <c r="E25" s="137"/>
      <c r="F25" s="137"/>
      <c r="G25" s="137"/>
      <c r="H25" s="138"/>
      <c r="I25" s="65" t="s">
        <v>4</v>
      </c>
      <c r="J25" s="66" t="s">
        <v>18</v>
      </c>
    </row>
    <row r="26" spans="1:22" x14ac:dyDescent="0.25">
      <c r="C26" s="18">
        <v>0.1</v>
      </c>
      <c r="D26" s="19">
        <v>0.10100000000000001</v>
      </c>
      <c r="E26" s="19">
        <v>0.10200000000000001</v>
      </c>
      <c r="F26" s="19">
        <v>0.10300000000000001</v>
      </c>
      <c r="G26" s="19">
        <v>0.10400000000000001</v>
      </c>
      <c r="H26" s="19">
        <v>0.10500000000000001</v>
      </c>
      <c r="I26" s="19">
        <v>0.10600000000000001</v>
      </c>
      <c r="J26" s="20">
        <v>0.10700000000000001</v>
      </c>
    </row>
    <row r="27" spans="1:22" x14ac:dyDescent="0.25">
      <c r="C27" s="21">
        <v>0.11</v>
      </c>
      <c r="D27" s="2">
        <v>0.111</v>
      </c>
      <c r="E27" s="2">
        <v>0.112</v>
      </c>
      <c r="F27" s="2">
        <v>0.113</v>
      </c>
      <c r="G27" s="2">
        <v>0.114</v>
      </c>
      <c r="H27" s="2">
        <v>0.115</v>
      </c>
      <c r="I27" s="2">
        <v>0.11600000000000001</v>
      </c>
      <c r="J27" s="22">
        <v>0.11700000000000001</v>
      </c>
    </row>
    <row r="28" spans="1:22" x14ac:dyDescent="0.25">
      <c r="C28" s="21">
        <v>0.12000000000000001</v>
      </c>
      <c r="D28" s="2">
        <v>0.12100000000000001</v>
      </c>
      <c r="E28" s="2">
        <v>0.12200000000000001</v>
      </c>
      <c r="F28" s="2">
        <v>0.12300000000000001</v>
      </c>
      <c r="G28" s="2">
        <v>0.12400000000000001</v>
      </c>
      <c r="H28" s="2">
        <v>0.125</v>
      </c>
      <c r="I28" s="2">
        <v>0.126</v>
      </c>
      <c r="J28" s="22">
        <v>0.127</v>
      </c>
    </row>
    <row r="29" spans="1:22" ht="15.75" thickBot="1" x14ac:dyDescent="0.3">
      <c r="C29" s="23">
        <v>0.13</v>
      </c>
      <c r="D29" s="15">
        <v>0.13100000000000001</v>
      </c>
      <c r="E29" s="15">
        <v>0.13200000000000001</v>
      </c>
      <c r="F29" s="15">
        <v>0.13300000000000001</v>
      </c>
      <c r="G29" s="15">
        <v>0.13400000000000001</v>
      </c>
      <c r="H29" s="15">
        <v>0.13500000000000001</v>
      </c>
      <c r="I29" s="15">
        <v>0.13600000000000001</v>
      </c>
      <c r="J29" s="24">
        <v>0.13700000000000001</v>
      </c>
    </row>
    <row r="30" spans="1:22" x14ac:dyDescent="0.25">
      <c r="C30" s="25">
        <v>0.14000000000000001</v>
      </c>
      <c r="D30" s="10">
        <v>0.14100000000000001</v>
      </c>
      <c r="E30" s="10">
        <v>0.14200000000000002</v>
      </c>
      <c r="F30" s="10">
        <v>0.14300000000000002</v>
      </c>
      <c r="G30" s="10">
        <v>0.14400000000000002</v>
      </c>
      <c r="H30" s="10">
        <v>0.14500000000000002</v>
      </c>
      <c r="I30" s="10">
        <v>0.14600000000000002</v>
      </c>
      <c r="J30" s="26">
        <v>0.14700000000000002</v>
      </c>
    </row>
    <row r="31" spans="1:22" x14ac:dyDescent="0.25">
      <c r="C31" s="21">
        <v>0.15000000000000002</v>
      </c>
      <c r="D31" s="2">
        <v>0.15100000000000002</v>
      </c>
      <c r="E31" s="2">
        <v>0.15200000000000002</v>
      </c>
      <c r="F31" s="2">
        <v>0.15300000000000002</v>
      </c>
      <c r="G31" s="2">
        <v>0.15400000000000003</v>
      </c>
      <c r="H31" s="2">
        <v>0.15500000000000003</v>
      </c>
      <c r="I31" s="2">
        <v>0.15600000000000003</v>
      </c>
      <c r="J31" s="22">
        <v>0.15700000000000003</v>
      </c>
    </row>
    <row r="32" spans="1:22" x14ac:dyDescent="0.25">
      <c r="C32" s="21">
        <v>0.16</v>
      </c>
      <c r="D32" s="2">
        <v>0.161</v>
      </c>
      <c r="E32" s="2">
        <v>0.16200000000000001</v>
      </c>
      <c r="F32" s="2">
        <v>0.16300000000000001</v>
      </c>
      <c r="G32" s="2">
        <v>0.16400000000000001</v>
      </c>
      <c r="H32" s="2">
        <v>0.16500000000000001</v>
      </c>
      <c r="I32" s="2">
        <v>0.16600000000000001</v>
      </c>
      <c r="J32" s="22">
        <v>0.16700000000000001</v>
      </c>
    </row>
    <row r="33" spans="3:10" ht="15.75" thickBot="1" x14ac:dyDescent="0.3">
      <c r="C33" s="27">
        <v>0.17</v>
      </c>
      <c r="D33" s="28">
        <v>0.17100000000000001</v>
      </c>
      <c r="E33" s="28">
        <v>0.17200000000000001</v>
      </c>
      <c r="F33" s="28">
        <v>0.17300000000000001</v>
      </c>
      <c r="G33" s="28">
        <v>0.17400000000000002</v>
      </c>
      <c r="H33" s="28">
        <v>0.17500000000000002</v>
      </c>
      <c r="I33" s="28">
        <v>0.17600000000000002</v>
      </c>
      <c r="J33" s="29">
        <v>0.17700000000000002</v>
      </c>
    </row>
    <row r="34" spans="3:10" x14ac:dyDescent="0.25">
      <c r="C34" s="18">
        <v>0.18</v>
      </c>
      <c r="D34" s="19">
        <v>0.18099999999999999</v>
      </c>
      <c r="E34" s="19">
        <v>0.182</v>
      </c>
      <c r="F34" s="19">
        <v>0.183</v>
      </c>
      <c r="G34" s="19">
        <v>0.184</v>
      </c>
      <c r="H34" s="19">
        <v>0.185</v>
      </c>
      <c r="I34" s="19">
        <v>0.186</v>
      </c>
      <c r="J34" s="20">
        <v>0.187</v>
      </c>
    </row>
    <row r="35" spans="3:10" x14ac:dyDescent="0.25">
      <c r="C35" s="21">
        <v>0.19</v>
      </c>
      <c r="D35" s="2">
        <v>0.191</v>
      </c>
      <c r="E35" s="2">
        <v>0.192</v>
      </c>
      <c r="F35" s="2">
        <v>0.193</v>
      </c>
      <c r="G35" s="2">
        <v>0.19400000000000001</v>
      </c>
      <c r="H35" s="2">
        <v>0.19500000000000001</v>
      </c>
      <c r="I35" s="2">
        <v>0.19600000000000001</v>
      </c>
      <c r="J35" s="22">
        <v>0.19700000000000001</v>
      </c>
    </row>
    <row r="36" spans="3:10" x14ac:dyDescent="0.25">
      <c r="C36" s="21">
        <v>0.2</v>
      </c>
      <c r="D36" s="2">
        <v>0.20100000000000001</v>
      </c>
      <c r="E36" s="2">
        <v>0.20200000000000001</v>
      </c>
      <c r="F36" s="2">
        <v>0.20300000000000001</v>
      </c>
      <c r="G36" s="2">
        <v>0.20400000000000001</v>
      </c>
      <c r="H36" s="2">
        <v>0.20500000000000002</v>
      </c>
      <c r="I36" s="2">
        <v>0.20600000000000002</v>
      </c>
      <c r="J36" s="22">
        <v>0.20700000000000002</v>
      </c>
    </row>
    <row r="37" spans="3:10" ht="15.75" thickBot="1" x14ac:dyDescent="0.3">
      <c r="C37" s="23">
        <v>0.21000000000000002</v>
      </c>
      <c r="D37" s="15">
        <v>0.21100000000000002</v>
      </c>
      <c r="E37" s="15">
        <v>0.21200000000000002</v>
      </c>
      <c r="F37" s="15">
        <v>0.21300000000000002</v>
      </c>
      <c r="G37" s="15">
        <v>0.21400000000000002</v>
      </c>
      <c r="H37" s="15">
        <v>0.21500000000000002</v>
      </c>
      <c r="I37" s="15">
        <v>0.21600000000000003</v>
      </c>
      <c r="J37" s="24">
        <v>0.21700000000000003</v>
      </c>
    </row>
    <row r="38" spans="3:10" x14ac:dyDescent="0.25">
      <c r="C38" s="25">
        <v>0.22</v>
      </c>
      <c r="D38" s="10">
        <v>0.221</v>
      </c>
      <c r="E38" s="10">
        <v>0.222</v>
      </c>
      <c r="F38" s="10">
        <v>0.223</v>
      </c>
      <c r="G38" s="10">
        <v>0.224</v>
      </c>
      <c r="H38" s="10">
        <v>0.22500000000000001</v>
      </c>
      <c r="I38" s="10">
        <v>0.22600000000000001</v>
      </c>
      <c r="J38" s="26">
        <v>0.22700000000000001</v>
      </c>
    </row>
    <row r="39" spans="3:10" x14ac:dyDescent="0.25">
      <c r="C39" s="21">
        <v>0.23</v>
      </c>
      <c r="D39" s="2">
        <v>0.23100000000000001</v>
      </c>
      <c r="E39" s="2">
        <v>0.23200000000000001</v>
      </c>
      <c r="F39" s="2">
        <v>0.23300000000000001</v>
      </c>
      <c r="G39" s="2">
        <v>0.23400000000000001</v>
      </c>
      <c r="H39" s="2">
        <v>0.23500000000000001</v>
      </c>
      <c r="I39" s="2">
        <v>0.23600000000000002</v>
      </c>
      <c r="J39" s="22">
        <v>0.23700000000000002</v>
      </c>
    </row>
    <row r="40" spans="3:10" x14ac:dyDescent="0.25">
      <c r="C40" s="21">
        <v>0.24000000000000002</v>
      </c>
      <c r="D40" s="2">
        <v>0.24100000000000002</v>
      </c>
      <c r="E40" s="2">
        <v>0.24200000000000002</v>
      </c>
      <c r="F40" s="2">
        <v>0.24300000000000002</v>
      </c>
      <c r="G40" s="2">
        <v>0.24400000000000002</v>
      </c>
      <c r="H40" s="2">
        <v>0.24500000000000002</v>
      </c>
      <c r="I40" s="2">
        <v>0.24600000000000002</v>
      </c>
      <c r="J40" s="22">
        <v>0.24700000000000003</v>
      </c>
    </row>
    <row r="41" spans="3:10" ht="15.75" thickBot="1" x14ac:dyDescent="0.3">
      <c r="C41" s="27">
        <v>0.25</v>
      </c>
      <c r="D41" s="28">
        <v>0.251</v>
      </c>
      <c r="E41" s="28">
        <v>0.252</v>
      </c>
      <c r="F41" s="28">
        <v>0.253</v>
      </c>
      <c r="G41" s="28">
        <v>0.254</v>
      </c>
      <c r="H41" s="28">
        <v>0.255</v>
      </c>
      <c r="I41" s="28">
        <v>0.25600000000000001</v>
      </c>
      <c r="J41" s="29">
        <v>0.25700000000000001</v>
      </c>
    </row>
    <row r="42" spans="3:10" x14ac:dyDescent="0.25">
      <c r="C42" s="18">
        <v>0.2</v>
      </c>
      <c r="D42" s="19">
        <v>0.20200000000000001</v>
      </c>
      <c r="E42" s="19">
        <v>0.20400000000000001</v>
      </c>
      <c r="F42" s="19">
        <v>0.20600000000000002</v>
      </c>
      <c r="G42" s="19">
        <v>0.20800000000000002</v>
      </c>
      <c r="H42" s="19">
        <v>0.21000000000000002</v>
      </c>
      <c r="I42" s="19">
        <v>0.21200000000000002</v>
      </c>
      <c r="J42" s="20">
        <v>0.21400000000000002</v>
      </c>
    </row>
    <row r="43" spans="3:10" x14ac:dyDescent="0.25">
      <c r="C43" s="21">
        <v>0.22</v>
      </c>
      <c r="D43" s="2">
        <v>0.222</v>
      </c>
      <c r="E43" s="2">
        <v>0.224</v>
      </c>
      <c r="F43" s="2">
        <v>0.22600000000000001</v>
      </c>
      <c r="G43" s="2">
        <v>0.22800000000000001</v>
      </c>
      <c r="H43" s="2">
        <v>0.23</v>
      </c>
      <c r="I43" s="2">
        <v>0.23200000000000001</v>
      </c>
      <c r="J43" s="22">
        <v>0.23400000000000001</v>
      </c>
    </row>
    <row r="44" spans="3:10" x14ac:dyDescent="0.25">
      <c r="C44" s="21">
        <v>0.24000000000000002</v>
      </c>
      <c r="D44" s="2">
        <v>0.24200000000000002</v>
      </c>
      <c r="E44" s="2">
        <v>0.24400000000000002</v>
      </c>
      <c r="F44" s="2">
        <v>0.24600000000000002</v>
      </c>
      <c r="G44" s="2">
        <v>0.24800000000000003</v>
      </c>
      <c r="H44" s="2">
        <v>0.25</v>
      </c>
      <c r="I44" s="2">
        <v>0.252</v>
      </c>
      <c r="J44" s="22">
        <v>0.254</v>
      </c>
    </row>
    <row r="45" spans="3:10" ht="15.75" thickBot="1" x14ac:dyDescent="0.3">
      <c r="C45" s="23">
        <v>0.26</v>
      </c>
      <c r="D45" s="15">
        <v>0.26200000000000001</v>
      </c>
      <c r="E45" s="15">
        <v>0.26400000000000001</v>
      </c>
      <c r="F45" s="15">
        <v>0.26600000000000001</v>
      </c>
      <c r="G45" s="15">
        <v>0.26800000000000002</v>
      </c>
      <c r="H45" s="15">
        <v>0.27</v>
      </c>
      <c r="I45" s="15">
        <v>0.27200000000000002</v>
      </c>
      <c r="J45" s="24">
        <v>0.27400000000000002</v>
      </c>
    </row>
    <row r="46" spans="3:10" x14ac:dyDescent="0.25">
      <c r="C46" s="25">
        <v>0.28000000000000003</v>
      </c>
      <c r="D46" s="10">
        <v>0.28200000000000003</v>
      </c>
      <c r="E46" s="10">
        <v>0.28400000000000003</v>
      </c>
      <c r="F46" s="10">
        <v>0.28600000000000003</v>
      </c>
      <c r="G46" s="10">
        <v>0.28800000000000003</v>
      </c>
      <c r="H46" s="10">
        <v>0.29000000000000004</v>
      </c>
      <c r="I46" s="10">
        <v>0.29200000000000004</v>
      </c>
      <c r="J46" s="26">
        <v>0.29400000000000004</v>
      </c>
    </row>
    <row r="47" spans="3:10" x14ac:dyDescent="0.25">
      <c r="C47" s="21">
        <v>0.30000000000000004</v>
      </c>
      <c r="D47" s="2">
        <v>0.30200000000000005</v>
      </c>
      <c r="E47" s="2">
        <v>0.30400000000000005</v>
      </c>
      <c r="F47" s="2">
        <v>0.30600000000000005</v>
      </c>
      <c r="G47" s="2">
        <v>0.30800000000000005</v>
      </c>
      <c r="H47" s="2">
        <v>0.31000000000000005</v>
      </c>
      <c r="I47" s="2">
        <v>0.31200000000000006</v>
      </c>
      <c r="J47" s="22">
        <v>0.31400000000000006</v>
      </c>
    </row>
    <row r="48" spans="3:10" x14ac:dyDescent="0.25">
      <c r="C48" s="21">
        <v>0.32</v>
      </c>
      <c r="D48" s="2">
        <v>0.32200000000000001</v>
      </c>
      <c r="E48" s="2">
        <v>0.32400000000000001</v>
      </c>
      <c r="F48" s="2">
        <v>0.32600000000000001</v>
      </c>
      <c r="G48" s="2">
        <v>0.32800000000000001</v>
      </c>
      <c r="H48" s="2">
        <v>0.33</v>
      </c>
      <c r="I48" s="2">
        <v>0.33200000000000002</v>
      </c>
      <c r="J48" s="22">
        <v>0.33400000000000002</v>
      </c>
    </row>
    <row r="49" spans="3:10" ht="15.75" thickBot="1" x14ac:dyDescent="0.3">
      <c r="C49" s="27">
        <v>0.34</v>
      </c>
      <c r="D49" s="28">
        <v>0.34200000000000003</v>
      </c>
      <c r="E49" s="28">
        <v>0.34400000000000003</v>
      </c>
      <c r="F49" s="28">
        <v>0.34600000000000003</v>
      </c>
      <c r="G49" s="28">
        <v>0.34800000000000003</v>
      </c>
      <c r="H49" s="28">
        <v>0.35000000000000003</v>
      </c>
      <c r="I49" s="28">
        <v>0.35200000000000004</v>
      </c>
      <c r="J49" s="29">
        <v>0.35400000000000004</v>
      </c>
    </row>
    <row r="50" spans="3:10" x14ac:dyDescent="0.25">
      <c r="C50" s="18">
        <v>0.36</v>
      </c>
      <c r="D50" s="19">
        <v>0.36199999999999999</v>
      </c>
      <c r="E50" s="19">
        <v>0.36399999999999999</v>
      </c>
      <c r="F50" s="19">
        <v>0.36599999999999999</v>
      </c>
      <c r="G50" s="19">
        <v>0.36799999999999999</v>
      </c>
      <c r="H50" s="19">
        <v>0.37</v>
      </c>
      <c r="I50" s="19">
        <v>0.372</v>
      </c>
      <c r="J50" s="20">
        <v>0.374</v>
      </c>
    </row>
    <row r="51" spans="3:10" x14ac:dyDescent="0.25">
      <c r="C51" s="21">
        <v>0.38</v>
      </c>
      <c r="D51" s="2">
        <v>0.38200000000000001</v>
      </c>
      <c r="E51" s="2">
        <v>0.38400000000000001</v>
      </c>
      <c r="F51" s="2">
        <v>0.38600000000000001</v>
      </c>
      <c r="G51" s="2">
        <v>0.38800000000000001</v>
      </c>
      <c r="H51" s="2">
        <v>0.39</v>
      </c>
      <c r="I51" s="2">
        <v>0.39200000000000002</v>
      </c>
      <c r="J51" s="22">
        <v>0.39400000000000002</v>
      </c>
    </row>
    <row r="52" spans="3:10" x14ac:dyDescent="0.25">
      <c r="C52" s="21">
        <v>0.4</v>
      </c>
      <c r="D52" s="2">
        <v>0.40200000000000002</v>
      </c>
      <c r="E52" s="2">
        <v>0.40400000000000003</v>
      </c>
      <c r="F52" s="2">
        <v>0.40600000000000003</v>
      </c>
      <c r="G52" s="2">
        <v>0.40800000000000003</v>
      </c>
      <c r="H52" s="2">
        <v>0.41000000000000003</v>
      </c>
      <c r="I52" s="2">
        <v>0.41200000000000003</v>
      </c>
      <c r="J52" s="22">
        <v>0.41400000000000003</v>
      </c>
    </row>
    <row r="53" spans="3:10" ht="15.75" thickBot="1" x14ac:dyDescent="0.3">
      <c r="C53" s="23">
        <v>0.42000000000000004</v>
      </c>
      <c r="D53" s="15">
        <v>0.42200000000000004</v>
      </c>
      <c r="E53" s="15">
        <v>0.42400000000000004</v>
      </c>
      <c r="F53" s="15">
        <v>0.42600000000000005</v>
      </c>
      <c r="G53" s="15">
        <v>0.42800000000000005</v>
      </c>
      <c r="H53" s="15">
        <v>0.43000000000000005</v>
      </c>
      <c r="I53" s="15">
        <v>0.43200000000000005</v>
      </c>
      <c r="J53" s="24">
        <v>0.43400000000000005</v>
      </c>
    </row>
    <row r="54" spans="3:10" x14ac:dyDescent="0.25">
      <c r="C54" s="25">
        <v>0.44</v>
      </c>
      <c r="D54" s="10">
        <v>0.442</v>
      </c>
      <c r="E54" s="10">
        <v>0.44400000000000001</v>
      </c>
      <c r="F54" s="10">
        <v>0.44600000000000001</v>
      </c>
      <c r="G54" s="10">
        <v>0.44800000000000001</v>
      </c>
      <c r="H54" s="10">
        <v>0.45</v>
      </c>
      <c r="I54" s="10">
        <v>0.45200000000000001</v>
      </c>
      <c r="J54" s="26">
        <v>0.45400000000000001</v>
      </c>
    </row>
    <row r="55" spans="3:10" x14ac:dyDescent="0.25">
      <c r="C55" s="21">
        <v>0.46</v>
      </c>
      <c r="D55" s="2">
        <v>0.46200000000000002</v>
      </c>
      <c r="E55" s="2">
        <v>0.46400000000000002</v>
      </c>
      <c r="F55" s="2">
        <v>0.46600000000000003</v>
      </c>
      <c r="G55" s="2">
        <v>0.46800000000000003</v>
      </c>
      <c r="H55" s="2">
        <v>0.47000000000000003</v>
      </c>
      <c r="I55" s="2">
        <v>0.47200000000000003</v>
      </c>
      <c r="J55" s="22">
        <v>0.47400000000000003</v>
      </c>
    </row>
    <row r="56" spans="3:10" x14ac:dyDescent="0.25">
      <c r="C56" s="21">
        <v>0.48000000000000004</v>
      </c>
      <c r="D56" s="2">
        <v>0.48200000000000004</v>
      </c>
      <c r="E56" s="2">
        <v>0.48400000000000004</v>
      </c>
      <c r="F56" s="2">
        <v>0.48600000000000004</v>
      </c>
      <c r="G56" s="2">
        <v>0.48800000000000004</v>
      </c>
      <c r="H56" s="2">
        <v>0.49000000000000005</v>
      </c>
      <c r="I56" s="2">
        <v>0.49200000000000005</v>
      </c>
      <c r="J56" s="22">
        <v>0.49400000000000005</v>
      </c>
    </row>
    <row r="57" spans="3:10" ht="15.75" thickBot="1" x14ac:dyDescent="0.3">
      <c r="C57" s="27">
        <v>0.5</v>
      </c>
      <c r="D57" s="28">
        <v>0.502</v>
      </c>
      <c r="E57" s="28">
        <v>0.504</v>
      </c>
      <c r="F57" s="28">
        <v>0.50600000000000001</v>
      </c>
      <c r="G57" s="28">
        <v>0.50800000000000001</v>
      </c>
      <c r="H57" s="28">
        <v>0.51</v>
      </c>
      <c r="I57" s="28">
        <v>0.51200000000000001</v>
      </c>
      <c r="J57" s="29">
        <v>0.51400000000000001</v>
      </c>
    </row>
    <row r="61" spans="3:10" ht="15.75" thickBot="1" x14ac:dyDescent="0.3"/>
    <row r="62" spans="3:10" ht="15.75" thickBot="1" x14ac:dyDescent="0.3">
      <c r="C62" s="136" t="s">
        <v>19</v>
      </c>
      <c r="D62" s="137"/>
      <c r="E62" s="137"/>
      <c r="F62" s="137"/>
      <c r="G62" s="137"/>
      <c r="H62" s="138"/>
      <c r="I62" s="65" t="s">
        <v>4</v>
      </c>
      <c r="J62" s="66" t="s">
        <v>20</v>
      </c>
    </row>
    <row r="63" spans="3:10" x14ac:dyDescent="0.25">
      <c r="C63" s="18">
        <v>0.1</v>
      </c>
      <c r="D63" s="19">
        <v>0.10100000000000001</v>
      </c>
      <c r="E63" s="19">
        <v>0.10200000000000001</v>
      </c>
      <c r="F63" s="19">
        <v>0.10300000000000001</v>
      </c>
      <c r="G63" s="19">
        <v>0.10400000000000001</v>
      </c>
      <c r="H63" s="19">
        <v>0.10500000000000001</v>
      </c>
      <c r="I63" s="19">
        <v>0.10600000000000001</v>
      </c>
      <c r="J63" s="20">
        <v>0.10700000000000001</v>
      </c>
    </row>
    <row r="64" spans="3:10" x14ac:dyDescent="0.25">
      <c r="C64" s="21">
        <v>0.11</v>
      </c>
      <c r="D64" s="2">
        <v>0.111</v>
      </c>
      <c r="E64" s="2">
        <v>0.112</v>
      </c>
      <c r="F64" s="2">
        <v>0.113</v>
      </c>
      <c r="G64" s="2">
        <v>0.114</v>
      </c>
      <c r="H64" s="2">
        <v>0.115</v>
      </c>
      <c r="I64" s="2">
        <v>0.11600000000000001</v>
      </c>
      <c r="J64" s="22">
        <v>0.11700000000000001</v>
      </c>
    </row>
    <row r="65" spans="3:10" x14ac:dyDescent="0.25">
      <c r="C65" s="21">
        <v>0.12000000000000001</v>
      </c>
      <c r="D65" s="2">
        <v>0.12100000000000001</v>
      </c>
      <c r="E65" s="2">
        <v>0.12200000000000001</v>
      </c>
      <c r="F65" s="2">
        <v>0.12300000000000001</v>
      </c>
      <c r="G65" s="2">
        <v>0.12400000000000001</v>
      </c>
      <c r="H65" s="2">
        <v>0.125</v>
      </c>
      <c r="I65" s="2">
        <v>0.126</v>
      </c>
      <c r="J65" s="22">
        <v>0.127</v>
      </c>
    </row>
    <row r="66" spans="3:10" ht="15.75" thickBot="1" x14ac:dyDescent="0.3">
      <c r="C66" s="23">
        <v>0.13</v>
      </c>
      <c r="D66" s="15">
        <v>0.13100000000000001</v>
      </c>
      <c r="E66" s="15">
        <v>0.13200000000000001</v>
      </c>
      <c r="F66" s="15">
        <v>0.13300000000000001</v>
      </c>
      <c r="G66" s="15">
        <v>0.13400000000000001</v>
      </c>
      <c r="H66" s="15">
        <v>0.13500000000000001</v>
      </c>
      <c r="I66" s="15">
        <v>0.13600000000000001</v>
      </c>
      <c r="J66" s="24">
        <v>0.13700000000000001</v>
      </c>
    </row>
    <row r="67" spans="3:10" x14ac:dyDescent="0.25">
      <c r="C67" s="25">
        <v>0.14000000000000001</v>
      </c>
      <c r="D67" s="10">
        <v>0.14100000000000001</v>
      </c>
      <c r="E67" s="10">
        <v>0.14200000000000002</v>
      </c>
      <c r="F67" s="10">
        <v>0.14300000000000002</v>
      </c>
      <c r="G67" s="10">
        <v>0.14400000000000002</v>
      </c>
      <c r="H67" s="10">
        <v>0.14500000000000002</v>
      </c>
      <c r="I67" s="10">
        <v>0.14600000000000002</v>
      </c>
      <c r="J67" s="26">
        <v>0.14700000000000002</v>
      </c>
    </row>
    <row r="68" spans="3:10" x14ac:dyDescent="0.25">
      <c r="C68" s="21">
        <v>0.15000000000000002</v>
      </c>
      <c r="D68" s="2">
        <v>0.15100000000000002</v>
      </c>
      <c r="E68" s="2">
        <v>0.15200000000000002</v>
      </c>
      <c r="F68" s="2">
        <v>0.15300000000000002</v>
      </c>
      <c r="G68" s="2">
        <v>0.15400000000000003</v>
      </c>
      <c r="H68" s="2">
        <v>0.15500000000000003</v>
      </c>
      <c r="I68" s="2">
        <v>0.15600000000000003</v>
      </c>
      <c r="J68" s="22">
        <v>0.15700000000000003</v>
      </c>
    </row>
    <row r="69" spans="3:10" x14ac:dyDescent="0.25">
      <c r="C69" s="21">
        <v>0.16</v>
      </c>
      <c r="D69" s="2">
        <v>0.161</v>
      </c>
      <c r="E69" s="2">
        <v>0.16200000000000001</v>
      </c>
      <c r="F69" s="2">
        <v>0.16300000000000001</v>
      </c>
      <c r="G69" s="2">
        <v>0.16400000000000001</v>
      </c>
      <c r="H69" s="2">
        <v>0.16500000000000001</v>
      </c>
      <c r="I69" s="2">
        <v>0.16600000000000001</v>
      </c>
      <c r="J69" s="22">
        <v>0.16700000000000001</v>
      </c>
    </row>
    <row r="70" spans="3:10" ht="15.75" thickBot="1" x14ac:dyDescent="0.3">
      <c r="C70" s="23">
        <v>0.17</v>
      </c>
      <c r="D70" s="15">
        <v>0.17100000000000001</v>
      </c>
      <c r="E70" s="15">
        <v>0.17200000000000001</v>
      </c>
      <c r="F70" s="15">
        <v>0.17300000000000001</v>
      </c>
      <c r="G70" s="15">
        <v>0.17400000000000002</v>
      </c>
      <c r="H70" s="15">
        <v>0.17500000000000002</v>
      </c>
      <c r="I70" s="15">
        <v>0.17600000000000002</v>
      </c>
      <c r="J70" s="24">
        <v>0.17700000000000002</v>
      </c>
    </row>
    <row r="71" spans="3:10" x14ac:dyDescent="0.25">
      <c r="C71" s="67">
        <v>0.2</v>
      </c>
      <c r="D71" s="8">
        <v>0.20200000000000001</v>
      </c>
      <c r="E71" s="8">
        <v>0.20400000000000001</v>
      </c>
      <c r="F71" s="8">
        <v>0.20600000000000002</v>
      </c>
      <c r="G71" s="8">
        <v>0.20800000000000002</v>
      </c>
      <c r="H71" s="8">
        <v>0.21000000000000002</v>
      </c>
      <c r="I71" s="8">
        <v>0.21200000000000002</v>
      </c>
      <c r="J71" s="68">
        <v>0.21400000000000002</v>
      </c>
    </row>
    <row r="72" spans="3:10" x14ac:dyDescent="0.25">
      <c r="C72" s="21">
        <v>0.22</v>
      </c>
      <c r="D72" s="2">
        <v>0.222</v>
      </c>
      <c r="E72" s="2">
        <v>0.224</v>
      </c>
      <c r="F72" s="2">
        <v>0.22600000000000001</v>
      </c>
      <c r="G72" s="2">
        <v>0.22800000000000001</v>
      </c>
      <c r="H72" s="2">
        <v>0.23</v>
      </c>
      <c r="I72" s="2">
        <v>0.23200000000000001</v>
      </c>
      <c r="J72" s="22">
        <v>0.23400000000000001</v>
      </c>
    </row>
    <row r="73" spans="3:10" x14ac:dyDescent="0.25">
      <c r="C73" s="21">
        <v>0.24000000000000002</v>
      </c>
      <c r="D73" s="2">
        <v>0.24200000000000002</v>
      </c>
      <c r="E73" s="2">
        <v>0.24400000000000002</v>
      </c>
      <c r="F73" s="2">
        <v>0.24600000000000002</v>
      </c>
      <c r="G73" s="2">
        <v>0.24800000000000003</v>
      </c>
      <c r="H73" s="2">
        <v>0.25</v>
      </c>
      <c r="I73" s="2">
        <v>0.252</v>
      </c>
      <c r="J73" s="22">
        <v>0.254</v>
      </c>
    </row>
    <row r="74" spans="3:10" ht="15.75" thickBot="1" x14ac:dyDescent="0.3">
      <c r="C74" s="23">
        <v>0.26</v>
      </c>
      <c r="D74" s="15">
        <v>0.26200000000000001</v>
      </c>
      <c r="E74" s="15">
        <v>0.26400000000000001</v>
      </c>
      <c r="F74" s="15">
        <v>0.26600000000000001</v>
      </c>
      <c r="G74" s="15">
        <v>0.26800000000000002</v>
      </c>
      <c r="H74" s="15">
        <v>0.27</v>
      </c>
      <c r="I74" s="15">
        <v>0.27200000000000002</v>
      </c>
      <c r="J74" s="24">
        <v>0.27400000000000002</v>
      </c>
    </row>
    <row r="75" spans="3:10" x14ac:dyDescent="0.25">
      <c r="C75" s="25">
        <v>0.28000000000000003</v>
      </c>
      <c r="D75" s="10">
        <v>0.28200000000000003</v>
      </c>
      <c r="E75" s="10">
        <v>0.28400000000000003</v>
      </c>
      <c r="F75" s="10">
        <v>0.28600000000000003</v>
      </c>
      <c r="G75" s="10">
        <v>0.28800000000000003</v>
      </c>
      <c r="H75" s="10">
        <v>0.29000000000000004</v>
      </c>
      <c r="I75" s="10">
        <v>0.29200000000000004</v>
      </c>
      <c r="J75" s="26">
        <v>0.29400000000000004</v>
      </c>
    </row>
    <row r="76" spans="3:10" x14ac:dyDescent="0.25">
      <c r="C76" s="21">
        <v>0.30000000000000004</v>
      </c>
      <c r="D76" s="2">
        <v>0.30200000000000005</v>
      </c>
      <c r="E76" s="2">
        <v>0.30400000000000005</v>
      </c>
      <c r="F76" s="2">
        <v>0.30600000000000005</v>
      </c>
      <c r="G76" s="2">
        <v>0.30800000000000005</v>
      </c>
      <c r="H76" s="2">
        <v>0.31000000000000005</v>
      </c>
      <c r="I76" s="2">
        <v>0.31200000000000006</v>
      </c>
      <c r="J76" s="22">
        <v>0.31400000000000006</v>
      </c>
    </row>
    <row r="77" spans="3:10" x14ac:dyDescent="0.25">
      <c r="C77" s="21">
        <v>0.32</v>
      </c>
      <c r="D77" s="2">
        <v>0.32200000000000001</v>
      </c>
      <c r="E77" s="2">
        <v>0.32400000000000001</v>
      </c>
      <c r="F77" s="2">
        <v>0.32600000000000001</v>
      </c>
      <c r="G77" s="2">
        <v>0.32800000000000001</v>
      </c>
      <c r="H77" s="2">
        <v>0.33</v>
      </c>
      <c r="I77" s="2">
        <v>0.33200000000000002</v>
      </c>
      <c r="J77" s="22">
        <v>0.33400000000000002</v>
      </c>
    </row>
    <row r="78" spans="3:10" ht="15.75" thickBot="1" x14ac:dyDescent="0.3">
      <c r="C78" s="27">
        <v>0.34</v>
      </c>
      <c r="D78" s="28">
        <v>0.34200000000000003</v>
      </c>
      <c r="E78" s="28">
        <v>0.34400000000000003</v>
      </c>
      <c r="F78" s="28">
        <v>0.34600000000000003</v>
      </c>
      <c r="G78" s="28">
        <v>0.34800000000000003</v>
      </c>
      <c r="H78" s="28">
        <v>0.35000000000000003</v>
      </c>
      <c r="I78" s="28">
        <v>0.35200000000000004</v>
      </c>
      <c r="J78" s="29">
        <v>0.35400000000000004</v>
      </c>
    </row>
    <row r="79" spans="3:10" x14ac:dyDescent="0.25">
      <c r="C79" s="18">
        <v>0.18</v>
      </c>
      <c r="D79" s="19">
        <v>0.18099999999999999</v>
      </c>
      <c r="E79" s="19">
        <v>0.182</v>
      </c>
      <c r="F79" s="19">
        <v>0.183</v>
      </c>
      <c r="G79" s="19">
        <v>0.184</v>
      </c>
      <c r="H79" s="19">
        <v>0.185</v>
      </c>
      <c r="I79" s="19">
        <v>0.186</v>
      </c>
      <c r="J79" s="20">
        <v>0.187</v>
      </c>
    </row>
    <row r="80" spans="3:10" x14ac:dyDescent="0.25">
      <c r="C80" s="21">
        <v>0.19</v>
      </c>
      <c r="D80" s="2">
        <v>0.191</v>
      </c>
      <c r="E80" s="2">
        <v>0.192</v>
      </c>
      <c r="F80" s="2">
        <v>0.193</v>
      </c>
      <c r="G80" s="2">
        <v>0.19400000000000001</v>
      </c>
      <c r="H80" s="2">
        <v>0.19500000000000001</v>
      </c>
      <c r="I80" s="2">
        <v>0.19600000000000001</v>
      </c>
      <c r="J80" s="22">
        <v>0.19700000000000001</v>
      </c>
    </row>
    <row r="81" spans="3:10" x14ac:dyDescent="0.25">
      <c r="C81" s="21">
        <v>0.2</v>
      </c>
      <c r="D81" s="2">
        <v>0.20100000000000001</v>
      </c>
      <c r="E81" s="2">
        <v>0.20200000000000001</v>
      </c>
      <c r="F81" s="2">
        <v>0.20300000000000001</v>
      </c>
      <c r="G81" s="2">
        <v>0.20400000000000001</v>
      </c>
      <c r="H81" s="2">
        <v>0.20500000000000002</v>
      </c>
      <c r="I81" s="2">
        <v>0.20600000000000002</v>
      </c>
      <c r="J81" s="22">
        <v>0.20700000000000002</v>
      </c>
    </row>
    <row r="82" spans="3:10" ht="15.75" thickBot="1" x14ac:dyDescent="0.3">
      <c r="C82" s="23">
        <v>0.21000000000000002</v>
      </c>
      <c r="D82" s="15">
        <v>0.21100000000000002</v>
      </c>
      <c r="E82" s="15">
        <v>0.21200000000000002</v>
      </c>
      <c r="F82" s="15">
        <v>0.21300000000000002</v>
      </c>
      <c r="G82" s="15">
        <v>0.21400000000000002</v>
      </c>
      <c r="H82" s="15">
        <v>0.21500000000000002</v>
      </c>
      <c r="I82" s="15">
        <v>0.21600000000000003</v>
      </c>
      <c r="J82" s="24">
        <v>0.21700000000000003</v>
      </c>
    </row>
    <row r="83" spans="3:10" x14ac:dyDescent="0.25">
      <c r="C83" s="25">
        <v>0.22</v>
      </c>
      <c r="D83" s="10">
        <v>0.221</v>
      </c>
      <c r="E83" s="10">
        <v>0.222</v>
      </c>
      <c r="F83" s="10">
        <v>0.223</v>
      </c>
      <c r="G83" s="10">
        <v>0.224</v>
      </c>
      <c r="H83" s="10">
        <v>0.22500000000000001</v>
      </c>
      <c r="I83" s="10">
        <v>0.22600000000000001</v>
      </c>
      <c r="J83" s="26">
        <v>0.22700000000000001</v>
      </c>
    </row>
    <row r="84" spans="3:10" x14ac:dyDescent="0.25">
      <c r="C84" s="21">
        <v>0.23</v>
      </c>
      <c r="D84" s="2">
        <v>0.23100000000000001</v>
      </c>
      <c r="E84" s="2">
        <v>0.23200000000000001</v>
      </c>
      <c r="F84" s="2">
        <v>0.23300000000000001</v>
      </c>
      <c r="G84" s="2">
        <v>0.23400000000000001</v>
      </c>
      <c r="H84" s="2">
        <v>0.23500000000000001</v>
      </c>
      <c r="I84" s="2">
        <v>0.23600000000000002</v>
      </c>
      <c r="J84" s="22">
        <v>0.23700000000000002</v>
      </c>
    </row>
    <row r="85" spans="3:10" x14ac:dyDescent="0.25">
      <c r="C85" s="21">
        <v>0.24000000000000002</v>
      </c>
      <c r="D85" s="2">
        <v>0.24100000000000002</v>
      </c>
      <c r="E85" s="2">
        <v>0.24200000000000002</v>
      </c>
      <c r="F85" s="2">
        <v>0.24300000000000002</v>
      </c>
      <c r="G85" s="2">
        <v>0.24400000000000002</v>
      </c>
      <c r="H85" s="2">
        <v>0.24500000000000002</v>
      </c>
      <c r="I85" s="2">
        <v>0.24600000000000002</v>
      </c>
      <c r="J85" s="22">
        <v>0.24700000000000003</v>
      </c>
    </row>
    <row r="86" spans="3:10" ht="15.75" thickBot="1" x14ac:dyDescent="0.3">
      <c r="C86" s="23">
        <v>0.25</v>
      </c>
      <c r="D86" s="15">
        <v>0.251</v>
      </c>
      <c r="E86" s="15">
        <v>0.252</v>
      </c>
      <c r="F86" s="15">
        <v>0.253</v>
      </c>
      <c r="G86" s="15">
        <v>0.254</v>
      </c>
      <c r="H86" s="15">
        <v>0.255</v>
      </c>
      <c r="I86" s="15">
        <v>0.25600000000000001</v>
      </c>
      <c r="J86" s="24">
        <v>0.25700000000000001</v>
      </c>
    </row>
    <row r="87" spans="3:10" x14ac:dyDescent="0.25">
      <c r="C87" s="67">
        <v>0.36</v>
      </c>
      <c r="D87" s="8">
        <v>0.36199999999999999</v>
      </c>
      <c r="E87" s="8">
        <v>0.36399999999999999</v>
      </c>
      <c r="F87" s="8">
        <v>0.36599999999999999</v>
      </c>
      <c r="G87" s="8">
        <v>0.36799999999999999</v>
      </c>
      <c r="H87" s="8">
        <v>0.37</v>
      </c>
      <c r="I87" s="8">
        <v>0.372</v>
      </c>
      <c r="J87" s="68">
        <v>0.374</v>
      </c>
    </row>
    <row r="88" spans="3:10" x14ac:dyDescent="0.25">
      <c r="C88" s="21">
        <v>0.38</v>
      </c>
      <c r="D88" s="2">
        <v>0.38200000000000001</v>
      </c>
      <c r="E88" s="2">
        <v>0.38400000000000001</v>
      </c>
      <c r="F88" s="2">
        <v>0.38600000000000001</v>
      </c>
      <c r="G88" s="2">
        <v>0.38800000000000001</v>
      </c>
      <c r="H88" s="2">
        <v>0.39</v>
      </c>
      <c r="I88" s="2">
        <v>0.39200000000000002</v>
      </c>
      <c r="J88" s="22">
        <v>0.39400000000000002</v>
      </c>
    </row>
    <row r="89" spans="3:10" x14ac:dyDescent="0.25">
      <c r="C89" s="21">
        <v>0.4</v>
      </c>
      <c r="D89" s="2">
        <v>0.40200000000000002</v>
      </c>
      <c r="E89" s="2">
        <v>0.40400000000000003</v>
      </c>
      <c r="F89" s="2">
        <v>0.40600000000000003</v>
      </c>
      <c r="G89" s="2">
        <v>0.40800000000000003</v>
      </c>
      <c r="H89" s="2">
        <v>0.41000000000000003</v>
      </c>
      <c r="I89" s="2">
        <v>0.41200000000000003</v>
      </c>
      <c r="J89" s="22">
        <v>0.41400000000000003</v>
      </c>
    </row>
    <row r="90" spans="3:10" ht="15.75" thickBot="1" x14ac:dyDescent="0.3">
      <c r="C90" s="23">
        <v>0.42000000000000004</v>
      </c>
      <c r="D90" s="15">
        <v>0.42200000000000004</v>
      </c>
      <c r="E90" s="15">
        <v>0.42400000000000004</v>
      </c>
      <c r="F90" s="15">
        <v>0.42600000000000005</v>
      </c>
      <c r="G90" s="15">
        <v>0.42800000000000005</v>
      </c>
      <c r="H90" s="15">
        <v>0.43000000000000005</v>
      </c>
      <c r="I90" s="15">
        <v>0.43200000000000005</v>
      </c>
      <c r="J90" s="24">
        <v>0.43400000000000005</v>
      </c>
    </row>
    <row r="91" spans="3:10" x14ac:dyDescent="0.25">
      <c r="C91" s="25">
        <v>0.44</v>
      </c>
      <c r="D91" s="10">
        <v>0.442</v>
      </c>
      <c r="E91" s="10">
        <v>0.44400000000000001</v>
      </c>
      <c r="F91" s="10">
        <v>0.44600000000000001</v>
      </c>
      <c r="G91" s="10">
        <v>0.44800000000000001</v>
      </c>
      <c r="H91" s="10">
        <v>0.45</v>
      </c>
      <c r="I91" s="10">
        <v>0.45200000000000001</v>
      </c>
      <c r="J91" s="26">
        <v>0.45400000000000001</v>
      </c>
    </row>
    <row r="92" spans="3:10" x14ac:dyDescent="0.25">
      <c r="C92" s="21">
        <v>0.46</v>
      </c>
      <c r="D92" s="2">
        <v>0.46200000000000002</v>
      </c>
      <c r="E92" s="2">
        <v>0.46400000000000002</v>
      </c>
      <c r="F92" s="2">
        <v>0.46600000000000003</v>
      </c>
      <c r="G92" s="2">
        <v>0.46800000000000003</v>
      </c>
      <c r="H92" s="2">
        <v>0.47000000000000003</v>
      </c>
      <c r="I92" s="2">
        <v>0.47200000000000003</v>
      </c>
      <c r="J92" s="22">
        <v>0.47400000000000003</v>
      </c>
    </row>
    <row r="93" spans="3:10" x14ac:dyDescent="0.25">
      <c r="C93" s="21">
        <v>0.48000000000000004</v>
      </c>
      <c r="D93" s="2">
        <v>0.48200000000000004</v>
      </c>
      <c r="E93" s="2">
        <v>0.48400000000000004</v>
      </c>
      <c r="F93" s="2">
        <v>0.48600000000000004</v>
      </c>
      <c r="G93" s="2">
        <v>0.48800000000000004</v>
      </c>
      <c r="H93" s="2">
        <v>0.49000000000000005</v>
      </c>
      <c r="I93" s="2">
        <v>0.49200000000000005</v>
      </c>
      <c r="J93" s="22">
        <v>0.49400000000000005</v>
      </c>
    </row>
    <row r="94" spans="3:10" ht="15.75" thickBot="1" x14ac:dyDescent="0.3">
      <c r="C94" s="27">
        <v>0.5</v>
      </c>
      <c r="D94" s="28">
        <v>0.502</v>
      </c>
      <c r="E94" s="28">
        <v>0.504</v>
      </c>
      <c r="F94" s="28">
        <v>0.50600000000000001</v>
      </c>
      <c r="G94" s="28">
        <v>0.50800000000000001</v>
      </c>
      <c r="H94" s="28">
        <v>0.51</v>
      </c>
      <c r="I94" s="28">
        <v>0.51200000000000001</v>
      </c>
      <c r="J94" s="29">
        <v>0.51400000000000001</v>
      </c>
    </row>
    <row r="98" spans="3:10" ht="15.75" thickBot="1" x14ac:dyDescent="0.3"/>
    <row r="99" spans="3:10" ht="15.75" thickBot="1" x14ac:dyDescent="0.3">
      <c r="C99" s="136" t="s">
        <v>21</v>
      </c>
      <c r="D99" s="137"/>
      <c r="E99" s="137"/>
      <c r="F99" s="137"/>
      <c r="G99" s="137"/>
      <c r="H99" s="138"/>
      <c r="I99" s="65" t="s">
        <v>4</v>
      </c>
      <c r="J99" s="66" t="s">
        <v>22</v>
      </c>
    </row>
    <row r="100" spans="3:10" x14ac:dyDescent="0.25">
      <c r="C100" s="18">
        <v>0.1</v>
      </c>
      <c r="D100" s="19">
        <v>0.10100000000000001</v>
      </c>
      <c r="E100" s="19">
        <v>0.10200000000000001</v>
      </c>
      <c r="F100" s="19">
        <v>0.10300000000000001</v>
      </c>
      <c r="G100" s="19">
        <v>0.10400000000000001</v>
      </c>
      <c r="H100" s="19">
        <v>0.10500000000000001</v>
      </c>
      <c r="I100" s="19">
        <v>0.10600000000000001</v>
      </c>
      <c r="J100" s="20">
        <v>0.10700000000000001</v>
      </c>
    </row>
    <row r="101" spans="3:10" x14ac:dyDescent="0.25">
      <c r="C101" s="21">
        <v>0.11</v>
      </c>
      <c r="D101" s="2">
        <v>0.111</v>
      </c>
      <c r="E101" s="2">
        <v>0.112</v>
      </c>
      <c r="F101" s="2">
        <v>0.113</v>
      </c>
      <c r="G101" s="2">
        <v>0.114</v>
      </c>
      <c r="H101" s="2">
        <v>0.115</v>
      </c>
      <c r="I101" s="2">
        <v>0.11600000000000001</v>
      </c>
      <c r="J101" s="22">
        <v>0.11700000000000001</v>
      </c>
    </row>
    <row r="102" spans="3:10" x14ac:dyDescent="0.25">
      <c r="C102" s="21">
        <v>0.12000000000000001</v>
      </c>
      <c r="D102" s="2">
        <v>0.12100000000000001</v>
      </c>
      <c r="E102" s="2">
        <v>0.12200000000000001</v>
      </c>
      <c r="F102" s="2">
        <v>0.12300000000000001</v>
      </c>
      <c r="G102" s="2">
        <v>0.12400000000000001</v>
      </c>
      <c r="H102" s="2">
        <v>0.125</v>
      </c>
      <c r="I102" s="2">
        <v>0.126</v>
      </c>
      <c r="J102" s="22">
        <v>0.127</v>
      </c>
    </row>
    <row r="103" spans="3:10" x14ac:dyDescent="0.25">
      <c r="C103" s="21">
        <v>0.13</v>
      </c>
      <c r="D103" s="2">
        <v>0.13100000000000001</v>
      </c>
      <c r="E103" s="2">
        <v>0.13200000000000001</v>
      </c>
      <c r="F103" s="2">
        <v>0.13300000000000001</v>
      </c>
      <c r="G103" s="2">
        <v>0.13400000000000001</v>
      </c>
      <c r="H103" s="2">
        <v>0.13500000000000001</v>
      </c>
      <c r="I103" s="2">
        <v>0.13600000000000001</v>
      </c>
      <c r="J103" s="22">
        <v>0.13700000000000001</v>
      </c>
    </row>
    <row r="104" spans="3:10" x14ac:dyDescent="0.25">
      <c r="C104" s="67">
        <v>0.2</v>
      </c>
      <c r="D104" s="8">
        <v>0.20200000000000001</v>
      </c>
      <c r="E104" s="8">
        <v>0.20400000000000001</v>
      </c>
      <c r="F104" s="8">
        <v>0.20600000000000002</v>
      </c>
      <c r="G104" s="8">
        <v>0.20800000000000002</v>
      </c>
      <c r="H104" s="8">
        <v>0.21000000000000002</v>
      </c>
      <c r="I104" s="8">
        <v>0.21200000000000002</v>
      </c>
      <c r="J104" s="68">
        <v>0.21400000000000002</v>
      </c>
    </row>
    <row r="105" spans="3:10" x14ac:dyDescent="0.25">
      <c r="C105" s="21">
        <v>0.22</v>
      </c>
      <c r="D105" s="2">
        <v>0.222</v>
      </c>
      <c r="E105" s="2">
        <v>0.224</v>
      </c>
      <c r="F105" s="2">
        <v>0.22600000000000001</v>
      </c>
      <c r="G105" s="2">
        <v>0.22800000000000001</v>
      </c>
      <c r="H105" s="2">
        <v>0.23</v>
      </c>
      <c r="I105" s="2">
        <v>0.23200000000000001</v>
      </c>
      <c r="J105" s="22">
        <v>0.23400000000000001</v>
      </c>
    </row>
    <row r="106" spans="3:10" x14ac:dyDescent="0.25">
      <c r="C106" s="21">
        <v>0.24000000000000002</v>
      </c>
      <c r="D106" s="2">
        <v>0.24200000000000002</v>
      </c>
      <c r="E106" s="2">
        <v>0.24400000000000002</v>
      </c>
      <c r="F106" s="2">
        <v>0.24600000000000002</v>
      </c>
      <c r="G106" s="2">
        <v>0.24800000000000003</v>
      </c>
      <c r="H106" s="2">
        <v>0.25</v>
      </c>
      <c r="I106" s="2">
        <v>0.252</v>
      </c>
      <c r="J106" s="22">
        <v>0.254</v>
      </c>
    </row>
    <row r="107" spans="3:10" ht="15.75" thickBot="1" x14ac:dyDescent="0.3">
      <c r="C107" s="23">
        <v>0.26</v>
      </c>
      <c r="D107" s="15">
        <v>0.26200000000000001</v>
      </c>
      <c r="E107" s="15">
        <v>0.26400000000000001</v>
      </c>
      <c r="F107" s="15">
        <v>0.26600000000000001</v>
      </c>
      <c r="G107" s="15">
        <v>0.26800000000000002</v>
      </c>
      <c r="H107" s="15">
        <v>0.27</v>
      </c>
      <c r="I107" s="15">
        <v>0.27200000000000002</v>
      </c>
      <c r="J107" s="24">
        <v>0.27400000000000002</v>
      </c>
    </row>
    <row r="108" spans="3:10" x14ac:dyDescent="0.25">
      <c r="C108" s="67">
        <v>0.14000000000000001</v>
      </c>
      <c r="D108" s="8">
        <v>0.14100000000000001</v>
      </c>
      <c r="E108" s="8">
        <v>0.14200000000000002</v>
      </c>
      <c r="F108" s="8">
        <v>0.14300000000000002</v>
      </c>
      <c r="G108" s="8">
        <v>0.14400000000000002</v>
      </c>
      <c r="H108" s="8">
        <v>0.14500000000000002</v>
      </c>
      <c r="I108" s="8">
        <v>0.14600000000000002</v>
      </c>
      <c r="J108" s="68">
        <v>0.14700000000000002</v>
      </c>
    </row>
    <row r="109" spans="3:10" x14ac:dyDescent="0.25">
      <c r="C109" s="21">
        <v>0.15000000000000002</v>
      </c>
      <c r="D109" s="2">
        <v>0.15100000000000002</v>
      </c>
      <c r="E109" s="2">
        <v>0.15200000000000002</v>
      </c>
      <c r="F109" s="2">
        <v>0.15300000000000002</v>
      </c>
      <c r="G109" s="2">
        <v>0.15400000000000003</v>
      </c>
      <c r="H109" s="2">
        <v>0.15500000000000003</v>
      </c>
      <c r="I109" s="2">
        <v>0.15600000000000003</v>
      </c>
      <c r="J109" s="22">
        <v>0.15700000000000003</v>
      </c>
    </row>
    <row r="110" spans="3:10" x14ac:dyDescent="0.25">
      <c r="C110" s="21">
        <v>0.16</v>
      </c>
      <c r="D110" s="2">
        <v>0.161</v>
      </c>
      <c r="E110" s="2">
        <v>0.16200000000000001</v>
      </c>
      <c r="F110" s="2">
        <v>0.16300000000000001</v>
      </c>
      <c r="G110" s="2">
        <v>0.16400000000000001</v>
      </c>
      <c r="H110" s="2">
        <v>0.16500000000000001</v>
      </c>
      <c r="I110" s="2">
        <v>0.16600000000000001</v>
      </c>
      <c r="J110" s="22">
        <v>0.16700000000000001</v>
      </c>
    </row>
    <row r="111" spans="3:10" x14ac:dyDescent="0.25">
      <c r="C111" s="21">
        <v>0.17</v>
      </c>
      <c r="D111" s="2">
        <v>0.17100000000000001</v>
      </c>
      <c r="E111" s="2">
        <v>0.17200000000000001</v>
      </c>
      <c r="F111" s="2">
        <v>0.17300000000000001</v>
      </c>
      <c r="G111" s="2">
        <v>0.17400000000000002</v>
      </c>
      <c r="H111" s="2">
        <v>0.17500000000000002</v>
      </c>
      <c r="I111" s="2">
        <v>0.17600000000000002</v>
      </c>
      <c r="J111" s="22">
        <v>0.17700000000000002</v>
      </c>
    </row>
    <row r="112" spans="3:10" x14ac:dyDescent="0.25">
      <c r="C112" s="67">
        <v>0.28000000000000003</v>
      </c>
      <c r="D112" s="8">
        <v>0.28200000000000003</v>
      </c>
      <c r="E112" s="8">
        <v>0.28400000000000003</v>
      </c>
      <c r="F112" s="8">
        <v>0.28600000000000003</v>
      </c>
      <c r="G112" s="8">
        <v>0.28800000000000003</v>
      </c>
      <c r="H112" s="8">
        <v>0.29000000000000004</v>
      </c>
      <c r="I112" s="8">
        <v>0.29200000000000004</v>
      </c>
      <c r="J112" s="68">
        <v>0.29400000000000004</v>
      </c>
    </row>
    <row r="113" spans="3:10" x14ac:dyDescent="0.25">
      <c r="C113" s="21">
        <v>0.30000000000000004</v>
      </c>
      <c r="D113" s="2">
        <v>0.30200000000000005</v>
      </c>
      <c r="E113" s="2">
        <v>0.30400000000000005</v>
      </c>
      <c r="F113" s="2">
        <v>0.30600000000000005</v>
      </c>
      <c r="G113" s="2">
        <v>0.30800000000000005</v>
      </c>
      <c r="H113" s="2">
        <v>0.31000000000000005</v>
      </c>
      <c r="I113" s="2">
        <v>0.31200000000000006</v>
      </c>
      <c r="J113" s="22">
        <v>0.31400000000000006</v>
      </c>
    </row>
    <row r="114" spans="3:10" x14ac:dyDescent="0.25">
      <c r="C114" s="21">
        <v>0.32</v>
      </c>
      <c r="D114" s="2">
        <v>0.32200000000000001</v>
      </c>
      <c r="E114" s="2">
        <v>0.32400000000000001</v>
      </c>
      <c r="F114" s="2">
        <v>0.32600000000000001</v>
      </c>
      <c r="G114" s="2">
        <v>0.32800000000000001</v>
      </c>
      <c r="H114" s="2">
        <v>0.33</v>
      </c>
      <c r="I114" s="2">
        <v>0.33200000000000002</v>
      </c>
      <c r="J114" s="22">
        <v>0.33400000000000002</v>
      </c>
    </row>
    <row r="115" spans="3:10" ht="15.75" thickBot="1" x14ac:dyDescent="0.3">
      <c r="C115" s="27">
        <v>0.34</v>
      </c>
      <c r="D115" s="28">
        <v>0.34200000000000003</v>
      </c>
      <c r="E115" s="28">
        <v>0.34400000000000003</v>
      </c>
      <c r="F115" s="28">
        <v>0.34600000000000003</v>
      </c>
      <c r="G115" s="28">
        <v>0.34800000000000003</v>
      </c>
      <c r="H115" s="28">
        <v>0.35000000000000003</v>
      </c>
      <c r="I115" s="28">
        <v>0.35200000000000004</v>
      </c>
      <c r="J115" s="29">
        <v>0.35400000000000004</v>
      </c>
    </row>
    <row r="116" spans="3:10" x14ac:dyDescent="0.25">
      <c r="C116" s="18">
        <v>0.18</v>
      </c>
      <c r="D116" s="19">
        <v>0.18099999999999999</v>
      </c>
      <c r="E116" s="19">
        <v>0.182</v>
      </c>
      <c r="F116" s="19">
        <v>0.183</v>
      </c>
      <c r="G116" s="19">
        <v>0.184</v>
      </c>
      <c r="H116" s="19">
        <v>0.185</v>
      </c>
      <c r="I116" s="19">
        <v>0.186</v>
      </c>
      <c r="J116" s="20">
        <v>0.187</v>
      </c>
    </row>
    <row r="117" spans="3:10" x14ac:dyDescent="0.25">
      <c r="C117" s="21">
        <v>0.19</v>
      </c>
      <c r="D117" s="2">
        <v>0.191</v>
      </c>
      <c r="E117" s="2">
        <v>0.192</v>
      </c>
      <c r="F117" s="2">
        <v>0.193</v>
      </c>
      <c r="G117" s="2">
        <v>0.19400000000000001</v>
      </c>
      <c r="H117" s="2">
        <v>0.19500000000000001</v>
      </c>
      <c r="I117" s="2">
        <v>0.19600000000000001</v>
      </c>
      <c r="J117" s="22">
        <v>0.19700000000000001</v>
      </c>
    </row>
    <row r="118" spans="3:10" x14ac:dyDescent="0.25">
      <c r="C118" s="21">
        <v>0.2</v>
      </c>
      <c r="D118" s="2">
        <v>0.20100000000000001</v>
      </c>
      <c r="E118" s="2">
        <v>0.20200000000000001</v>
      </c>
      <c r="F118" s="2">
        <v>0.20300000000000001</v>
      </c>
      <c r="G118" s="2">
        <v>0.20400000000000001</v>
      </c>
      <c r="H118" s="2">
        <v>0.20500000000000002</v>
      </c>
      <c r="I118" s="2">
        <v>0.20600000000000002</v>
      </c>
      <c r="J118" s="22">
        <v>0.20700000000000002</v>
      </c>
    </row>
    <row r="119" spans="3:10" x14ac:dyDescent="0.25">
      <c r="C119" s="21">
        <v>0.21000000000000002</v>
      </c>
      <c r="D119" s="2">
        <v>0.21100000000000002</v>
      </c>
      <c r="E119" s="2">
        <v>0.21200000000000002</v>
      </c>
      <c r="F119" s="2">
        <v>0.21300000000000002</v>
      </c>
      <c r="G119" s="2">
        <v>0.21400000000000002</v>
      </c>
      <c r="H119" s="2">
        <v>0.21500000000000002</v>
      </c>
      <c r="I119" s="2">
        <v>0.21600000000000003</v>
      </c>
      <c r="J119" s="22">
        <v>0.21700000000000003</v>
      </c>
    </row>
    <row r="120" spans="3:10" x14ac:dyDescent="0.25">
      <c r="C120" s="67">
        <v>0.36</v>
      </c>
      <c r="D120" s="8">
        <v>0.36199999999999999</v>
      </c>
      <c r="E120" s="8">
        <v>0.36399999999999999</v>
      </c>
      <c r="F120" s="8">
        <v>0.36599999999999999</v>
      </c>
      <c r="G120" s="8">
        <v>0.36799999999999999</v>
      </c>
      <c r="H120" s="8">
        <v>0.37</v>
      </c>
      <c r="I120" s="8">
        <v>0.372</v>
      </c>
      <c r="J120" s="68">
        <v>0.374</v>
      </c>
    </row>
    <row r="121" spans="3:10" x14ac:dyDescent="0.25">
      <c r="C121" s="21">
        <v>0.38</v>
      </c>
      <c r="D121" s="2">
        <v>0.38200000000000001</v>
      </c>
      <c r="E121" s="2">
        <v>0.38400000000000001</v>
      </c>
      <c r="F121" s="2">
        <v>0.38600000000000001</v>
      </c>
      <c r="G121" s="2">
        <v>0.38800000000000001</v>
      </c>
      <c r="H121" s="2">
        <v>0.39</v>
      </c>
      <c r="I121" s="2">
        <v>0.39200000000000002</v>
      </c>
      <c r="J121" s="22">
        <v>0.39400000000000002</v>
      </c>
    </row>
    <row r="122" spans="3:10" x14ac:dyDescent="0.25">
      <c r="C122" s="21">
        <v>0.4</v>
      </c>
      <c r="D122" s="2">
        <v>0.40200000000000002</v>
      </c>
      <c r="E122" s="2">
        <v>0.40400000000000003</v>
      </c>
      <c r="F122" s="2">
        <v>0.40600000000000003</v>
      </c>
      <c r="G122" s="2">
        <v>0.40800000000000003</v>
      </c>
      <c r="H122" s="2">
        <v>0.41000000000000003</v>
      </c>
      <c r="I122" s="2">
        <v>0.41200000000000003</v>
      </c>
      <c r="J122" s="22">
        <v>0.41400000000000003</v>
      </c>
    </row>
    <row r="123" spans="3:10" ht="15.75" thickBot="1" x14ac:dyDescent="0.3">
      <c r="C123" s="23">
        <v>0.42000000000000004</v>
      </c>
      <c r="D123" s="15">
        <v>0.42200000000000004</v>
      </c>
      <c r="E123" s="15">
        <v>0.42400000000000004</v>
      </c>
      <c r="F123" s="15">
        <v>0.42600000000000005</v>
      </c>
      <c r="G123" s="15">
        <v>0.42800000000000005</v>
      </c>
      <c r="H123" s="15">
        <v>0.43000000000000005</v>
      </c>
      <c r="I123" s="15">
        <v>0.43200000000000005</v>
      </c>
      <c r="J123" s="24">
        <v>0.43400000000000005</v>
      </c>
    </row>
    <row r="124" spans="3:10" x14ac:dyDescent="0.25">
      <c r="C124" s="67">
        <v>0.22</v>
      </c>
      <c r="D124" s="8">
        <v>0.221</v>
      </c>
      <c r="E124" s="8">
        <v>0.222</v>
      </c>
      <c r="F124" s="8">
        <v>0.223</v>
      </c>
      <c r="G124" s="8">
        <v>0.224</v>
      </c>
      <c r="H124" s="8">
        <v>0.22500000000000001</v>
      </c>
      <c r="I124" s="8">
        <v>0.22600000000000001</v>
      </c>
      <c r="J124" s="68">
        <v>0.22700000000000001</v>
      </c>
    </row>
    <row r="125" spans="3:10" x14ac:dyDescent="0.25">
      <c r="C125" s="21">
        <v>0.23</v>
      </c>
      <c r="D125" s="2">
        <v>0.23100000000000001</v>
      </c>
      <c r="E125" s="2">
        <v>0.23200000000000001</v>
      </c>
      <c r="F125" s="2">
        <v>0.23300000000000001</v>
      </c>
      <c r="G125" s="2">
        <v>0.23400000000000001</v>
      </c>
      <c r="H125" s="2">
        <v>0.23500000000000001</v>
      </c>
      <c r="I125" s="2">
        <v>0.23600000000000002</v>
      </c>
      <c r="J125" s="22">
        <v>0.23700000000000002</v>
      </c>
    </row>
    <row r="126" spans="3:10" x14ac:dyDescent="0.25">
      <c r="C126" s="21">
        <v>0.24000000000000002</v>
      </c>
      <c r="D126" s="2">
        <v>0.24100000000000002</v>
      </c>
      <c r="E126" s="2">
        <v>0.24200000000000002</v>
      </c>
      <c r="F126" s="2">
        <v>0.24300000000000002</v>
      </c>
      <c r="G126" s="2">
        <v>0.24400000000000002</v>
      </c>
      <c r="H126" s="2">
        <v>0.24500000000000002</v>
      </c>
      <c r="I126" s="2">
        <v>0.24600000000000002</v>
      </c>
      <c r="J126" s="22">
        <v>0.24700000000000003</v>
      </c>
    </row>
    <row r="127" spans="3:10" x14ac:dyDescent="0.25">
      <c r="C127" s="21">
        <v>0.25</v>
      </c>
      <c r="D127" s="2">
        <v>0.251</v>
      </c>
      <c r="E127" s="2">
        <v>0.252</v>
      </c>
      <c r="F127" s="2">
        <v>0.253</v>
      </c>
      <c r="G127" s="2">
        <v>0.254</v>
      </c>
      <c r="H127" s="2">
        <v>0.255</v>
      </c>
      <c r="I127" s="2">
        <v>0.25600000000000001</v>
      </c>
      <c r="J127" s="22">
        <v>0.25700000000000001</v>
      </c>
    </row>
    <row r="128" spans="3:10" x14ac:dyDescent="0.25">
      <c r="C128" s="67">
        <v>0.44</v>
      </c>
      <c r="D128" s="8">
        <v>0.442</v>
      </c>
      <c r="E128" s="8">
        <v>0.44400000000000001</v>
      </c>
      <c r="F128" s="8">
        <v>0.44600000000000001</v>
      </c>
      <c r="G128" s="8">
        <v>0.44800000000000001</v>
      </c>
      <c r="H128" s="8">
        <v>0.45</v>
      </c>
      <c r="I128" s="8">
        <v>0.45200000000000001</v>
      </c>
      <c r="J128" s="68">
        <v>0.45400000000000001</v>
      </c>
    </row>
    <row r="129" spans="3:18" x14ac:dyDescent="0.25">
      <c r="C129" s="21">
        <v>0.46</v>
      </c>
      <c r="D129" s="2">
        <v>0.46200000000000002</v>
      </c>
      <c r="E129" s="2">
        <v>0.46400000000000002</v>
      </c>
      <c r="F129" s="2">
        <v>0.46600000000000003</v>
      </c>
      <c r="G129" s="2">
        <v>0.46800000000000003</v>
      </c>
      <c r="H129" s="2">
        <v>0.47000000000000003</v>
      </c>
      <c r="I129" s="2">
        <v>0.47200000000000003</v>
      </c>
      <c r="J129" s="22">
        <v>0.47400000000000003</v>
      </c>
    </row>
    <row r="130" spans="3:18" x14ac:dyDescent="0.25">
      <c r="C130" s="21">
        <v>0.48000000000000004</v>
      </c>
      <c r="D130" s="2">
        <v>0.48200000000000004</v>
      </c>
      <c r="E130" s="2">
        <v>0.48400000000000004</v>
      </c>
      <c r="F130" s="2">
        <v>0.48600000000000004</v>
      </c>
      <c r="G130" s="2">
        <v>0.48800000000000004</v>
      </c>
      <c r="H130" s="2">
        <v>0.49000000000000005</v>
      </c>
      <c r="I130" s="2">
        <v>0.49200000000000005</v>
      </c>
      <c r="J130" s="22">
        <v>0.49400000000000005</v>
      </c>
    </row>
    <row r="131" spans="3:18" ht="15.75" thickBot="1" x14ac:dyDescent="0.3">
      <c r="C131" s="27">
        <v>0.5</v>
      </c>
      <c r="D131" s="28">
        <v>0.502</v>
      </c>
      <c r="E131" s="28">
        <v>0.504</v>
      </c>
      <c r="F131" s="28">
        <v>0.50600000000000001</v>
      </c>
      <c r="G131" s="28">
        <v>0.50800000000000001</v>
      </c>
      <c r="H131" s="28">
        <v>0.51</v>
      </c>
      <c r="I131" s="28">
        <v>0.51200000000000001</v>
      </c>
      <c r="J131" s="29">
        <v>0.51400000000000001</v>
      </c>
    </row>
    <row r="135" spans="3:18" ht="15.75" thickBot="1" x14ac:dyDescent="0.3"/>
    <row r="136" spans="3:18" ht="15.75" thickBot="1" x14ac:dyDescent="0.3">
      <c r="C136" s="136" t="s">
        <v>23</v>
      </c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8"/>
      <c r="Q136" s="65" t="s">
        <v>4</v>
      </c>
      <c r="R136" s="66" t="s">
        <v>24</v>
      </c>
    </row>
    <row r="137" spans="3:18" x14ac:dyDescent="0.25">
      <c r="C137" s="18">
        <v>0.1</v>
      </c>
      <c r="D137" s="19">
        <v>0.10100000000000001</v>
      </c>
      <c r="E137" s="19">
        <v>0.10200000000000001</v>
      </c>
      <c r="F137" s="19">
        <v>0.10300000000000001</v>
      </c>
      <c r="G137" s="19">
        <v>0.10400000000000001</v>
      </c>
      <c r="H137" s="19">
        <v>0.10500000000000001</v>
      </c>
      <c r="I137" s="19">
        <v>0.10600000000000001</v>
      </c>
      <c r="J137" s="19">
        <v>0.10700000000000001</v>
      </c>
      <c r="K137" s="69">
        <v>0.2</v>
      </c>
      <c r="L137" s="19">
        <v>0.20200000000000001</v>
      </c>
      <c r="M137" s="19">
        <v>0.20400000000000001</v>
      </c>
      <c r="N137" s="19">
        <v>0.20600000000000002</v>
      </c>
      <c r="O137" s="19">
        <v>0.20800000000000002</v>
      </c>
      <c r="P137" s="19">
        <v>0.21000000000000002</v>
      </c>
      <c r="Q137" s="19">
        <v>0.21200000000000002</v>
      </c>
      <c r="R137" s="20">
        <v>0.21400000000000002</v>
      </c>
    </row>
    <row r="138" spans="3:18" x14ac:dyDescent="0.25">
      <c r="C138" s="21">
        <v>0.11</v>
      </c>
      <c r="D138" s="2">
        <v>0.111</v>
      </c>
      <c r="E138" s="2">
        <v>0.112</v>
      </c>
      <c r="F138" s="2">
        <v>0.113</v>
      </c>
      <c r="G138" s="2">
        <v>0.114</v>
      </c>
      <c r="H138" s="2">
        <v>0.115</v>
      </c>
      <c r="I138" s="2">
        <v>0.11600000000000001</v>
      </c>
      <c r="J138" s="2">
        <v>0.11700000000000001</v>
      </c>
      <c r="K138" s="70">
        <v>0.22</v>
      </c>
      <c r="L138" s="2">
        <v>0.222</v>
      </c>
      <c r="M138" s="2">
        <v>0.224</v>
      </c>
      <c r="N138" s="2">
        <v>0.22600000000000001</v>
      </c>
      <c r="O138" s="2">
        <v>0.22800000000000001</v>
      </c>
      <c r="P138" s="2">
        <v>0.23</v>
      </c>
      <c r="Q138" s="2">
        <v>0.23200000000000001</v>
      </c>
      <c r="R138" s="22">
        <v>0.23400000000000001</v>
      </c>
    </row>
    <row r="139" spans="3:18" x14ac:dyDescent="0.25">
      <c r="C139" s="21">
        <v>0.12000000000000001</v>
      </c>
      <c r="D139" s="2">
        <v>0.12100000000000001</v>
      </c>
      <c r="E139" s="2">
        <v>0.12200000000000001</v>
      </c>
      <c r="F139" s="2">
        <v>0.12300000000000001</v>
      </c>
      <c r="G139" s="2">
        <v>0.12400000000000001</v>
      </c>
      <c r="H139" s="2">
        <v>0.125</v>
      </c>
      <c r="I139" s="2">
        <v>0.126</v>
      </c>
      <c r="J139" s="2">
        <v>0.127</v>
      </c>
      <c r="K139" s="70">
        <v>0.24000000000000002</v>
      </c>
      <c r="L139" s="2">
        <v>0.24200000000000002</v>
      </c>
      <c r="M139" s="2">
        <v>0.24400000000000002</v>
      </c>
      <c r="N139" s="2">
        <v>0.24600000000000002</v>
      </c>
      <c r="O139" s="2">
        <v>0.24800000000000003</v>
      </c>
      <c r="P139" s="2">
        <v>0.25</v>
      </c>
      <c r="Q139" s="2">
        <v>0.252</v>
      </c>
      <c r="R139" s="22">
        <v>0.254</v>
      </c>
    </row>
    <row r="140" spans="3:18" ht="15.75" thickBot="1" x14ac:dyDescent="0.3">
      <c r="C140" s="23">
        <v>0.13</v>
      </c>
      <c r="D140" s="15">
        <v>0.13100000000000001</v>
      </c>
      <c r="E140" s="15">
        <v>0.13200000000000001</v>
      </c>
      <c r="F140" s="15">
        <v>0.13300000000000001</v>
      </c>
      <c r="G140" s="15">
        <v>0.13400000000000001</v>
      </c>
      <c r="H140" s="15">
        <v>0.13500000000000001</v>
      </c>
      <c r="I140" s="15">
        <v>0.13600000000000001</v>
      </c>
      <c r="J140" s="15">
        <v>0.13700000000000001</v>
      </c>
      <c r="K140" s="71">
        <v>0.26</v>
      </c>
      <c r="L140" s="15">
        <v>0.26200000000000001</v>
      </c>
      <c r="M140" s="15">
        <v>0.26400000000000001</v>
      </c>
      <c r="N140" s="15">
        <v>0.26600000000000001</v>
      </c>
      <c r="O140" s="15">
        <v>0.26800000000000002</v>
      </c>
      <c r="P140" s="15">
        <v>0.27</v>
      </c>
      <c r="Q140" s="15">
        <v>0.27200000000000002</v>
      </c>
      <c r="R140" s="24">
        <v>0.27400000000000002</v>
      </c>
    </row>
    <row r="141" spans="3:18" x14ac:dyDescent="0.25">
      <c r="C141" s="25">
        <v>0.14000000000000001</v>
      </c>
      <c r="D141" s="10">
        <v>0.14100000000000001</v>
      </c>
      <c r="E141" s="10">
        <v>0.14200000000000002</v>
      </c>
      <c r="F141" s="10">
        <v>0.14300000000000002</v>
      </c>
      <c r="G141" s="10">
        <v>0.14400000000000002</v>
      </c>
      <c r="H141" s="10">
        <v>0.14500000000000002</v>
      </c>
      <c r="I141" s="10">
        <v>0.14600000000000002</v>
      </c>
      <c r="J141" s="72">
        <v>0.14700000000000002</v>
      </c>
      <c r="K141" s="10">
        <v>0.28000000000000003</v>
      </c>
      <c r="L141" s="10">
        <v>0.28200000000000003</v>
      </c>
      <c r="M141" s="10">
        <v>0.28400000000000003</v>
      </c>
      <c r="N141" s="10">
        <v>0.28600000000000003</v>
      </c>
      <c r="O141" s="10">
        <v>0.28800000000000003</v>
      </c>
      <c r="P141" s="10">
        <v>0.29000000000000004</v>
      </c>
      <c r="Q141" s="10">
        <v>0.29200000000000004</v>
      </c>
      <c r="R141" s="26">
        <v>0.29400000000000004</v>
      </c>
    </row>
    <row r="142" spans="3:18" x14ac:dyDescent="0.25">
      <c r="C142" s="21">
        <v>0.15000000000000002</v>
      </c>
      <c r="D142" s="2">
        <v>0.15100000000000002</v>
      </c>
      <c r="E142" s="2">
        <v>0.15200000000000002</v>
      </c>
      <c r="F142" s="2">
        <v>0.15300000000000002</v>
      </c>
      <c r="G142" s="2">
        <v>0.15400000000000003</v>
      </c>
      <c r="H142" s="2">
        <v>0.15500000000000003</v>
      </c>
      <c r="I142" s="2">
        <v>0.15600000000000003</v>
      </c>
      <c r="J142" s="73">
        <v>0.15700000000000003</v>
      </c>
      <c r="K142" s="2">
        <v>0.30000000000000004</v>
      </c>
      <c r="L142" s="2">
        <v>0.30200000000000005</v>
      </c>
      <c r="M142" s="2">
        <v>0.30400000000000005</v>
      </c>
      <c r="N142" s="2">
        <v>0.30600000000000005</v>
      </c>
      <c r="O142" s="2">
        <v>0.30800000000000005</v>
      </c>
      <c r="P142" s="2">
        <v>0.31000000000000005</v>
      </c>
      <c r="Q142" s="2">
        <v>0.31200000000000006</v>
      </c>
      <c r="R142" s="22">
        <v>0.31400000000000006</v>
      </c>
    </row>
    <row r="143" spans="3:18" x14ac:dyDescent="0.25">
      <c r="C143" s="21">
        <v>0.16</v>
      </c>
      <c r="D143" s="2">
        <v>0.161</v>
      </c>
      <c r="E143" s="2">
        <v>0.16200000000000001</v>
      </c>
      <c r="F143" s="2">
        <v>0.16300000000000001</v>
      </c>
      <c r="G143" s="2">
        <v>0.16400000000000001</v>
      </c>
      <c r="H143" s="2">
        <v>0.16500000000000001</v>
      </c>
      <c r="I143" s="2">
        <v>0.16600000000000001</v>
      </c>
      <c r="J143" s="73">
        <v>0.16700000000000001</v>
      </c>
      <c r="K143" s="2">
        <v>0.32</v>
      </c>
      <c r="L143" s="2">
        <v>0.32200000000000001</v>
      </c>
      <c r="M143" s="2">
        <v>0.32400000000000001</v>
      </c>
      <c r="N143" s="2">
        <v>0.32600000000000001</v>
      </c>
      <c r="O143" s="2">
        <v>0.32800000000000001</v>
      </c>
      <c r="P143" s="2">
        <v>0.33</v>
      </c>
      <c r="Q143" s="2">
        <v>0.33200000000000002</v>
      </c>
      <c r="R143" s="22">
        <v>0.33400000000000002</v>
      </c>
    </row>
    <row r="144" spans="3:18" ht="15.75" thickBot="1" x14ac:dyDescent="0.3">
      <c r="C144" s="27">
        <v>0.17</v>
      </c>
      <c r="D144" s="28">
        <v>0.17100000000000001</v>
      </c>
      <c r="E144" s="28">
        <v>0.17200000000000001</v>
      </c>
      <c r="F144" s="28">
        <v>0.17300000000000001</v>
      </c>
      <c r="G144" s="28">
        <v>0.17400000000000002</v>
      </c>
      <c r="H144" s="28">
        <v>0.17500000000000002</v>
      </c>
      <c r="I144" s="28">
        <v>0.17600000000000002</v>
      </c>
      <c r="J144" s="74">
        <v>0.17700000000000002</v>
      </c>
      <c r="K144" s="28">
        <v>0.34</v>
      </c>
      <c r="L144" s="28">
        <v>0.34200000000000003</v>
      </c>
      <c r="M144" s="28">
        <v>0.34400000000000003</v>
      </c>
      <c r="N144" s="28">
        <v>0.34600000000000003</v>
      </c>
      <c r="O144" s="28">
        <v>0.34800000000000003</v>
      </c>
      <c r="P144" s="28">
        <v>0.35000000000000003</v>
      </c>
      <c r="Q144" s="28">
        <v>0.35200000000000004</v>
      </c>
      <c r="R144" s="29">
        <v>0.35400000000000004</v>
      </c>
    </row>
    <row r="145" spans="3:18" x14ac:dyDescent="0.25">
      <c r="C145" s="18">
        <v>0.18</v>
      </c>
      <c r="D145" s="19">
        <v>0.18099999999999999</v>
      </c>
      <c r="E145" s="19">
        <v>0.182</v>
      </c>
      <c r="F145" s="19">
        <v>0.183</v>
      </c>
      <c r="G145" s="19">
        <v>0.184</v>
      </c>
      <c r="H145" s="19">
        <v>0.185</v>
      </c>
      <c r="I145" s="19">
        <v>0.186</v>
      </c>
      <c r="J145" s="75">
        <v>0.187</v>
      </c>
      <c r="K145" s="19">
        <v>0.36</v>
      </c>
      <c r="L145" s="19">
        <v>0.36199999999999999</v>
      </c>
      <c r="M145" s="19">
        <v>0.36399999999999999</v>
      </c>
      <c r="N145" s="19">
        <v>0.36599999999999999</v>
      </c>
      <c r="O145" s="19">
        <v>0.36799999999999999</v>
      </c>
      <c r="P145" s="19">
        <v>0.37</v>
      </c>
      <c r="Q145" s="19">
        <v>0.372</v>
      </c>
      <c r="R145" s="20">
        <v>0.374</v>
      </c>
    </row>
    <row r="146" spans="3:18" x14ac:dyDescent="0.25">
      <c r="C146" s="21">
        <v>0.19</v>
      </c>
      <c r="D146" s="2">
        <v>0.191</v>
      </c>
      <c r="E146" s="2">
        <v>0.192</v>
      </c>
      <c r="F146" s="2">
        <v>0.193</v>
      </c>
      <c r="G146" s="2">
        <v>0.19400000000000001</v>
      </c>
      <c r="H146" s="2">
        <v>0.19500000000000001</v>
      </c>
      <c r="I146" s="2">
        <v>0.19600000000000001</v>
      </c>
      <c r="J146" s="2">
        <v>0.19700000000000001</v>
      </c>
      <c r="K146" s="70">
        <v>0.38</v>
      </c>
      <c r="L146" s="2">
        <v>0.38200000000000001</v>
      </c>
      <c r="M146" s="2">
        <v>0.38400000000000001</v>
      </c>
      <c r="N146" s="2">
        <v>0.38600000000000001</v>
      </c>
      <c r="O146" s="2">
        <v>0.38800000000000001</v>
      </c>
      <c r="P146" s="2">
        <v>0.39</v>
      </c>
      <c r="Q146" s="2">
        <v>0.39200000000000002</v>
      </c>
      <c r="R146" s="22">
        <v>0.39400000000000002</v>
      </c>
    </row>
    <row r="147" spans="3:18" x14ac:dyDescent="0.25">
      <c r="C147" s="21">
        <v>0.2</v>
      </c>
      <c r="D147" s="2">
        <v>0.20100000000000001</v>
      </c>
      <c r="E147" s="2">
        <v>0.20200000000000001</v>
      </c>
      <c r="F147" s="2">
        <v>0.20300000000000001</v>
      </c>
      <c r="G147" s="2">
        <v>0.20400000000000001</v>
      </c>
      <c r="H147" s="2">
        <v>0.20500000000000002</v>
      </c>
      <c r="I147" s="2">
        <v>0.20600000000000002</v>
      </c>
      <c r="J147" s="2">
        <v>0.20700000000000002</v>
      </c>
      <c r="K147" s="70">
        <v>0.4</v>
      </c>
      <c r="L147" s="2">
        <v>0.40200000000000002</v>
      </c>
      <c r="M147" s="2">
        <v>0.40400000000000003</v>
      </c>
      <c r="N147" s="2">
        <v>0.40600000000000003</v>
      </c>
      <c r="O147" s="2">
        <v>0.40800000000000003</v>
      </c>
      <c r="P147" s="2">
        <v>0.41000000000000003</v>
      </c>
      <c r="Q147" s="2">
        <v>0.41200000000000003</v>
      </c>
      <c r="R147" s="22">
        <v>0.41400000000000003</v>
      </c>
    </row>
    <row r="148" spans="3:18" ht="15.75" thickBot="1" x14ac:dyDescent="0.3">
      <c r="C148" s="23">
        <v>0.21000000000000002</v>
      </c>
      <c r="D148" s="15">
        <v>0.21100000000000002</v>
      </c>
      <c r="E148" s="15">
        <v>0.21200000000000002</v>
      </c>
      <c r="F148" s="15">
        <v>0.21300000000000002</v>
      </c>
      <c r="G148" s="15">
        <v>0.21400000000000002</v>
      </c>
      <c r="H148" s="15">
        <v>0.21500000000000002</v>
      </c>
      <c r="I148" s="15">
        <v>0.21600000000000003</v>
      </c>
      <c r="J148" s="15">
        <v>0.21700000000000003</v>
      </c>
      <c r="K148" s="71">
        <v>0.42000000000000004</v>
      </c>
      <c r="L148" s="15">
        <v>0.42200000000000004</v>
      </c>
      <c r="M148" s="15">
        <v>0.42400000000000004</v>
      </c>
      <c r="N148" s="15">
        <v>0.42600000000000005</v>
      </c>
      <c r="O148" s="15">
        <v>0.42800000000000005</v>
      </c>
      <c r="P148" s="15">
        <v>0.43000000000000005</v>
      </c>
      <c r="Q148" s="15">
        <v>0.43200000000000005</v>
      </c>
      <c r="R148" s="24">
        <v>0.43400000000000005</v>
      </c>
    </row>
    <row r="149" spans="3:18" x14ac:dyDescent="0.25">
      <c r="C149" s="25">
        <v>0.22</v>
      </c>
      <c r="D149" s="10">
        <v>0.221</v>
      </c>
      <c r="E149" s="10">
        <v>0.222</v>
      </c>
      <c r="F149" s="10">
        <v>0.223</v>
      </c>
      <c r="G149" s="10">
        <v>0.224</v>
      </c>
      <c r="H149" s="10">
        <v>0.22500000000000001</v>
      </c>
      <c r="I149" s="10">
        <v>0.22600000000000001</v>
      </c>
      <c r="J149" s="10">
        <v>0.22700000000000001</v>
      </c>
      <c r="K149" s="76">
        <v>0.44</v>
      </c>
      <c r="L149" s="10">
        <v>0.442</v>
      </c>
      <c r="M149" s="10">
        <v>0.44400000000000001</v>
      </c>
      <c r="N149" s="10">
        <v>0.44600000000000001</v>
      </c>
      <c r="O149" s="10">
        <v>0.44800000000000001</v>
      </c>
      <c r="P149" s="10">
        <v>0.45</v>
      </c>
      <c r="Q149" s="10">
        <v>0.45200000000000001</v>
      </c>
      <c r="R149" s="26">
        <v>0.45400000000000001</v>
      </c>
    </row>
    <row r="150" spans="3:18" x14ac:dyDescent="0.25">
      <c r="C150" s="21">
        <v>0.23</v>
      </c>
      <c r="D150" s="2">
        <v>0.23100000000000001</v>
      </c>
      <c r="E150" s="2">
        <v>0.23200000000000001</v>
      </c>
      <c r="F150" s="2">
        <v>0.23300000000000001</v>
      </c>
      <c r="G150" s="2">
        <v>0.23400000000000001</v>
      </c>
      <c r="H150" s="2">
        <v>0.23500000000000001</v>
      </c>
      <c r="I150" s="2">
        <v>0.23600000000000002</v>
      </c>
      <c r="J150" s="2">
        <v>0.23700000000000002</v>
      </c>
      <c r="K150" s="70">
        <v>0.46</v>
      </c>
      <c r="L150" s="2">
        <v>0.46200000000000002</v>
      </c>
      <c r="M150" s="2">
        <v>0.46400000000000002</v>
      </c>
      <c r="N150" s="2">
        <v>0.46600000000000003</v>
      </c>
      <c r="O150" s="2">
        <v>0.46800000000000003</v>
      </c>
      <c r="P150" s="2">
        <v>0.47000000000000003</v>
      </c>
      <c r="Q150" s="2">
        <v>0.47200000000000003</v>
      </c>
      <c r="R150" s="22">
        <v>0.47400000000000003</v>
      </c>
    </row>
    <row r="151" spans="3:18" x14ac:dyDescent="0.25">
      <c r="C151" s="21">
        <v>0.24000000000000002</v>
      </c>
      <c r="D151" s="2">
        <v>0.24100000000000002</v>
      </c>
      <c r="E151" s="2">
        <v>0.24200000000000002</v>
      </c>
      <c r="F151" s="2">
        <v>0.24300000000000002</v>
      </c>
      <c r="G151" s="2">
        <v>0.24400000000000002</v>
      </c>
      <c r="H151" s="2">
        <v>0.24500000000000002</v>
      </c>
      <c r="I151" s="2">
        <v>0.24600000000000002</v>
      </c>
      <c r="J151" s="2">
        <v>0.24700000000000003</v>
      </c>
      <c r="K151" s="70">
        <v>0.48000000000000004</v>
      </c>
      <c r="L151" s="2">
        <v>0.48200000000000004</v>
      </c>
      <c r="M151" s="2">
        <v>0.48400000000000004</v>
      </c>
      <c r="N151" s="2">
        <v>0.48600000000000004</v>
      </c>
      <c r="O151" s="2">
        <v>0.48800000000000004</v>
      </c>
      <c r="P151" s="2">
        <v>0.49000000000000005</v>
      </c>
      <c r="Q151" s="2">
        <v>0.49200000000000005</v>
      </c>
      <c r="R151" s="22">
        <v>0.49400000000000005</v>
      </c>
    </row>
    <row r="152" spans="3:18" ht="15.75" thickBot="1" x14ac:dyDescent="0.3">
      <c r="C152" s="27">
        <v>0.25</v>
      </c>
      <c r="D152" s="28">
        <v>0.251</v>
      </c>
      <c r="E152" s="28">
        <v>0.252</v>
      </c>
      <c r="F152" s="28">
        <v>0.253</v>
      </c>
      <c r="G152" s="28">
        <v>0.254</v>
      </c>
      <c r="H152" s="28">
        <v>0.255</v>
      </c>
      <c r="I152" s="28">
        <v>0.25600000000000001</v>
      </c>
      <c r="J152" s="28">
        <v>0.25700000000000001</v>
      </c>
      <c r="K152" s="77">
        <v>0.5</v>
      </c>
      <c r="L152" s="28">
        <v>0.502</v>
      </c>
      <c r="M152" s="28">
        <v>0.504</v>
      </c>
      <c r="N152" s="28">
        <v>0.50600000000000001</v>
      </c>
      <c r="O152" s="28">
        <v>0.50800000000000001</v>
      </c>
      <c r="P152" s="28">
        <v>0.51</v>
      </c>
      <c r="Q152" s="28">
        <v>0.51200000000000001</v>
      </c>
      <c r="R152" s="29">
        <v>0.51400000000000001</v>
      </c>
    </row>
  </sheetData>
  <mergeCells count="6">
    <mergeCell ref="C99:H99"/>
    <mergeCell ref="C136:P136"/>
    <mergeCell ref="B3:J3"/>
    <mergeCell ref="N3:V3"/>
    <mergeCell ref="C25:H25"/>
    <mergeCell ref="C62:H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ADA0-F5FA-4E71-A562-6823F02A07CF}">
  <dimension ref="B2:U33"/>
  <sheetViews>
    <sheetView topLeftCell="A18" workbookViewId="0">
      <selection activeCell="N5" sqref="N5:N8"/>
    </sheetView>
  </sheetViews>
  <sheetFormatPr defaultRowHeight="15" x14ac:dyDescent="0.25"/>
  <sheetData>
    <row r="2" spans="2:21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29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27</v>
      </c>
    </row>
    <row r="3" spans="2:21" x14ac:dyDescent="0.25">
      <c r="B3" s="132" t="s">
        <v>25</v>
      </c>
      <c r="C3" s="132"/>
      <c r="D3" s="132"/>
      <c r="E3" s="132"/>
      <c r="F3" s="132"/>
      <c r="G3" s="132"/>
      <c r="H3" s="132"/>
      <c r="I3" s="132"/>
      <c r="J3" s="132"/>
      <c r="M3" s="132" t="s">
        <v>26</v>
      </c>
      <c r="N3" s="132"/>
      <c r="O3" s="132"/>
      <c r="P3" s="132"/>
      <c r="Q3" s="132"/>
      <c r="R3" s="132"/>
      <c r="S3" s="132"/>
      <c r="T3" s="132"/>
      <c r="U3" s="132"/>
    </row>
    <row r="4" spans="2:21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</row>
    <row r="5" spans="2:21" ht="15.75" thickBot="1" x14ac:dyDescent="0.3">
      <c r="B5" s="6">
        <v>0</v>
      </c>
      <c r="C5" s="9">
        <f>$C$2+(C$4*$G$2)+($B5*$E$2)</f>
        <v>0.1</v>
      </c>
      <c r="D5" s="10">
        <f t="shared" ref="D5:J12" si="0">$C$2+(D$4*$G$2)+($B5*$E$2)</f>
        <v>0.10100000000000001</v>
      </c>
      <c r="E5" s="10">
        <f t="shared" si="0"/>
        <v>0.10200000000000001</v>
      </c>
      <c r="F5" s="10">
        <f t="shared" si="0"/>
        <v>0.10300000000000001</v>
      </c>
      <c r="G5" s="10">
        <f t="shared" si="0"/>
        <v>0.10400000000000001</v>
      </c>
      <c r="H5" s="10">
        <f t="shared" si="0"/>
        <v>0.10500000000000001</v>
      </c>
      <c r="I5" s="10">
        <f t="shared" si="0"/>
        <v>0.10600000000000001</v>
      </c>
      <c r="J5" s="11">
        <f t="shared" si="0"/>
        <v>0.10700000000000001</v>
      </c>
      <c r="M5" s="6">
        <v>0</v>
      </c>
      <c r="N5" s="9">
        <f>$N$2+(N$4*$R$2)+($M5*$P$2)</f>
        <v>0.2</v>
      </c>
      <c r="O5" s="9">
        <f t="shared" ref="O5:U8" si="1">$N$2+(O$4*$R$2)+($M5*$P$2)</f>
        <v>0.20200000000000001</v>
      </c>
      <c r="P5" s="9">
        <f t="shared" si="1"/>
        <v>0.20400000000000001</v>
      </c>
      <c r="Q5" s="9">
        <f t="shared" si="1"/>
        <v>0.20600000000000002</v>
      </c>
      <c r="R5" s="9">
        <f t="shared" si="1"/>
        <v>0.20800000000000002</v>
      </c>
      <c r="S5" s="9">
        <f t="shared" si="1"/>
        <v>0.21000000000000002</v>
      </c>
      <c r="T5" s="9">
        <f t="shared" si="1"/>
        <v>0.21200000000000002</v>
      </c>
      <c r="U5" s="9">
        <f t="shared" si="1"/>
        <v>0.21400000000000002</v>
      </c>
    </row>
    <row r="6" spans="2:21" ht="15.75" thickBot="1" x14ac:dyDescent="0.3">
      <c r="B6" s="6">
        <v>1</v>
      </c>
      <c r="C6" s="12">
        <f t="shared" ref="C6:C12" si="2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13">
        <f t="shared" si="0"/>
        <v>0.11700000000000001</v>
      </c>
      <c r="M6" s="6">
        <v>1</v>
      </c>
      <c r="N6" s="9">
        <f t="shared" ref="N6:N8" si="3">$N$2+(N$4*$R$2)+($M6*$P$2)</f>
        <v>0.22</v>
      </c>
      <c r="O6" s="9">
        <f t="shared" si="1"/>
        <v>0.222</v>
      </c>
      <c r="P6" s="9">
        <f t="shared" si="1"/>
        <v>0.224</v>
      </c>
      <c r="Q6" s="9">
        <f t="shared" si="1"/>
        <v>0.22600000000000001</v>
      </c>
      <c r="R6" s="9">
        <f t="shared" si="1"/>
        <v>0.22800000000000001</v>
      </c>
      <c r="S6" s="9">
        <f t="shared" si="1"/>
        <v>0.23</v>
      </c>
      <c r="T6" s="9">
        <f t="shared" si="1"/>
        <v>0.23200000000000001</v>
      </c>
      <c r="U6" s="9">
        <f t="shared" si="1"/>
        <v>0.23400000000000001</v>
      </c>
    </row>
    <row r="7" spans="2:21" ht="15.75" thickBot="1" x14ac:dyDescent="0.3">
      <c r="B7" s="6">
        <v>2</v>
      </c>
      <c r="C7" s="12">
        <f t="shared" si="2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13">
        <f t="shared" si="0"/>
        <v>0.127</v>
      </c>
      <c r="M7" s="6">
        <v>2</v>
      </c>
      <c r="N7" s="9">
        <f t="shared" si="3"/>
        <v>0.24000000000000002</v>
      </c>
      <c r="O7" s="9">
        <f t="shared" si="1"/>
        <v>0.24200000000000002</v>
      </c>
      <c r="P7" s="9">
        <f t="shared" si="1"/>
        <v>0.24400000000000002</v>
      </c>
      <c r="Q7" s="9">
        <f t="shared" si="1"/>
        <v>0.24600000000000002</v>
      </c>
      <c r="R7" s="9">
        <f t="shared" si="1"/>
        <v>0.24800000000000003</v>
      </c>
      <c r="S7" s="9">
        <f t="shared" si="1"/>
        <v>0.25</v>
      </c>
      <c r="T7" s="9">
        <f t="shared" si="1"/>
        <v>0.252</v>
      </c>
      <c r="U7" s="9">
        <f t="shared" si="1"/>
        <v>0.254</v>
      </c>
    </row>
    <row r="8" spans="2:21" x14ac:dyDescent="0.25">
      <c r="B8" s="6">
        <v>3</v>
      </c>
      <c r="C8" s="12">
        <f t="shared" si="2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13">
        <f t="shared" si="0"/>
        <v>0.13700000000000001</v>
      </c>
      <c r="M8" s="6">
        <v>3</v>
      </c>
      <c r="N8" s="9">
        <f t="shared" si="3"/>
        <v>0.26</v>
      </c>
      <c r="O8" s="9">
        <f t="shared" si="1"/>
        <v>0.26200000000000001</v>
      </c>
      <c r="P8" s="9">
        <f t="shared" si="1"/>
        <v>0.26400000000000001</v>
      </c>
      <c r="Q8" s="9">
        <f t="shared" si="1"/>
        <v>0.26600000000000001</v>
      </c>
      <c r="R8" s="9">
        <f t="shared" si="1"/>
        <v>0.26800000000000002</v>
      </c>
      <c r="S8" s="9">
        <f t="shared" si="1"/>
        <v>0.27</v>
      </c>
      <c r="T8" s="9">
        <f t="shared" si="1"/>
        <v>0.27200000000000002</v>
      </c>
      <c r="U8" s="9">
        <f t="shared" si="1"/>
        <v>0.27400000000000002</v>
      </c>
    </row>
    <row r="9" spans="2:21" x14ac:dyDescent="0.25">
      <c r="B9" s="6">
        <v>4</v>
      </c>
      <c r="C9" s="12">
        <f t="shared" si="2"/>
        <v>0.14000000000000001</v>
      </c>
      <c r="D9" s="2">
        <f t="shared" si="0"/>
        <v>0.14100000000000001</v>
      </c>
      <c r="E9" s="2">
        <f t="shared" si="0"/>
        <v>0.14200000000000002</v>
      </c>
      <c r="F9" s="2">
        <f t="shared" si="0"/>
        <v>0.14300000000000002</v>
      </c>
      <c r="G9" s="2">
        <f t="shared" si="0"/>
        <v>0.14400000000000002</v>
      </c>
      <c r="H9" s="2">
        <f t="shared" si="0"/>
        <v>0.14500000000000002</v>
      </c>
      <c r="I9" s="2">
        <f t="shared" si="0"/>
        <v>0.14600000000000002</v>
      </c>
      <c r="J9" s="13">
        <f t="shared" si="0"/>
        <v>0.14700000000000002</v>
      </c>
    </row>
    <row r="10" spans="2:21" x14ac:dyDescent="0.25">
      <c r="B10" s="6">
        <v>5</v>
      </c>
      <c r="C10" s="12">
        <f t="shared" si="2"/>
        <v>0.15000000000000002</v>
      </c>
      <c r="D10" s="2">
        <f t="shared" si="0"/>
        <v>0.15100000000000002</v>
      </c>
      <c r="E10" s="2">
        <f t="shared" si="0"/>
        <v>0.15200000000000002</v>
      </c>
      <c r="F10" s="2">
        <f t="shared" si="0"/>
        <v>0.15300000000000002</v>
      </c>
      <c r="G10" s="2">
        <f t="shared" si="0"/>
        <v>0.15400000000000003</v>
      </c>
      <c r="H10" s="2">
        <f t="shared" si="0"/>
        <v>0.15500000000000003</v>
      </c>
      <c r="I10" s="2">
        <f t="shared" si="0"/>
        <v>0.15600000000000003</v>
      </c>
      <c r="J10" s="13">
        <f t="shared" si="0"/>
        <v>0.15700000000000003</v>
      </c>
    </row>
    <row r="11" spans="2:21" x14ac:dyDescent="0.25">
      <c r="B11" s="6">
        <v>6</v>
      </c>
      <c r="C11" s="12">
        <f t="shared" si="2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13">
        <f t="shared" si="0"/>
        <v>0.16700000000000001</v>
      </c>
    </row>
    <row r="12" spans="2:21" ht="15.75" thickBot="1" x14ac:dyDescent="0.3">
      <c r="B12" s="6">
        <v>7</v>
      </c>
      <c r="C12" s="14">
        <f t="shared" si="2"/>
        <v>0.17</v>
      </c>
      <c r="D12" s="15">
        <f t="shared" si="0"/>
        <v>0.17100000000000001</v>
      </c>
      <c r="E12" s="15">
        <f t="shared" si="0"/>
        <v>0.17200000000000001</v>
      </c>
      <c r="F12" s="15">
        <f t="shared" si="0"/>
        <v>0.17300000000000001</v>
      </c>
      <c r="G12" s="15">
        <f t="shared" si="0"/>
        <v>0.17400000000000002</v>
      </c>
      <c r="H12" s="15">
        <f t="shared" si="0"/>
        <v>0.17500000000000002</v>
      </c>
      <c r="I12" s="15">
        <f t="shared" si="0"/>
        <v>0.17600000000000002</v>
      </c>
      <c r="J12" s="16">
        <f t="shared" si="0"/>
        <v>0.17700000000000002</v>
      </c>
      <c r="M12" s="5" t="s">
        <v>0</v>
      </c>
      <c r="N12" s="4">
        <v>0.3</v>
      </c>
      <c r="O12" s="5" t="s">
        <v>1</v>
      </c>
      <c r="P12" s="4">
        <v>0.03</v>
      </c>
      <c r="Q12" s="5" t="s">
        <v>2</v>
      </c>
      <c r="R12" s="4">
        <v>3.0000000000000001E-3</v>
      </c>
      <c r="T12" s="5" t="s">
        <v>4</v>
      </c>
      <c r="U12" s="4" t="s">
        <v>27</v>
      </c>
    </row>
    <row r="13" spans="2:21" x14ac:dyDescent="0.25">
      <c r="M13" s="140" t="s">
        <v>28</v>
      </c>
      <c r="N13" s="141"/>
      <c r="O13" s="141"/>
      <c r="P13" s="141"/>
      <c r="Q13" s="142"/>
    </row>
    <row r="14" spans="2:21" ht="15.75" thickBot="1" x14ac:dyDescent="0.3">
      <c r="M14" s="2"/>
      <c r="N14" s="7">
        <v>0</v>
      </c>
      <c r="O14" s="7">
        <v>1</v>
      </c>
      <c r="P14" s="7">
        <v>2</v>
      </c>
      <c r="Q14" s="7">
        <v>3</v>
      </c>
    </row>
    <row r="15" spans="2:21" x14ac:dyDescent="0.25">
      <c r="M15" s="6">
        <v>0</v>
      </c>
      <c r="N15" s="9">
        <f>$N$12+(N$14*$R$12)+($M15*$P$12)</f>
        <v>0.3</v>
      </c>
      <c r="O15" s="9">
        <f t="shared" ref="O15:Q15" si="4">$N$12+(O$14*$R$12)+($M15*$P$12)</f>
        <v>0.30299999999999999</v>
      </c>
      <c r="P15" s="9">
        <f t="shared" si="4"/>
        <v>0.30599999999999999</v>
      </c>
      <c r="Q15" s="9">
        <f t="shared" si="4"/>
        <v>0.309</v>
      </c>
    </row>
    <row r="24" spans="2:6" x14ac:dyDescent="0.25">
      <c r="B24" s="143" t="s">
        <v>30</v>
      </c>
      <c r="C24" s="143"/>
      <c r="D24" s="143"/>
      <c r="E24" s="5" t="s">
        <v>4</v>
      </c>
      <c r="F24" s="4" t="s">
        <v>31</v>
      </c>
    </row>
    <row r="25" spans="2:6" ht="15.75" thickBot="1" x14ac:dyDescent="0.3">
      <c r="B25" s="37"/>
      <c r="C25" s="85">
        <v>0</v>
      </c>
      <c r="D25" s="7">
        <v>1</v>
      </c>
      <c r="E25" s="7">
        <v>2</v>
      </c>
      <c r="F25" s="83">
        <v>3</v>
      </c>
    </row>
    <row r="26" spans="2:6" x14ac:dyDescent="0.25">
      <c r="B26" s="6">
        <v>0</v>
      </c>
      <c r="C26" s="9" cm="1">
        <f t="array" ref="C26:F33">MMULT(C5:J12,TRANSPOSE(N5:U8))+N15:Q15</f>
        <v>0.47148000000000001</v>
      </c>
      <c r="D26" s="10">
        <v>0.49104000000000003</v>
      </c>
      <c r="E26" s="10">
        <v>0.51060000000000005</v>
      </c>
      <c r="F26" s="11">
        <v>0.53016000000000008</v>
      </c>
    </row>
    <row r="27" spans="2:6" x14ac:dyDescent="0.25">
      <c r="B27" s="6">
        <v>1</v>
      </c>
      <c r="C27" s="12">
        <v>0.48804000000000003</v>
      </c>
      <c r="D27" s="2">
        <v>0.50919999999999999</v>
      </c>
      <c r="E27" s="2">
        <v>0.53035999999999994</v>
      </c>
      <c r="F27" s="13">
        <v>0.55152000000000001</v>
      </c>
    </row>
    <row r="28" spans="2:6" x14ac:dyDescent="0.25">
      <c r="B28" s="6">
        <v>2</v>
      </c>
      <c r="C28" s="12">
        <v>0.50460000000000005</v>
      </c>
      <c r="D28" s="2">
        <v>0.52736000000000005</v>
      </c>
      <c r="E28" s="2">
        <v>0.55012000000000005</v>
      </c>
      <c r="F28" s="13">
        <v>0.57288000000000006</v>
      </c>
    </row>
    <row r="29" spans="2:6" x14ac:dyDescent="0.25">
      <c r="B29" s="6">
        <v>3</v>
      </c>
      <c r="C29" s="12">
        <v>0.52116000000000007</v>
      </c>
      <c r="D29" s="2">
        <v>0.54552</v>
      </c>
      <c r="E29" s="2">
        <v>0.56987999999999994</v>
      </c>
      <c r="F29" s="13">
        <v>0.5942400000000001</v>
      </c>
    </row>
    <row r="30" spans="2:6" x14ac:dyDescent="0.25">
      <c r="B30" s="6">
        <v>4</v>
      </c>
      <c r="C30" s="12">
        <v>0.53771999999999998</v>
      </c>
      <c r="D30" s="2">
        <v>0.56367999999999996</v>
      </c>
      <c r="E30" s="2">
        <v>0.58963999999999994</v>
      </c>
      <c r="F30" s="13">
        <v>0.61560000000000015</v>
      </c>
    </row>
    <row r="31" spans="2:6" x14ac:dyDescent="0.25">
      <c r="B31" s="6">
        <v>5</v>
      </c>
      <c r="C31" s="12">
        <v>0.55428000000000011</v>
      </c>
      <c r="D31" s="2">
        <v>0.58184000000000002</v>
      </c>
      <c r="E31" s="2">
        <v>0.60940000000000005</v>
      </c>
      <c r="F31" s="13">
        <v>0.63696000000000008</v>
      </c>
    </row>
    <row r="32" spans="2:6" x14ac:dyDescent="0.25">
      <c r="B32" s="6">
        <v>6</v>
      </c>
      <c r="C32" s="12">
        <v>0.57084000000000001</v>
      </c>
      <c r="D32" s="2">
        <v>0.60000000000000009</v>
      </c>
      <c r="E32" s="2">
        <v>0.62916000000000005</v>
      </c>
      <c r="F32" s="13">
        <v>0.65832000000000002</v>
      </c>
    </row>
    <row r="33" spans="2:6" ht="15.75" thickBot="1" x14ac:dyDescent="0.3">
      <c r="B33" s="6">
        <v>7</v>
      </c>
      <c r="C33" s="14">
        <v>0.58740000000000003</v>
      </c>
      <c r="D33" s="15">
        <v>0.61816000000000004</v>
      </c>
      <c r="E33" s="15">
        <v>0.64892000000000005</v>
      </c>
      <c r="F33" s="16">
        <v>0.67968000000000006</v>
      </c>
    </row>
  </sheetData>
  <mergeCells count="4">
    <mergeCell ref="M13:Q13"/>
    <mergeCell ref="B24:D24"/>
    <mergeCell ref="B3:J3"/>
    <mergeCell ref="M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3920-017F-4F7B-BE91-74D951E987CD}">
  <dimension ref="B2:AT130"/>
  <sheetViews>
    <sheetView topLeftCell="A102" workbookViewId="0">
      <selection activeCell="O105" sqref="O105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32" t="s">
        <v>25</v>
      </c>
      <c r="C3" s="132"/>
      <c r="D3" s="132"/>
      <c r="E3" s="132"/>
      <c r="F3" s="132"/>
      <c r="G3" s="132"/>
      <c r="H3" s="132"/>
      <c r="I3" s="132"/>
      <c r="J3" s="132"/>
      <c r="M3" s="132" t="s">
        <v>38</v>
      </c>
      <c r="N3" s="132"/>
      <c r="O3" s="132"/>
      <c r="P3" s="132"/>
      <c r="Q3" s="132"/>
      <c r="R3" s="132"/>
      <c r="S3" s="132"/>
      <c r="T3" s="132"/>
      <c r="U3" s="132"/>
      <c r="W3" s="132" t="s">
        <v>40</v>
      </c>
      <c r="X3" s="132"/>
      <c r="Y3" s="132"/>
      <c r="Z3" s="132"/>
      <c r="AA3" s="132"/>
      <c r="AB3" s="132"/>
      <c r="AC3" s="132"/>
      <c r="AD3" s="132"/>
      <c r="AE3" s="132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32" t="s">
        <v>51</v>
      </c>
      <c r="AI4" s="132"/>
      <c r="AJ4" s="2">
        <v>2</v>
      </c>
    </row>
    <row r="5" spans="2:36" x14ac:dyDescent="0.25">
      <c r="B5" s="6">
        <v>0</v>
      </c>
      <c r="C5" s="18">
        <f t="shared" ref="C5:C24" si="0">$C$2+(C$4*$G$2)+($B5*$E$2)</f>
        <v>0.1</v>
      </c>
      <c r="D5" s="19">
        <f t="shared" ref="D5:J20" si="1">$C$2+(D$4*$G$2)+($B5*$E$2)</f>
        <v>0.10100000000000001</v>
      </c>
      <c r="E5" s="19">
        <f t="shared" si="1"/>
        <v>0.10200000000000001</v>
      </c>
      <c r="F5" s="19">
        <f t="shared" si="1"/>
        <v>0.10300000000000001</v>
      </c>
      <c r="G5" s="19">
        <f t="shared" si="1"/>
        <v>0.10400000000000001</v>
      </c>
      <c r="H5" s="19">
        <f t="shared" si="1"/>
        <v>0.10500000000000001</v>
      </c>
      <c r="I5" s="19">
        <f t="shared" si="1"/>
        <v>0.10600000000000001</v>
      </c>
      <c r="J5" s="20">
        <f t="shared" si="1"/>
        <v>0.10700000000000001</v>
      </c>
      <c r="M5" s="6">
        <v>0</v>
      </c>
      <c r="N5" s="2">
        <f>$N$2+(N$4*$R$2)+($M5*$P$2)</f>
        <v>0.2</v>
      </c>
      <c r="O5" s="2">
        <f t="shared" ref="O5:U12" si="2">$N$2+(O$4*$R$2)+($M5*$P$2)</f>
        <v>0.20200000000000001</v>
      </c>
      <c r="P5" s="2">
        <f t="shared" si="2"/>
        <v>0.20400000000000001</v>
      </c>
      <c r="Q5" s="2">
        <f t="shared" si="2"/>
        <v>0.20600000000000002</v>
      </c>
      <c r="R5" s="2">
        <f t="shared" si="2"/>
        <v>0.20800000000000002</v>
      </c>
      <c r="S5" s="2">
        <f t="shared" si="2"/>
        <v>0.21000000000000002</v>
      </c>
      <c r="T5" s="2">
        <f t="shared" si="2"/>
        <v>0.21200000000000002</v>
      </c>
      <c r="U5" s="2">
        <f t="shared" si="2"/>
        <v>0.21400000000000002</v>
      </c>
      <c r="W5" s="6">
        <v>0</v>
      </c>
      <c r="X5" s="2">
        <f>$X$2+(X$4*$AB$2)+($W5*$Z$2)</f>
        <v>0.4</v>
      </c>
      <c r="Y5" s="2">
        <f t="shared" ref="Y5:AE12" si="3">$X$2+(Y$4*$AB$2)+($W5*$Z$2)</f>
        <v>0.40400000000000003</v>
      </c>
      <c r="Z5" s="2">
        <f t="shared" si="3"/>
        <v>0.40800000000000003</v>
      </c>
      <c r="AA5" s="2">
        <f t="shared" si="3"/>
        <v>0.41200000000000003</v>
      </c>
      <c r="AB5" s="2">
        <f t="shared" si="3"/>
        <v>0.41600000000000004</v>
      </c>
      <c r="AC5" s="2">
        <f t="shared" si="3"/>
        <v>0.42000000000000004</v>
      </c>
      <c r="AD5" s="2">
        <f t="shared" si="3"/>
        <v>0.42400000000000004</v>
      </c>
      <c r="AE5" s="2">
        <f t="shared" si="3"/>
        <v>0.42800000000000005</v>
      </c>
      <c r="AH5" s="132" t="s">
        <v>52</v>
      </c>
      <c r="AI5" s="132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1"/>
        <v>0.111</v>
      </c>
      <c r="E6" s="2">
        <f t="shared" si="1"/>
        <v>0.112</v>
      </c>
      <c r="F6" s="2">
        <f t="shared" si="1"/>
        <v>0.113</v>
      </c>
      <c r="G6" s="2">
        <f t="shared" si="1"/>
        <v>0.114</v>
      </c>
      <c r="H6" s="2">
        <f t="shared" si="1"/>
        <v>0.115</v>
      </c>
      <c r="I6" s="2">
        <f t="shared" si="1"/>
        <v>0.11600000000000001</v>
      </c>
      <c r="J6" s="22">
        <f t="shared" si="1"/>
        <v>0.11700000000000001</v>
      </c>
      <c r="M6" s="6">
        <v>1</v>
      </c>
      <c r="N6" s="2">
        <f t="shared" ref="N6:N12" si="4">$N$2+(N$4*$R$2)+($M6*$P$2)</f>
        <v>0.22</v>
      </c>
      <c r="O6" s="2">
        <f t="shared" si="2"/>
        <v>0.222</v>
      </c>
      <c r="P6" s="2">
        <f t="shared" si="2"/>
        <v>0.224</v>
      </c>
      <c r="Q6" s="2">
        <f t="shared" si="2"/>
        <v>0.22600000000000001</v>
      </c>
      <c r="R6" s="2">
        <f t="shared" si="2"/>
        <v>0.22800000000000001</v>
      </c>
      <c r="S6" s="2">
        <f t="shared" si="2"/>
        <v>0.23</v>
      </c>
      <c r="T6" s="2">
        <f t="shared" si="2"/>
        <v>0.23200000000000001</v>
      </c>
      <c r="U6" s="2">
        <f t="shared" si="2"/>
        <v>0.23400000000000001</v>
      </c>
      <c r="W6" s="6">
        <v>1</v>
      </c>
      <c r="X6" s="2">
        <f t="shared" ref="X6:X12" si="5">$X$2+(X$4*$AB$2)+($W6*$Z$2)</f>
        <v>0.44</v>
      </c>
      <c r="Y6" s="2">
        <f t="shared" si="3"/>
        <v>0.44400000000000001</v>
      </c>
      <c r="Z6" s="2">
        <f t="shared" si="3"/>
        <v>0.44800000000000001</v>
      </c>
      <c r="AA6" s="2">
        <f t="shared" si="3"/>
        <v>0.45200000000000001</v>
      </c>
      <c r="AB6" s="2">
        <f t="shared" si="3"/>
        <v>0.45600000000000002</v>
      </c>
      <c r="AC6" s="2">
        <f t="shared" si="3"/>
        <v>0.46</v>
      </c>
      <c r="AD6" s="2">
        <f t="shared" si="3"/>
        <v>0.46400000000000002</v>
      </c>
      <c r="AE6" s="2">
        <f t="shared" si="3"/>
        <v>0.46800000000000003</v>
      </c>
      <c r="AH6" s="132" t="s">
        <v>53</v>
      </c>
      <c r="AI6" s="132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1"/>
        <v>0.12100000000000001</v>
      </c>
      <c r="E7" s="2">
        <f t="shared" si="1"/>
        <v>0.12200000000000001</v>
      </c>
      <c r="F7" s="2">
        <f t="shared" si="1"/>
        <v>0.12300000000000001</v>
      </c>
      <c r="G7" s="2">
        <f t="shared" si="1"/>
        <v>0.12400000000000001</v>
      </c>
      <c r="H7" s="2">
        <f t="shared" si="1"/>
        <v>0.125</v>
      </c>
      <c r="I7" s="2">
        <f t="shared" si="1"/>
        <v>0.126</v>
      </c>
      <c r="J7" s="22">
        <f t="shared" si="1"/>
        <v>0.127</v>
      </c>
      <c r="M7" s="6">
        <v>2</v>
      </c>
      <c r="N7" s="2">
        <f t="shared" si="4"/>
        <v>0.24000000000000002</v>
      </c>
      <c r="O7" s="2">
        <f t="shared" si="2"/>
        <v>0.24200000000000002</v>
      </c>
      <c r="P7" s="2">
        <f t="shared" si="2"/>
        <v>0.24400000000000002</v>
      </c>
      <c r="Q7" s="2">
        <f t="shared" si="2"/>
        <v>0.24600000000000002</v>
      </c>
      <c r="R7" s="2">
        <f t="shared" si="2"/>
        <v>0.24800000000000003</v>
      </c>
      <c r="S7" s="2">
        <f t="shared" si="2"/>
        <v>0.25</v>
      </c>
      <c r="T7" s="2">
        <f t="shared" si="2"/>
        <v>0.252</v>
      </c>
      <c r="U7" s="2">
        <f t="shared" si="2"/>
        <v>0.254</v>
      </c>
      <c r="W7" s="6">
        <v>2</v>
      </c>
      <c r="X7" s="2">
        <f t="shared" si="5"/>
        <v>0.48000000000000004</v>
      </c>
      <c r="Y7" s="2">
        <f t="shared" si="3"/>
        <v>0.48400000000000004</v>
      </c>
      <c r="Z7" s="2">
        <f t="shared" si="3"/>
        <v>0.48800000000000004</v>
      </c>
      <c r="AA7" s="2">
        <f t="shared" si="3"/>
        <v>0.49200000000000005</v>
      </c>
      <c r="AB7" s="2">
        <f t="shared" si="3"/>
        <v>0.49600000000000005</v>
      </c>
      <c r="AC7" s="2">
        <f t="shared" si="3"/>
        <v>0.5</v>
      </c>
      <c r="AD7" s="2">
        <f t="shared" si="3"/>
        <v>0.504</v>
      </c>
      <c r="AE7" s="2">
        <f t="shared" si="3"/>
        <v>0.50800000000000001</v>
      </c>
      <c r="AH7" s="132" t="s">
        <v>54</v>
      </c>
      <c r="AI7" s="132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1"/>
        <v>0.13100000000000001</v>
      </c>
      <c r="E8" s="2">
        <f t="shared" si="1"/>
        <v>0.13200000000000001</v>
      </c>
      <c r="F8" s="2">
        <f t="shared" si="1"/>
        <v>0.13300000000000001</v>
      </c>
      <c r="G8" s="2">
        <f t="shared" si="1"/>
        <v>0.13400000000000001</v>
      </c>
      <c r="H8" s="2">
        <f t="shared" si="1"/>
        <v>0.13500000000000001</v>
      </c>
      <c r="I8" s="2">
        <f t="shared" si="1"/>
        <v>0.13600000000000001</v>
      </c>
      <c r="J8" s="22">
        <f t="shared" si="1"/>
        <v>0.13700000000000001</v>
      </c>
      <c r="M8" s="6">
        <v>3</v>
      </c>
      <c r="N8" s="2">
        <f t="shared" si="4"/>
        <v>0.26</v>
      </c>
      <c r="O8" s="2">
        <f t="shared" si="2"/>
        <v>0.26200000000000001</v>
      </c>
      <c r="P8" s="2">
        <f t="shared" si="2"/>
        <v>0.26400000000000001</v>
      </c>
      <c r="Q8" s="2">
        <f t="shared" si="2"/>
        <v>0.26600000000000001</v>
      </c>
      <c r="R8" s="2">
        <f t="shared" si="2"/>
        <v>0.26800000000000002</v>
      </c>
      <c r="S8" s="2">
        <f t="shared" si="2"/>
        <v>0.27</v>
      </c>
      <c r="T8" s="2">
        <f t="shared" si="2"/>
        <v>0.27200000000000002</v>
      </c>
      <c r="U8" s="2">
        <f t="shared" si="2"/>
        <v>0.27400000000000002</v>
      </c>
      <c r="W8" s="6">
        <v>3</v>
      </c>
      <c r="X8" s="2">
        <f t="shared" si="5"/>
        <v>0.52</v>
      </c>
      <c r="Y8" s="2">
        <f t="shared" si="3"/>
        <v>0.52400000000000002</v>
      </c>
      <c r="Z8" s="2">
        <f t="shared" si="3"/>
        <v>0.52800000000000002</v>
      </c>
      <c r="AA8" s="2">
        <f t="shared" si="3"/>
        <v>0.53200000000000003</v>
      </c>
      <c r="AB8" s="2">
        <f t="shared" si="3"/>
        <v>0.53600000000000003</v>
      </c>
      <c r="AC8" s="2">
        <f t="shared" si="3"/>
        <v>0.54</v>
      </c>
      <c r="AD8" s="2">
        <f t="shared" si="3"/>
        <v>0.54400000000000004</v>
      </c>
      <c r="AE8" s="2">
        <f t="shared" si="3"/>
        <v>0.54800000000000004</v>
      </c>
      <c r="AH8" s="132" t="s">
        <v>55</v>
      </c>
      <c r="AI8" s="132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1"/>
        <v>0.14100000000000001</v>
      </c>
      <c r="E9" s="17">
        <f t="shared" si="1"/>
        <v>0.14200000000000002</v>
      </c>
      <c r="F9" s="17">
        <f t="shared" si="1"/>
        <v>0.14300000000000002</v>
      </c>
      <c r="G9" s="17">
        <f t="shared" si="1"/>
        <v>0.14400000000000002</v>
      </c>
      <c r="H9" s="17">
        <f t="shared" si="1"/>
        <v>0.14500000000000002</v>
      </c>
      <c r="I9" s="17">
        <f t="shared" si="1"/>
        <v>0.14600000000000002</v>
      </c>
      <c r="J9" s="92">
        <f t="shared" si="1"/>
        <v>0.14700000000000002</v>
      </c>
      <c r="M9" s="6">
        <v>4</v>
      </c>
      <c r="N9" s="2">
        <f t="shared" si="4"/>
        <v>0.28000000000000003</v>
      </c>
      <c r="O9" s="2">
        <f t="shared" si="2"/>
        <v>0.28200000000000003</v>
      </c>
      <c r="P9" s="2">
        <f t="shared" si="2"/>
        <v>0.28400000000000003</v>
      </c>
      <c r="Q9" s="2">
        <f t="shared" si="2"/>
        <v>0.28600000000000003</v>
      </c>
      <c r="R9" s="2">
        <f t="shared" si="2"/>
        <v>0.28800000000000003</v>
      </c>
      <c r="S9" s="2">
        <f t="shared" si="2"/>
        <v>0.29000000000000004</v>
      </c>
      <c r="T9" s="2">
        <f t="shared" si="2"/>
        <v>0.29200000000000004</v>
      </c>
      <c r="U9" s="2">
        <f t="shared" si="2"/>
        <v>0.29400000000000004</v>
      </c>
      <c r="W9" s="6">
        <v>4</v>
      </c>
      <c r="X9" s="2">
        <f t="shared" si="5"/>
        <v>0.56000000000000005</v>
      </c>
      <c r="Y9" s="2">
        <f t="shared" si="3"/>
        <v>0.56400000000000006</v>
      </c>
      <c r="Z9" s="2">
        <f t="shared" si="3"/>
        <v>0.56800000000000006</v>
      </c>
      <c r="AA9" s="2">
        <f t="shared" si="3"/>
        <v>0.57200000000000006</v>
      </c>
      <c r="AB9" s="2">
        <f t="shared" si="3"/>
        <v>0.57600000000000007</v>
      </c>
      <c r="AC9" s="2">
        <f t="shared" si="3"/>
        <v>0.58000000000000007</v>
      </c>
      <c r="AD9" s="2">
        <f t="shared" si="3"/>
        <v>0.58400000000000007</v>
      </c>
      <c r="AE9" s="2">
        <f t="shared" si="3"/>
        <v>0.58800000000000008</v>
      </c>
      <c r="AH9" s="132" t="s">
        <v>56</v>
      </c>
      <c r="AI9" s="132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1"/>
        <v>0.15100000000000002</v>
      </c>
      <c r="E10" s="10">
        <f t="shared" si="1"/>
        <v>0.15200000000000002</v>
      </c>
      <c r="F10" s="10">
        <f t="shared" si="1"/>
        <v>0.15300000000000002</v>
      </c>
      <c r="G10" s="10">
        <f t="shared" si="1"/>
        <v>0.15400000000000003</v>
      </c>
      <c r="H10" s="10">
        <f t="shared" si="1"/>
        <v>0.15500000000000003</v>
      </c>
      <c r="I10" s="10">
        <f t="shared" si="1"/>
        <v>0.15600000000000003</v>
      </c>
      <c r="J10" s="26">
        <f t="shared" si="1"/>
        <v>0.15700000000000003</v>
      </c>
      <c r="M10" s="6">
        <v>5</v>
      </c>
      <c r="N10" s="2">
        <f t="shared" si="4"/>
        <v>0.30000000000000004</v>
      </c>
      <c r="O10" s="2">
        <f t="shared" si="2"/>
        <v>0.30200000000000005</v>
      </c>
      <c r="P10" s="2">
        <f t="shared" si="2"/>
        <v>0.30400000000000005</v>
      </c>
      <c r="Q10" s="2">
        <f t="shared" si="2"/>
        <v>0.30600000000000005</v>
      </c>
      <c r="R10" s="2">
        <f t="shared" si="2"/>
        <v>0.30800000000000005</v>
      </c>
      <c r="S10" s="2">
        <f t="shared" si="2"/>
        <v>0.31000000000000005</v>
      </c>
      <c r="T10" s="2">
        <f t="shared" si="2"/>
        <v>0.31200000000000006</v>
      </c>
      <c r="U10" s="2">
        <f t="shared" si="2"/>
        <v>0.31400000000000006</v>
      </c>
      <c r="W10" s="6">
        <v>5</v>
      </c>
      <c r="X10" s="2">
        <f t="shared" si="5"/>
        <v>0.60000000000000009</v>
      </c>
      <c r="Y10" s="2">
        <f t="shared" si="3"/>
        <v>0.60400000000000009</v>
      </c>
      <c r="Z10" s="2">
        <f t="shared" si="3"/>
        <v>0.6080000000000001</v>
      </c>
      <c r="AA10" s="2">
        <f t="shared" si="3"/>
        <v>0.6120000000000001</v>
      </c>
      <c r="AB10" s="2">
        <f t="shared" si="3"/>
        <v>0.6160000000000001</v>
      </c>
      <c r="AC10" s="2">
        <f t="shared" si="3"/>
        <v>0.62000000000000011</v>
      </c>
      <c r="AD10" s="2">
        <f t="shared" si="3"/>
        <v>0.62400000000000011</v>
      </c>
      <c r="AE10" s="2">
        <f t="shared" si="3"/>
        <v>0.62800000000000011</v>
      </c>
      <c r="AH10" s="132" t="s">
        <v>36</v>
      </c>
      <c r="AI10" s="132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1"/>
        <v>0.161</v>
      </c>
      <c r="E11" s="2">
        <f t="shared" si="1"/>
        <v>0.16200000000000001</v>
      </c>
      <c r="F11" s="2">
        <f t="shared" si="1"/>
        <v>0.16300000000000001</v>
      </c>
      <c r="G11" s="2">
        <f t="shared" si="1"/>
        <v>0.16400000000000001</v>
      </c>
      <c r="H11" s="2">
        <f t="shared" si="1"/>
        <v>0.16500000000000001</v>
      </c>
      <c r="I11" s="2">
        <f t="shared" si="1"/>
        <v>0.16600000000000001</v>
      </c>
      <c r="J11" s="22">
        <f t="shared" si="1"/>
        <v>0.16700000000000001</v>
      </c>
      <c r="M11" s="6">
        <v>6</v>
      </c>
      <c r="N11" s="2">
        <f t="shared" si="4"/>
        <v>0.32</v>
      </c>
      <c r="O11" s="2">
        <f t="shared" si="2"/>
        <v>0.32200000000000001</v>
      </c>
      <c r="P11" s="2">
        <f t="shared" si="2"/>
        <v>0.32400000000000001</v>
      </c>
      <c r="Q11" s="2">
        <f t="shared" si="2"/>
        <v>0.32600000000000001</v>
      </c>
      <c r="R11" s="2">
        <f t="shared" si="2"/>
        <v>0.32800000000000001</v>
      </c>
      <c r="S11" s="2">
        <f t="shared" si="2"/>
        <v>0.33</v>
      </c>
      <c r="T11" s="2">
        <f t="shared" si="2"/>
        <v>0.33200000000000002</v>
      </c>
      <c r="U11" s="2">
        <f t="shared" si="2"/>
        <v>0.33400000000000002</v>
      </c>
      <c r="W11" s="6">
        <v>6</v>
      </c>
      <c r="X11" s="2">
        <f t="shared" si="5"/>
        <v>0.64</v>
      </c>
      <c r="Y11" s="2">
        <f t="shared" si="3"/>
        <v>0.64400000000000002</v>
      </c>
      <c r="Z11" s="2">
        <f t="shared" si="3"/>
        <v>0.64800000000000002</v>
      </c>
      <c r="AA11" s="2">
        <f t="shared" si="3"/>
        <v>0.65200000000000002</v>
      </c>
      <c r="AB11" s="2">
        <f t="shared" si="3"/>
        <v>0.65600000000000003</v>
      </c>
      <c r="AC11" s="2">
        <f t="shared" si="3"/>
        <v>0.66</v>
      </c>
      <c r="AD11" s="2">
        <f t="shared" si="3"/>
        <v>0.66400000000000003</v>
      </c>
      <c r="AE11" s="2">
        <f t="shared" si="3"/>
        <v>0.66800000000000004</v>
      </c>
      <c r="AH11" s="132" t="s">
        <v>35</v>
      </c>
      <c r="AI11" s="132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1"/>
        <v>0.17100000000000001</v>
      </c>
      <c r="E12" s="2">
        <f t="shared" si="1"/>
        <v>0.17200000000000001</v>
      </c>
      <c r="F12" s="2">
        <f t="shared" si="1"/>
        <v>0.17300000000000001</v>
      </c>
      <c r="G12" s="2">
        <f t="shared" si="1"/>
        <v>0.17400000000000002</v>
      </c>
      <c r="H12" s="2">
        <f t="shared" si="1"/>
        <v>0.17500000000000002</v>
      </c>
      <c r="I12" s="2">
        <f t="shared" si="1"/>
        <v>0.17600000000000002</v>
      </c>
      <c r="J12" s="22">
        <f t="shared" si="1"/>
        <v>0.17700000000000002</v>
      </c>
      <c r="M12" s="6">
        <v>7</v>
      </c>
      <c r="N12" s="2">
        <f t="shared" si="4"/>
        <v>0.34</v>
      </c>
      <c r="O12" s="2">
        <f t="shared" si="2"/>
        <v>0.34200000000000003</v>
      </c>
      <c r="P12" s="2">
        <f t="shared" si="2"/>
        <v>0.34400000000000003</v>
      </c>
      <c r="Q12" s="2">
        <f t="shared" si="2"/>
        <v>0.34600000000000003</v>
      </c>
      <c r="R12" s="2">
        <f t="shared" si="2"/>
        <v>0.34800000000000003</v>
      </c>
      <c r="S12" s="2">
        <f t="shared" si="2"/>
        <v>0.35000000000000003</v>
      </c>
      <c r="T12" s="2">
        <f t="shared" si="2"/>
        <v>0.35200000000000004</v>
      </c>
      <c r="U12" s="2">
        <f t="shared" si="2"/>
        <v>0.35400000000000004</v>
      </c>
      <c r="W12" s="6">
        <v>7</v>
      </c>
      <c r="X12" s="2">
        <f t="shared" si="5"/>
        <v>0.68</v>
      </c>
      <c r="Y12" s="2">
        <f t="shared" si="3"/>
        <v>0.68400000000000005</v>
      </c>
      <c r="Z12" s="2">
        <f t="shared" si="3"/>
        <v>0.68800000000000006</v>
      </c>
      <c r="AA12" s="2">
        <f t="shared" si="3"/>
        <v>0.69200000000000006</v>
      </c>
      <c r="AB12" s="2">
        <f t="shared" si="3"/>
        <v>0.69600000000000006</v>
      </c>
      <c r="AC12" s="2">
        <f t="shared" si="3"/>
        <v>0.70000000000000007</v>
      </c>
      <c r="AD12" s="2">
        <f t="shared" si="3"/>
        <v>0.70400000000000007</v>
      </c>
      <c r="AE12" s="2">
        <f t="shared" si="3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1"/>
        <v>0.18099999999999999</v>
      </c>
      <c r="E13" s="2">
        <f t="shared" si="1"/>
        <v>0.182</v>
      </c>
      <c r="F13" s="2">
        <f t="shared" si="1"/>
        <v>0.183</v>
      </c>
      <c r="G13" s="2">
        <f t="shared" si="1"/>
        <v>0.184</v>
      </c>
      <c r="H13" s="2">
        <f t="shared" si="1"/>
        <v>0.185</v>
      </c>
      <c r="I13" s="2">
        <f t="shared" si="1"/>
        <v>0.186</v>
      </c>
      <c r="J13" s="22">
        <f t="shared" si="1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1"/>
        <v>0.191</v>
      </c>
      <c r="E14" s="28">
        <f t="shared" si="1"/>
        <v>0.192</v>
      </c>
      <c r="F14" s="28">
        <f t="shared" si="1"/>
        <v>0.193</v>
      </c>
      <c r="G14" s="28">
        <f t="shared" si="1"/>
        <v>0.19400000000000001</v>
      </c>
      <c r="H14" s="28">
        <f t="shared" si="1"/>
        <v>0.19500000000000001</v>
      </c>
      <c r="I14" s="28">
        <f t="shared" si="1"/>
        <v>0.19600000000000001</v>
      </c>
      <c r="J14" s="29">
        <f t="shared" si="1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1"/>
        <v>0.20100000000000001</v>
      </c>
      <c r="E15" s="19">
        <f t="shared" si="1"/>
        <v>0.20200000000000001</v>
      </c>
      <c r="F15" s="19">
        <f t="shared" si="1"/>
        <v>0.20300000000000001</v>
      </c>
      <c r="G15" s="19">
        <f t="shared" si="1"/>
        <v>0.20400000000000001</v>
      </c>
      <c r="H15" s="19">
        <f t="shared" si="1"/>
        <v>0.20500000000000002</v>
      </c>
      <c r="I15" s="19">
        <f t="shared" si="1"/>
        <v>0.20600000000000002</v>
      </c>
      <c r="J15" s="20">
        <f t="shared" si="1"/>
        <v>0.20700000000000002</v>
      </c>
      <c r="M15" s="132" t="s">
        <v>39</v>
      </c>
      <c r="N15" s="132"/>
      <c r="O15" s="132"/>
      <c r="P15" s="132"/>
      <c r="Q15" s="132"/>
      <c r="R15" s="132"/>
      <c r="S15" s="132"/>
      <c r="T15" s="132"/>
      <c r="U15" s="132"/>
      <c r="W15" s="132" t="s">
        <v>41</v>
      </c>
      <c r="X15" s="132"/>
      <c r="Y15" s="132"/>
      <c r="Z15" s="132"/>
      <c r="AA15" s="132"/>
      <c r="AB15" s="132"/>
      <c r="AC15" s="132"/>
      <c r="AD15" s="132"/>
      <c r="AE15" s="132"/>
    </row>
    <row r="16" spans="2:36" x14ac:dyDescent="0.25">
      <c r="B16" s="6">
        <v>11</v>
      </c>
      <c r="C16" s="21">
        <f t="shared" si="0"/>
        <v>0.21000000000000002</v>
      </c>
      <c r="D16" s="2">
        <f t="shared" si="1"/>
        <v>0.21100000000000002</v>
      </c>
      <c r="E16" s="2">
        <f t="shared" si="1"/>
        <v>0.21200000000000002</v>
      </c>
      <c r="F16" s="2">
        <f t="shared" si="1"/>
        <v>0.21300000000000002</v>
      </c>
      <c r="G16" s="2">
        <f t="shared" si="1"/>
        <v>0.21400000000000002</v>
      </c>
      <c r="H16" s="2">
        <f t="shared" si="1"/>
        <v>0.21500000000000002</v>
      </c>
      <c r="I16" s="2">
        <f t="shared" si="1"/>
        <v>0.21600000000000003</v>
      </c>
      <c r="J16" s="22">
        <f t="shared" si="1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1"/>
        <v>0.221</v>
      </c>
      <c r="E17" s="2">
        <f t="shared" si="1"/>
        <v>0.222</v>
      </c>
      <c r="F17" s="2">
        <f t="shared" si="1"/>
        <v>0.223</v>
      </c>
      <c r="G17" s="2">
        <f t="shared" si="1"/>
        <v>0.224</v>
      </c>
      <c r="H17" s="2">
        <f t="shared" si="1"/>
        <v>0.22500000000000001</v>
      </c>
      <c r="I17" s="2">
        <f t="shared" si="1"/>
        <v>0.22600000000000001</v>
      </c>
      <c r="J17" s="22">
        <f t="shared" si="1"/>
        <v>0.22700000000000001</v>
      </c>
      <c r="M17" s="6">
        <v>0</v>
      </c>
      <c r="N17" s="2">
        <f>$N$14+(N$16*$R$14)+($M17*$P$14)</f>
        <v>0.3</v>
      </c>
      <c r="O17" s="2">
        <f t="shared" ref="O17:U24" si="6">$N$14+(O$16*$R$14)+($M17*$P$14)</f>
        <v>0.30299999999999999</v>
      </c>
      <c r="P17" s="2">
        <f t="shared" si="6"/>
        <v>0.30599999999999999</v>
      </c>
      <c r="Q17" s="2">
        <f t="shared" si="6"/>
        <v>0.309</v>
      </c>
      <c r="R17" s="2">
        <f t="shared" si="6"/>
        <v>0.312</v>
      </c>
      <c r="S17" s="2">
        <f t="shared" si="6"/>
        <v>0.315</v>
      </c>
      <c r="T17" s="2">
        <f t="shared" si="6"/>
        <v>0.318</v>
      </c>
      <c r="U17" s="2">
        <f t="shared" si="6"/>
        <v>0.32100000000000001</v>
      </c>
      <c r="W17" s="6">
        <v>0</v>
      </c>
      <c r="X17" s="2">
        <f>$X$14+(X$16*$AB$14)+($W17*$Z$14)</f>
        <v>0.5</v>
      </c>
      <c r="Y17" s="2">
        <f t="shared" ref="Y17:AE24" si="7">$X$14+(Y$16*$AB$14)+($W17*$Z$14)</f>
        <v>0.505</v>
      </c>
      <c r="Z17" s="2">
        <f t="shared" si="7"/>
        <v>0.51</v>
      </c>
      <c r="AA17" s="2">
        <f t="shared" si="7"/>
        <v>0.51500000000000001</v>
      </c>
      <c r="AB17" s="2">
        <f t="shared" si="7"/>
        <v>0.52</v>
      </c>
      <c r="AC17" s="2">
        <f t="shared" si="7"/>
        <v>0.52500000000000002</v>
      </c>
      <c r="AD17" s="2">
        <f t="shared" si="7"/>
        <v>0.53</v>
      </c>
      <c r="AE17" s="2">
        <f t="shared" si="7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1"/>
        <v>0.23100000000000001</v>
      </c>
      <c r="E18" s="2">
        <f t="shared" si="1"/>
        <v>0.23200000000000001</v>
      </c>
      <c r="F18" s="2">
        <f t="shared" si="1"/>
        <v>0.23300000000000001</v>
      </c>
      <c r="G18" s="2">
        <f t="shared" si="1"/>
        <v>0.23400000000000001</v>
      </c>
      <c r="H18" s="2">
        <f t="shared" si="1"/>
        <v>0.23500000000000001</v>
      </c>
      <c r="I18" s="2">
        <f t="shared" si="1"/>
        <v>0.23600000000000002</v>
      </c>
      <c r="J18" s="22">
        <f t="shared" si="1"/>
        <v>0.23700000000000002</v>
      </c>
      <c r="M18" s="6">
        <v>1</v>
      </c>
      <c r="N18" s="2">
        <f t="shared" ref="N18:N24" si="8">$N$14+(N$16*$R$14)+($M18*$P$14)</f>
        <v>0.32999999999999996</v>
      </c>
      <c r="O18" s="2">
        <f t="shared" si="6"/>
        <v>0.33299999999999996</v>
      </c>
      <c r="P18" s="2">
        <f t="shared" si="6"/>
        <v>0.33599999999999997</v>
      </c>
      <c r="Q18" s="2">
        <f t="shared" si="6"/>
        <v>0.33899999999999997</v>
      </c>
      <c r="R18" s="2">
        <f t="shared" si="6"/>
        <v>0.34199999999999997</v>
      </c>
      <c r="S18" s="2">
        <f t="shared" si="6"/>
        <v>0.34499999999999997</v>
      </c>
      <c r="T18" s="2">
        <f t="shared" si="6"/>
        <v>0.34799999999999998</v>
      </c>
      <c r="U18" s="2">
        <f t="shared" si="6"/>
        <v>0.35099999999999998</v>
      </c>
      <c r="W18" s="6">
        <v>1</v>
      </c>
      <c r="X18" s="2">
        <f t="shared" ref="X18:X24" si="9">$X$14+(X$16*$AB$14)+($W18*$Z$14)</f>
        <v>0.55000000000000004</v>
      </c>
      <c r="Y18" s="2">
        <f t="shared" si="7"/>
        <v>0.55500000000000005</v>
      </c>
      <c r="Z18" s="2">
        <f t="shared" si="7"/>
        <v>0.56000000000000005</v>
      </c>
      <c r="AA18" s="2">
        <f t="shared" si="7"/>
        <v>0.56500000000000006</v>
      </c>
      <c r="AB18" s="2">
        <f t="shared" si="7"/>
        <v>0.57000000000000006</v>
      </c>
      <c r="AC18" s="2">
        <f t="shared" si="7"/>
        <v>0.57500000000000007</v>
      </c>
      <c r="AD18" s="2">
        <f t="shared" si="7"/>
        <v>0.58000000000000007</v>
      </c>
      <c r="AE18" s="2">
        <f t="shared" si="7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1"/>
        <v>0.24100000000000002</v>
      </c>
      <c r="E19" s="15">
        <f t="shared" si="1"/>
        <v>0.24200000000000002</v>
      </c>
      <c r="F19" s="15">
        <f t="shared" si="1"/>
        <v>0.24300000000000002</v>
      </c>
      <c r="G19" s="15">
        <f t="shared" si="1"/>
        <v>0.24400000000000002</v>
      </c>
      <c r="H19" s="15">
        <f t="shared" si="1"/>
        <v>0.24500000000000002</v>
      </c>
      <c r="I19" s="15">
        <f t="shared" si="1"/>
        <v>0.24600000000000002</v>
      </c>
      <c r="J19" s="24">
        <f t="shared" si="1"/>
        <v>0.24700000000000003</v>
      </c>
      <c r="M19" s="6">
        <v>2</v>
      </c>
      <c r="N19" s="2">
        <f t="shared" si="8"/>
        <v>0.36</v>
      </c>
      <c r="O19" s="2">
        <f t="shared" si="6"/>
        <v>0.36299999999999999</v>
      </c>
      <c r="P19" s="2">
        <f t="shared" si="6"/>
        <v>0.36599999999999999</v>
      </c>
      <c r="Q19" s="2">
        <f t="shared" si="6"/>
        <v>0.36899999999999999</v>
      </c>
      <c r="R19" s="2">
        <f t="shared" si="6"/>
        <v>0.372</v>
      </c>
      <c r="S19" s="2">
        <f t="shared" si="6"/>
        <v>0.375</v>
      </c>
      <c r="T19" s="2">
        <f t="shared" si="6"/>
        <v>0.378</v>
      </c>
      <c r="U19" s="2">
        <f t="shared" si="6"/>
        <v>0.38100000000000001</v>
      </c>
      <c r="W19" s="6">
        <v>2</v>
      </c>
      <c r="X19" s="2">
        <f t="shared" si="9"/>
        <v>0.6</v>
      </c>
      <c r="Y19" s="2">
        <f t="shared" si="7"/>
        <v>0.60499999999999998</v>
      </c>
      <c r="Z19" s="2">
        <f t="shared" si="7"/>
        <v>0.61</v>
      </c>
      <c r="AA19" s="2">
        <f t="shared" si="7"/>
        <v>0.61499999999999999</v>
      </c>
      <c r="AB19" s="2">
        <f t="shared" si="7"/>
        <v>0.62</v>
      </c>
      <c r="AC19" s="2">
        <f t="shared" si="7"/>
        <v>0.625</v>
      </c>
      <c r="AD19" s="2">
        <f t="shared" si="7"/>
        <v>0.63</v>
      </c>
      <c r="AE19" s="2">
        <f t="shared" si="7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1"/>
        <v>0.251</v>
      </c>
      <c r="E20" s="10">
        <f t="shared" si="1"/>
        <v>0.252</v>
      </c>
      <c r="F20" s="10">
        <f t="shared" si="1"/>
        <v>0.253</v>
      </c>
      <c r="G20" s="10">
        <f t="shared" si="1"/>
        <v>0.254</v>
      </c>
      <c r="H20" s="10">
        <f t="shared" si="1"/>
        <v>0.255</v>
      </c>
      <c r="I20" s="10">
        <f t="shared" si="1"/>
        <v>0.25600000000000001</v>
      </c>
      <c r="J20" s="26">
        <f t="shared" si="1"/>
        <v>0.25700000000000001</v>
      </c>
      <c r="M20" s="6">
        <v>3</v>
      </c>
      <c r="N20" s="2">
        <f t="shared" si="8"/>
        <v>0.39</v>
      </c>
      <c r="O20" s="2">
        <f t="shared" si="6"/>
        <v>0.39300000000000002</v>
      </c>
      <c r="P20" s="2">
        <f t="shared" si="6"/>
        <v>0.39600000000000002</v>
      </c>
      <c r="Q20" s="2">
        <f t="shared" si="6"/>
        <v>0.39900000000000002</v>
      </c>
      <c r="R20" s="2">
        <f t="shared" si="6"/>
        <v>0.40200000000000002</v>
      </c>
      <c r="S20" s="2">
        <f t="shared" si="6"/>
        <v>0.40500000000000003</v>
      </c>
      <c r="T20" s="2">
        <f t="shared" si="6"/>
        <v>0.40800000000000003</v>
      </c>
      <c r="U20" s="2">
        <f t="shared" si="6"/>
        <v>0.41100000000000003</v>
      </c>
      <c r="W20" s="6">
        <v>3</v>
      </c>
      <c r="X20" s="2">
        <f t="shared" si="9"/>
        <v>0.65</v>
      </c>
      <c r="Y20" s="2">
        <f t="shared" si="7"/>
        <v>0.65500000000000003</v>
      </c>
      <c r="Z20" s="2">
        <f t="shared" si="7"/>
        <v>0.66</v>
      </c>
      <c r="AA20" s="2">
        <f t="shared" si="7"/>
        <v>0.66500000000000004</v>
      </c>
      <c r="AB20" s="2">
        <f t="shared" si="7"/>
        <v>0.67</v>
      </c>
      <c r="AC20" s="2">
        <f t="shared" si="7"/>
        <v>0.67500000000000004</v>
      </c>
      <c r="AD20" s="2">
        <f t="shared" si="7"/>
        <v>0.68</v>
      </c>
      <c r="AE20" s="2">
        <f t="shared" si="7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ref="D21:J24" si="10">$C$2+(D$4*$G$2)+($B21*$E$2)</f>
        <v>0.26100000000000001</v>
      </c>
      <c r="E21" s="2">
        <f t="shared" si="10"/>
        <v>0.26200000000000001</v>
      </c>
      <c r="F21" s="2">
        <f t="shared" si="10"/>
        <v>0.26300000000000001</v>
      </c>
      <c r="G21" s="2">
        <f t="shared" si="10"/>
        <v>0.26400000000000001</v>
      </c>
      <c r="H21" s="2">
        <f t="shared" si="10"/>
        <v>0.26500000000000001</v>
      </c>
      <c r="I21" s="2">
        <f t="shared" si="10"/>
        <v>0.26600000000000001</v>
      </c>
      <c r="J21" s="22">
        <f t="shared" si="10"/>
        <v>0.26700000000000002</v>
      </c>
      <c r="M21" s="6">
        <v>4</v>
      </c>
      <c r="N21" s="2">
        <f t="shared" si="8"/>
        <v>0.42</v>
      </c>
      <c r="O21" s="2">
        <f t="shared" si="6"/>
        <v>0.42299999999999999</v>
      </c>
      <c r="P21" s="2">
        <f t="shared" si="6"/>
        <v>0.42599999999999999</v>
      </c>
      <c r="Q21" s="2">
        <f t="shared" si="6"/>
        <v>0.42899999999999999</v>
      </c>
      <c r="R21" s="2">
        <f t="shared" si="6"/>
        <v>0.432</v>
      </c>
      <c r="S21" s="2">
        <f t="shared" si="6"/>
        <v>0.435</v>
      </c>
      <c r="T21" s="2">
        <f t="shared" si="6"/>
        <v>0.438</v>
      </c>
      <c r="U21" s="2">
        <f t="shared" si="6"/>
        <v>0.441</v>
      </c>
      <c r="W21" s="6">
        <v>4</v>
      </c>
      <c r="X21" s="2">
        <f t="shared" si="9"/>
        <v>0.7</v>
      </c>
      <c r="Y21" s="2">
        <f t="shared" si="7"/>
        <v>0.70500000000000007</v>
      </c>
      <c r="Z21" s="2">
        <f t="shared" si="7"/>
        <v>0.71</v>
      </c>
      <c r="AA21" s="2">
        <f t="shared" si="7"/>
        <v>0.71500000000000008</v>
      </c>
      <c r="AB21" s="2">
        <f t="shared" si="7"/>
        <v>0.72</v>
      </c>
      <c r="AC21" s="2">
        <f t="shared" si="7"/>
        <v>0.72500000000000009</v>
      </c>
      <c r="AD21" s="2">
        <f t="shared" si="7"/>
        <v>0.73</v>
      </c>
      <c r="AE21" s="2">
        <f t="shared" si="7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10"/>
        <v>0.27100000000000002</v>
      </c>
      <c r="E22" s="2">
        <f t="shared" si="10"/>
        <v>0.27200000000000002</v>
      </c>
      <c r="F22" s="2">
        <f t="shared" si="10"/>
        <v>0.27300000000000002</v>
      </c>
      <c r="G22" s="2">
        <f t="shared" si="10"/>
        <v>0.27400000000000002</v>
      </c>
      <c r="H22" s="2">
        <f t="shared" si="10"/>
        <v>0.27500000000000002</v>
      </c>
      <c r="I22" s="2">
        <f t="shared" si="10"/>
        <v>0.27600000000000002</v>
      </c>
      <c r="J22" s="22">
        <f t="shared" si="10"/>
        <v>0.27700000000000002</v>
      </c>
      <c r="M22" s="6">
        <v>5</v>
      </c>
      <c r="N22" s="2">
        <f t="shared" si="8"/>
        <v>0.44999999999999996</v>
      </c>
      <c r="O22" s="2">
        <f t="shared" si="6"/>
        <v>0.45299999999999996</v>
      </c>
      <c r="P22" s="2">
        <f t="shared" si="6"/>
        <v>0.45599999999999996</v>
      </c>
      <c r="Q22" s="2">
        <f t="shared" si="6"/>
        <v>0.45899999999999996</v>
      </c>
      <c r="R22" s="2">
        <f t="shared" si="6"/>
        <v>0.46199999999999997</v>
      </c>
      <c r="S22" s="2">
        <f t="shared" si="6"/>
        <v>0.46499999999999997</v>
      </c>
      <c r="T22" s="2">
        <f t="shared" si="6"/>
        <v>0.46799999999999997</v>
      </c>
      <c r="U22" s="2">
        <f t="shared" si="6"/>
        <v>0.47099999999999997</v>
      </c>
      <c r="W22" s="6">
        <v>5</v>
      </c>
      <c r="X22" s="2">
        <f t="shared" si="9"/>
        <v>0.75</v>
      </c>
      <c r="Y22" s="2">
        <f t="shared" si="7"/>
        <v>0.755</v>
      </c>
      <c r="Z22" s="2">
        <f t="shared" si="7"/>
        <v>0.76</v>
      </c>
      <c r="AA22" s="2">
        <f t="shared" si="7"/>
        <v>0.76500000000000001</v>
      </c>
      <c r="AB22" s="2">
        <f t="shared" si="7"/>
        <v>0.77</v>
      </c>
      <c r="AC22" s="2">
        <f t="shared" si="7"/>
        <v>0.77500000000000002</v>
      </c>
      <c r="AD22" s="2">
        <f t="shared" si="7"/>
        <v>0.78</v>
      </c>
      <c r="AE22" s="2">
        <f t="shared" si="7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10"/>
        <v>0.28100000000000003</v>
      </c>
      <c r="E23" s="2">
        <f t="shared" si="10"/>
        <v>0.28200000000000003</v>
      </c>
      <c r="F23" s="2">
        <f t="shared" si="10"/>
        <v>0.28300000000000003</v>
      </c>
      <c r="G23" s="2">
        <f t="shared" si="10"/>
        <v>0.28400000000000003</v>
      </c>
      <c r="H23" s="2">
        <f t="shared" si="10"/>
        <v>0.28500000000000003</v>
      </c>
      <c r="I23" s="2">
        <f t="shared" si="10"/>
        <v>0.28600000000000003</v>
      </c>
      <c r="J23" s="22">
        <f t="shared" si="10"/>
        <v>0.28700000000000003</v>
      </c>
      <c r="M23" s="6">
        <v>6</v>
      </c>
      <c r="N23" s="2">
        <f t="shared" si="8"/>
        <v>0.48</v>
      </c>
      <c r="O23" s="2">
        <f t="shared" si="6"/>
        <v>0.48299999999999998</v>
      </c>
      <c r="P23" s="2">
        <f t="shared" si="6"/>
        <v>0.48599999999999999</v>
      </c>
      <c r="Q23" s="2">
        <f t="shared" si="6"/>
        <v>0.48899999999999999</v>
      </c>
      <c r="R23" s="2">
        <f t="shared" si="6"/>
        <v>0.49199999999999999</v>
      </c>
      <c r="S23" s="2">
        <f t="shared" si="6"/>
        <v>0.495</v>
      </c>
      <c r="T23" s="2">
        <f t="shared" si="6"/>
        <v>0.498</v>
      </c>
      <c r="U23" s="2">
        <f t="shared" si="6"/>
        <v>0.501</v>
      </c>
      <c r="W23" s="6">
        <v>6</v>
      </c>
      <c r="X23" s="2">
        <f t="shared" si="9"/>
        <v>0.8</v>
      </c>
      <c r="Y23" s="2">
        <f t="shared" si="7"/>
        <v>0.80500000000000005</v>
      </c>
      <c r="Z23" s="2">
        <f t="shared" si="7"/>
        <v>0.81</v>
      </c>
      <c r="AA23" s="2">
        <f t="shared" si="7"/>
        <v>0.81500000000000006</v>
      </c>
      <c r="AB23" s="2">
        <f t="shared" si="7"/>
        <v>0.82000000000000006</v>
      </c>
      <c r="AC23" s="2">
        <f t="shared" si="7"/>
        <v>0.82500000000000007</v>
      </c>
      <c r="AD23" s="2">
        <f t="shared" si="7"/>
        <v>0.83000000000000007</v>
      </c>
      <c r="AE23" s="2">
        <f t="shared" si="7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10"/>
        <v>0.29100000000000004</v>
      </c>
      <c r="E24" s="28">
        <f t="shared" si="10"/>
        <v>0.29200000000000004</v>
      </c>
      <c r="F24" s="28">
        <f t="shared" si="10"/>
        <v>0.29300000000000004</v>
      </c>
      <c r="G24" s="28">
        <f t="shared" si="10"/>
        <v>0.29400000000000004</v>
      </c>
      <c r="H24" s="28">
        <f t="shared" si="10"/>
        <v>0.29500000000000004</v>
      </c>
      <c r="I24" s="28">
        <f t="shared" si="10"/>
        <v>0.29600000000000004</v>
      </c>
      <c r="J24" s="29">
        <f t="shared" si="10"/>
        <v>0.29700000000000004</v>
      </c>
      <c r="M24" s="6">
        <v>7</v>
      </c>
      <c r="N24" s="2">
        <f t="shared" si="8"/>
        <v>0.51</v>
      </c>
      <c r="O24" s="2">
        <f t="shared" si="6"/>
        <v>0.51300000000000001</v>
      </c>
      <c r="P24" s="2">
        <f t="shared" si="6"/>
        <v>0.51600000000000001</v>
      </c>
      <c r="Q24" s="2">
        <f t="shared" si="6"/>
        <v>0.51900000000000002</v>
      </c>
      <c r="R24" s="2">
        <f t="shared" si="6"/>
        <v>0.52200000000000002</v>
      </c>
      <c r="S24" s="2">
        <f t="shared" si="6"/>
        <v>0.52500000000000002</v>
      </c>
      <c r="T24" s="2">
        <f t="shared" si="6"/>
        <v>0.52800000000000002</v>
      </c>
      <c r="U24" s="2">
        <f t="shared" si="6"/>
        <v>0.53100000000000003</v>
      </c>
      <c r="W24" s="6">
        <v>7</v>
      </c>
      <c r="X24" s="2">
        <f t="shared" si="9"/>
        <v>0.85000000000000009</v>
      </c>
      <c r="Y24" s="2">
        <f t="shared" si="7"/>
        <v>0.85499999999999998</v>
      </c>
      <c r="Z24" s="2">
        <f t="shared" si="7"/>
        <v>0.8600000000000001</v>
      </c>
      <c r="AA24" s="2">
        <f t="shared" si="7"/>
        <v>0.86499999999999999</v>
      </c>
      <c r="AB24" s="2">
        <f t="shared" si="7"/>
        <v>0.87000000000000011</v>
      </c>
      <c r="AC24" s="2">
        <f t="shared" si="7"/>
        <v>0.875</v>
      </c>
      <c r="AD24" s="2">
        <f t="shared" si="7"/>
        <v>0.88000000000000012</v>
      </c>
      <c r="AE24" s="2">
        <f t="shared" si="7"/>
        <v>0.88500000000000001</v>
      </c>
    </row>
    <row r="30" spans="2:32" x14ac:dyDescent="0.25">
      <c r="B30" s="148" t="s">
        <v>42</v>
      </c>
      <c r="C30" s="149"/>
      <c r="D30" s="149"/>
      <c r="E30" s="149"/>
      <c r="F30" s="149"/>
      <c r="G30" s="149"/>
      <c r="H30" s="150"/>
      <c r="I30" s="5" t="s">
        <v>4</v>
      </c>
      <c r="J30" s="4" t="s">
        <v>32</v>
      </c>
      <c r="M30" s="148" t="s">
        <v>43</v>
      </c>
      <c r="N30" s="149"/>
      <c r="O30" s="149"/>
      <c r="P30" s="149"/>
      <c r="Q30" s="149"/>
      <c r="R30" s="149"/>
      <c r="S30" s="150"/>
      <c r="T30" s="5" t="s">
        <v>4</v>
      </c>
      <c r="U30" s="4" t="s">
        <v>32</v>
      </c>
      <c r="X30" s="148" t="s">
        <v>44</v>
      </c>
      <c r="Y30" s="149"/>
      <c r="Z30" s="149"/>
      <c r="AA30" s="149"/>
      <c r="AB30" s="149"/>
      <c r="AC30" s="149"/>
      <c r="AD30" s="150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45" t="s">
        <v>47</v>
      </c>
      <c r="C58" s="146"/>
      <c r="D58" s="146"/>
      <c r="E58" s="146"/>
      <c r="F58" s="147"/>
      <c r="H58" s="145" t="s">
        <v>48</v>
      </c>
      <c r="I58" s="146"/>
      <c r="J58" s="146"/>
      <c r="K58" s="147"/>
      <c r="M58" s="145" t="s">
        <v>45</v>
      </c>
      <c r="N58" s="146"/>
      <c r="O58" s="146"/>
      <c r="P58" s="146"/>
      <c r="Q58" s="147"/>
      <c r="S58" s="145" t="s">
        <v>46</v>
      </c>
      <c r="T58" s="146"/>
      <c r="U58" s="146"/>
      <c r="V58" s="147"/>
      <c r="X58" s="145" t="s">
        <v>49</v>
      </c>
      <c r="Y58" s="146"/>
      <c r="Z58" s="146"/>
      <c r="AA58" s="146"/>
      <c r="AB58" s="147"/>
      <c r="AD58" s="145" t="s">
        <v>50</v>
      </c>
      <c r="AE58" s="146"/>
      <c r="AF58" s="146"/>
      <c r="AG58" s="147"/>
      <c r="AI58" s="144"/>
      <c r="AJ58" s="144"/>
      <c r="AK58" s="144"/>
      <c r="AL58" s="144"/>
      <c r="AM58" s="144"/>
      <c r="AO58" s="144"/>
      <c r="AP58" s="144"/>
      <c r="AQ58" s="144"/>
      <c r="AR58" s="144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48" t="s">
        <v>57</v>
      </c>
      <c r="C84" s="149"/>
      <c r="D84" s="149"/>
      <c r="E84" s="149"/>
      <c r="F84" s="149"/>
      <c r="G84" s="149"/>
      <c r="H84" s="95"/>
      <c r="J84" s="148" t="s">
        <v>58</v>
      </c>
      <c r="K84" s="149"/>
      <c r="L84" s="149"/>
      <c r="M84" s="149"/>
      <c r="N84" s="149"/>
      <c r="O84" s="149"/>
      <c r="P84" s="95"/>
      <c r="R84" s="148" t="s">
        <v>59</v>
      </c>
      <c r="S84" s="149"/>
      <c r="T84" s="149"/>
      <c r="U84" s="149"/>
      <c r="V84" s="149"/>
      <c r="W84" s="149"/>
      <c r="X84" s="95"/>
      <c r="Z84" s="148" t="s">
        <v>60</v>
      </c>
      <c r="AA84" s="149"/>
      <c r="AB84" s="149"/>
      <c r="AC84" s="149"/>
      <c r="AD84" s="149"/>
      <c r="AE84" s="149"/>
      <c r="AF84" s="95"/>
      <c r="AH84" s="148" t="s">
        <v>61</v>
      </c>
      <c r="AI84" s="149"/>
      <c r="AJ84" s="149"/>
      <c r="AK84" s="149"/>
      <c r="AL84" s="149"/>
      <c r="AM84" s="95"/>
      <c r="AO84" s="148" t="s">
        <v>62</v>
      </c>
      <c r="AP84" s="149"/>
      <c r="AQ84" s="149"/>
      <c r="AR84" s="149"/>
      <c r="AS84" s="149"/>
      <c r="AT84" s="95"/>
    </row>
    <row r="85" spans="2:46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48" t="s">
        <v>63</v>
      </c>
      <c r="C109" s="151"/>
      <c r="D109" s="151"/>
      <c r="E109" s="151"/>
      <c r="F109" s="151"/>
      <c r="G109" s="151"/>
      <c r="H109" s="151"/>
      <c r="I109" s="151"/>
      <c r="J109" s="152"/>
      <c r="M109" s="148" t="s">
        <v>64</v>
      </c>
      <c r="N109" s="151"/>
      <c r="O109" s="151"/>
      <c r="P109" s="151"/>
      <c r="Q109" s="151"/>
      <c r="R109" s="151"/>
      <c r="S109" s="151"/>
      <c r="T109" s="151"/>
      <c r="U109" s="152"/>
    </row>
    <row r="110" spans="2:45" ht="15.75" thickBot="1" x14ac:dyDescent="0.3">
      <c r="B110" s="1"/>
      <c r="C110" s="157">
        <v>0</v>
      </c>
      <c r="D110" s="157">
        <v>1</v>
      </c>
      <c r="E110" s="157">
        <v>2</v>
      </c>
      <c r="F110" s="157">
        <v>3</v>
      </c>
      <c r="G110" s="157">
        <v>4</v>
      </c>
      <c r="H110" s="157">
        <v>5</v>
      </c>
      <c r="I110" s="157">
        <v>6</v>
      </c>
      <c r="J110" s="157">
        <v>7</v>
      </c>
      <c r="M110" s="1"/>
      <c r="N110" s="157">
        <v>0</v>
      </c>
      <c r="O110" s="157">
        <v>1</v>
      </c>
      <c r="P110" s="157">
        <v>2</v>
      </c>
      <c r="Q110" s="157">
        <v>3</v>
      </c>
      <c r="R110" s="157">
        <v>4</v>
      </c>
      <c r="S110" s="157">
        <v>5</v>
      </c>
      <c r="T110" s="157">
        <v>6</v>
      </c>
      <c r="U110" s="157">
        <v>7</v>
      </c>
    </row>
    <row r="111" spans="2:45" x14ac:dyDescent="0.25">
      <c r="B111" s="81">
        <v>0</v>
      </c>
      <c r="C111" s="158" cm="1">
        <f t="array" ref="C111:F130">AI85:AL104</f>
        <v>0.40994622155404742</v>
      </c>
      <c r="D111" s="159">
        <v>0.44953832025492158</v>
      </c>
      <c r="E111" s="159">
        <v>0.48913041895579562</v>
      </c>
      <c r="F111" s="159">
        <v>0.52872251765666989</v>
      </c>
      <c r="G111" s="159" cm="1">
        <f t="array" ref="G111:J130">AP85:AS104</f>
        <v>0.56912335920070978</v>
      </c>
      <c r="H111" s="159">
        <v>0.60877181628786725</v>
      </c>
      <c r="I111" s="159">
        <v>0.64842027337502461</v>
      </c>
      <c r="J111" s="160">
        <v>0.68806873046218209</v>
      </c>
      <c r="M111" s="81">
        <v>0</v>
      </c>
      <c r="N111" s="158" cm="1">
        <f t="array" ref="N111:U130">MMULT(C111:J130,TRANSPOSE(X17:AE24))</f>
        <v>2.2810674387879297</v>
      </c>
      <c r="O111" s="159">
        <v>2.5006535216752908</v>
      </c>
      <c r="P111" s="159">
        <v>2.7202396045626518</v>
      </c>
      <c r="Q111" s="159">
        <v>2.9398256874500124</v>
      </c>
      <c r="R111" s="159">
        <v>3.159411770337373</v>
      </c>
      <c r="S111" s="159">
        <v>3.3789978532247344</v>
      </c>
      <c r="T111" s="159">
        <v>3.5985839361120955</v>
      </c>
      <c r="U111" s="160">
        <v>3.8181700189994556</v>
      </c>
    </row>
    <row r="112" spans="2:45" x14ac:dyDescent="0.25">
      <c r="B112" s="6">
        <v>1</v>
      </c>
      <c r="C112" s="161">
        <v>0.4100182805659992</v>
      </c>
      <c r="D112" s="162">
        <v>0.44961734149025034</v>
      </c>
      <c r="E112" s="162">
        <v>0.48921640241450137</v>
      </c>
      <c r="F112" s="162">
        <v>0.52881546333875262</v>
      </c>
      <c r="G112" s="162">
        <v>0.56930133338112432</v>
      </c>
      <c r="H112" s="162">
        <v>0.60896219285019226</v>
      </c>
      <c r="I112" s="162">
        <v>0.6486230523192601</v>
      </c>
      <c r="J112" s="163">
        <v>0.68828391178832804</v>
      </c>
      <c r="M112" s="6">
        <v>1</v>
      </c>
      <c r="N112" s="161">
        <v>2.2816501817269281</v>
      </c>
      <c r="O112" s="162">
        <v>2.5012920806343488</v>
      </c>
      <c r="P112" s="162">
        <v>2.7209339795417686</v>
      </c>
      <c r="Q112" s="162">
        <v>2.9405758784491893</v>
      </c>
      <c r="R112" s="162">
        <v>3.1602177773566105</v>
      </c>
      <c r="S112" s="162">
        <v>3.3798596762640303</v>
      </c>
      <c r="T112" s="162">
        <v>3.599501575171451</v>
      </c>
      <c r="U112" s="163">
        <v>3.8191434740788712</v>
      </c>
    </row>
    <row r="113" spans="2:21" x14ac:dyDescent="0.25">
      <c r="B113" s="6">
        <v>2</v>
      </c>
      <c r="C113" s="161">
        <v>0.41009033705989362</v>
      </c>
      <c r="D113" s="162">
        <v>0.44969635996423113</v>
      </c>
      <c r="E113" s="162">
        <v>0.4893023828685687</v>
      </c>
      <c r="F113" s="162">
        <v>0.52890840577290621</v>
      </c>
      <c r="G113" s="162">
        <v>0.56947928781762291</v>
      </c>
      <c r="H113" s="162">
        <v>0.6091525482927187</v>
      </c>
      <c r="I113" s="162">
        <v>0.64882580876781426</v>
      </c>
      <c r="J113" s="163">
        <v>0.68849906924291004</v>
      </c>
      <c r="M113" s="6">
        <v>2</v>
      </c>
      <c r="N113" s="161">
        <v>2.2822328727586401</v>
      </c>
      <c r="O113" s="162">
        <v>2.5019305827479736</v>
      </c>
      <c r="P113" s="162">
        <v>2.7216282927373068</v>
      </c>
      <c r="Q113" s="162">
        <v>2.9413260027266399</v>
      </c>
      <c r="R113" s="162">
        <v>3.1610237127159735</v>
      </c>
      <c r="S113" s="162">
        <v>3.3807214227053066</v>
      </c>
      <c r="T113" s="162">
        <v>3.6004191326946398</v>
      </c>
      <c r="U113" s="163">
        <v>3.8201168426839729</v>
      </c>
    </row>
    <row r="114" spans="2:21" x14ac:dyDescent="0.25">
      <c r="B114" s="6">
        <v>3</v>
      </c>
      <c r="C114" s="161">
        <v>0.41016239081411388</v>
      </c>
      <c r="D114" s="162">
        <v>0.44977537543383495</v>
      </c>
      <c r="E114" s="162">
        <v>0.48938836005355607</v>
      </c>
      <c r="F114" s="162">
        <v>0.5290013446732772</v>
      </c>
      <c r="G114" s="162">
        <v>0.56965722077496173</v>
      </c>
      <c r="H114" s="162">
        <v>0.60934288075927967</v>
      </c>
      <c r="I114" s="162">
        <v>0.64902854074359762</v>
      </c>
      <c r="J114" s="163">
        <v>0.68871420072791545</v>
      </c>
      <c r="M114" s="6">
        <v>3</v>
      </c>
      <c r="N114" s="161">
        <v>2.2828155073203384</v>
      </c>
      <c r="O114" s="162">
        <v>2.5025690230193653</v>
      </c>
      <c r="P114" s="162">
        <v>2.7223225387183918</v>
      </c>
      <c r="Q114" s="162">
        <v>2.9420760544174192</v>
      </c>
      <c r="R114" s="162">
        <v>3.1618295701164456</v>
      </c>
      <c r="S114" s="162">
        <v>3.3815830858154725</v>
      </c>
      <c r="T114" s="162">
        <v>3.6013366015144994</v>
      </c>
      <c r="U114" s="163">
        <v>3.8210901172135268</v>
      </c>
    </row>
    <row r="115" spans="2:21" ht="15.75" thickBot="1" x14ac:dyDescent="0.3">
      <c r="B115" s="6">
        <v>4</v>
      </c>
      <c r="C115" s="164">
        <v>0.41023444160708178</v>
      </c>
      <c r="D115" s="165">
        <v>0.44985438765607516</v>
      </c>
      <c r="E115" s="165">
        <v>0.48947433370506854</v>
      </c>
      <c r="F115" s="165">
        <v>0.52909427975406209</v>
      </c>
      <c r="G115" s="165">
        <v>0.56983513051885859</v>
      </c>
      <c r="H115" s="165">
        <v>0.60953318839473725</v>
      </c>
      <c r="I115" s="165">
        <v>0.64923124627061579</v>
      </c>
      <c r="J115" s="166">
        <v>0.68892930414649445</v>
      </c>
      <c r="M115" s="6">
        <v>4</v>
      </c>
      <c r="N115" s="164">
        <v>2.2833980808516303</v>
      </c>
      <c r="O115" s="165">
        <v>2.5032073964542803</v>
      </c>
      <c r="P115" s="165">
        <v>2.7230167120569297</v>
      </c>
      <c r="Q115" s="165">
        <v>2.9428260276595797</v>
      </c>
      <c r="R115" s="165">
        <v>3.1626353432622287</v>
      </c>
      <c r="S115" s="165">
        <v>3.3824446588648782</v>
      </c>
      <c r="T115" s="165">
        <v>3.602253974467529</v>
      </c>
      <c r="U115" s="166">
        <v>3.8220632900701781</v>
      </c>
    </row>
    <row r="116" spans="2:21" x14ac:dyDescent="0.25">
      <c r="B116" s="6">
        <v>0</v>
      </c>
      <c r="C116" s="167">
        <v>0.5759064892172614</v>
      </c>
      <c r="D116" s="168">
        <v>0.6315333963880112</v>
      </c>
      <c r="E116" s="168">
        <v>0.68716030355876112</v>
      </c>
      <c r="F116" s="168">
        <v>0.74278721072951104</v>
      </c>
      <c r="G116" s="168">
        <v>0.79961301531606999</v>
      </c>
      <c r="H116" s="168">
        <v>0.85532346934506454</v>
      </c>
      <c r="I116" s="168">
        <v>0.91103392337405886</v>
      </c>
      <c r="J116" s="169">
        <v>0.9667443774030533</v>
      </c>
      <c r="M116" s="6">
        <v>0</v>
      </c>
      <c r="N116" s="167">
        <v>3.2047645887946428</v>
      </c>
      <c r="O116" s="168">
        <v>3.5132696980612326</v>
      </c>
      <c r="P116" s="168">
        <v>3.8217748073278219</v>
      </c>
      <c r="Q116" s="168">
        <v>4.1302799165944117</v>
      </c>
      <c r="R116" s="168">
        <v>4.4387850258610015</v>
      </c>
      <c r="S116" s="168">
        <v>4.7472901351275905</v>
      </c>
      <c r="T116" s="168">
        <v>5.0557952443941803</v>
      </c>
      <c r="U116" s="169">
        <v>5.3643003536607701</v>
      </c>
    </row>
    <row r="117" spans="2:21" x14ac:dyDescent="0.25">
      <c r="B117" s="6">
        <v>1</v>
      </c>
      <c r="C117" s="161">
        <v>0.57597853342316108</v>
      </c>
      <c r="D117" s="162">
        <v>0.63161240138675145</v>
      </c>
      <c r="E117" s="162">
        <v>0.68724626935034183</v>
      </c>
      <c r="F117" s="162">
        <v>0.74288013731393243</v>
      </c>
      <c r="G117" s="162">
        <v>0.79979087343446909</v>
      </c>
      <c r="H117" s="162">
        <v>0.85551372175742868</v>
      </c>
      <c r="I117" s="162">
        <v>0.91123657008038794</v>
      </c>
      <c r="J117" s="163">
        <v>0.96695941840334743</v>
      </c>
      <c r="M117" s="6">
        <v>1</v>
      </c>
      <c r="N117" s="161">
        <v>3.2053470265942101</v>
      </c>
      <c r="O117" s="162">
        <v>3.5139079228517014</v>
      </c>
      <c r="P117" s="162">
        <v>3.8224688191091918</v>
      </c>
      <c r="Q117" s="162">
        <v>4.131029715366684</v>
      </c>
      <c r="R117" s="162">
        <v>4.4395906116241743</v>
      </c>
      <c r="S117" s="162">
        <v>4.7481515078816656</v>
      </c>
      <c r="T117" s="162">
        <v>5.056712404139156</v>
      </c>
      <c r="U117" s="163">
        <v>5.3652733003966464</v>
      </c>
    </row>
    <row r="118" spans="2:21" x14ac:dyDescent="0.25">
      <c r="B118" s="6">
        <v>2</v>
      </c>
      <c r="C118" s="161">
        <v>0.5760505740033377</v>
      </c>
      <c r="D118" s="162">
        <v>0.6316914024094572</v>
      </c>
      <c r="E118" s="162">
        <v>0.68733223081557682</v>
      </c>
      <c r="F118" s="162">
        <v>0.74297305922169643</v>
      </c>
      <c r="G118" s="162">
        <v>0.79996870314312196</v>
      </c>
      <c r="H118" s="162">
        <v>0.85570394378027337</v>
      </c>
      <c r="I118" s="162">
        <v>0.91143918441742466</v>
      </c>
      <c r="J118" s="163">
        <v>0.96717442505457596</v>
      </c>
      <c r="M118" s="6">
        <v>2</v>
      </c>
      <c r="N118" s="161">
        <v>3.205929389698063</v>
      </c>
      <c r="O118" s="162">
        <v>3.514546065840336</v>
      </c>
      <c r="P118" s="162">
        <v>3.8231627419826091</v>
      </c>
      <c r="Q118" s="162">
        <v>4.1317794181248821</v>
      </c>
      <c r="R118" s="162">
        <v>4.4403960942671556</v>
      </c>
      <c r="S118" s="162">
        <v>4.7490127704094292</v>
      </c>
      <c r="T118" s="162">
        <v>5.0576294465517027</v>
      </c>
      <c r="U118" s="163">
        <v>5.3662461226939753</v>
      </c>
    </row>
    <row r="119" spans="2:21" x14ac:dyDescent="0.25">
      <c r="B119" s="6">
        <v>3</v>
      </c>
      <c r="C119" s="161">
        <v>0.57612261073639881</v>
      </c>
      <c r="D119" s="162">
        <v>0.63177039921334555</v>
      </c>
      <c r="E119" s="162">
        <v>0.68741818769029228</v>
      </c>
      <c r="F119" s="162">
        <v>0.74306597616723891</v>
      </c>
      <c r="G119" s="162">
        <v>0.80014650271236543</v>
      </c>
      <c r="H119" s="162">
        <v>0.85589413356340138</v>
      </c>
      <c r="I119" s="162">
        <v>0.91164176441443723</v>
      </c>
      <c r="J119" s="163">
        <v>0.96738939526547318</v>
      </c>
      <c r="M119" s="6">
        <v>3</v>
      </c>
      <c r="N119" s="161">
        <v>3.2065116735570118</v>
      </c>
      <c r="O119" s="162">
        <v>3.5151841220451594</v>
      </c>
      <c r="P119" s="162">
        <v>3.823856570533307</v>
      </c>
      <c r="Q119" s="162">
        <v>4.1325290190214545</v>
      </c>
      <c r="R119" s="162">
        <v>4.4412014675096021</v>
      </c>
      <c r="S119" s="162">
        <v>4.7498739159977497</v>
      </c>
      <c r="T119" s="162">
        <v>5.0585463644858981</v>
      </c>
      <c r="U119" s="163">
        <v>5.3672188129740457</v>
      </c>
    </row>
    <row r="120" spans="2:21" ht="15.75" thickBot="1" x14ac:dyDescent="0.3">
      <c r="B120" s="6">
        <v>4</v>
      </c>
      <c r="C120" s="170">
        <v>0.57619464340100668</v>
      </c>
      <c r="D120" s="171">
        <v>0.6318493915556932</v>
      </c>
      <c r="E120" s="171">
        <v>0.68750413971037994</v>
      </c>
      <c r="F120" s="171">
        <v>0.74315888786506656</v>
      </c>
      <c r="G120" s="171">
        <v>0.80032427041388343</v>
      </c>
      <c r="H120" s="171">
        <v>0.85608428925805657</v>
      </c>
      <c r="I120" s="171">
        <v>0.91184430810222949</v>
      </c>
      <c r="J120" s="172">
        <v>0.96760432694640264</v>
      </c>
      <c r="M120" s="6">
        <v>4</v>
      </c>
      <c r="N120" s="170">
        <v>3.207093873625138</v>
      </c>
      <c r="O120" s="171">
        <v>3.5158220864877743</v>
      </c>
      <c r="P120" s="171">
        <v>3.8245502993504097</v>
      </c>
      <c r="Q120" s="171">
        <v>4.133278512213046</v>
      </c>
      <c r="R120" s="171">
        <v>4.4420067250756814</v>
      </c>
      <c r="S120" s="171">
        <v>4.7507349379383177</v>
      </c>
      <c r="T120" s="171">
        <v>5.0594631508009531</v>
      </c>
      <c r="U120" s="172">
        <v>5.3681913636635894</v>
      </c>
    </row>
    <row r="121" spans="2:21" x14ac:dyDescent="0.25">
      <c r="B121" s="6">
        <v>0</v>
      </c>
      <c r="C121" s="158">
        <v>0.74186667177588062</v>
      </c>
      <c r="D121" s="159">
        <v>0.81352837919384013</v>
      </c>
      <c r="E121" s="159">
        <v>0.88519008661179965</v>
      </c>
      <c r="F121" s="159">
        <v>0.95685179402975917</v>
      </c>
      <c r="G121" s="159">
        <v>1.0301020045207847</v>
      </c>
      <c r="H121" s="159">
        <v>1.1018744090170065</v>
      </c>
      <c r="I121" s="159">
        <v>1.1736468135132283</v>
      </c>
      <c r="J121" s="160">
        <v>1.2454192180094503</v>
      </c>
      <c r="M121" s="6">
        <v>0</v>
      </c>
      <c r="N121" s="158">
        <v>4.128459985359977</v>
      </c>
      <c r="O121" s="159">
        <v>4.5258839541935645</v>
      </c>
      <c r="P121" s="159">
        <v>4.923307923027151</v>
      </c>
      <c r="Q121" s="159">
        <v>5.3207318918607394</v>
      </c>
      <c r="R121" s="159">
        <v>5.7181558606943277</v>
      </c>
      <c r="S121" s="159">
        <v>6.1155798295279133</v>
      </c>
      <c r="T121" s="159">
        <v>6.5130037983615026</v>
      </c>
      <c r="U121" s="160">
        <v>6.91042776719509</v>
      </c>
    </row>
    <row r="122" spans="2:21" x14ac:dyDescent="0.25">
      <c r="B122" s="6">
        <v>1</v>
      </c>
      <c r="C122" s="161">
        <v>0.74193869563980053</v>
      </c>
      <c r="D122" s="162">
        <v>0.813607361885192</v>
      </c>
      <c r="E122" s="162">
        <v>0.88527602813058348</v>
      </c>
      <c r="F122" s="162">
        <v>0.95694469437597474</v>
      </c>
      <c r="G122" s="162">
        <v>1.030279703307678</v>
      </c>
      <c r="H122" s="162">
        <v>1.102064490994624</v>
      </c>
      <c r="I122" s="162">
        <v>1.1738492786815704</v>
      </c>
      <c r="J122" s="163">
        <v>1.2456340663685164</v>
      </c>
      <c r="M122" s="6">
        <v>1</v>
      </c>
      <c r="N122" s="161">
        <v>4.1290420042227058</v>
      </c>
      <c r="O122" s="162">
        <v>4.5265217201919032</v>
      </c>
      <c r="P122" s="162">
        <v>4.9240014361610998</v>
      </c>
      <c r="Q122" s="162">
        <v>5.3214811521302963</v>
      </c>
      <c r="R122" s="162">
        <v>5.7189608680994937</v>
      </c>
      <c r="S122" s="162">
        <v>6.1164405840686902</v>
      </c>
      <c r="T122" s="162">
        <v>6.5139203000378876</v>
      </c>
      <c r="U122" s="163">
        <v>6.911400016007085</v>
      </c>
    </row>
    <row r="123" spans="2:21" x14ac:dyDescent="0.25">
      <c r="B123" s="6">
        <v>2</v>
      </c>
      <c r="C123" s="161">
        <v>0.74201071477161018</v>
      </c>
      <c r="D123" s="162">
        <v>0.81368633938722468</v>
      </c>
      <c r="E123" s="162">
        <v>0.88536196400283929</v>
      </c>
      <c r="F123" s="162">
        <v>0.95703758861845367</v>
      </c>
      <c r="G123" s="162">
        <v>1.0304573650507498</v>
      </c>
      <c r="H123" s="162">
        <v>1.1022545333469693</v>
      </c>
      <c r="I123" s="162">
        <v>1.1740517016431888</v>
      </c>
      <c r="J123" s="163">
        <v>1.2458488699394084</v>
      </c>
      <c r="M123" s="6">
        <v>2</v>
      </c>
      <c r="N123" s="161">
        <v>4.1296239256783283</v>
      </c>
      <c r="O123" s="162">
        <v>4.5271593795163501</v>
      </c>
      <c r="P123" s="162">
        <v>4.9246948333543719</v>
      </c>
      <c r="Q123" s="162">
        <v>5.3222302871923945</v>
      </c>
      <c r="R123" s="162">
        <v>5.7197657410304172</v>
      </c>
      <c r="S123" s="162">
        <v>6.117301194868439</v>
      </c>
      <c r="T123" s="162">
        <v>6.5148366487064617</v>
      </c>
      <c r="U123" s="163">
        <v>6.9123721025444835</v>
      </c>
    </row>
    <row r="124" spans="2:21" x14ac:dyDescent="0.25">
      <c r="B124" s="6">
        <v>3</v>
      </c>
      <c r="C124" s="161">
        <v>0.74208272895021932</v>
      </c>
      <c r="D124" s="162">
        <v>0.81376531145748676</v>
      </c>
      <c r="E124" s="162">
        <v>0.88544789396475454</v>
      </c>
      <c r="F124" s="162">
        <v>0.95713047647202198</v>
      </c>
      <c r="G124" s="162">
        <v>1.0306349880278407</v>
      </c>
      <c r="H124" s="162">
        <v>1.1024445342318714</v>
      </c>
      <c r="I124" s="162">
        <v>1.1742540804359021</v>
      </c>
      <c r="J124" s="163">
        <v>1.2460636266399328</v>
      </c>
      <c r="M124" s="6">
        <v>3</v>
      </c>
      <c r="N124" s="161">
        <v>4.130205745195858</v>
      </c>
      <c r="O124" s="162">
        <v>4.5277969272048599</v>
      </c>
      <c r="P124" s="162">
        <v>4.9253881092138618</v>
      </c>
      <c r="Q124" s="162">
        <v>5.3229792912228628</v>
      </c>
      <c r="R124" s="162">
        <v>5.7205704732318647</v>
      </c>
      <c r="S124" s="162">
        <v>6.1181616552408666</v>
      </c>
      <c r="T124" s="162">
        <v>6.5157528372498676</v>
      </c>
      <c r="U124" s="163">
        <v>6.9133440192588695</v>
      </c>
    </row>
    <row r="125" spans="2:21" ht="15.75" thickBot="1" x14ac:dyDescent="0.3">
      <c r="B125" s="6">
        <v>4</v>
      </c>
      <c r="C125" s="164">
        <v>0.7421547379546084</v>
      </c>
      <c r="D125" s="165">
        <v>0.81384427785360425</v>
      </c>
      <c r="E125" s="165">
        <v>0.88553381775260043</v>
      </c>
      <c r="F125" s="165">
        <v>0.95722335765159627</v>
      </c>
      <c r="G125" s="165">
        <v>1.0308125705185209</v>
      </c>
      <c r="H125" s="165">
        <v>1.1026344918090105</v>
      </c>
      <c r="I125" s="165">
        <v>1.1744564130994997</v>
      </c>
      <c r="J125" s="166">
        <v>1.2462783343899888</v>
      </c>
      <c r="M125" s="6">
        <v>4</v>
      </c>
      <c r="N125" s="164">
        <v>4.1307874582485127</v>
      </c>
      <c r="O125" s="165">
        <v>4.5284343582999851</v>
      </c>
      <c r="P125" s="165">
        <v>4.9260812583514557</v>
      </c>
      <c r="Q125" s="165">
        <v>5.3237281584029272</v>
      </c>
      <c r="R125" s="165">
        <v>5.7213750584543988</v>
      </c>
      <c r="S125" s="165">
        <v>6.1190219585058703</v>
      </c>
      <c r="T125" s="165">
        <v>6.5166688585573427</v>
      </c>
      <c r="U125" s="166">
        <v>6.9143157586088133</v>
      </c>
    </row>
    <row r="126" spans="2:21" x14ac:dyDescent="0.25">
      <c r="B126" s="6">
        <v>0</v>
      </c>
      <c r="C126" s="167">
        <v>0.90782674156383014</v>
      </c>
      <c r="D126" s="168">
        <v>0.99552323833328238</v>
      </c>
      <c r="E126" s="168">
        <v>1.0832197351027346</v>
      </c>
      <c r="F126" s="168">
        <v>1.1709162318721869</v>
      </c>
      <c r="G126" s="168">
        <v>1.2605901108041671</v>
      </c>
      <c r="H126" s="168">
        <v>1.3484244042399975</v>
      </c>
      <c r="I126" s="168">
        <v>1.4362586976758278</v>
      </c>
      <c r="J126" s="169">
        <v>1.5240929911116583</v>
      </c>
      <c r="M126" s="6">
        <v>0</v>
      </c>
      <c r="N126" s="167">
        <v>5.0521530603138851</v>
      </c>
      <c r="O126" s="168">
        <v>5.5384956678490695</v>
      </c>
      <c r="P126" s="168">
        <v>6.024838275384254</v>
      </c>
      <c r="Q126" s="168">
        <v>6.5111808829194375</v>
      </c>
      <c r="R126" s="168">
        <v>6.9975234904546229</v>
      </c>
      <c r="S126" s="168">
        <v>7.4838660979898064</v>
      </c>
      <c r="T126" s="168">
        <v>7.9702087055249908</v>
      </c>
      <c r="U126" s="169">
        <v>8.4565513130601762</v>
      </c>
    </row>
    <row r="127" spans="2:21" x14ac:dyDescent="0.25">
      <c r="B127" s="6">
        <v>1</v>
      </c>
      <c r="C127" s="161">
        <v>0.9078987395570135</v>
      </c>
      <c r="D127" s="162">
        <v>0.9956021926543096</v>
      </c>
      <c r="E127" s="162">
        <v>1.0833056457516057</v>
      </c>
      <c r="F127" s="162">
        <v>1.1710090988489017</v>
      </c>
      <c r="G127" s="162">
        <v>1.2607676071680365</v>
      </c>
      <c r="H127" s="162">
        <v>1.3486142696884571</v>
      </c>
      <c r="I127" s="162">
        <v>1.4364609322088775</v>
      </c>
      <c r="J127" s="163">
        <v>1.5243075947292986</v>
      </c>
      <c r="M127" s="6">
        <v>1</v>
      </c>
      <c r="N127" s="161">
        <v>5.0527345468741363</v>
      </c>
      <c r="O127" s="162">
        <v>5.5391328509044611</v>
      </c>
      <c r="P127" s="162">
        <v>6.0255311549347859</v>
      </c>
      <c r="Q127" s="162">
        <v>6.5119294589651107</v>
      </c>
      <c r="R127" s="162">
        <v>6.9983277629954355</v>
      </c>
      <c r="S127" s="162">
        <v>7.4847260670257603</v>
      </c>
      <c r="T127" s="162">
        <v>7.971124371056086</v>
      </c>
      <c r="U127" s="163">
        <v>8.4575226750864108</v>
      </c>
    </row>
    <row r="128" spans="2:21" x14ac:dyDescent="0.25">
      <c r="B128" s="6">
        <v>2</v>
      </c>
      <c r="C128" s="161">
        <v>0.90797073171336684</v>
      </c>
      <c r="D128" s="162">
        <v>0.9956811405745617</v>
      </c>
      <c r="E128" s="162">
        <v>1.0833915494357567</v>
      </c>
      <c r="F128" s="162">
        <v>1.1711019582969513</v>
      </c>
      <c r="G128" s="162">
        <v>1.2609450578953454</v>
      </c>
      <c r="H128" s="162">
        <v>1.3488040863201083</v>
      </c>
      <c r="I128" s="162">
        <v>1.4366631147448707</v>
      </c>
      <c r="J128" s="163">
        <v>1.5245221431696336</v>
      </c>
      <c r="M128" s="6">
        <v>2</v>
      </c>
      <c r="N128" s="161">
        <v>5.0533159134161751</v>
      </c>
      <c r="O128" s="162">
        <v>5.5397699025237053</v>
      </c>
      <c r="P128" s="162">
        <v>6.0262238916312345</v>
      </c>
      <c r="Q128" s="162">
        <v>6.5126778807387637</v>
      </c>
      <c r="R128" s="162">
        <v>6.999131869846293</v>
      </c>
      <c r="S128" s="162">
        <v>7.4855858589538231</v>
      </c>
      <c r="T128" s="162">
        <v>7.972039848061355</v>
      </c>
      <c r="U128" s="163">
        <v>8.4584938371688843</v>
      </c>
    </row>
    <row r="129" spans="2:21" x14ac:dyDescent="0.25">
      <c r="B129" s="6">
        <v>3</v>
      </c>
      <c r="C129" s="161">
        <v>0.90804271781218027</v>
      </c>
      <c r="D129" s="162">
        <v>0.99576008185200438</v>
      </c>
      <c r="E129" s="162">
        <v>1.0834774458918286</v>
      </c>
      <c r="F129" s="162">
        <v>1.1711948099316527</v>
      </c>
      <c r="G129" s="162">
        <v>1.2611224612733423</v>
      </c>
      <c r="H129" s="162">
        <v>1.3489938523028435</v>
      </c>
      <c r="I129" s="162">
        <v>1.4368652433323446</v>
      </c>
      <c r="J129" s="163">
        <v>1.5247366343618458</v>
      </c>
      <c r="M129" s="6">
        <v>3</v>
      </c>
      <c r="N129" s="161">
        <v>5.053897155431847</v>
      </c>
      <c r="O129" s="162">
        <v>5.5404068177697496</v>
      </c>
      <c r="P129" s="162">
        <v>6.0269164801076514</v>
      </c>
      <c r="Q129" s="162">
        <v>6.513426142445554</v>
      </c>
      <c r="R129" s="162">
        <v>6.9999358047834557</v>
      </c>
      <c r="S129" s="162">
        <v>7.4864454671213583</v>
      </c>
      <c r="T129" s="162">
        <v>7.97295512945926</v>
      </c>
      <c r="U129" s="163">
        <v>8.4594647917971617</v>
      </c>
    </row>
    <row r="130" spans="2:21" ht="15.75" thickBot="1" x14ac:dyDescent="0.3">
      <c r="B130" s="6">
        <v>4</v>
      </c>
      <c r="C130" s="170">
        <v>0.90811469763282948</v>
      </c>
      <c r="D130" s="171">
        <v>0.99583901624469706</v>
      </c>
      <c r="E130" s="171">
        <v>1.0835633348565648</v>
      </c>
      <c r="F130" s="171">
        <v>1.1712876534684322</v>
      </c>
      <c r="G130" s="171">
        <v>1.2612998155913839</v>
      </c>
      <c r="H130" s="171">
        <v>1.3491835658068112</v>
      </c>
      <c r="I130" s="171">
        <v>1.4370673160222387</v>
      </c>
      <c r="J130" s="172">
        <v>1.5249510662376662</v>
      </c>
      <c r="M130" s="6">
        <v>4</v>
      </c>
      <c r="N130" s="170">
        <v>5.0544782684181104</v>
      </c>
      <c r="O130" s="171">
        <v>5.5410435917111425</v>
      </c>
      <c r="P130" s="171">
        <v>6.0276089150041727</v>
      </c>
      <c r="Q130" s="171">
        <v>6.5141742382972048</v>
      </c>
      <c r="R130" s="171">
        <v>7.0007395615902359</v>
      </c>
      <c r="S130" s="171">
        <v>7.4873048848832671</v>
      </c>
      <c r="T130" s="171">
        <v>7.9738702081762991</v>
      </c>
      <c r="U130" s="172">
        <v>8.4604355314693294</v>
      </c>
    </row>
  </sheetData>
  <mergeCells count="32">
    <mergeCell ref="Z84:AE84"/>
    <mergeCell ref="AH84:AL84"/>
    <mergeCell ref="AO84:AS84"/>
    <mergeCell ref="B109:J109"/>
    <mergeCell ref="M109:U109"/>
    <mergeCell ref="B84:G84"/>
    <mergeCell ref="J84:O84"/>
    <mergeCell ref="R84:W84"/>
    <mergeCell ref="AH4:AI4"/>
    <mergeCell ref="H58:K58"/>
    <mergeCell ref="B58:F58"/>
    <mergeCell ref="AH11:AI11"/>
    <mergeCell ref="AH10:AI10"/>
    <mergeCell ref="B30:H30"/>
    <mergeCell ref="M30:S30"/>
    <mergeCell ref="X30:AD30"/>
    <mergeCell ref="M58:Q58"/>
    <mergeCell ref="AH9:AI9"/>
    <mergeCell ref="AH8:AI8"/>
    <mergeCell ref="AH7:AI7"/>
    <mergeCell ref="AH6:AI6"/>
    <mergeCell ref="AH5:AI5"/>
    <mergeCell ref="AO58:AR58"/>
    <mergeCell ref="AI58:AM58"/>
    <mergeCell ref="AD58:AG58"/>
    <mergeCell ref="X58:AB58"/>
    <mergeCell ref="S58:V58"/>
    <mergeCell ref="B3:J3"/>
    <mergeCell ref="M3:U3"/>
    <mergeCell ref="M15:U15"/>
    <mergeCell ref="W3:AE3"/>
    <mergeCell ref="W15:A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25C-56F6-4EF6-8641-61A858253323}">
  <dimension ref="B2:BI130"/>
  <sheetViews>
    <sheetView tabSelected="1" topLeftCell="A98" workbookViewId="0">
      <selection activeCell="I112" sqref="I112"/>
    </sheetView>
  </sheetViews>
  <sheetFormatPr defaultRowHeight="15" x14ac:dyDescent="0.25"/>
  <sheetData>
    <row r="2" spans="2:36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</row>
    <row r="3" spans="2:36" x14ac:dyDescent="0.25">
      <c r="B3" s="132" t="s">
        <v>25</v>
      </c>
      <c r="C3" s="132"/>
      <c r="D3" s="132"/>
      <c r="E3" s="132"/>
      <c r="F3" s="132"/>
      <c r="G3" s="132"/>
      <c r="H3" s="132"/>
      <c r="I3" s="132"/>
      <c r="J3" s="132"/>
      <c r="M3" s="132" t="s">
        <v>38</v>
      </c>
      <c r="N3" s="132"/>
      <c r="O3" s="132"/>
      <c r="P3" s="132"/>
      <c r="Q3" s="132"/>
      <c r="R3" s="132"/>
      <c r="S3" s="132"/>
      <c r="T3" s="132"/>
      <c r="U3" s="132"/>
      <c r="W3" s="132" t="s">
        <v>40</v>
      </c>
      <c r="X3" s="132"/>
      <c r="Y3" s="132"/>
      <c r="Z3" s="132"/>
      <c r="AA3" s="132"/>
      <c r="AB3" s="132"/>
      <c r="AC3" s="132"/>
      <c r="AD3" s="132"/>
      <c r="AE3" s="132"/>
    </row>
    <row r="4" spans="2:36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H4" s="132" t="s">
        <v>51</v>
      </c>
      <c r="AI4" s="132"/>
      <c r="AJ4" s="2">
        <v>2</v>
      </c>
    </row>
    <row r="5" spans="2:36" x14ac:dyDescent="0.25">
      <c r="B5" s="6">
        <v>0</v>
      </c>
      <c r="C5" s="18">
        <f t="shared" ref="C5:J2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>$N$2+(N$4*$R$2)+($M5*$P$2)</f>
        <v>0.2</v>
      </c>
      <c r="O5" s="2">
        <f t="shared" ref="O5:U12" si="1">$N$2+(O$4*$R$2)+($M5*$P$2)</f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>$X$2+(X$4*$AB$2)+($W5*$Z$2)</f>
        <v>0.4</v>
      </c>
      <c r="Y5" s="2">
        <f t="shared" ref="Y5:AE12" si="2">$X$2+(Y$4*$AB$2)+($W5*$Z$2)</f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H5" s="132" t="s">
        <v>52</v>
      </c>
      <c r="AI5" s="132"/>
      <c r="AJ5" s="2">
        <v>2</v>
      </c>
    </row>
    <row r="6" spans="2:36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ref="N6:N12" si="3">$N$2+(N$4*$R$2)+($M6*$P$2)</f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ref="X6:X12" si="4">$X$2+(X$4*$AB$2)+($W6*$Z$2)</f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H6" s="132" t="s">
        <v>53</v>
      </c>
      <c r="AI6" s="132"/>
      <c r="AJ6" s="2">
        <v>5</v>
      </c>
    </row>
    <row r="7" spans="2:36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3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4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H7" s="132" t="s">
        <v>54</v>
      </c>
      <c r="AI7" s="132"/>
      <c r="AJ7" s="2">
        <v>8</v>
      </c>
    </row>
    <row r="8" spans="2:36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3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4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H8" s="132" t="s">
        <v>55</v>
      </c>
      <c r="AI8" s="132"/>
      <c r="AJ8" s="2">
        <v>2</v>
      </c>
    </row>
    <row r="9" spans="2:36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3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4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H9" s="132" t="s">
        <v>56</v>
      </c>
      <c r="AI9" s="132"/>
      <c r="AJ9" s="2">
        <f>AJ7/AJ8</f>
        <v>4</v>
      </c>
    </row>
    <row r="10" spans="2:36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3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4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H10" s="132" t="s">
        <v>36</v>
      </c>
      <c r="AI10" s="132"/>
      <c r="AJ10" s="86">
        <v>9.9999999999999995E-7</v>
      </c>
    </row>
    <row r="11" spans="2:36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3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4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H11" s="132" t="s">
        <v>35</v>
      </c>
      <c r="AI11" s="132"/>
      <c r="AJ11" s="2">
        <f>1/SQRT(AJ9)</f>
        <v>0.5</v>
      </c>
    </row>
    <row r="12" spans="2:36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3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4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</row>
    <row r="13" spans="2:36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</row>
    <row r="14" spans="2:36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</row>
    <row r="15" spans="2:36" x14ac:dyDescent="0.25">
      <c r="B15" s="6">
        <v>10</v>
      </c>
      <c r="C15" s="18">
        <f t="shared" si="0"/>
        <v>0.2</v>
      </c>
      <c r="D15" s="19">
        <f t="shared" si="0"/>
        <v>0.20100000000000001</v>
      </c>
      <c r="E15" s="19">
        <f t="shared" si="0"/>
        <v>0.20200000000000001</v>
      </c>
      <c r="F15" s="19">
        <f t="shared" si="0"/>
        <v>0.20300000000000001</v>
      </c>
      <c r="G15" s="19">
        <f t="shared" si="0"/>
        <v>0.20400000000000001</v>
      </c>
      <c r="H15" s="19">
        <f t="shared" si="0"/>
        <v>0.20500000000000002</v>
      </c>
      <c r="I15" s="19">
        <f t="shared" si="0"/>
        <v>0.20600000000000002</v>
      </c>
      <c r="J15" s="20">
        <f t="shared" si="0"/>
        <v>0.20700000000000002</v>
      </c>
      <c r="M15" s="132" t="s">
        <v>39</v>
      </c>
      <c r="N15" s="132"/>
      <c r="O15" s="132"/>
      <c r="P15" s="132"/>
      <c r="Q15" s="132"/>
      <c r="R15" s="132"/>
      <c r="S15" s="132"/>
      <c r="T15" s="132"/>
      <c r="U15" s="132"/>
      <c r="W15" s="132" t="s">
        <v>41</v>
      </c>
      <c r="X15" s="132"/>
      <c r="Y15" s="132"/>
      <c r="Z15" s="132"/>
      <c r="AA15" s="132"/>
      <c r="AB15" s="132"/>
      <c r="AC15" s="132"/>
      <c r="AD15" s="132"/>
      <c r="AE15" s="132"/>
    </row>
    <row r="16" spans="2:36" x14ac:dyDescent="0.25">
      <c r="B16" s="6">
        <v>11</v>
      </c>
      <c r="C16" s="21">
        <f t="shared" si="0"/>
        <v>0.21000000000000002</v>
      </c>
      <c r="D16" s="2">
        <f t="shared" si="0"/>
        <v>0.21100000000000002</v>
      </c>
      <c r="E16" s="2">
        <f t="shared" si="0"/>
        <v>0.21200000000000002</v>
      </c>
      <c r="F16" s="2">
        <f t="shared" si="0"/>
        <v>0.21300000000000002</v>
      </c>
      <c r="G16" s="2">
        <f t="shared" si="0"/>
        <v>0.21400000000000002</v>
      </c>
      <c r="H16" s="2">
        <f t="shared" si="0"/>
        <v>0.21500000000000002</v>
      </c>
      <c r="I16" s="2">
        <f t="shared" si="0"/>
        <v>0.21600000000000003</v>
      </c>
      <c r="J16" s="22">
        <f t="shared" si="0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</row>
    <row r="17" spans="2:32" x14ac:dyDescent="0.25">
      <c r="B17" s="6">
        <v>12</v>
      </c>
      <c r="C17" s="21">
        <f t="shared" si="0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M17" s="6">
        <v>0</v>
      </c>
      <c r="N17" s="2">
        <f>$N$14+(N$16*$R$14)+($M17*$P$14)</f>
        <v>0.3</v>
      </c>
      <c r="O17" s="2">
        <f t="shared" ref="O17:U24" si="5">$N$14+(O$16*$R$14)+($M17*$P$14)</f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>$X$14+(X$16*$AB$14)+($W17*$Z$14)</f>
        <v>0.5</v>
      </c>
      <c r="Y17" s="2">
        <f t="shared" ref="Y17:AE24" si="6">$X$14+(Y$16*$AB$14)+($W17*$Z$14)</f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</row>
    <row r="18" spans="2:32" x14ac:dyDescent="0.25">
      <c r="B18" s="6">
        <v>13</v>
      </c>
      <c r="C18" s="21">
        <f t="shared" si="0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M18" s="6">
        <v>1</v>
      </c>
      <c r="N18" s="2">
        <f t="shared" ref="N18:N24" si="7">$N$14+(N$16*$R$14)+($M18*$P$14)</f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ref="X18:X24" si="8">$X$14+(X$16*$AB$14)+($W18*$Z$14)</f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</row>
    <row r="19" spans="2:32" ht="15.75" thickBot="1" x14ac:dyDescent="0.3">
      <c r="B19" s="6">
        <v>14</v>
      </c>
      <c r="C19" s="23">
        <f t="shared" si="0"/>
        <v>0.24000000000000002</v>
      </c>
      <c r="D19" s="15">
        <f t="shared" si="0"/>
        <v>0.24100000000000002</v>
      </c>
      <c r="E19" s="15">
        <f t="shared" si="0"/>
        <v>0.24200000000000002</v>
      </c>
      <c r="F19" s="15">
        <f t="shared" si="0"/>
        <v>0.24300000000000002</v>
      </c>
      <c r="G19" s="15">
        <f t="shared" si="0"/>
        <v>0.24400000000000002</v>
      </c>
      <c r="H19" s="15">
        <f t="shared" si="0"/>
        <v>0.24500000000000002</v>
      </c>
      <c r="I19" s="15">
        <f t="shared" si="0"/>
        <v>0.24600000000000002</v>
      </c>
      <c r="J19" s="24">
        <f t="shared" si="0"/>
        <v>0.24700000000000003</v>
      </c>
      <c r="M19" s="6">
        <v>2</v>
      </c>
      <c r="N19" s="2">
        <f t="shared" si="7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8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</row>
    <row r="20" spans="2:32" x14ac:dyDescent="0.25">
      <c r="B20" s="6">
        <v>15</v>
      </c>
      <c r="C20" s="25">
        <f t="shared" si="0"/>
        <v>0.25</v>
      </c>
      <c r="D20" s="10">
        <f t="shared" si="0"/>
        <v>0.251</v>
      </c>
      <c r="E20" s="10">
        <f t="shared" si="0"/>
        <v>0.252</v>
      </c>
      <c r="F20" s="10">
        <f t="shared" si="0"/>
        <v>0.253</v>
      </c>
      <c r="G20" s="10">
        <f t="shared" si="0"/>
        <v>0.254</v>
      </c>
      <c r="H20" s="10">
        <f t="shared" si="0"/>
        <v>0.255</v>
      </c>
      <c r="I20" s="10">
        <f t="shared" si="0"/>
        <v>0.25600000000000001</v>
      </c>
      <c r="J20" s="26">
        <f t="shared" si="0"/>
        <v>0.25700000000000001</v>
      </c>
      <c r="M20" s="6">
        <v>3</v>
      </c>
      <c r="N20" s="2">
        <f t="shared" si="7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8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</row>
    <row r="21" spans="2:32" x14ac:dyDescent="0.25">
      <c r="B21" s="6">
        <v>16</v>
      </c>
      <c r="C21" s="21">
        <f t="shared" si="0"/>
        <v>0.26</v>
      </c>
      <c r="D21" s="2">
        <f t="shared" si="0"/>
        <v>0.26100000000000001</v>
      </c>
      <c r="E21" s="2">
        <f t="shared" si="0"/>
        <v>0.26200000000000001</v>
      </c>
      <c r="F21" s="2">
        <f t="shared" si="0"/>
        <v>0.26300000000000001</v>
      </c>
      <c r="G21" s="2">
        <f t="shared" si="0"/>
        <v>0.26400000000000001</v>
      </c>
      <c r="H21" s="2">
        <f t="shared" si="0"/>
        <v>0.26500000000000001</v>
      </c>
      <c r="I21" s="2">
        <f t="shared" si="0"/>
        <v>0.26600000000000001</v>
      </c>
      <c r="J21" s="22">
        <f t="shared" si="0"/>
        <v>0.26700000000000002</v>
      </c>
      <c r="M21" s="6">
        <v>4</v>
      </c>
      <c r="N21" s="2">
        <f t="shared" si="7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8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</row>
    <row r="22" spans="2:32" x14ac:dyDescent="0.25">
      <c r="B22" s="6">
        <v>17</v>
      </c>
      <c r="C22" s="21">
        <f t="shared" si="0"/>
        <v>0.27</v>
      </c>
      <c r="D22" s="2">
        <f t="shared" si="0"/>
        <v>0.27100000000000002</v>
      </c>
      <c r="E22" s="2">
        <f t="shared" si="0"/>
        <v>0.27200000000000002</v>
      </c>
      <c r="F22" s="2">
        <f t="shared" si="0"/>
        <v>0.27300000000000002</v>
      </c>
      <c r="G22" s="2">
        <f t="shared" si="0"/>
        <v>0.27400000000000002</v>
      </c>
      <c r="H22" s="2">
        <f t="shared" si="0"/>
        <v>0.27500000000000002</v>
      </c>
      <c r="I22" s="2">
        <f t="shared" si="0"/>
        <v>0.27600000000000002</v>
      </c>
      <c r="J22" s="22">
        <f t="shared" si="0"/>
        <v>0.27700000000000002</v>
      </c>
      <c r="M22" s="6">
        <v>5</v>
      </c>
      <c r="N22" s="2">
        <f t="shared" si="7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8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</row>
    <row r="23" spans="2:32" x14ac:dyDescent="0.25">
      <c r="B23" s="6">
        <v>18</v>
      </c>
      <c r="C23" s="21">
        <f t="shared" si="0"/>
        <v>0.28000000000000003</v>
      </c>
      <c r="D23" s="2">
        <f t="shared" si="0"/>
        <v>0.28100000000000003</v>
      </c>
      <c r="E23" s="2">
        <f t="shared" si="0"/>
        <v>0.28200000000000003</v>
      </c>
      <c r="F23" s="2">
        <f t="shared" si="0"/>
        <v>0.28300000000000003</v>
      </c>
      <c r="G23" s="2">
        <f t="shared" si="0"/>
        <v>0.28400000000000003</v>
      </c>
      <c r="H23" s="2">
        <f t="shared" si="0"/>
        <v>0.28500000000000003</v>
      </c>
      <c r="I23" s="2">
        <f t="shared" si="0"/>
        <v>0.28600000000000003</v>
      </c>
      <c r="J23" s="22">
        <f t="shared" si="0"/>
        <v>0.28700000000000003</v>
      </c>
      <c r="M23" s="6">
        <v>6</v>
      </c>
      <c r="N23" s="2">
        <f t="shared" si="7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8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</row>
    <row r="24" spans="2:32" ht="15.75" thickBot="1" x14ac:dyDescent="0.3">
      <c r="B24" s="6">
        <v>19</v>
      </c>
      <c r="C24" s="27">
        <f t="shared" si="0"/>
        <v>0.29000000000000004</v>
      </c>
      <c r="D24" s="28">
        <f t="shared" si="0"/>
        <v>0.29100000000000004</v>
      </c>
      <c r="E24" s="28">
        <f t="shared" si="0"/>
        <v>0.29200000000000004</v>
      </c>
      <c r="F24" s="28">
        <f t="shared" si="0"/>
        <v>0.29300000000000004</v>
      </c>
      <c r="G24" s="28">
        <f t="shared" si="0"/>
        <v>0.29400000000000004</v>
      </c>
      <c r="H24" s="28">
        <f t="shared" si="0"/>
        <v>0.29500000000000004</v>
      </c>
      <c r="I24" s="28">
        <f t="shared" si="0"/>
        <v>0.29600000000000004</v>
      </c>
      <c r="J24" s="29">
        <f t="shared" si="0"/>
        <v>0.29700000000000004</v>
      </c>
      <c r="M24" s="6">
        <v>7</v>
      </c>
      <c r="N24" s="2">
        <f t="shared" si="7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8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</row>
    <row r="30" spans="2:32" x14ac:dyDescent="0.25">
      <c r="B30" s="148" t="s">
        <v>42</v>
      </c>
      <c r="C30" s="149"/>
      <c r="D30" s="149"/>
      <c r="E30" s="149"/>
      <c r="F30" s="149"/>
      <c r="G30" s="149"/>
      <c r="H30" s="150"/>
      <c r="I30" s="5" t="s">
        <v>4</v>
      </c>
      <c r="J30" s="4" t="s">
        <v>32</v>
      </c>
      <c r="M30" s="148" t="s">
        <v>43</v>
      </c>
      <c r="N30" s="149"/>
      <c r="O30" s="149"/>
      <c r="P30" s="149"/>
      <c r="Q30" s="149"/>
      <c r="R30" s="149"/>
      <c r="S30" s="150"/>
      <c r="T30" s="5" t="s">
        <v>4</v>
      </c>
      <c r="U30" s="4" t="s">
        <v>32</v>
      </c>
      <c r="X30" s="148" t="s">
        <v>44</v>
      </c>
      <c r="Y30" s="149"/>
      <c r="Z30" s="149"/>
      <c r="AA30" s="149"/>
      <c r="AB30" s="149"/>
      <c r="AC30" s="149"/>
      <c r="AD30" s="150"/>
      <c r="AE30" s="5" t="s">
        <v>4</v>
      </c>
      <c r="AF30" s="4" t="s">
        <v>32</v>
      </c>
    </row>
    <row r="31" spans="2:32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32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44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44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44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44" ht="15.75" thickBot="1" x14ac:dyDescent="0.3"/>
    <row r="58" spans="2:44" ht="15.75" thickBot="1" x14ac:dyDescent="0.3">
      <c r="B58" s="145" t="s">
        <v>47</v>
      </c>
      <c r="C58" s="146"/>
      <c r="D58" s="146"/>
      <c r="E58" s="146"/>
      <c r="F58" s="147"/>
      <c r="H58" s="145" t="s">
        <v>48</v>
      </c>
      <c r="I58" s="146"/>
      <c r="J58" s="146"/>
      <c r="K58" s="147"/>
      <c r="M58" s="145" t="s">
        <v>45</v>
      </c>
      <c r="N58" s="146"/>
      <c r="O58" s="146"/>
      <c r="P58" s="146"/>
      <c r="Q58" s="147"/>
      <c r="S58" s="145" t="s">
        <v>46</v>
      </c>
      <c r="T58" s="146"/>
      <c r="U58" s="146"/>
      <c r="V58" s="147"/>
      <c r="X58" s="145" t="s">
        <v>49</v>
      </c>
      <c r="Y58" s="146"/>
      <c r="Z58" s="146"/>
      <c r="AA58" s="146"/>
      <c r="AB58" s="147"/>
      <c r="AD58" s="145" t="s">
        <v>50</v>
      </c>
      <c r="AE58" s="146"/>
      <c r="AF58" s="146"/>
      <c r="AG58" s="147"/>
      <c r="AI58" s="144"/>
      <c r="AJ58" s="144"/>
      <c r="AK58" s="144"/>
      <c r="AL58" s="144"/>
      <c r="AM58" s="144"/>
      <c r="AO58" s="144"/>
      <c r="AP58" s="144"/>
      <c r="AQ58" s="144"/>
      <c r="AR58" s="144"/>
    </row>
    <row r="59" spans="2:44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44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44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44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44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44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3" spans="2:61" ht="15.75" thickBot="1" x14ac:dyDescent="0.3">
      <c r="R83" s="148" t="s">
        <v>75</v>
      </c>
      <c r="S83" s="149"/>
      <c r="T83" s="149"/>
      <c r="U83" s="149"/>
      <c r="V83" s="149"/>
      <c r="W83" s="149"/>
      <c r="X83" s="95"/>
      <c r="Z83" s="148" t="s">
        <v>76</v>
      </c>
      <c r="AA83" s="149"/>
      <c r="AB83" s="149"/>
      <c r="AC83" s="149"/>
      <c r="AD83" s="149"/>
      <c r="AE83" s="149"/>
      <c r="AF83" s="95"/>
      <c r="AH83" s="148" t="s">
        <v>77</v>
      </c>
      <c r="AI83" s="149"/>
      <c r="AJ83" s="149"/>
      <c r="AK83" s="149"/>
      <c r="AL83" s="149"/>
      <c r="AM83" s="149"/>
      <c r="AN83" s="95"/>
      <c r="AP83" s="148" t="s">
        <v>78</v>
      </c>
      <c r="AQ83" s="149"/>
      <c r="AR83" s="149"/>
      <c r="AS83" s="149"/>
      <c r="AT83" s="149"/>
      <c r="AU83" s="149"/>
      <c r="AV83" s="95"/>
      <c r="AX83" s="148" t="s">
        <v>79</v>
      </c>
      <c r="AY83" s="149"/>
      <c r="AZ83" s="149"/>
      <c r="BA83" s="149"/>
      <c r="BB83" s="149"/>
      <c r="BC83" s="95"/>
      <c r="BE83" s="148" t="s">
        <v>80</v>
      </c>
      <c r="BF83" s="149"/>
      <c r="BG83" s="149"/>
      <c r="BH83" s="149"/>
      <c r="BI83" s="149"/>
    </row>
    <row r="84" spans="2:61" ht="15.75" thickBot="1" x14ac:dyDescent="0.3">
      <c r="B84" s="148" t="s">
        <v>57</v>
      </c>
      <c r="C84" s="149"/>
      <c r="D84" s="149"/>
      <c r="E84" s="149"/>
      <c r="F84" s="149"/>
      <c r="G84" s="149"/>
      <c r="H84" s="95"/>
      <c r="J84" s="148" t="s">
        <v>58</v>
      </c>
      <c r="K84" s="149"/>
      <c r="L84" s="149"/>
      <c r="M84" s="149"/>
      <c r="N84" s="149"/>
      <c r="O84" s="149"/>
      <c r="P84" s="95"/>
      <c r="R84" s="7"/>
      <c r="S84" s="153">
        <v>0</v>
      </c>
      <c r="T84" s="155">
        <v>1</v>
      </c>
      <c r="U84" s="156">
        <v>2</v>
      </c>
      <c r="V84" s="153">
        <v>3</v>
      </c>
      <c r="W84" s="156">
        <v>4</v>
      </c>
      <c r="X84" s="95"/>
      <c r="Z84" s="7"/>
      <c r="AA84" s="153">
        <v>0</v>
      </c>
      <c r="AB84" s="155">
        <v>1</v>
      </c>
      <c r="AC84" s="156">
        <v>2</v>
      </c>
      <c r="AD84" s="153">
        <v>3</v>
      </c>
      <c r="AE84" s="156">
        <v>4</v>
      </c>
      <c r="AH84" s="81">
        <v>0</v>
      </c>
      <c r="AI84" s="18" cm="1">
        <f t="array" ref="AI84">EXP(S85)/SUM(EXP($S85:$W85))</f>
        <v>1</v>
      </c>
      <c r="AJ84" s="19" cm="1">
        <f t="array" ref="AJ84">EXP(T85)/SUM(EXP($S85:$W85))</f>
        <v>0</v>
      </c>
      <c r="AK84" s="19" cm="1">
        <f t="array" ref="AK84">EXP(U85)/SUM(EXP($S85:$W85))</f>
        <v>0</v>
      </c>
      <c r="AL84" s="19" cm="1">
        <f t="array" ref="AL84">EXP(V85)/SUM(EXP($S85:$W85))</f>
        <v>0</v>
      </c>
      <c r="AM84" s="20" cm="1">
        <f t="array" ref="AM84">EXP(W85)/SUM(EXP($S85:$W85))</f>
        <v>0</v>
      </c>
      <c r="AP84" s="81">
        <v>0</v>
      </c>
      <c r="AQ84" s="18" cm="1">
        <f t="array" ref="AQ84">EXP(AA85)/SUM(EXP($AA85:$AE85))</f>
        <v>1</v>
      </c>
      <c r="AR84" s="19" cm="1">
        <f t="array" ref="AR84">EXP(AB85)/SUM(EXP($AA85:$AE85))</f>
        <v>0</v>
      </c>
      <c r="AS84" s="19" cm="1">
        <f t="array" ref="AS84">EXP(AC85)/SUM(EXP($AA85:$AE85))</f>
        <v>0</v>
      </c>
      <c r="AT84" s="19" cm="1">
        <f t="array" ref="AT84">EXP(AD85)/SUM(EXP($AA85:$AE85))</f>
        <v>0</v>
      </c>
      <c r="AU84" s="20" cm="1">
        <f t="array" ref="AU84">EXP(AE85)/SUM(EXP($AA85:$AE85))</f>
        <v>0</v>
      </c>
      <c r="AX84" s="81">
        <v>0</v>
      </c>
      <c r="AY84" s="18" cm="1">
        <f t="array" ref="AY84:BB88">MMULT(AI84:AM88,Y59:AB63)</f>
        <v>0.3429600000000001</v>
      </c>
      <c r="AZ84" s="19">
        <v>0.37608000000000008</v>
      </c>
      <c r="BA84" s="19">
        <v>0.40920000000000006</v>
      </c>
      <c r="BB84" s="19">
        <v>0.4423200000000001</v>
      </c>
      <c r="BE84" s="81">
        <v>0</v>
      </c>
      <c r="BF84" s="18" cm="1">
        <f t="array" ref="BF84:BI88">MMULT(AQ84:AU88,AD59:AG63)</f>
        <v>0.47544000000000008</v>
      </c>
      <c r="BG84" s="19">
        <v>0.50856000000000012</v>
      </c>
      <c r="BH84" s="19">
        <v>0.54168000000000005</v>
      </c>
      <c r="BI84" s="19">
        <v>0.57480000000000009</v>
      </c>
    </row>
    <row r="85" spans="2:61" x14ac:dyDescent="0.25">
      <c r="B85" s="81">
        <v>0</v>
      </c>
      <c r="C85" s="18" cm="1">
        <f t="array" ref="C85:G89">MMULT(C59:F63,TRANSPOSE(N59:Q63))*$AJ$11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MMULT(H59:K63,TRANSPOSE(S59:V63))*$AJ$11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154">
        <v>0</v>
      </c>
      <c r="S85" s="18">
        <f>IF($R85&gt;=S$84,0,-1000000000)+C85</f>
        <v>0.11665300320000005</v>
      </c>
      <c r="T85" s="19">
        <f t="shared" ref="T85:W85" si="9">IF($R85&gt;=T$84,0,-1000000000)+D85</f>
        <v>-999999999.87208092</v>
      </c>
      <c r="U85" s="19">
        <f t="shared" si="9"/>
        <v>-999999999.86081493</v>
      </c>
      <c r="V85" s="19">
        <f t="shared" si="9"/>
        <v>-999999999.84954882</v>
      </c>
      <c r="W85" s="20">
        <f t="shared" si="9"/>
        <v>-999999999.83828282</v>
      </c>
      <c r="Z85" s="154">
        <v>0</v>
      </c>
      <c r="AA85" s="18">
        <f>IF($Z85&gt;=AA$84,0,-1000000000)+K85</f>
        <v>0.20784163680000006</v>
      </c>
      <c r="AB85" s="19">
        <f t="shared" ref="AB85:AE85" si="10">IF($Z85&gt;=AB$84,0,-1000000000)+L85</f>
        <v>-999999999.7720834</v>
      </c>
      <c r="AC85" s="19">
        <f t="shared" si="10"/>
        <v>-999999999.75200856</v>
      </c>
      <c r="AD85" s="19">
        <f t="shared" si="10"/>
        <v>-999999999.73193359</v>
      </c>
      <c r="AE85" s="20">
        <f t="shared" si="10"/>
        <v>-999999999.71185863</v>
      </c>
      <c r="AH85" s="6">
        <v>1</v>
      </c>
      <c r="AI85" s="21" cm="1">
        <f t="array" ref="AI85">EXP(S86)/SUM(EXP($S86:$W86))</f>
        <v>0.49691151768113584</v>
      </c>
      <c r="AJ85" s="2" cm="1">
        <f t="array" ref="AJ85">EXP(T86)/SUM(EXP($S86:$W86))</f>
        <v>0.50308848231886416</v>
      </c>
      <c r="AK85" s="2" cm="1">
        <f t="array" ref="AK85">EXP(U86)/SUM(EXP($S86:$W86))</f>
        <v>0</v>
      </c>
      <c r="AL85" s="2" cm="1">
        <f t="array" ref="AL85">EXP(V86)/SUM(EXP($S86:$W86))</f>
        <v>0</v>
      </c>
      <c r="AM85" s="22" cm="1">
        <f t="array" ref="AM85">EXP(W86)/SUM(EXP($S86:$W86))</f>
        <v>0</v>
      </c>
      <c r="AP85" s="6">
        <v>1</v>
      </c>
      <c r="AQ85" s="21" cm="1">
        <f t="array" ref="AQ85">EXP(AA86)/SUM(EXP($AA86:$AE86))</f>
        <v>0.49449674384371572</v>
      </c>
      <c r="AR85" s="2" cm="1">
        <f t="array" ref="AR85">EXP(AB86)/SUM(EXP($AA86:$AE86))</f>
        <v>0.50550325615628422</v>
      </c>
      <c r="AS85" s="2" cm="1">
        <f t="array" ref="AS85">EXP(AC86)/SUM(EXP($AA86:$AE86))</f>
        <v>0</v>
      </c>
      <c r="AT85" s="2" cm="1">
        <f t="array" ref="AT85">EXP(AD86)/SUM(EXP($AA86:$AE86))</f>
        <v>0</v>
      </c>
      <c r="AU85" s="22" cm="1">
        <f t="array" ref="AU85">EXP(AE86)/SUM(EXP($AA86:$AE86))</f>
        <v>0</v>
      </c>
      <c r="AX85" s="6">
        <v>1</v>
      </c>
      <c r="AY85" s="21">
        <v>0.35962229053440087</v>
      </c>
      <c r="AZ85" s="2">
        <v>0.39435217367782122</v>
      </c>
      <c r="BA85" s="2">
        <v>0.42908205682124156</v>
      </c>
      <c r="BB85" s="2">
        <v>0.46381193996466191</v>
      </c>
      <c r="BE85" s="6">
        <v>1</v>
      </c>
      <c r="BF85" s="21">
        <v>0.49865270952269658</v>
      </c>
      <c r="BG85" s="2">
        <v>0.53339031994239672</v>
      </c>
      <c r="BH85" s="2">
        <v>0.56812793036209674</v>
      </c>
      <c r="BI85" s="2">
        <v>0.60286554078179688</v>
      </c>
    </row>
    <row r="86" spans="2:61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>
        <f t="shared" ref="S86:S104" si="11">IF($R86&gt;=S$84,0,-1000000000)+C86</f>
        <v>0.12791904480000002</v>
      </c>
      <c r="T86" s="2">
        <f t="shared" ref="T86:T104" si="12">IF($R86&gt;=T$84,0,-1000000000)+D86</f>
        <v>0.14027313120000001</v>
      </c>
      <c r="U86" s="2">
        <f t="shared" ref="U86:U104" si="13">IF($R86&gt;=U$84,0,-1000000000)+E86</f>
        <v>-999999999.84737277</v>
      </c>
      <c r="V86" s="2">
        <f t="shared" ref="V86:V104" si="14">IF($R86&gt;=V$84,0,-1000000000)+F86</f>
        <v>-999999999.83501875</v>
      </c>
      <c r="W86" s="22">
        <f t="shared" ref="W86:W104" si="15">IF($R86&gt;=W$84,0,-1000000000)+G86</f>
        <v>-999999999.82266462</v>
      </c>
      <c r="Z86" s="6">
        <v>1</v>
      </c>
      <c r="AA86" s="21">
        <f t="shared" ref="AA86:AA104" si="16">IF($Z86&gt;=AA$84,0,-1000000000)+K86</f>
        <v>0.22791656160000004</v>
      </c>
      <c r="AB86" s="2">
        <f t="shared" ref="AB86:AB104" si="17">IF($Z86&gt;=AB$84,0,-1000000000)+L86</f>
        <v>0.24993047520000006</v>
      </c>
      <c r="AC86" s="2">
        <f t="shared" ref="AC86:AC104" si="18">IF($Z86&gt;=AC$84,0,-1000000000)+M86</f>
        <v>-999999999.7280556</v>
      </c>
      <c r="AD86" s="2">
        <f t="shared" ref="AD86:AD104" si="19">IF($Z86&gt;=AD$84,0,-1000000000)+N86</f>
        <v>-999999999.70604169</v>
      </c>
      <c r="AE86" s="22">
        <f t="shared" ref="AE86:AE104" si="20">IF($Z86&gt;=AE$84,0,-1000000000)+O86</f>
        <v>-999999999.68402779</v>
      </c>
      <c r="AH86" s="6">
        <v>2</v>
      </c>
      <c r="AI86" s="21" cm="1">
        <f t="array" ref="AI86">EXP(S87)/SUM(EXP($S87:$W87))</f>
        <v>0.32886279579471239</v>
      </c>
      <c r="AJ86" s="2" cm="1">
        <f t="array" ref="AJ86">EXP(T87)/SUM(EXP($S87:$W87))</f>
        <v>0.33331325747452861</v>
      </c>
      <c r="AK86" s="2" cm="1">
        <f t="array" ref="AK86">EXP(U87)/SUM(EXP($S87:$W87))</f>
        <v>0.33782394673075905</v>
      </c>
      <c r="AL86" s="2" cm="1">
        <f t="array" ref="AL86">EXP(V87)/SUM(EXP($S87:$W87))</f>
        <v>0</v>
      </c>
      <c r="AM86" s="22" cm="1">
        <f t="array" ref="AM86">EXP(W87)/SUM(EXP($S87:$W87))</f>
        <v>0</v>
      </c>
      <c r="AP86" s="6">
        <v>2</v>
      </c>
      <c r="AQ86" s="21" cm="1">
        <f t="array" ref="AQ86">EXP(AA87)/SUM(EXP($AA87:$AE87))</f>
        <v>0.32538166588424233</v>
      </c>
      <c r="AR86" s="2" cm="1">
        <f t="array" ref="AR86">EXP(AB87)/SUM(EXP($AA87:$AE87))</f>
        <v>0.33326959341671525</v>
      </c>
      <c r="AS86" s="2" cm="1">
        <f t="array" ref="AS86">EXP(AC87)/SUM(EXP($AA87:$AE87))</f>
        <v>0.34134874069904247</v>
      </c>
      <c r="AT86" s="2" cm="1">
        <f t="array" ref="AT86">EXP(AD87)/SUM(EXP($AA87:$AE87))</f>
        <v>0</v>
      </c>
      <c r="AU86" s="22" cm="1">
        <f t="array" ref="AU86">EXP(AE87)/SUM(EXP($AA87:$AE87))</f>
        <v>0</v>
      </c>
      <c r="AX86" s="6">
        <v>2</v>
      </c>
      <c r="AY86" s="21">
        <v>0.37637679331900198</v>
      </c>
      <c r="AZ86" s="2">
        <v>0.41272546900199725</v>
      </c>
      <c r="BA86" s="2">
        <v>0.44907414468499263</v>
      </c>
      <c r="BB86" s="2">
        <v>0.48542282036798801</v>
      </c>
      <c r="BE86" s="6">
        <v>2</v>
      </c>
      <c r="BF86" s="21">
        <v>0.52209320807549564</v>
      </c>
      <c r="BG86" s="2">
        <v>0.5584643027149031</v>
      </c>
      <c r="BH86" s="2">
        <v>0.59483539735431046</v>
      </c>
      <c r="BI86" s="2">
        <v>0.63120649199371781</v>
      </c>
    </row>
    <row r="87" spans="2:61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>
        <f t="shared" si="11"/>
        <v>0.13918508640000002</v>
      </c>
      <c r="T87" s="2">
        <f t="shared" si="12"/>
        <v>0.15262721760000003</v>
      </c>
      <c r="U87" s="2">
        <f t="shared" si="13"/>
        <v>0.16606934880000002</v>
      </c>
      <c r="V87" s="2">
        <f t="shared" si="14"/>
        <v>-999999999.82048857</v>
      </c>
      <c r="W87" s="22">
        <f t="shared" si="15"/>
        <v>-999999999.80704641</v>
      </c>
      <c r="Z87" s="6">
        <v>2</v>
      </c>
      <c r="AA87" s="21">
        <f t="shared" si="16"/>
        <v>0.24799148640000004</v>
      </c>
      <c r="AB87" s="2">
        <f t="shared" si="17"/>
        <v>0.27194438880000005</v>
      </c>
      <c r="AC87" s="2">
        <f t="shared" si="18"/>
        <v>0.29589729120000002</v>
      </c>
      <c r="AD87" s="2">
        <f t="shared" si="19"/>
        <v>-999999999.68014979</v>
      </c>
      <c r="AE87" s="22">
        <f t="shared" si="20"/>
        <v>-999999999.65619695</v>
      </c>
      <c r="AH87" s="6">
        <v>3</v>
      </c>
      <c r="AI87" s="21" cm="1">
        <f t="array" ref="AI87">EXP(S88)/SUM(EXP($S88:$W88))</f>
        <v>0.24457786000489029</v>
      </c>
      <c r="AJ87" s="2" cm="1">
        <f t="array" ref="AJ87">EXP(T88)/SUM(EXP($S88:$W88))</f>
        <v>0.2481575632349603</v>
      </c>
      <c r="AK87" s="2" cm="1">
        <f t="array" ref="AK87">EXP(U88)/SUM(EXP($S88:$W88))</f>
        <v>0.25178965990413854</v>
      </c>
      <c r="AL87" s="2" cm="1">
        <f t="array" ref="AL87">EXP(V88)/SUM(EXP($S88:$W88))</f>
        <v>0.25547491685601076</v>
      </c>
      <c r="AM87" s="22" cm="1">
        <f t="array" ref="AM87">EXP(W88)/SUM(EXP($S88:$W88))</f>
        <v>0</v>
      </c>
      <c r="AP87" s="6">
        <v>3</v>
      </c>
      <c r="AQ87" s="21" cm="1">
        <f t="array" ref="AQ87">EXP(AA88)/SUM(EXP($AA88:$AE88))</f>
        <v>0.24037594303394719</v>
      </c>
      <c r="AR87" s="2" cm="1">
        <f t="array" ref="AR87">EXP(AB88)/SUM(EXP($AA88:$AE88))</f>
        <v>0.24668100353478889</v>
      </c>
      <c r="AS87" s="2" cm="1">
        <f t="array" ref="AS87">EXP(AC88)/SUM(EXP($AA88:$AE88))</f>
        <v>0.25315144575984772</v>
      </c>
      <c r="AT87" s="2" cm="1">
        <f t="array" ref="AT87">EXP(AD88)/SUM(EXP($AA88:$AE88))</f>
        <v>0.25979160767141624</v>
      </c>
      <c r="AU87" s="22" cm="1">
        <f t="array" ref="AU87">EXP(AE88)/SUM(EXP($AA88:$AE88))</f>
        <v>0</v>
      </c>
      <c r="AX87" s="6">
        <v>3</v>
      </c>
      <c r="AY87" s="21">
        <v>0.39324151330520535</v>
      </c>
      <c r="AZ87" s="2">
        <v>0.43121963053276136</v>
      </c>
      <c r="BA87" s="2">
        <v>0.46919774776031731</v>
      </c>
      <c r="BB87" s="2">
        <v>0.50717586498787348</v>
      </c>
      <c r="BE87" s="6">
        <v>3</v>
      </c>
      <c r="BF87" s="21">
        <v>0.54580591233371634</v>
      </c>
      <c r="BG87" s="2">
        <v>0.58382946023153637</v>
      </c>
      <c r="BH87" s="2">
        <v>0.62185300812935629</v>
      </c>
      <c r="BI87" s="2">
        <v>0.6598765560271761</v>
      </c>
    </row>
    <row r="88" spans="2:61" ht="15.75" thickBot="1" x14ac:dyDescent="0.3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>
        <f t="shared" si="11"/>
        <v>0.15045112800000002</v>
      </c>
      <c r="T88" s="2">
        <f t="shared" si="12"/>
        <v>0.16498130400000002</v>
      </c>
      <c r="U88" s="2">
        <f t="shared" si="13"/>
        <v>0.17951148</v>
      </c>
      <c r="V88" s="2">
        <f t="shared" si="14"/>
        <v>0.19404165600000001</v>
      </c>
      <c r="W88" s="22">
        <f t="shared" si="15"/>
        <v>-999999999.79142821</v>
      </c>
      <c r="Z88" s="6">
        <v>3</v>
      </c>
      <c r="AA88" s="21">
        <f t="shared" si="16"/>
        <v>0.26806641120000008</v>
      </c>
      <c r="AB88" s="2">
        <f t="shared" si="17"/>
        <v>0.29395830240000009</v>
      </c>
      <c r="AC88" s="2">
        <f t="shared" si="18"/>
        <v>0.31985019360000011</v>
      </c>
      <c r="AD88" s="2">
        <f t="shared" si="19"/>
        <v>0.34574208480000013</v>
      </c>
      <c r="AE88" s="22">
        <f t="shared" si="20"/>
        <v>-999999999.62836599</v>
      </c>
      <c r="AH88" s="6">
        <v>4</v>
      </c>
      <c r="AI88" s="23" cm="1">
        <f t="array" ref="AI88">EXP(S89)/SUM(EXP($S89:$W89))</f>
        <v>0.19380199800324144</v>
      </c>
      <c r="AJ88" s="15" cm="1">
        <f t="array" ref="AJ88">EXP(T89)/SUM(EXP($S89:$W89))</f>
        <v>0.1968526008836386</v>
      </c>
      <c r="AK88" s="15" cm="1">
        <f t="array" ref="AK88">EXP(U89)/SUM(EXP($S89:$W89))</f>
        <v>0.19995122276296129</v>
      </c>
      <c r="AL88" s="15" cm="1">
        <f t="array" ref="AL88">EXP(V89)/SUM(EXP($S89:$W89))</f>
        <v>0.20309861949975561</v>
      </c>
      <c r="AM88" s="24" cm="1">
        <f t="array" ref="AM88">EXP(W89)/SUM(EXP($S89:$W89))</f>
        <v>0.20629555885040293</v>
      </c>
      <c r="AP88" s="6">
        <v>4</v>
      </c>
      <c r="AQ88" s="23" cm="1">
        <f t="array" ref="AQ88">EXP(AA89)/SUM(EXP($AA89:$AE89))</f>
        <v>0.18902535861273106</v>
      </c>
      <c r="AR88" s="15" cm="1">
        <f t="array" ref="AR88">EXP(AB89)/SUM(EXP($AA89:$AE89))</f>
        <v>0.19435999010236124</v>
      </c>
      <c r="AS88" s="15" cm="1">
        <f t="array" ref="AS88">EXP(AC89)/SUM(EXP($AA89:$AE89))</f>
        <v>0.19984517437146504</v>
      </c>
      <c r="AT88" s="15" cm="1">
        <f t="array" ref="AT88">EXP(AD89)/SUM(EXP($AA89:$AE89))</f>
        <v>0.20548516028698888</v>
      </c>
      <c r="AU88" s="24" cm="1">
        <f t="array" ref="AU88">EXP(AE89)/SUM(EXP($AA89:$AE89))</f>
        <v>0.21128431662645389</v>
      </c>
      <c r="AX88" s="6">
        <v>4</v>
      </c>
      <c r="AY88" s="23">
        <v>0.41023444160708178</v>
      </c>
      <c r="AZ88" s="15">
        <v>0.44985438765607516</v>
      </c>
      <c r="BA88" s="15">
        <v>0.48947433370506854</v>
      </c>
      <c r="BB88" s="15">
        <v>0.52909427975406209</v>
      </c>
      <c r="BE88" s="6">
        <v>4</v>
      </c>
      <c r="BF88" s="23">
        <v>0.56983513051885859</v>
      </c>
      <c r="BG88" s="15">
        <v>0.60953318839473725</v>
      </c>
      <c r="BH88" s="15">
        <v>0.64923124627061579</v>
      </c>
      <c r="BI88" s="15">
        <v>0.68892930414649445</v>
      </c>
    </row>
    <row r="89" spans="2:61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>
        <f t="shared" si="11"/>
        <v>0.16171716960000004</v>
      </c>
      <c r="T89" s="15">
        <f t="shared" si="12"/>
        <v>0.17733539040000004</v>
      </c>
      <c r="U89" s="15">
        <f t="shared" si="13"/>
        <v>0.19295361120000004</v>
      </c>
      <c r="V89" s="15">
        <f t="shared" si="14"/>
        <v>0.20857183200000001</v>
      </c>
      <c r="W89" s="24">
        <f t="shared" si="15"/>
        <v>0.22419005280000004</v>
      </c>
      <c r="Z89" s="6">
        <v>4</v>
      </c>
      <c r="AA89" s="23">
        <f t="shared" si="16"/>
        <v>0.28814133600000008</v>
      </c>
      <c r="AB89" s="15">
        <f t="shared" si="17"/>
        <v>0.31597221600000003</v>
      </c>
      <c r="AC89" s="15">
        <f t="shared" si="18"/>
        <v>0.34380309600000009</v>
      </c>
      <c r="AD89" s="15">
        <f t="shared" si="19"/>
        <v>0.37163397600000009</v>
      </c>
      <c r="AE89" s="24">
        <f t="shared" si="20"/>
        <v>0.39946485600000009</v>
      </c>
      <c r="AH89" s="6">
        <v>0</v>
      </c>
      <c r="AI89" s="25" cm="1">
        <f t="array" ref="AI89">EXP(S90)/SUM(EXP($S90:$W90))</f>
        <v>1</v>
      </c>
      <c r="AJ89" s="10" cm="1">
        <f t="array" ref="AJ89">EXP(T90)/SUM(EXP($S90:$W90))</f>
        <v>0</v>
      </c>
      <c r="AK89" s="10" cm="1">
        <f t="array" ref="AK89">EXP(U90)/SUM(EXP($S90:$W90))</f>
        <v>0</v>
      </c>
      <c r="AL89" s="10" cm="1">
        <f t="array" ref="AL89">EXP(V90)/SUM(EXP($S90:$W90))</f>
        <v>0</v>
      </c>
      <c r="AM89" s="26" cm="1">
        <f t="array" ref="AM89">EXP(W90)/SUM(EXP($S90:$W90))</f>
        <v>0</v>
      </c>
      <c r="AP89" s="6">
        <v>0</v>
      </c>
      <c r="AQ89" s="25" cm="1">
        <f t="array" ref="AQ89">EXP(AA90)/SUM(EXP($AA90:$AE90))</f>
        <v>1</v>
      </c>
      <c r="AR89" s="10" cm="1">
        <f t="array" ref="AR89">EXP(AB90)/SUM(EXP($AA90:$AE90))</f>
        <v>0</v>
      </c>
      <c r="AS89" s="10" cm="1">
        <f t="array" ref="AS89">EXP(AC90)/SUM(EXP($AA90:$AE90))</f>
        <v>0</v>
      </c>
      <c r="AT89" s="10" cm="1">
        <f t="array" ref="AT89">EXP(AD90)/SUM(EXP($AA90:$AE90))</f>
        <v>0</v>
      </c>
      <c r="AU89" s="26" cm="1">
        <f t="array" ref="AU89">EXP(AE90)/SUM(EXP($AA90:$AE90))</f>
        <v>0</v>
      </c>
      <c r="AX89" s="6">
        <v>0</v>
      </c>
      <c r="AY89" s="25" cm="1">
        <f t="array" ref="AY89:BB93">MMULT(AI89:AM93,Y64:AB68)</f>
        <v>0.50856000000000012</v>
      </c>
      <c r="AZ89" s="10">
        <v>0.55768000000000006</v>
      </c>
      <c r="BA89" s="10">
        <v>0.60680000000000012</v>
      </c>
      <c r="BB89" s="10">
        <v>0.65592000000000017</v>
      </c>
      <c r="BE89" s="6">
        <v>0</v>
      </c>
      <c r="BF89" s="25" cm="1">
        <f t="array" ref="BF89:BI93">MMULT(AQ89:AU93,AD64:AG68)</f>
        <v>0.70504000000000022</v>
      </c>
      <c r="BG89" s="10">
        <v>0.75416000000000027</v>
      </c>
      <c r="BH89" s="10">
        <v>0.80328000000000022</v>
      </c>
      <c r="BI89" s="10">
        <v>0.85240000000000027</v>
      </c>
    </row>
    <row r="90" spans="2:61" x14ac:dyDescent="0.25">
      <c r="B90" s="6">
        <v>0</v>
      </c>
      <c r="C90" s="25" cm="1">
        <f t="array" ref="C90:G94">MMULT(C64:F68,TRANSPOSE(N64:Q68))*$AJ$11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MMULT(H64:K68,TRANSPOSE(S64:V68))*$AJ$11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>
        <f t="shared" si="11"/>
        <v>0.25651453920000011</v>
      </c>
      <c r="T90" s="10">
        <f t="shared" si="12"/>
        <v>-999999999.72677922</v>
      </c>
      <c r="U90" s="10">
        <f t="shared" si="13"/>
        <v>-999999999.71007288</v>
      </c>
      <c r="V90" s="10">
        <f t="shared" si="14"/>
        <v>-999999999.69336665</v>
      </c>
      <c r="W90" s="26">
        <f t="shared" si="15"/>
        <v>-999999999.67666042</v>
      </c>
      <c r="Z90" s="6">
        <v>0</v>
      </c>
      <c r="AA90" s="25">
        <f t="shared" si="16"/>
        <v>0.45706560480000019</v>
      </c>
      <c r="AB90" s="10">
        <f t="shared" si="17"/>
        <v>-999999999.51316452</v>
      </c>
      <c r="AC90" s="10">
        <f t="shared" si="18"/>
        <v>-999999999.48339462</v>
      </c>
      <c r="AD90" s="10">
        <f t="shared" si="19"/>
        <v>-999999999.45362484</v>
      </c>
      <c r="AE90" s="26">
        <f t="shared" si="20"/>
        <v>-999999999.42385495</v>
      </c>
      <c r="AH90" s="6">
        <v>1</v>
      </c>
      <c r="AI90" s="21" cm="1">
        <f t="array" ref="AI90">EXP(S91)/SUM(EXP($S91:$W91))</f>
        <v>0.49555153977848443</v>
      </c>
      <c r="AJ90" s="2" cm="1">
        <f t="array" ref="AJ90">EXP(T91)/SUM(EXP($S91:$W91))</f>
        <v>0.50444846022151557</v>
      </c>
      <c r="AK90" s="2" cm="1">
        <f t="array" ref="AK90">EXP(U91)/SUM(EXP($S91:$W91))</f>
        <v>0</v>
      </c>
      <c r="AL90" s="2" cm="1">
        <f t="array" ref="AL90">EXP(V91)/SUM(EXP($S91:$W91))</f>
        <v>0</v>
      </c>
      <c r="AM90" s="22" cm="1">
        <f t="array" ref="AM90">EXP(W91)/SUM(EXP($S91:$W91))</f>
        <v>0</v>
      </c>
      <c r="AP90" s="6">
        <v>1</v>
      </c>
      <c r="AQ90" s="21" cm="1">
        <f t="array" ref="AQ90">EXP(AA91)/SUM(EXP($AA91:$AE91))</f>
        <v>0.49207344973579115</v>
      </c>
      <c r="AR90" s="2" cm="1">
        <f t="array" ref="AR90">EXP(AB91)/SUM(EXP($AA91:$AE91))</f>
        <v>0.50792655026420885</v>
      </c>
      <c r="AS90" s="2" cm="1">
        <f t="array" ref="AS90">EXP(AC91)/SUM(EXP($AA91:$AE91))</f>
        <v>0</v>
      </c>
      <c r="AT90" s="2" cm="1">
        <f t="array" ref="AT90">EXP(AD91)/SUM(EXP($AA91:$AE91))</f>
        <v>0</v>
      </c>
      <c r="AU90" s="22" cm="1">
        <f t="array" ref="AU90">EXP(AE91)/SUM(EXP($AA91:$AE91))</f>
        <v>0</v>
      </c>
      <c r="AX90" s="6">
        <v>1</v>
      </c>
      <c r="AY90" s="21">
        <v>0.52526733300253658</v>
      </c>
      <c r="AZ90" s="2">
        <v>0.5760015680752455</v>
      </c>
      <c r="BA90" s="2">
        <v>0.62673580314795441</v>
      </c>
      <c r="BB90" s="2">
        <v>0.67747003822066332</v>
      </c>
      <c r="BE90" s="6">
        <v>1</v>
      </c>
      <c r="BF90" s="21">
        <v>0.72836398718813267</v>
      </c>
      <c r="BG90" s="2">
        <v>0.77910935214897814</v>
      </c>
      <c r="BH90" s="2">
        <v>0.82985471710982361</v>
      </c>
      <c r="BI90" s="2">
        <v>0.88060008207066898</v>
      </c>
    </row>
    <row r="91" spans="2:61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>
        <f t="shared" si="11"/>
        <v>0.27322080480000011</v>
      </c>
      <c r="T91" s="2">
        <f t="shared" si="12"/>
        <v>0.29101511520000006</v>
      </c>
      <c r="U91" s="2">
        <f t="shared" si="13"/>
        <v>-999999999.6911906</v>
      </c>
      <c r="V91" s="2">
        <f t="shared" si="14"/>
        <v>-999999999.67339623</v>
      </c>
      <c r="W91" s="22">
        <f t="shared" si="15"/>
        <v>-999999999.65560198</v>
      </c>
      <c r="Z91" s="6">
        <v>1</v>
      </c>
      <c r="AA91" s="21">
        <f t="shared" si="16"/>
        <v>0.48683547360000012</v>
      </c>
      <c r="AB91" s="2">
        <f t="shared" si="17"/>
        <v>0.5185443312000001</v>
      </c>
      <c r="AC91" s="2">
        <f t="shared" si="18"/>
        <v>-999999999.44974685</v>
      </c>
      <c r="AD91" s="2">
        <f t="shared" si="19"/>
        <v>-999999999.41803801</v>
      </c>
      <c r="AE91" s="22">
        <f t="shared" si="20"/>
        <v>-999999999.38632905</v>
      </c>
      <c r="AH91" s="6">
        <v>2</v>
      </c>
      <c r="AI91" s="21" cm="1">
        <f t="array" ref="AI91">EXP(S92)/SUM(EXP($S92:$W92))</f>
        <v>0.32705939512320353</v>
      </c>
      <c r="AJ91" s="2" cm="1">
        <f t="array" ref="AJ91">EXP(T92)/SUM(EXP($S92:$W92))</f>
        <v>0.33329372093780507</v>
      </c>
      <c r="AK91" s="2" cm="1">
        <f t="array" ref="AK91">EXP(U92)/SUM(EXP($S92:$W92))</f>
        <v>0.33964688393899145</v>
      </c>
      <c r="AL91" s="2" cm="1">
        <f t="array" ref="AL91">EXP(V92)/SUM(EXP($S92:$W92))</f>
        <v>0</v>
      </c>
      <c r="AM91" s="22" cm="1">
        <f t="array" ref="AM91">EXP(W92)/SUM(EXP($S92:$W92))</f>
        <v>0</v>
      </c>
      <c r="AP91" s="6">
        <v>2</v>
      </c>
      <c r="AQ91" s="21" cm="1">
        <f t="array" ref="AQ91">EXP(AA92)/SUM(EXP($AA92:$AE92))</f>
        <v>0.32218238137720923</v>
      </c>
      <c r="AR91" s="2" cm="1">
        <f t="array" ref="AR91">EXP(AB92)/SUM(EXP($AA92:$AE92))</f>
        <v>0.33320757142272422</v>
      </c>
      <c r="AS91" s="2" cm="1">
        <f t="array" ref="AS91">EXP(AC92)/SUM(EXP($AA92:$AE92))</f>
        <v>0.34461004720006644</v>
      </c>
      <c r="AT91" s="2" cm="1">
        <f t="array" ref="AT91">EXP(AD92)/SUM(EXP($AA92:$AE92))</f>
        <v>0</v>
      </c>
      <c r="AU91" s="22" cm="1">
        <f t="array" ref="AU91">EXP(AE92)/SUM(EXP($AA92:$AE92))</f>
        <v>0</v>
      </c>
      <c r="AX91" s="6">
        <v>2</v>
      </c>
      <c r="AY91" s="21">
        <v>0.54209689762957902</v>
      </c>
      <c r="AZ91" s="2">
        <v>0.59445717759378958</v>
      </c>
      <c r="BA91" s="2">
        <v>0.64681745755800002</v>
      </c>
      <c r="BB91" s="2">
        <v>0.69917773752221057</v>
      </c>
      <c r="BE91" s="6">
        <v>2</v>
      </c>
      <c r="BF91" s="21">
        <v>0.75198987841458576</v>
      </c>
      <c r="BG91" s="2">
        <v>0.80438164694521885</v>
      </c>
      <c r="BH91" s="2">
        <v>0.85677341547585195</v>
      </c>
      <c r="BI91" s="2">
        <v>0.90916518400648516</v>
      </c>
    </row>
    <row r="92" spans="2:61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>
        <f t="shared" si="11"/>
        <v>0.2899270704000001</v>
      </c>
      <c r="T92" s="2">
        <f t="shared" si="12"/>
        <v>0.30880942560000002</v>
      </c>
      <c r="U92" s="2">
        <f t="shared" si="13"/>
        <v>0.32769178080000011</v>
      </c>
      <c r="V92" s="2">
        <f t="shared" si="14"/>
        <v>-999999999.65342581</v>
      </c>
      <c r="W92" s="22">
        <f t="shared" si="15"/>
        <v>-999999999.63454354</v>
      </c>
      <c r="Z92" s="6">
        <v>2</v>
      </c>
      <c r="AA92" s="21">
        <f t="shared" si="16"/>
        <v>0.51660534240000022</v>
      </c>
      <c r="AB92" s="2">
        <f t="shared" si="17"/>
        <v>0.55025318880000018</v>
      </c>
      <c r="AC92" s="2">
        <f t="shared" si="18"/>
        <v>0.58390103520000014</v>
      </c>
      <c r="AD92" s="2">
        <f t="shared" si="19"/>
        <v>-999999999.38245118</v>
      </c>
      <c r="AE92" s="22">
        <f t="shared" si="20"/>
        <v>-999999999.34880328</v>
      </c>
      <c r="AH92" s="6">
        <v>3</v>
      </c>
      <c r="AI92" s="21" cm="1">
        <f t="array" ref="AI92">EXP(S93)/SUM(EXP($S93:$W93))</f>
        <v>0.24256169039250874</v>
      </c>
      <c r="AJ92" s="2" cm="1">
        <f t="array" ref="AJ92">EXP(T93)/SUM(EXP($S93:$W93))</f>
        <v>0.24745443681785678</v>
      </c>
      <c r="AK92" s="2" cm="1">
        <f t="array" ref="AK92">EXP(U93)/SUM(EXP($S93:$W93))</f>
        <v>0.2524458755286354</v>
      </c>
      <c r="AL92" s="2" cm="1">
        <f t="array" ref="AL92">EXP(V93)/SUM(EXP($S93:$W93))</f>
        <v>0.25753799726099913</v>
      </c>
      <c r="AM92" s="22" cm="1">
        <f t="array" ref="AM92">EXP(W93)/SUM(EXP($S93:$W93))</f>
        <v>0</v>
      </c>
      <c r="AP92" s="6">
        <v>3</v>
      </c>
      <c r="AQ92" s="21" cm="1">
        <f t="array" ref="AQ92">EXP(AA93)/SUM(EXP($AA93:$AE93))</f>
        <v>0.23681737932752894</v>
      </c>
      <c r="AR92" s="2" cm="1">
        <f t="array" ref="AR92">EXP(AB93)/SUM(EXP($AA93:$AE93))</f>
        <v>0.24539671059955989</v>
      </c>
      <c r="AS92" s="2" cm="1">
        <f t="array" ref="AS92">EXP(AC93)/SUM(EXP($AA93:$AE93))</f>
        <v>0.25428685066984824</v>
      </c>
      <c r="AT92" s="2" cm="1">
        <f t="array" ref="AT92">EXP(AD93)/SUM(EXP($AA93:$AE93))</f>
        <v>0.26349905940306295</v>
      </c>
      <c r="AU92" s="22" cm="1">
        <f t="array" ref="AU92">EXP(AE93)/SUM(EXP($AA93:$AE93))</f>
        <v>0</v>
      </c>
      <c r="AX92" s="6">
        <v>3</v>
      </c>
      <c r="AY92" s="21">
        <v>0.55906668115027713</v>
      </c>
      <c r="AZ92" s="2">
        <v>0.61306655372518315</v>
      </c>
      <c r="BA92" s="2">
        <v>0.66706642630008917</v>
      </c>
      <c r="BB92" s="2">
        <v>0.72106629887499529</v>
      </c>
      <c r="BE92" s="6">
        <v>3</v>
      </c>
      <c r="BF92" s="21">
        <v>0.7759619517396168</v>
      </c>
      <c r="BG92" s="2">
        <v>0.83002424802809183</v>
      </c>
      <c r="BH92" s="2">
        <v>0.88408654431656686</v>
      </c>
      <c r="BI92" s="2">
        <v>0.93814884060504178</v>
      </c>
    </row>
    <row r="93" spans="2:61" ht="15.75" thickBot="1" x14ac:dyDescent="0.3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>
        <f t="shared" si="11"/>
        <v>0.30663333600000009</v>
      </c>
      <c r="T93" s="2">
        <f t="shared" si="12"/>
        <v>0.32660373600000003</v>
      </c>
      <c r="U93" s="2">
        <f t="shared" si="13"/>
        <v>0.34657413600000003</v>
      </c>
      <c r="V93" s="2">
        <f t="shared" si="14"/>
        <v>0.36654453599999998</v>
      </c>
      <c r="W93" s="22">
        <f t="shared" si="15"/>
        <v>-999999999.6134851</v>
      </c>
      <c r="Z93" s="6">
        <v>3</v>
      </c>
      <c r="AA93" s="21">
        <f t="shared" si="16"/>
        <v>0.54637521119999999</v>
      </c>
      <c r="AB93" s="2">
        <f t="shared" si="17"/>
        <v>0.58196204639999993</v>
      </c>
      <c r="AC93" s="2">
        <f t="shared" si="18"/>
        <v>0.6175488816000001</v>
      </c>
      <c r="AD93" s="2">
        <f t="shared" si="19"/>
        <v>0.65313571680000004</v>
      </c>
      <c r="AE93" s="22">
        <f t="shared" si="20"/>
        <v>-999999999.31127739</v>
      </c>
      <c r="AH93" s="6">
        <v>4</v>
      </c>
      <c r="AI93" s="27" cm="1">
        <f t="array" ref="AI93">EXP(S94)/SUM(EXP($S94:$W94))</f>
        <v>0.19166653428685723</v>
      </c>
      <c r="AJ93" s="28" cm="1">
        <f t="array" ref="AJ93">EXP(T94)/SUM(EXP($S94:$W94))</f>
        <v>0.19574553134880288</v>
      </c>
      <c r="AK93" s="28" cm="1">
        <f t="array" ref="AK93">EXP(U94)/SUM(EXP($S94:$W94))</f>
        <v>0.19991133655956422</v>
      </c>
      <c r="AL93" s="28" cm="1">
        <f t="array" ref="AL93">EXP(V94)/SUM(EXP($S94:$W94))</f>
        <v>0.20416579734746407</v>
      </c>
      <c r="AM93" s="29" cm="1">
        <f t="array" ref="AM93">EXP(W94)/SUM(EXP($S94:$W94))</f>
        <v>0.2085108004573116</v>
      </c>
      <c r="AP93" s="6">
        <v>4</v>
      </c>
      <c r="AQ93" s="27" cm="1">
        <f t="array" ref="AQ93">EXP(AA94)/SUM(EXP($AA94:$AE94))</f>
        <v>0.18527810387354066</v>
      </c>
      <c r="AR93" s="28" cm="1">
        <f t="array" ref="AR93">EXP(AB94)/SUM(EXP($AA94:$AE94))</f>
        <v>0.19236291775392969</v>
      </c>
      <c r="AS93" s="28" cm="1">
        <f t="array" ref="AS93">EXP(AC94)/SUM(EXP($AA94:$AE94))</f>
        <v>0.19971864647352724</v>
      </c>
      <c r="AT93" s="28" cm="1">
        <f t="array" ref="AT93">EXP(AD94)/SUM(EXP($AA94:$AE94))</f>
        <v>0.20735564949291224</v>
      </c>
      <c r="AU93" s="29" cm="1">
        <f t="array" ref="AU93">EXP(AE94)/SUM(EXP($AA94:$AE94))</f>
        <v>0.21528468240609006</v>
      </c>
      <c r="AX93" s="6">
        <v>4</v>
      </c>
      <c r="AY93" s="27">
        <v>0.57619464340100668</v>
      </c>
      <c r="AZ93" s="28">
        <v>0.6318493915556932</v>
      </c>
      <c r="BA93" s="28">
        <v>0.68750413971037994</v>
      </c>
      <c r="BB93" s="28">
        <v>0.74315888786506656</v>
      </c>
      <c r="BE93" s="6">
        <v>4</v>
      </c>
      <c r="BF93" s="27">
        <v>0.80032427041388343</v>
      </c>
      <c r="BG93" s="28">
        <v>0.85608428925805657</v>
      </c>
      <c r="BH93" s="28">
        <v>0.91184430810222949</v>
      </c>
      <c r="BI93" s="28">
        <v>0.96760432694640264</v>
      </c>
    </row>
    <row r="94" spans="2:61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>
        <f t="shared" si="11"/>
        <v>0.32333960160000014</v>
      </c>
      <c r="T94" s="28">
        <f t="shared" si="12"/>
        <v>0.34439804640000005</v>
      </c>
      <c r="U94" s="28">
        <f t="shared" si="13"/>
        <v>0.36545649120000001</v>
      </c>
      <c r="V94" s="28">
        <f t="shared" si="14"/>
        <v>0.38651493600000009</v>
      </c>
      <c r="W94" s="29">
        <f t="shared" si="15"/>
        <v>0.40757338080000005</v>
      </c>
      <c r="Z94" s="6">
        <v>4</v>
      </c>
      <c r="AA94" s="27">
        <f t="shared" si="16"/>
        <v>0.57614508000000009</v>
      </c>
      <c r="AB94" s="28">
        <f t="shared" si="17"/>
        <v>0.61367090400000002</v>
      </c>
      <c r="AC94" s="28">
        <f t="shared" si="18"/>
        <v>0.65119672800000017</v>
      </c>
      <c r="AD94" s="28">
        <f t="shared" si="19"/>
        <v>0.68872255199999999</v>
      </c>
      <c r="AE94" s="29">
        <f t="shared" si="20"/>
        <v>0.72624837600000014</v>
      </c>
      <c r="AH94" s="6">
        <v>0</v>
      </c>
      <c r="AI94" s="18" cm="1">
        <f t="array" ref="AI94">EXP(S95)/SUM(EXP($S95:$W95))</f>
        <v>1</v>
      </c>
      <c r="AJ94" s="19" cm="1">
        <f t="array" ref="AJ94">EXP(T95)/SUM(EXP($S95:$W95))</f>
        <v>0</v>
      </c>
      <c r="AK94" s="19" cm="1">
        <f t="array" ref="AK94">EXP(U95)/SUM(EXP($S95:$W95))</f>
        <v>0</v>
      </c>
      <c r="AL94" s="19" cm="1">
        <f t="array" ref="AL94">EXP(V95)/SUM(EXP($S95:$W95))</f>
        <v>0</v>
      </c>
      <c r="AM94" s="20" cm="1">
        <f t="array" ref="AM94">EXP(W95)/SUM(EXP($S95:$W95))</f>
        <v>0</v>
      </c>
      <c r="AP94" s="6">
        <v>0</v>
      </c>
      <c r="AQ94" s="18" cm="1">
        <f t="array" ref="AQ94">EXP(AA95)/SUM(EXP($AA95:$AE95))</f>
        <v>1</v>
      </c>
      <c r="AR94" s="19" cm="1">
        <f t="array" ref="AR94">EXP(AB95)/SUM(EXP($AA95:$AE95))</f>
        <v>0</v>
      </c>
      <c r="AS94" s="19" cm="1">
        <f t="array" ref="AS94">EXP(AC95)/SUM(EXP($AA95:$AE95))</f>
        <v>0</v>
      </c>
      <c r="AT94" s="19" cm="1">
        <f t="array" ref="AT94">EXP(AD95)/SUM(EXP($AA95:$AE95))</f>
        <v>0</v>
      </c>
      <c r="AU94" s="20" cm="1">
        <f t="array" ref="AU94">EXP(AE95)/SUM(EXP($AA95:$AE95))</f>
        <v>0</v>
      </c>
      <c r="AX94" s="6">
        <v>0</v>
      </c>
      <c r="AY94" s="18" cm="1">
        <f t="array" ref="AY94:BB98">MMULT(AI94:AM98,Y69:AB73)</f>
        <v>0.67416000000000009</v>
      </c>
      <c r="AZ94" s="19">
        <v>0.73928000000000016</v>
      </c>
      <c r="BA94" s="19">
        <v>0.80440000000000011</v>
      </c>
      <c r="BB94" s="19">
        <v>0.86952000000000007</v>
      </c>
      <c r="BE94" s="6">
        <v>0</v>
      </c>
      <c r="BF94" s="18" cm="1">
        <f t="array" ref="BF94:BI98">MMULT(AQ94:AU98,AD69:AG73)</f>
        <v>0.93464000000000025</v>
      </c>
      <c r="BG94" s="19">
        <v>0.99976000000000009</v>
      </c>
      <c r="BH94" s="19">
        <v>1.06488</v>
      </c>
      <c r="BI94" s="19">
        <v>1.1300000000000003</v>
      </c>
    </row>
    <row r="95" spans="2:61" x14ac:dyDescent="0.25">
      <c r="B95" s="6">
        <v>0</v>
      </c>
      <c r="C95" s="18" cm="1">
        <f t="array" ref="C95:G99">MMULT(C69:F73,TRANSPOSE(N69:Q73))*$AJ$11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MMULT(H69:K73,TRANSPOSE(S69:V73))*$AJ$11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>
        <f t="shared" si="11"/>
        <v>0.45077831520000011</v>
      </c>
      <c r="T95" s="19">
        <f t="shared" si="12"/>
        <v>-999999999.52707517</v>
      </c>
      <c r="U95" s="19">
        <f t="shared" si="13"/>
        <v>-999999999.50492871</v>
      </c>
      <c r="V95" s="19">
        <f t="shared" si="14"/>
        <v>-999999999.48278224</v>
      </c>
      <c r="W95" s="20">
        <f t="shared" si="15"/>
        <v>-999999999.46063578</v>
      </c>
      <c r="Z95" s="6">
        <v>0</v>
      </c>
      <c r="AA95" s="18">
        <f t="shared" si="16"/>
        <v>0.80323901280000021</v>
      </c>
      <c r="AB95" s="19">
        <f t="shared" si="17"/>
        <v>-999999999.15729618</v>
      </c>
      <c r="AC95" s="19">
        <f t="shared" si="18"/>
        <v>-999999999.11783135</v>
      </c>
      <c r="AD95" s="19">
        <f t="shared" si="19"/>
        <v>-999999999.07836652</v>
      </c>
      <c r="AE95" s="20">
        <f t="shared" si="20"/>
        <v>-999999999.03890169</v>
      </c>
      <c r="AH95" s="6">
        <v>1</v>
      </c>
      <c r="AI95" s="21" cm="1">
        <f t="array" ref="AI95">EXP(S96)/SUM(EXP($S96:$W96))</f>
        <v>0.49419162769869468</v>
      </c>
      <c r="AJ95" s="2" cm="1">
        <f t="array" ref="AJ95">EXP(T96)/SUM(EXP($S96:$W96))</f>
        <v>0.50580837230130526</v>
      </c>
      <c r="AK95" s="2" cm="1">
        <f t="array" ref="AK95">EXP(U96)/SUM(EXP($S96:$W96))</f>
        <v>0</v>
      </c>
      <c r="AL95" s="2" cm="1">
        <f t="array" ref="AL95">EXP(V96)/SUM(EXP($S96:$W96))</f>
        <v>0</v>
      </c>
      <c r="AM95" s="22" cm="1">
        <f t="array" ref="AM95">EXP(W96)/SUM(EXP($S96:$W96))</f>
        <v>0</v>
      </c>
      <c r="AP95" s="6">
        <v>1</v>
      </c>
      <c r="AQ95" s="21" cm="1">
        <f t="array" ref="AQ95">EXP(AA96)/SUM(EXP($AA96:$AE96))</f>
        <v>0.48965052804432885</v>
      </c>
      <c r="AR95" s="2" cm="1">
        <f t="array" ref="AR95">EXP(AB96)/SUM(EXP($AA96:$AE96))</f>
        <v>0.51034947195567115</v>
      </c>
      <c r="AS95" s="2" cm="1">
        <f t="array" ref="AS95">EXP(AC96)/SUM(EXP($AA96:$AE96))</f>
        <v>0</v>
      </c>
      <c r="AT95" s="2" cm="1">
        <f t="array" ref="AT95">EXP(AD96)/SUM(EXP($AA96:$AE96))</f>
        <v>0</v>
      </c>
      <c r="AU95" s="22" cm="1">
        <f t="array" ref="AU95">EXP(AE96)/SUM(EXP($AA96:$AE96))</f>
        <v>0</v>
      </c>
      <c r="AX95" s="6">
        <v>1</v>
      </c>
      <c r="AY95" s="21">
        <v>0.69091237329061939</v>
      </c>
      <c r="AZ95" s="2">
        <v>0.75765096008198352</v>
      </c>
      <c r="BA95" s="2">
        <v>0.82438954687334776</v>
      </c>
      <c r="BB95" s="2">
        <v>0.89112813366471189</v>
      </c>
      <c r="BE95" s="6">
        <v>1</v>
      </c>
      <c r="BF95" s="21">
        <v>0.95807524775220465</v>
      </c>
      <c r="BG95" s="2">
        <v>1.0248283660624629</v>
      </c>
      <c r="BH95" s="2">
        <v>1.0915814843727207</v>
      </c>
      <c r="BI95" s="2">
        <v>1.1583346026829791</v>
      </c>
    </row>
    <row r="96" spans="2:61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>
        <f t="shared" si="11"/>
        <v>0.47292480480000015</v>
      </c>
      <c r="T96" s="2">
        <f t="shared" si="12"/>
        <v>0.4961593392000001</v>
      </c>
      <c r="U96" s="2">
        <f t="shared" si="13"/>
        <v>-999999999.48060608</v>
      </c>
      <c r="V96" s="2">
        <f t="shared" si="14"/>
        <v>-999999999.45737159</v>
      </c>
      <c r="W96" s="22">
        <f t="shared" si="15"/>
        <v>-999999999.43413711</v>
      </c>
      <c r="Z96" s="6">
        <v>1</v>
      </c>
      <c r="AA96" s="21">
        <f t="shared" si="16"/>
        <v>0.84270382560000023</v>
      </c>
      <c r="AB96" s="2">
        <f t="shared" si="17"/>
        <v>0.88410762720000025</v>
      </c>
      <c r="AC96" s="2">
        <f t="shared" si="18"/>
        <v>-999999999.07448852</v>
      </c>
      <c r="AD96" s="2">
        <f t="shared" si="19"/>
        <v>-999999999.03308475</v>
      </c>
      <c r="AE96" s="22">
        <f t="shared" si="20"/>
        <v>-999999998.99168098</v>
      </c>
      <c r="AH96" s="6">
        <v>2</v>
      </c>
      <c r="AI96" s="21" cm="1">
        <f t="array" ref="AI96">EXP(S97)/SUM(EXP($S97:$W97))</f>
        <v>0.32525946734863498</v>
      </c>
      <c r="AJ96" s="2" cm="1">
        <f t="array" ref="AJ96">EXP(T97)/SUM(EXP($S97:$W97))</f>
        <v>0.33326761106922581</v>
      </c>
      <c r="AK96" s="2" cm="1">
        <f t="array" ref="AK96">EXP(U97)/SUM(EXP($S97:$W97))</f>
        <v>0.34147292158213921</v>
      </c>
      <c r="AL96" s="2" cm="1">
        <f t="array" ref="AL96">EXP(V97)/SUM(EXP($S97:$W97))</f>
        <v>0</v>
      </c>
      <c r="AM96" s="22" cm="1">
        <f t="array" ref="AM96">EXP(W97)/SUM(EXP($S97:$W97))</f>
        <v>0</v>
      </c>
      <c r="AP96" s="6">
        <v>2</v>
      </c>
      <c r="AQ96" s="21" cm="1">
        <f t="array" ref="AQ96">EXP(AA97)/SUM(EXP($AA97:$AE97))</f>
        <v>0.31899457576183937</v>
      </c>
      <c r="AR96" s="2" cm="1">
        <f t="array" ref="AR96">EXP(AB97)/SUM(EXP($AA97:$AE97))</f>
        <v>0.3331246982684325</v>
      </c>
      <c r="AS96" s="2" cm="1">
        <f t="array" ref="AS96">EXP(AC97)/SUM(EXP($AA97:$AE97))</f>
        <v>0.34788072596972824</v>
      </c>
      <c r="AT96" s="2" cm="1">
        <f t="array" ref="AT96">EXP(AD97)/SUM(EXP($AA97:$AE97))</f>
        <v>0</v>
      </c>
      <c r="AU96" s="22" cm="1">
        <f t="array" ref="AU96">EXP(AE97)/SUM(EXP($AA97:$AE97))</f>
        <v>0</v>
      </c>
      <c r="AX96" s="6">
        <v>2</v>
      </c>
      <c r="AY96" s="21">
        <v>0.7078169896042138</v>
      </c>
      <c r="AZ96" s="2">
        <v>0.77618887265776093</v>
      </c>
      <c r="BA96" s="2">
        <v>0.84456075571130829</v>
      </c>
      <c r="BB96" s="2">
        <v>0.91293263876485542</v>
      </c>
      <c r="BE96" s="6">
        <v>2</v>
      </c>
      <c r="BF96" s="21">
        <v>0.98188645201754654</v>
      </c>
      <c r="BG96" s="2">
        <v>1.050298887698212</v>
      </c>
      <c r="BH96" s="2">
        <v>1.1187113233788768</v>
      </c>
      <c r="BI96" s="2">
        <v>1.1871237590595425</v>
      </c>
    </row>
    <row r="97" spans="2:61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>
        <f t="shared" si="11"/>
        <v>0.49507129440000008</v>
      </c>
      <c r="T97" s="2">
        <f t="shared" si="12"/>
        <v>0.5193938736</v>
      </c>
      <c r="U97" s="2">
        <f t="shared" si="13"/>
        <v>0.54371645280000003</v>
      </c>
      <c r="V97" s="2">
        <f t="shared" si="14"/>
        <v>-999999999.43196094</v>
      </c>
      <c r="W97" s="22">
        <f t="shared" si="15"/>
        <v>-999999999.40763843</v>
      </c>
      <c r="Z97" s="6">
        <v>2</v>
      </c>
      <c r="AA97" s="21">
        <f t="shared" si="16"/>
        <v>0.88216863840000026</v>
      </c>
      <c r="AB97" s="2">
        <f t="shared" si="17"/>
        <v>0.92551142880000037</v>
      </c>
      <c r="AC97" s="2">
        <f t="shared" si="18"/>
        <v>0.96885421920000003</v>
      </c>
      <c r="AD97" s="2">
        <f t="shared" si="19"/>
        <v>-999999998.98780298</v>
      </c>
      <c r="AE97" s="22">
        <f t="shared" si="20"/>
        <v>-999999998.94446015</v>
      </c>
      <c r="AH97" s="6">
        <v>3</v>
      </c>
      <c r="AI97" s="21" cm="1">
        <f t="array" ref="AI97">EXP(S98)/SUM(EXP($S98:$W98))</f>
        <v>0.2405532446189011</v>
      </c>
      <c r="AJ97" s="2" cm="1">
        <f t="array" ref="AJ97">EXP(T98)/SUM(EXP($S98:$W98))</f>
        <v>0.24674417728084655</v>
      </c>
      <c r="AK97" s="2" cm="1">
        <f t="array" ref="AK97">EXP(U98)/SUM(EXP($S98:$W98))</f>
        <v>0.25309444118476077</v>
      </c>
      <c r="AL97" s="2" cm="1">
        <f t="array" ref="AL97">EXP(V98)/SUM(EXP($S98:$W98))</f>
        <v>0.25960813691549156</v>
      </c>
      <c r="AM97" s="22" cm="1">
        <f t="array" ref="AM97">EXP(W98)/SUM(EXP($S98:$W98))</f>
        <v>0</v>
      </c>
      <c r="AP97" s="6">
        <v>3</v>
      </c>
      <c r="AQ97" s="21" cm="1">
        <f t="array" ref="AQ97">EXP(AA98)/SUM(EXP($AA98:$AE98))</f>
        <v>0.23328411686816022</v>
      </c>
      <c r="AR97" s="2" cm="1">
        <f t="array" ref="AR97">EXP(AB98)/SUM(EXP($AA98:$AE98))</f>
        <v>0.24409045544213673</v>
      </c>
      <c r="AS97" s="2" cm="1">
        <f t="array" ref="AS97">EXP(AC98)/SUM(EXP($AA98:$AE98))</f>
        <v>0.25539737225925785</v>
      </c>
      <c r="AT97" s="2" cm="1">
        <f t="array" ref="AT97">EXP(AD98)/SUM(EXP($AA98:$AE98))</f>
        <v>0.26722805543044514</v>
      </c>
      <c r="AU97" s="22" cm="1">
        <f t="array" ref="AU97">EXP(AE98)/SUM(EXP($AA98:$AE98))</f>
        <v>0</v>
      </c>
      <c r="AX97" s="6">
        <v>3</v>
      </c>
      <c r="AY97" s="21">
        <v>0.72489180741954351</v>
      </c>
      <c r="AZ97" s="2">
        <v>0.79491343132481329</v>
      </c>
      <c r="BA97" s="2">
        <v>0.8649350552300834</v>
      </c>
      <c r="BB97" s="2">
        <v>0.93495667913535319</v>
      </c>
      <c r="BE97" s="6">
        <v>3</v>
      </c>
      <c r="BF97" s="21">
        <v>1.0061176652982915</v>
      </c>
      <c r="BG97" s="2">
        <v>1.0762186872702979</v>
      </c>
      <c r="BH97" s="2">
        <v>1.1463197092423041</v>
      </c>
      <c r="BI97" s="2">
        <v>1.2164207312143105</v>
      </c>
    </row>
    <row r="98" spans="2:61" ht="15.75" thickBot="1" x14ac:dyDescent="0.3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>
        <f t="shared" si="11"/>
        <v>0.51721778400000007</v>
      </c>
      <c r="T98" s="2">
        <f t="shared" si="12"/>
        <v>0.54262840800000012</v>
      </c>
      <c r="U98" s="2">
        <f t="shared" si="13"/>
        <v>0.56803903200000005</v>
      </c>
      <c r="V98" s="2">
        <f t="shared" si="14"/>
        <v>0.5934496560000001</v>
      </c>
      <c r="W98" s="22">
        <f t="shared" si="15"/>
        <v>-999999999.38113976</v>
      </c>
      <c r="Z98" s="6">
        <v>3</v>
      </c>
      <c r="AA98" s="21">
        <f t="shared" si="16"/>
        <v>0.92163345120000018</v>
      </c>
      <c r="AB98" s="2">
        <f t="shared" si="17"/>
        <v>0.96691523040000038</v>
      </c>
      <c r="AC98" s="2">
        <f t="shared" si="18"/>
        <v>1.0121970096000004</v>
      </c>
      <c r="AD98" s="2">
        <f t="shared" si="19"/>
        <v>1.0574787888000003</v>
      </c>
      <c r="AE98" s="22">
        <f t="shared" si="20"/>
        <v>-999999998.89723945</v>
      </c>
      <c r="AH98" s="6">
        <v>4</v>
      </c>
      <c r="AI98" s="23" cm="1">
        <f t="array" ref="AI98">EXP(S99)/SUM(EXP($S99:$W99))</f>
        <v>0.18954338753782674</v>
      </c>
      <c r="AJ98" s="15" cm="1">
        <f t="array" ref="AJ98">EXP(T99)/SUM(EXP($S99:$W99))</f>
        <v>0.19463317343773143</v>
      </c>
      <c r="AK98" s="15" cm="1">
        <f t="array" ref="AK98">EXP(U99)/SUM(EXP($S99:$W99))</f>
        <v>0.1998596347492313</v>
      </c>
      <c r="AL98" s="15" cm="1">
        <f t="array" ref="AL98">EXP(V99)/SUM(EXP($S99:$W99))</f>
        <v>0.20522644160079576</v>
      </c>
      <c r="AM98" s="24" cm="1">
        <f t="array" ref="AM98">EXP(W99)/SUM(EXP($S99:$W99))</f>
        <v>0.21073736267441479</v>
      </c>
      <c r="AP98" s="6">
        <v>4</v>
      </c>
      <c r="AQ98" s="23" cm="1">
        <f t="array" ref="AQ98">EXP(AA99)/SUM(EXP($AA99:$AE99))</f>
        <v>0.18157106248730384</v>
      </c>
      <c r="AR98" s="15" cm="1">
        <f t="array" ref="AR98">EXP(AB99)/SUM(EXP($AA99:$AE99))</f>
        <v>0.19035064549786385</v>
      </c>
      <c r="AS98" s="15" cm="1">
        <f t="array" ref="AS98">EXP(AC99)/SUM(EXP($AA99:$AE99))</f>
        <v>0.19955475142955112</v>
      </c>
      <c r="AT98" s="15" cm="1">
        <f t="array" ref="AT98">EXP(AD99)/SUM(EXP($AA99:$AE99))</f>
        <v>0.20920390742019757</v>
      </c>
      <c r="AU98" s="24" cm="1">
        <f t="array" ref="AU98">EXP(AE99)/SUM(EXP($AA99:$AE99))</f>
        <v>0.2193196331650836</v>
      </c>
      <c r="AX98" s="6">
        <v>4</v>
      </c>
      <c r="AY98" s="23">
        <v>0.7421547379546084</v>
      </c>
      <c r="AZ98" s="15">
        <v>0.81384427785360425</v>
      </c>
      <c r="BA98" s="15">
        <v>0.88553381775260043</v>
      </c>
      <c r="BB98" s="15">
        <v>0.95722335765159627</v>
      </c>
      <c r="BE98" s="6">
        <v>4</v>
      </c>
      <c r="BF98" s="23">
        <v>1.0308125705185209</v>
      </c>
      <c r="BG98" s="15">
        <v>1.1026344918090105</v>
      </c>
      <c r="BH98" s="15">
        <v>1.1744564130994997</v>
      </c>
      <c r="BI98" s="15">
        <v>1.2462783343899888</v>
      </c>
    </row>
    <row r="99" spans="2:61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>
        <f t="shared" si="11"/>
        <v>0.53936427360000017</v>
      </c>
      <c r="T99" s="15">
        <f t="shared" si="12"/>
        <v>0.56586294240000012</v>
      </c>
      <c r="U99" s="15">
        <f t="shared" si="13"/>
        <v>0.59236161120000019</v>
      </c>
      <c r="V99" s="15">
        <f t="shared" si="14"/>
        <v>0.61886028000000026</v>
      </c>
      <c r="W99" s="24">
        <f t="shared" si="15"/>
        <v>0.64535894880000022</v>
      </c>
      <c r="Z99" s="6">
        <v>4</v>
      </c>
      <c r="AA99" s="23">
        <f t="shared" si="16"/>
        <v>0.9610982640000002</v>
      </c>
      <c r="AB99" s="15">
        <f t="shared" si="17"/>
        <v>1.0083190320000004</v>
      </c>
      <c r="AC99" s="15">
        <f t="shared" si="18"/>
        <v>1.0555398</v>
      </c>
      <c r="AD99" s="15">
        <f t="shared" si="19"/>
        <v>1.1027605680000001</v>
      </c>
      <c r="AE99" s="24">
        <f t="shared" si="20"/>
        <v>1.1499813360000002</v>
      </c>
      <c r="AH99" s="6">
        <v>0</v>
      </c>
      <c r="AI99" s="25" cm="1">
        <f t="array" ref="AI99">EXP(S100)/SUM(EXP($S100:$W100))</f>
        <v>1</v>
      </c>
      <c r="AJ99" s="10" cm="1">
        <f t="array" ref="AJ99">EXP(T100)/SUM(EXP($S100:$W100))</f>
        <v>0</v>
      </c>
      <c r="AK99" s="10" cm="1">
        <f t="array" ref="AK99">EXP(U100)/SUM(EXP($S100:$W100))</f>
        <v>0</v>
      </c>
      <c r="AL99" s="10" cm="1">
        <f t="array" ref="AL99">EXP(V100)/SUM(EXP($S100:$W100))</f>
        <v>0</v>
      </c>
      <c r="AM99" s="26" cm="1">
        <f t="array" ref="AM99">EXP(W100)/SUM(EXP($S100:$W100))</f>
        <v>0</v>
      </c>
      <c r="AP99" s="6">
        <v>0</v>
      </c>
      <c r="AQ99" s="25" cm="1">
        <f t="array" ref="AQ99">EXP(AA100)/SUM(EXP($AA100:$AE100))</f>
        <v>1</v>
      </c>
      <c r="AR99" s="10" cm="1">
        <f t="array" ref="AR99">EXP(AB100)/SUM(EXP($AA100:$AE100))</f>
        <v>0</v>
      </c>
      <c r="AS99" s="10" cm="1">
        <f t="array" ref="AS99">EXP(AC100)/SUM(EXP($AA100:$AE100))</f>
        <v>0</v>
      </c>
      <c r="AT99" s="10" cm="1">
        <f t="array" ref="AT99">EXP(AD100)/SUM(EXP($AA100:$AE100))</f>
        <v>0</v>
      </c>
      <c r="AU99" s="26" cm="1">
        <f t="array" ref="AU99">EXP(AE100)/SUM(EXP($AA100:$AE100))</f>
        <v>0</v>
      </c>
      <c r="AX99" s="6">
        <v>0</v>
      </c>
      <c r="AY99" s="25" cm="1">
        <f t="array" ref="AY99:BB103">MMULT(AI99:AM103,Y74:AB78)</f>
        <v>0.83975999999999995</v>
      </c>
      <c r="AZ99" s="10">
        <v>0.92088000000000003</v>
      </c>
      <c r="BA99" s="10">
        <v>1.0020000000000002</v>
      </c>
      <c r="BB99" s="10">
        <v>1.0831200000000001</v>
      </c>
      <c r="BE99" s="6">
        <v>0</v>
      </c>
      <c r="BF99" s="25" cm="1">
        <f t="array" ref="BF99:BI103">MMULT(AQ99:AU103,AD74:AG78)</f>
        <v>1.1642400000000002</v>
      </c>
      <c r="BG99" s="10">
        <v>1.2453600000000002</v>
      </c>
      <c r="BH99" s="10">
        <v>1.3264799999999999</v>
      </c>
      <c r="BI99" s="10">
        <v>1.4076</v>
      </c>
    </row>
    <row r="100" spans="2:61" x14ac:dyDescent="0.25">
      <c r="B100" s="6">
        <v>0</v>
      </c>
      <c r="C100" s="25" cm="1">
        <f t="array" ref="C100:G104">MMULT(C74:F78,TRANSPOSE(N74:Q78))*$AJ$11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MMULT(H74:K78,TRANSPOSE(S74:V78))*$AJ$11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>
        <f t="shared" si="11"/>
        <v>0.69944433120000005</v>
      </c>
      <c r="T100" s="10">
        <f t="shared" si="12"/>
        <v>-999999999.27296901</v>
      </c>
      <c r="U100" s="10">
        <f t="shared" si="13"/>
        <v>-999999999.24538219</v>
      </c>
      <c r="V100" s="10">
        <f t="shared" si="14"/>
        <v>-999999999.21779549</v>
      </c>
      <c r="W100" s="26">
        <f t="shared" si="15"/>
        <v>-999999999.19020879</v>
      </c>
      <c r="Z100" s="6">
        <v>0</v>
      </c>
      <c r="AA100" s="25">
        <f t="shared" si="16"/>
        <v>1.2463618608000002</v>
      </c>
      <c r="AB100" s="10">
        <f t="shared" si="17"/>
        <v>-999999998.70447838</v>
      </c>
      <c r="AC100" s="10">
        <f t="shared" si="18"/>
        <v>-999999998.65531862</v>
      </c>
      <c r="AD100" s="10">
        <f t="shared" si="19"/>
        <v>-999999998.60615885</v>
      </c>
      <c r="AE100" s="26">
        <f t="shared" si="20"/>
        <v>-999999998.55699909</v>
      </c>
      <c r="AH100" s="6">
        <v>1</v>
      </c>
      <c r="AI100" s="21" cm="1">
        <f t="array" ref="AI100">EXP(S101)/SUM(EXP($S101:$W101))</f>
        <v>0.49283180155928313</v>
      </c>
      <c r="AJ100" s="2" cm="1">
        <f t="array" ref="AJ100">EXP(T101)/SUM(EXP($S101:$W101))</f>
        <v>0.5071681984407167</v>
      </c>
      <c r="AK100" s="2" cm="1">
        <f t="array" ref="AK100">EXP(U101)/SUM(EXP($S101:$W101))</f>
        <v>0</v>
      </c>
      <c r="AL100" s="2" cm="1">
        <f t="array" ref="AL100">EXP(V101)/SUM(EXP($S101:$W101))</f>
        <v>0</v>
      </c>
      <c r="AM100" s="22" cm="1">
        <f t="array" ref="AM100">EXP(W101)/SUM(EXP($S101:$W101))</f>
        <v>0</v>
      </c>
      <c r="AP100" s="6">
        <v>1</v>
      </c>
      <c r="AQ100" s="21" cm="1">
        <f t="array" ref="AQ100">EXP(AA101)/SUM(EXP($AA101:$AE101))</f>
        <v>0.48722809252033539</v>
      </c>
      <c r="AR100" s="2" cm="1">
        <f t="array" ref="AR100">EXP(AB101)/SUM(EXP($AA101:$AE101))</f>
        <v>0.5127719074796645</v>
      </c>
      <c r="AS100" s="2" cm="1">
        <f t="array" ref="AS100">EXP(AC101)/SUM(EXP($AA101:$AE101))</f>
        <v>0</v>
      </c>
      <c r="AT100" s="2" cm="1">
        <f t="array" ref="AT100">EXP(AD101)/SUM(EXP($AA101:$AE101))</f>
        <v>0</v>
      </c>
      <c r="AU100" s="22" cm="1">
        <f t="array" ref="AU100">EXP(AE101)/SUM(EXP($AA101:$AE101))</f>
        <v>0</v>
      </c>
      <c r="AX100" s="6">
        <v>1</v>
      </c>
      <c r="AY100" s="21">
        <v>0.85655741073235636</v>
      </c>
      <c r="AZ100" s="2">
        <v>0.93930034896736669</v>
      </c>
      <c r="BA100" s="2">
        <v>1.0220432872023772</v>
      </c>
      <c r="BB100" s="2">
        <v>1.1047862254373872</v>
      </c>
      <c r="BE100" s="6">
        <v>1</v>
      </c>
      <c r="BF100" s="21">
        <v>1.1877864859914662</v>
      </c>
      <c r="BG100" s="2">
        <v>1.2705473560954013</v>
      </c>
      <c r="BH100" s="2">
        <v>1.3533082261993359</v>
      </c>
      <c r="BI100" s="2">
        <v>1.436069096303271</v>
      </c>
    </row>
    <row r="101" spans="2:61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>
        <f t="shared" si="11"/>
        <v>0.72703104480000003</v>
      </c>
      <c r="T101" s="2">
        <f t="shared" si="12"/>
        <v>0.75570580320000014</v>
      </c>
      <c r="U101" s="2">
        <f t="shared" si="13"/>
        <v>-999999999.21561944</v>
      </c>
      <c r="V101" s="2">
        <f t="shared" si="14"/>
        <v>-999999999.18694472</v>
      </c>
      <c r="W101" s="22">
        <f t="shared" si="15"/>
        <v>-999999999.15826988</v>
      </c>
      <c r="Z101" s="6">
        <v>1</v>
      </c>
      <c r="AA101" s="21">
        <f t="shared" si="16"/>
        <v>1.2955216176000002</v>
      </c>
      <c r="AB101" s="2">
        <f t="shared" si="17"/>
        <v>1.3466203632000002</v>
      </c>
      <c r="AC101" s="2">
        <f t="shared" si="18"/>
        <v>-999999998.60228086</v>
      </c>
      <c r="AD101" s="2">
        <f t="shared" si="19"/>
        <v>-999999998.55118215</v>
      </c>
      <c r="AE101" s="22">
        <f t="shared" si="20"/>
        <v>-999999998.50008345</v>
      </c>
      <c r="AH101" s="6">
        <v>2</v>
      </c>
      <c r="AI101" s="21" cm="1">
        <f t="array" ref="AI101">EXP(S102)/SUM(EXP($S102:$W102))</f>
        <v>0.323463064926856</v>
      </c>
      <c r="AJ101" s="2" cm="1">
        <f t="array" ref="AJ101">EXP(T102)/SUM(EXP($S102:$W102))</f>
        <v>0.33323493018626443</v>
      </c>
      <c r="AK101" s="2" cm="1">
        <f t="array" ref="AK101">EXP(U102)/SUM(EXP($S102:$W102))</f>
        <v>0.34330200488687956</v>
      </c>
      <c r="AL101" s="2" cm="1">
        <f t="array" ref="AL101">EXP(V102)/SUM(EXP($S102:$W102))</f>
        <v>0</v>
      </c>
      <c r="AM101" s="22" cm="1">
        <f t="array" ref="AM101">EXP(W102)/SUM(EXP($S102:$W102))</f>
        <v>0</v>
      </c>
      <c r="AP101" s="6">
        <v>2</v>
      </c>
      <c r="AQ101" s="21" cm="1">
        <f t="array" ref="AQ101">EXP(AA102)/SUM(EXP($AA102:$AE102))</f>
        <v>0.31581854012575861</v>
      </c>
      <c r="AR101" s="2" cm="1">
        <f t="array" ref="AR101">EXP(AB102)/SUM(EXP($AA102:$AE102))</f>
        <v>0.3330209972973483</v>
      </c>
      <c r="AS101" s="2" cm="1">
        <f t="array" ref="AS101">EXP(AC102)/SUM(EXP($AA102:$AE102))</f>
        <v>0.3511604625768931</v>
      </c>
      <c r="AT101" s="2" cm="1">
        <f t="array" ref="AT101">EXP(AD102)/SUM(EXP($AA102:$AE102))</f>
        <v>0</v>
      </c>
      <c r="AU101" s="22" cm="1">
        <f t="array" ref="AU101">EXP(AE102)/SUM(EXP($AA102:$AE102))</f>
        <v>0</v>
      </c>
      <c r="AX101" s="6">
        <v>2</v>
      </c>
      <c r="AY101" s="21">
        <v>0.87353706569147604</v>
      </c>
      <c r="AZ101" s="2">
        <v>0.95792055029934819</v>
      </c>
      <c r="BA101" s="2">
        <v>1.0423040349072203</v>
      </c>
      <c r="BB101" s="2">
        <v>1.1266875195150923</v>
      </c>
      <c r="BE101" s="6">
        <v>2</v>
      </c>
      <c r="BF101" s="21">
        <v>1.2117829010789563</v>
      </c>
      <c r="BG101" s="2">
        <v>1.2962159952308001</v>
      </c>
      <c r="BH101" s="2">
        <v>1.3806490893826435</v>
      </c>
      <c r="BI101" s="2">
        <v>1.4650821835344872</v>
      </c>
    </row>
    <row r="102" spans="2:61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>
        <f t="shared" si="11"/>
        <v>0.75461775840000012</v>
      </c>
      <c r="T102" s="2">
        <f t="shared" si="12"/>
        <v>0.78438056160000014</v>
      </c>
      <c r="U102" s="2">
        <f t="shared" si="13"/>
        <v>0.81414336480000005</v>
      </c>
      <c r="V102" s="2">
        <f t="shared" si="14"/>
        <v>-999999999.15609384</v>
      </c>
      <c r="W102" s="22">
        <f t="shared" si="15"/>
        <v>-999999999.12633097</v>
      </c>
      <c r="Z102" s="6">
        <v>2</v>
      </c>
      <c r="AA102" s="21">
        <f t="shared" si="16"/>
        <v>1.3446813744000004</v>
      </c>
      <c r="AB102" s="2">
        <f t="shared" si="17"/>
        <v>1.3977191088000003</v>
      </c>
      <c r="AC102" s="2">
        <f t="shared" si="18"/>
        <v>1.4507568432000002</v>
      </c>
      <c r="AD102" s="2">
        <f t="shared" si="19"/>
        <v>-999999998.49620545</v>
      </c>
      <c r="AE102" s="22">
        <f t="shared" si="20"/>
        <v>-999999998.44316769</v>
      </c>
      <c r="AH102" s="6">
        <v>3</v>
      </c>
      <c r="AI102" s="21" cm="1">
        <f t="array" ref="AI102">EXP(S103)/SUM(EXP($S103:$W103))</f>
        <v>0.23855260851663132</v>
      </c>
      <c r="AJ102" s="2" cm="1">
        <f t="array" ref="AJ102">EXP(T103)/SUM(EXP($S103:$W103))</f>
        <v>0.24602685946434696</v>
      </c>
      <c r="AK102" s="2" cm="1">
        <f t="array" ref="AK102">EXP(U103)/SUM(EXP($S103:$W103))</f>
        <v>0.2537352911555758</v>
      </c>
      <c r="AL102" s="2" cm="1">
        <f t="array" ref="AL102">EXP(V103)/SUM(EXP($S103:$W103))</f>
        <v>0.26168524086344597</v>
      </c>
      <c r="AM102" s="22" cm="1">
        <f t="array" ref="AM102">EXP(W103)/SUM(EXP($S103:$W103))</f>
        <v>0</v>
      </c>
      <c r="AP102" s="6">
        <v>3</v>
      </c>
      <c r="AQ102" s="21" cm="1">
        <f t="array" ref="AQ102">EXP(AA103)/SUM(EXP($AA103:$AE103))</f>
        <v>0.22977661922501563</v>
      </c>
      <c r="AR102" s="2" cm="1">
        <f t="array" ref="AR102">EXP(AB103)/SUM(EXP($AA103:$AE103))</f>
        <v>0.24276267970994592</v>
      </c>
      <c r="AS102" s="2" cm="1">
        <f t="array" ref="AS102">EXP(AC103)/SUM(EXP($AA103:$AE103))</f>
        <v>0.2564826606759375</v>
      </c>
      <c r="AT102" s="2" cm="1">
        <f t="array" ref="AT102">EXP(AD103)/SUM(EXP($AA103:$AE103))</f>
        <v>0.27097804038910095</v>
      </c>
      <c r="AU102" s="22" cm="1">
        <f t="array" ref="AU102">EXP(AE103)/SUM(EXP($AA103:$AE103))</f>
        <v>0</v>
      </c>
      <c r="AX102" s="6">
        <v>3</v>
      </c>
      <c r="AY102" s="21">
        <v>0.89071688080379663</v>
      </c>
      <c r="AZ102" s="2">
        <v>0.97676025092976737</v>
      </c>
      <c r="BA102" s="2">
        <v>1.0628036210557381</v>
      </c>
      <c r="BB102" s="2">
        <v>1.1488469911817087</v>
      </c>
      <c r="BE102" s="6">
        <v>3</v>
      </c>
      <c r="BF102" s="21">
        <v>1.2362729646527615</v>
      </c>
      <c r="BG102" s="2">
        <v>1.3224126834438947</v>
      </c>
      <c r="BH102" s="2">
        <v>1.4085524022350278</v>
      </c>
      <c r="BI102" s="2">
        <v>1.494692121026161</v>
      </c>
    </row>
    <row r="103" spans="2:61" ht="15.75" thickBot="1" x14ac:dyDescent="0.3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>
        <f t="shared" si="11"/>
        <v>0.7822044720000001</v>
      </c>
      <c r="T103" s="2">
        <f t="shared" si="12"/>
        <v>0.81305532000000014</v>
      </c>
      <c r="U103" s="2">
        <f t="shared" si="13"/>
        <v>0.84390616800000018</v>
      </c>
      <c r="V103" s="2">
        <f t="shared" si="14"/>
        <v>0.87475701600000022</v>
      </c>
      <c r="W103" s="22">
        <f t="shared" si="15"/>
        <v>-999999999.09439218</v>
      </c>
      <c r="Z103" s="6">
        <v>3</v>
      </c>
      <c r="AA103" s="21">
        <f t="shared" si="16"/>
        <v>1.3938411312000003</v>
      </c>
      <c r="AB103" s="2">
        <f t="shared" si="17"/>
        <v>1.4488178544000003</v>
      </c>
      <c r="AC103" s="2">
        <f t="shared" si="18"/>
        <v>1.5037945776000003</v>
      </c>
      <c r="AD103" s="2">
        <f t="shared" si="19"/>
        <v>1.5587713008000006</v>
      </c>
      <c r="AE103" s="22">
        <f t="shared" si="20"/>
        <v>-999999998.38625193</v>
      </c>
      <c r="AH103" s="6">
        <v>4</v>
      </c>
      <c r="AI103" s="27" cm="1">
        <f t="array" ref="AI103">EXP(S104)/SUM(EXP($S104:$W104))</f>
        <v>0.18743267484640039</v>
      </c>
      <c r="AJ103" s="28" cm="1">
        <f t="array" ref="AJ103">EXP(T104)/SUM(EXP($S104:$W104))</f>
        <v>0.1935156922816495</v>
      </c>
      <c r="AK103" s="28" cm="1">
        <f t="array" ref="AK103">EXP(U104)/SUM(EXP($S104:$W104))</f>
        <v>0.19979613047690148</v>
      </c>
      <c r="AL103" s="28" cm="1">
        <f t="array" ref="AL103">EXP(V104)/SUM(EXP($S104:$W104))</f>
        <v>0.20628039660703212</v>
      </c>
      <c r="AM103" s="29" cm="1">
        <f t="array" ref="AM103">EXP(W104)/SUM(EXP($S104:$W104))</f>
        <v>0.21297510578801659</v>
      </c>
      <c r="AP103" s="6">
        <v>4</v>
      </c>
      <c r="AQ103" s="27" cm="1">
        <f t="array" ref="AQ103">EXP(AA104)/SUM(EXP($AA104:$AE104))</f>
        <v>0.17790484256017253</v>
      </c>
      <c r="AR103" s="28" cm="1">
        <f t="array" ref="AR103">EXP(AB104)/SUM(EXP($AA104:$AE104))</f>
        <v>0.1883241211413105</v>
      </c>
      <c r="AS103" s="28" cm="1">
        <f t="array" ref="AS103">EXP(AC104)/SUM(EXP($AA104:$AE104))</f>
        <v>0.19935362125767533</v>
      </c>
      <c r="AT103" s="28" cm="1">
        <f t="array" ref="AT103">EXP(AD104)/SUM(EXP($AA104:$AE104))</f>
        <v>0.21102908149895488</v>
      </c>
      <c r="AU103" s="29" cm="1">
        <f t="array" ref="AU103">EXP(AE104)/SUM(EXP($AA104:$AE104))</f>
        <v>0.22338833354188675</v>
      </c>
      <c r="AX103" s="6">
        <v>4</v>
      </c>
      <c r="AY103" s="27">
        <v>0.90811469763282948</v>
      </c>
      <c r="AZ103" s="28">
        <v>0.99583901624469706</v>
      </c>
      <c r="BA103" s="28">
        <v>1.0835633348565648</v>
      </c>
      <c r="BB103" s="28">
        <v>1.1712876534684322</v>
      </c>
      <c r="BE103" s="6">
        <v>4</v>
      </c>
      <c r="BF103" s="27">
        <v>1.2612998155913839</v>
      </c>
      <c r="BG103" s="28">
        <v>1.3491835658068112</v>
      </c>
      <c r="BH103" s="28">
        <v>1.4370673160222387</v>
      </c>
      <c r="BI103" s="28">
        <v>1.5249510662376662</v>
      </c>
    </row>
    <row r="104" spans="2:61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>
        <f t="shared" si="11"/>
        <v>0.80979118560000019</v>
      </c>
      <c r="T104" s="28">
        <f t="shared" si="12"/>
        <v>0.84173007840000025</v>
      </c>
      <c r="U104" s="28">
        <f t="shared" si="13"/>
        <v>0.8736689712000002</v>
      </c>
      <c r="V104" s="28">
        <f t="shared" si="14"/>
        <v>0.90560786400000026</v>
      </c>
      <c r="W104" s="29">
        <f t="shared" si="15"/>
        <v>0.93754675680000021</v>
      </c>
      <c r="Z104" s="6">
        <v>4</v>
      </c>
      <c r="AA104" s="27">
        <f t="shared" si="16"/>
        <v>1.4430008880000005</v>
      </c>
      <c r="AB104" s="28">
        <f t="shared" si="17"/>
        <v>1.4999166000000006</v>
      </c>
      <c r="AC104" s="28">
        <f t="shared" si="18"/>
        <v>1.5568323120000005</v>
      </c>
      <c r="AD104" s="28">
        <f t="shared" si="19"/>
        <v>1.6137480240000006</v>
      </c>
      <c r="AE104" s="29">
        <f t="shared" si="20"/>
        <v>1.6706637360000007</v>
      </c>
    </row>
    <row r="109" spans="2:61" x14ac:dyDescent="0.25">
      <c r="B109" s="148" t="s">
        <v>63</v>
      </c>
      <c r="C109" s="151"/>
      <c r="D109" s="151"/>
      <c r="E109" s="151"/>
      <c r="F109" s="151"/>
      <c r="G109" s="151"/>
      <c r="H109" s="151"/>
      <c r="I109" s="151"/>
      <c r="J109" s="152"/>
      <c r="M109" s="148" t="s">
        <v>64</v>
      </c>
      <c r="N109" s="151"/>
      <c r="O109" s="151"/>
      <c r="P109" s="151"/>
      <c r="Q109" s="151"/>
      <c r="R109" s="151"/>
      <c r="S109" s="151"/>
      <c r="T109" s="151"/>
      <c r="U109" s="152"/>
    </row>
    <row r="110" spans="2:61" ht="15.75" thickBot="1" x14ac:dyDescent="0.3">
      <c r="B110" s="1"/>
      <c r="C110" s="157">
        <v>0</v>
      </c>
      <c r="D110" s="157">
        <v>1</v>
      </c>
      <c r="E110" s="157">
        <v>2</v>
      </c>
      <c r="F110" s="157">
        <v>3</v>
      </c>
      <c r="G110" s="157">
        <v>4</v>
      </c>
      <c r="H110" s="157">
        <v>5</v>
      </c>
      <c r="I110" s="157">
        <v>6</v>
      </c>
      <c r="J110" s="157">
        <v>7</v>
      </c>
      <c r="M110" s="1"/>
      <c r="N110" s="157">
        <v>0</v>
      </c>
      <c r="O110" s="157">
        <v>1</v>
      </c>
      <c r="P110" s="157">
        <v>2</v>
      </c>
      <c r="Q110" s="157">
        <v>3</v>
      </c>
      <c r="R110" s="157">
        <v>4</v>
      </c>
      <c r="S110" s="157">
        <v>5</v>
      </c>
      <c r="T110" s="157">
        <v>6</v>
      </c>
      <c r="U110" s="157">
        <v>7</v>
      </c>
    </row>
    <row r="111" spans="2:61" x14ac:dyDescent="0.25">
      <c r="B111" s="81">
        <v>0</v>
      </c>
      <c r="C111" s="158" cm="1">
        <f t="array" ref="C111:F130">AY84:BB103</f>
        <v>0.3429600000000001</v>
      </c>
      <c r="D111" s="159">
        <v>0.37608000000000008</v>
      </c>
      <c r="E111" s="159">
        <v>0.40920000000000006</v>
      </c>
      <c r="F111" s="159">
        <v>0.4423200000000001</v>
      </c>
      <c r="G111" s="159" cm="1">
        <f t="array" ref="G111:J130">BF84:BI103</f>
        <v>0.47544000000000008</v>
      </c>
      <c r="H111" s="159">
        <v>0.50856000000000012</v>
      </c>
      <c r="I111" s="159">
        <v>0.54168000000000005</v>
      </c>
      <c r="J111" s="160">
        <v>0.57480000000000009</v>
      </c>
      <c r="M111" s="81">
        <v>0</v>
      </c>
      <c r="N111" s="158" cm="1">
        <f t="array" ref="N111:U130">MMULT(C111:J130,TRANSPOSE(X17:AE24))</f>
        <v>1.9067184000000004</v>
      </c>
      <c r="O111" s="159">
        <v>2.0902704000000005</v>
      </c>
      <c r="P111" s="159">
        <v>2.2738224000000002</v>
      </c>
      <c r="Q111" s="159">
        <v>2.4573744000000004</v>
      </c>
      <c r="R111" s="159">
        <v>2.6409264000000006</v>
      </c>
      <c r="S111" s="159">
        <v>2.8244784000000003</v>
      </c>
      <c r="T111" s="159">
        <v>3.0080304000000009</v>
      </c>
      <c r="U111" s="160">
        <v>3.1915824000000006</v>
      </c>
    </row>
    <row r="112" spans="2:61" x14ac:dyDescent="0.25">
      <c r="B112" s="6">
        <v>1</v>
      </c>
      <c r="C112" s="161">
        <v>0.35962229053440087</v>
      </c>
      <c r="D112" s="162">
        <v>0.39435217367782122</v>
      </c>
      <c r="E112" s="162">
        <v>0.42908205682124156</v>
      </c>
      <c r="F112" s="162">
        <v>0.46381193996466191</v>
      </c>
      <c r="G112" s="162">
        <v>0.49865270952269658</v>
      </c>
      <c r="H112" s="162">
        <v>0.53339031994239672</v>
      </c>
      <c r="I112" s="162">
        <v>0.56812793036209674</v>
      </c>
      <c r="J112" s="163">
        <v>0.60286554078179688</v>
      </c>
      <c r="M112" s="6">
        <v>1</v>
      </c>
      <c r="N112" s="161">
        <v>1.9996241853668675</v>
      </c>
      <c r="O112" s="162">
        <v>2.1921194334472229</v>
      </c>
      <c r="P112" s="162">
        <v>2.3846146815275788</v>
      </c>
      <c r="Q112" s="162">
        <v>2.5771099296079343</v>
      </c>
      <c r="R112" s="162">
        <v>2.7696051776882902</v>
      </c>
      <c r="S112" s="162">
        <v>2.9621004257686456</v>
      </c>
      <c r="T112" s="162">
        <v>3.1545956738490015</v>
      </c>
      <c r="U112" s="163">
        <v>3.3470909219293565</v>
      </c>
    </row>
    <row r="113" spans="2:21" x14ac:dyDescent="0.25">
      <c r="B113" s="6">
        <v>2</v>
      </c>
      <c r="C113" s="161">
        <v>0.37637679331900198</v>
      </c>
      <c r="D113" s="162">
        <v>0.41272546900199725</v>
      </c>
      <c r="E113" s="162">
        <v>0.44907414468499263</v>
      </c>
      <c r="F113" s="162">
        <v>0.48542282036798801</v>
      </c>
      <c r="G113" s="162">
        <v>0.52209320807549564</v>
      </c>
      <c r="H113" s="162">
        <v>0.5584643027149031</v>
      </c>
      <c r="I113" s="162">
        <v>0.59483539735431046</v>
      </c>
      <c r="J113" s="163">
        <v>0.63120649199371781</v>
      </c>
      <c r="M113" s="6">
        <v>2</v>
      </c>
      <c r="N113" s="161">
        <v>2.0932757857233755</v>
      </c>
      <c r="O113" s="162">
        <v>2.2947857170989958</v>
      </c>
      <c r="P113" s="162">
        <v>2.4962956484746162</v>
      </c>
      <c r="Q113" s="162">
        <v>2.6978055798502361</v>
      </c>
      <c r="R113" s="162">
        <v>2.8993155112258568</v>
      </c>
      <c r="S113" s="162">
        <v>3.1008254426014767</v>
      </c>
      <c r="T113" s="162">
        <v>3.3023353739770971</v>
      </c>
      <c r="U113" s="163">
        <v>3.5038453053527179</v>
      </c>
    </row>
    <row r="114" spans="2:21" x14ac:dyDescent="0.25">
      <c r="B114" s="6">
        <v>3</v>
      </c>
      <c r="C114" s="161">
        <v>0.39324151330520535</v>
      </c>
      <c r="D114" s="162">
        <v>0.43121963053276136</v>
      </c>
      <c r="E114" s="162">
        <v>0.46919774776031731</v>
      </c>
      <c r="F114" s="162">
        <v>0.50717586498787348</v>
      </c>
      <c r="G114" s="162">
        <v>0.54580591233371634</v>
      </c>
      <c r="H114" s="162">
        <v>0.58382946023153637</v>
      </c>
      <c r="I114" s="162">
        <v>0.62185300812935629</v>
      </c>
      <c r="J114" s="163">
        <v>0.6598765560271761</v>
      </c>
      <c r="M114" s="6">
        <v>3</v>
      </c>
      <c r="N114" s="161">
        <v>2.1878186847163508</v>
      </c>
      <c r="O114" s="162">
        <v>2.3984286693817483</v>
      </c>
      <c r="P114" s="162">
        <v>2.6090386540471453</v>
      </c>
      <c r="Q114" s="162">
        <v>2.8196486387125423</v>
      </c>
      <c r="R114" s="162">
        <v>3.0302586233779398</v>
      </c>
      <c r="S114" s="162">
        <v>3.2408686080433364</v>
      </c>
      <c r="T114" s="162">
        <v>3.4514785927087339</v>
      </c>
      <c r="U114" s="163">
        <v>3.6620885773741305</v>
      </c>
    </row>
    <row r="115" spans="2:21" ht="15.75" thickBot="1" x14ac:dyDescent="0.3">
      <c r="B115" s="6">
        <v>4</v>
      </c>
      <c r="C115" s="164">
        <v>0.41023444160708178</v>
      </c>
      <c r="D115" s="165">
        <v>0.44985438765607516</v>
      </c>
      <c r="E115" s="165">
        <v>0.48947433370506854</v>
      </c>
      <c r="F115" s="165">
        <v>0.52909427975406209</v>
      </c>
      <c r="G115" s="165">
        <v>0.56983513051885859</v>
      </c>
      <c r="H115" s="165">
        <v>0.60953318839473725</v>
      </c>
      <c r="I115" s="165">
        <v>0.64923124627061579</v>
      </c>
      <c r="J115" s="166">
        <v>0.68892930414649445</v>
      </c>
      <c r="M115" s="6">
        <v>4</v>
      </c>
      <c r="N115" s="164">
        <v>2.2833980808516303</v>
      </c>
      <c r="O115" s="165">
        <v>2.5032073964542803</v>
      </c>
      <c r="P115" s="165">
        <v>2.7230167120569297</v>
      </c>
      <c r="Q115" s="165">
        <v>2.9428260276595797</v>
      </c>
      <c r="R115" s="165">
        <v>3.1626353432622287</v>
      </c>
      <c r="S115" s="165">
        <v>3.3824446588648782</v>
      </c>
      <c r="T115" s="165">
        <v>3.602253974467529</v>
      </c>
      <c r="U115" s="166">
        <v>3.8220632900701781</v>
      </c>
    </row>
    <row r="116" spans="2:21" x14ac:dyDescent="0.25">
      <c r="B116" s="6">
        <v>0</v>
      </c>
      <c r="C116" s="167">
        <v>0.50856000000000012</v>
      </c>
      <c r="D116" s="168">
        <v>0.55768000000000006</v>
      </c>
      <c r="E116" s="168">
        <v>0.60680000000000012</v>
      </c>
      <c r="F116" s="168">
        <v>0.65592000000000017</v>
      </c>
      <c r="G116" s="168">
        <v>0.70504000000000022</v>
      </c>
      <c r="H116" s="168">
        <v>0.75416000000000027</v>
      </c>
      <c r="I116" s="168">
        <v>0.80328000000000022</v>
      </c>
      <c r="J116" s="169">
        <v>0.85240000000000027</v>
      </c>
      <c r="M116" s="6">
        <v>0</v>
      </c>
      <c r="N116" s="167">
        <v>2.8275024000000011</v>
      </c>
      <c r="O116" s="168">
        <v>3.0996944000000011</v>
      </c>
      <c r="P116" s="168">
        <v>3.3718864000000006</v>
      </c>
      <c r="Q116" s="168">
        <v>3.6440784000000015</v>
      </c>
      <c r="R116" s="168">
        <v>3.916270400000001</v>
      </c>
      <c r="S116" s="168">
        <v>4.1884624000000015</v>
      </c>
      <c r="T116" s="168">
        <v>4.460654400000001</v>
      </c>
      <c r="U116" s="169">
        <v>4.7328464000000015</v>
      </c>
    </row>
    <row r="117" spans="2:21" x14ac:dyDescent="0.25">
      <c r="B117" s="6">
        <v>1</v>
      </c>
      <c r="C117" s="161">
        <v>0.52526733300253658</v>
      </c>
      <c r="D117" s="162">
        <v>0.5760015680752455</v>
      </c>
      <c r="E117" s="162">
        <v>0.62673580314795441</v>
      </c>
      <c r="F117" s="162">
        <v>0.67747003822066332</v>
      </c>
      <c r="G117" s="162">
        <v>0.72836398718813267</v>
      </c>
      <c r="H117" s="162">
        <v>0.77910935214897814</v>
      </c>
      <c r="I117" s="162">
        <v>0.82985471710982361</v>
      </c>
      <c r="J117" s="163">
        <v>0.88060008207066898</v>
      </c>
      <c r="M117" s="6">
        <v>1</v>
      </c>
      <c r="N117" s="161">
        <v>2.9207725148604222</v>
      </c>
      <c r="O117" s="162">
        <v>3.2019426589086235</v>
      </c>
      <c r="P117" s="162">
        <v>3.483112802956823</v>
      </c>
      <c r="Q117" s="162">
        <v>3.7642829470050234</v>
      </c>
      <c r="R117" s="162">
        <v>4.0454530910532229</v>
      </c>
      <c r="S117" s="162">
        <v>4.3266232351014233</v>
      </c>
      <c r="T117" s="162">
        <v>4.6077933791496237</v>
      </c>
      <c r="U117" s="163">
        <v>4.8889635231978232</v>
      </c>
    </row>
    <row r="118" spans="2:21" x14ac:dyDescent="0.25">
      <c r="B118" s="6">
        <v>2</v>
      </c>
      <c r="C118" s="161">
        <v>0.54209689762957902</v>
      </c>
      <c r="D118" s="162">
        <v>0.59445717759378958</v>
      </c>
      <c r="E118" s="162">
        <v>0.64681745755800002</v>
      </c>
      <c r="F118" s="162">
        <v>0.69917773752221057</v>
      </c>
      <c r="G118" s="162">
        <v>0.75198987841458576</v>
      </c>
      <c r="H118" s="162">
        <v>0.80438164694521885</v>
      </c>
      <c r="I118" s="162">
        <v>0.85677341547585195</v>
      </c>
      <c r="J118" s="163">
        <v>0.90916518400648516</v>
      </c>
      <c r="M118" s="6">
        <v>2</v>
      </c>
      <c r="N118" s="161">
        <v>3.0150311467456672</v>
      </c>
      <c r="O118" s="162">
        <v>3.3052741165029533</v>
      </c>
      <c r="P118" s="162">
        <v>3.5955170862602395</v>
      </c>
      <c r="Q118" s="162">
        <v>3.8857600560175261</v>
      </c>
      <c r="R118" s="162">
        <v>4.1760030257748122</v>
      </c>
      <c r="S118" s="162">
        <v>4.4662459955320974</v>
      </c>
      <c r="T118" s="162">
        <v>4.7564889652893836</v>
      </c>
      <c r="U118" s="163">
        <v>5.0467319350466697</v>
      </c>
    </row>
    <row r="119" spans="2:21" x14ac:dyDescent="0.25">
      <c r="B119" s="6">
        <v>3</v>
      </c>
      <c r="C119" s="161">
        <v>0.55906668115027713</v>
      </c>
      <c r="D119" s="162">
        <v>0.61306655372518315</v>
      </c>
      <c r="E119" s="162">
        <v>0.66706642630008917</v>
      </c>
      <c r="F119" s="162">
        <v>0.72106629887499529</v>
      </c>
      <c r="G119" s="162">
        <v>0.7759619517396168</v>
      </c>
      <c r="H119" s="162">
        <v>0.83002424802809183</v>
      </c>
      <c r="I119" s="162">
        <v>0.88408654431656686</v>
      </c>
      <c r="J119" s="163">
        <v>0.93814884060504178</v>
      </c>
      <c r="M119" s="6">
        <v>3</v>
      </c>
      <c r="N119" s="161">
        <v>3.1104234148708514</v>
      </c>
      <c r="O119" s="162">
        <v>3.4098477921078438</v>
      </c>
      <c r="P119" s="162">
        <v>3.7092721693448363</v>
      </c>
      <c r="Q119" s="162">
        <v>4.0086965465818301</v>
      </c>
      <c r="R119" s="162">
        <v>4.3081209238188229</v>
      </c>
      <c r="S119" s="162">
        <v>4.6075453010558167</v>
      </c>
      <c r="T119" s="162">
        <v>4.9069696782928105</v>
      </c>
      <c r="U119" s="163">
        <v>5.2063940555298025</v>
      </c>
    </row>
    <row r="120" spans="2:21" ht="15.75" thickBot="1" x14ac:dyDescent="0.3">
      <c r="B120" s="6">
        <v>4</v>
      </c>
      <c r="C120" s="170">
        <v>0.57619464340100668</v>
      </c>
      <c r="D120" s="171">
        <v>0.6318493915556932</v>
      </c>
      <c r="E120" s="171">
        <v>0.68750413971037994</v>
      </c>
      <c r="F120" s="171">
        <v>0.74315888786506656</v>
      </c>
      <c r="G120" s="171">
        <v>0.80032427041388343</v>
      </c>
      <c r="H120" s="171">
        <v>0.85608428925805657</v>
      </c>
      <c r="I120" s="171">
        <v>0.91184430810222949</v>
      </c>
      <c r="J120" s="172">
        <v>0.96760432694640264</v>
      </c>
      <c r="M120" s="6">
        <v>4</v>
      </c>
      <c r="N120" s="170">
        <v>3.207093873625138</v>
      </c>
      <c r="O120" s="171">
        <v>3.5158220864877743</v>
      </c>
      <c r="P120" s="171">
        <v>3.8245502993504097</v>
      </c>
      <c r="Q120" s="171">
        <v>4.133278512213046</v>
      </c>
      <c r="R120" s="171">
        <v>4.4420067250756814</v>
      </c>
      <c r="S120" s="171">
        <v>4.7507349379383177</v>
      </c>
      <c r="T120" s="171">
        <v>5.0594631508009531</v>
      </c>
      <c r="U120" s="172">
        <v>5.3681913636635894</v>
      </c>
    </row>
    <row r="121" spans="2:21" x14ac:dyDescent="0.25">
      <c r="B121" s="6">
        <v>0</v>
      </c>
      <c r="C121" s="158">
        <v>0.67416000000000009</v>
      </c>
      <c r="D121" s="159">
        <v>0.73928000000000016</v>
      </c>
      <c r="E121" s="159">
        <v>0.80440000000000011</v>
      </c>
      <c r="F121" s="159">
        <v>0.86952000000000007</v>
      </c>
      <c r="G121" s="159">
        <v>0.93464000000000025</v>
      </c>
      <c r="H121" s="159">
        <v>0.99976000000000009</v>
      </c>
      <c r="I121" s="159">
        <v>1.06488</v>
      </c>
      <c r="J121" s="160">
        <v>1.1300000000000003</v>
      </c>
      <c r="M121" s="6">
        <v>0</v>
      </c>
      <c r="N121" s="158">
        <v>3.7482864000000005</v>
      </c>
      <c r="O121" s="159">
        <v>4.1091184000000016</v>
      </c>
      <c r="P121" s="159">
        <v>4.4699504000000001</v>
      </c>
      <c r="Q121" s="159">
        <v>4.8307824000000013</v>
      </c>
      <c r="R121" s="159">
        <v>5.1916144000000015</v>
      </c>
      <c r="S121" s="159">
        <v>5.5524464000000009</v>
      </c>
      <c r="T121" s="159">
        <v>5.9132784000000012</v>
      </c>
      <c r="U121" s="160">
        <v>6.2741104000000014</v>
      </c>
    </row>
    <row r="122" spans="2:21" x14ac:dyDescent="0.25">
      <c r="B122" s="6">
        <v>1</v>
      </c>
      <c r="C122" s="161">
        <v>0.69091237329061939</v>
      </c>
      <c r="D122" s="162">
        <v>0.75765096008198352</v>
      </c>
      <c r="E122" s="162">
        <v>0.82438954687334776</v>
      </c>
      <c r="F122" s="162">
        <v>0.89112813366471189</v>
      </c>
      <c r="G122" s="162">
        <v>0.95807524775220465</v>
      </c>
      <c r="H122" s="162">
        <v>1.0248283660624629</v>
      </c>
      <c r="I122" s="162">
        <v>1.0915814843727207</v>
      </c>
      <c r="J122" s="163">
        <v>1.1583346026829791</v>
      </c>
      <c r="M122" s="6">
        <v>1</v>
      </c>
      <c r="N122" s="161">
        <v>3.8419207993963207</v>
      </c>
      <c r="O122" s="162">
        <v>4.2117658351353722</v>
      </c>
      <c r="P122" s="162">
        <v>4.5816108708744228</v>
      </c>
      <c r="Q122" s="162">
        <v>4.9514559066134751</v>
      </c>
      <c r="R122" s="162">
        <v>5.3213009423525266</v>
      </c>
      <c r="S122" s="162">
        <v>5.6911459780915781</v>
      </c>
      <c r="T122" s="162">
        <v>6.0609910138306304</v>
      </c>
      <c r="U122" s="163">
        <v>6.430836049569681</v>
      </c>
    </row>
    <row r="123" spans="2:21" x14ac:dyDescent="0.25">
      <c r="B123" s="6">
        <v>2</v>
      </c>
      <c r="C123" s="161">
        <v>0.7078169896042138</v>
      </c>
      <c r="D123" s="162">
        <v>0.77618887265776093</v>
      </c>
      <c r="E123" s="162">
        <v>0.84456075571130829</v>
      </c>
      <c r="F123" s="162">
        <v>0.91293263876485542</v>
      </c>
      <c r="G123" s="162">
        <v>0.98188645201754654</v>
      </c>
      <c r="H123" s="162">
        <v>1.050298887698212</v>
      </c>
      <c r="I123" s="162">
        <v>1.1187113233788768</v>
      </c>
      <c r="J123" s="163">
        <v>1.1871237590595425</v>
      </c>
      <c r="M123" s="6">
        <v>2</v>
      </c>
      <c r="N123" s="161">
        <v>3.9367862534492897</v>
      </c>
      <c r="O123" s="162">
        <v>4.3157622373939057</v>
      </c>
      <c r="P123" s="162">
        <v>4.6947382213385209</v>
      </c>
      <c r="Q123" s="162">
        <v>5.073714205283137</v>
      </c>
      <c r="R123" s="162">
        <v>5.4526901892277522</v>
      </c>
      <c r="S123" s="162">
        <v>5.8316661731723682</v>
      </c>
      <c r="T123" s="162">
        <v>6.2106421571169852</v>
      </c>
      <c r="U123" s="163">
        <v>6.5896181410616004</v>
      </c>
    </row>
    <row r="124" spans="2:21" x14ac:dyDescent="0.25">
      <c r="B124" s="6">
        <v>3</v>
      </c>
      <c r="C124" s="161">
        <v>0.72489180741954351</v>
      </c>
      <c r="D124" s="162">
        <v>0.79491343132481329</v>
      </c>
      <c r="E124" s="162">
        <v>0.8649350552300834</v>
      </c>
      <c r="F124" s="162">
        <v>0.93495667913535319</v>
      </c>
      <c r="G124" s="162">
        <v>1.0061176652982915</v>
      </c>
      <c r="H124" s="162">
        <v>1.0762186872702979</v>
      </c>
      <c r="I124" s="162">
        <v>1.1463197092423041</v>
      </c>
      <c r="J124" s="163">
        <v>1.2164207312143105</v>
      </c>
      <c r="M124" s="6">
        <v>3</v>
      </c>
      <c r="N124" s="161">
        <v>4.0330272883209473</v>
      </c>
      <c r="O124" s="162">
        <v>4.4212659766276978</v>
      </c>
      <c r="P124" s="162">
        <v>4.8095046649344475</v>
      </c>
      <c r="Q124" s="162">
        <v>5.1977433532411972</v>
      </c>
      <c r="R124" s="162">
        <v>5.5859820415479469</v>
      </c>
      <c r="S124" s="162">
        <v>5.9742207298546974</v>
      </c>
      <c r="T124" s="162">
        <v>6.3624594181614462</v>
      </c>
      <c r="U124" s="163">
        <v>6.7506981064681959</v>
      </c>
    </row>
    <row r="125" spans="2:21" ht="15.75" thickBot="1" x14ac:dyDescent="0.3">
      <c r="B125" s="6">
        <v>4</v>
      </c>
      <c r="C125" s="164">
        <v>0.7421547379546084</v>
      </c>
      <c r="D125" s="165">
        <v>0.81384427785360425</v>
      </c>
      <c r="E125" s="165">
        <v>0.88553381775260043</v>
      </c>
      <c r="F125" s="165">
        <v>0.95722335765159627</v>
      </c>
      <c r="G125" s="165">
        <v>1.0308125705185209</v>
      </c>
      <c r="H125" s="165">
        <v>1.1026344918090105</v>
      </c>
      <c r="I125" s="165">
        <v>1.1744564130994997</v>
      </c>
      <c r="J125" s="166">
        <v>1.2462783343899888</v>
      </c>
      <c r="M125" s="6">
        <v>4</v>
      </c>
      <c r="N125" s="164">
        <v>4.1307874582485127</v>
      </c>
      <c r="O125" s="165">
        <v>4.5284343582999851</v>
      </c>
      <c r="P125" s="165">
        <v>4.9260812583514557</v>
      </c>
      <c r="Q125" s="165">
        <v>5.3237281584029272</v>
      </c>
      <c r="R125" s="165">
        <v>5.7213750584543988</v>
      </c>
      <c r="S125" s="165">
        <v>6.1190219585058703</v>
      </c>
      <c r="T125" s="165">
        <v>6.5166688585573427</v>
      </c>
      <c r="U125" s="166">
        <v>6.9143157586088133</v>
      </c>
    </row>
    <row r="126" spans="2:21" x14ac:dyDescent="0.25">
      <c r="B126" s="6">
        <v>0</v>
      </c>
      <c r="C126" s="167">
        <v>0.83975999999999995</v>
      </c>
      <c r="D126" s="168">
        <v>0.92088000000000003</v>
      </c>
      <c r="E126" s="168">
        <v>1.0020000000000002</v>
      </c>
      <c r="F126" s="168">
        <v>1.0831200000000001</v>
      </c>
      <c r="G126" s="168">
        <v>1.1642400000000002</v>
      </c>
      <c r="H126" s="168">
        <v>1.2453600000000002</v>
      </c>
      <c r="I126" s="168">
        <v>1.3264799999999999</v>
      </c>
      <c r="J126" s="169">
        <v>1.4076</v>
      </c>
      <c r="M126" s="6">
        <v>0</v>
      </c>
      <c r="N126" s="167">
        <v>4.6690704000000007</v>
      </c>
      <c r="O126" s="168">
        <v>5.1185424000000008</v>
      </c>
      <c r="P126" s="168">
        <v>5.5680144</v>
      </c>
      <c r="Q126" s="168">
        <v>6.017486400000001</v>
      </c>
      <c r="R126" s="168">
        <v>6.4669584000000011</v>
      </c>
      <c r="S126" s="168">
        <v>6.9164304000000003</v>
      </c>
      <c r="T126" s="168">
        <v>7.3659024000000013</v>
      </c>
      <c r="U126" s="169">
        <v>7.8153743999999996</v>
      </c>
    </row>
    <row r="127" spans="2:21" x14ac:dyDescent="0.25">
      <c r="B127" s="6">
        <v>1</v>
      </c>
      <c r="C127" s="161">
        <v>0.85655741073235636</v>
      </c>
      <c r="D127" s="162">
        <v>0.93930034896736669</v>
      </c>
      <c r="E127" s="162">
        <v>1.0220432872023772</v>
      </c>
      <c r="F127" s="162">
        <v>1.1047862254373872</v>
      </c>
      <c r="G127" s="162">
        <v>1.1877864859914662</v>
      </c>
      <c r="H127" s="162">
        <v>1.2705473560954013</v>
      </c>
      <c r="I127" s="162">
        <v>1.3533082261993359</v>
      </c>
      <c r="J127" s="163">
        <v>1.436069096303271</v>
      </c>
      <c r="M127" s="6">
        <v>1</v>
      </c>
      <c r="N127" s="161">
        <v>4.7630690252417116</v>
      </c>
      <c r="O127" s="162">
        <v>5.2215889470881596</v>
      </c>
      <c r="P127" s="162">
        <v>5.6801088689346075</v>
      </c>
      <c r="Q127" s="162">
        <v>6.1386287907810555</v>
      </c>
      <c r="R127" s="162">
        <v>6.5971487126275044</v>
      </c>
      <c r="S127" s="162">
        <v>7.0556686344739514</v>
      </c>
      <c r="T127" s="162">
        <v>7.5141885563204003</v>
      </c>
      <c r="U127" s="163">
        <v>7.9727084781668474</v>
      </c>
    </row>
    <row r="128" spans="2:21" x14ac:dyDescent="0.25">
      <c r="B128" s="6">
        <v>2</v>
      </c>
      <c r="C128" s="161">
        <v>0.87353706569147604</v>
      </c>
      <c r="D128" s="162">
        <v>0.95792055029934819</v>
      </c>
      <c r="E128" s="162">
        <v>1.0423040349072203</v>
      </c>
      <c r="F128" s="162">
        <v>1.1266875195150923</v>
      </c>
      <c r="G128" s="162">
        <v>1.2117829010789563</v>
      </c>
      <c r="H128" s="162">
        <v>1.2962159952308001</v>
      </c>
      <c r="I128" s="162">
        <v>1.3806490893826435</v>
      </c>
      <c r="J128" s="163">
        <v>1.4650821835344872</v>
      </c>
      <c r="M128" s="6">
        <v>2</v>
      </c>
      <c r="N128" s="161">
        <v>4.8585410327208427</v>
      </c>
      <c r="O128" s="162">
        <v>5.3262499997028439</v>
      </c>
      <c r="P128" s="162">
        <v>5.793958966684845</v>
      </c>
      <c r="Q128" s="162">
        <v>6.2616679336668462</v>
      </c>
      <c r="R128" s="162">
        <v>6.7293769006488464</v>
      </c>
      <c r="S128" s="162">
        <v>7.1970858676308493</v>
      </c>
      <c r="T128" s="162">
        <v>7.6647948346128496</v>
      </c>
      <c r="U128" s="163">
        <v>8.1325038015948508</v>
      </c>
    </row>
    <row r="129" spans="2:21" x14ac:dyDescent="0.25">
      <c r="B129" s="6">
        <v>3</v>
      </c>
      <c r="C129" s="161">
        <v>0.89071688080379663</v>
      </c>
      <c r="D129" s="162">
        <v>0.97676025092976737</v>
      </c>
      <c r="E129" s="162">
        <v>1.0628036210557381</v>
      </c>
      <c r="F129" s="162">
        <v>1.1488469911817087</v>
      </c>
      <c r="G129" s="162">
        <v>1.2362729646527615</v>
      </c>
      <c r="H129" s="162">
        <v>1.3224126834438947</v>
      </c>
      <c r="I129" s="162">
        <v>1.4085524022350278</v>
      </c>
      <c r="J129" s="163">
        <v>1.494692121026161</v>
      </c>
      <c r="M129" s="6">
        <v>3</v>
      </c>
      <c r="N129" s="161">
        <v>4.9556300726794795</v>
      </c>
      <c r="O129" s="162">
        <v>5.4326829684459224</v>
      </c>
      <c r="P129" s="162">
        <v>5.9097358642123643</v>
      </c>
      <c r="Q129" s="162">
        <v>6.386788759978808</v>
      </c>
      <c r="R129" s="162">
        <v>6.86384165574525</v>
      </c>
      <c r="S129" s="162">
        <v>7.3408945515116937</v>
      </c>
      <c r="T129" s="162">
        <v>7.8179474472781365</v>
      </c>
      <c r="U129" s="163">
        <v>8.2950003430445776</v>
      </c>
    </row>
    <row r="130" spans="2:21" ht="15.75" thickBot="1" x14ac:dyDescent="0.3">
      <c r="B130" s="6">
        <v>4</v>
      </c>
      <c r="C130" s="170">
        <v>0.90811469763282948</v>
      </c>
      <c r="D130" s="171">
        <v>0.99583901624469706</v>
      </c>
      <c r="E130" s="171">
        <v>1.0835633348565648</v>
      </c>
      <c r="F130" s="171">
        <v>1.1712876534684322</v>
      </c>
      <c r="G130" s="171">
        <v>1.2612998155913839</v>
      </c>
      <c r="H130" s="171">
        <v>1.3491835658068112</v>
      </c>
      <c r="I130" s="171">
        <v>1.4370673160222387</v>
      </c>
      <c r="J130" s="172">
        <v>1.5249510662376662</v>
      </c>
      <c r="M130" s="6">
        <v>4</v>
      </c>
      <c r="N130" s="170">
        <v>5.0544782684181104</v>
      </c>
      <c r="O130" s="171">
        <v>5.5410435917111425</v>
      </c>
      <c r="P130" s="171">
        <v>6.0276089150041727</v>
      </c>
      <c r="Q130" s="171">
        <v>6.5141742382972048</v>
      </c>
      <c r="R130" s="171">
        <v>7.0007395615902359</v>
      </c>
      <c r="S130" s="171">
        <v>7.4873048848832671</v>
      </c>
      <c r="T130" s="171">
        <v>7.9738702081762991</v>
      </c>
      <c r="U130" s="172">
        <v>8.4604355314693294</v>
      </c>
    </row>
  </sheetData>
  <mergeCells count="34">
    <mergeCell ref="B109:J109"/>
    <mergeCell ref="M109:U109"/>
    <mergeCell ref="R83:W83"/>
    <mergeCell ref="Z83:AE83"/>
    <mergeCell ref="AI58:AM58"/>
    <mergeCell ref="AO58:AR58"/>
    <mergeCell ref="B84:G84"/>
    <mergeCell ref="J84:O84"/>
    <mergeCell ref="AH83:AM83"/>
    <mergeCell ref="AP83:AU83"/>
    <mergeCell ref="AX83:BB83"/>
    <mergeCell ref="BE83:BI83"/>
    <mergeCell ref="B30:H30"/>
    <mergeCell ref="M30:S30"/>
    <mergeCell ref="X30:AD30"/>
    <mergeCell ref="B58:F58"/>
    <mergeCell ref="H58:K58"/>
    <mergeCell ref="M58:Q58"/>
    <mergeCell ref="S58:V58"/>
    <mergeCell ref="X58:AB58"/>
    <mergeCell ref="AD58:AG58"/>
    <mergeCell ref="AH7:AI7"/>
    <mergeCell ref="AH8:AI8"/>
    <mergeCell ref="AH9:AI9"/>
    <mergeCell ref="AH10:AI10"/>
    <mergeCell ref="AH11:AI11"/>
    <mergeCell ref="M15:U15"/>
    <mergeCell ref="W15:AE15"/>
    <mergeCell ref="B3:J3"/>
    <mergeCell ref="M3:U3"/>
    <mergeCell ref="W3:AE3"/>
    <mergeCell ref="AH4:AI4"/>
    <mergeCell ref="AH5:AI5"/>
    <mergeCell ref="AH6:A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2AD-5F46-4F27-A1DE-493B753E9D8A}">
  <dimension ref="B2:R54"/>
  <sheetViews>
    <sheetView workbookViewId="0">
      <selection activeCell="M27" sqref="M27"/>
    </sheetView>
  </sheetViews>
  <sheetFormatPr defaultRowHeight="15" x14ac:dyDescent="0.25"/>
  <sheetData>
    <row r="2" spans="2:18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P2" s="84" t="s">
        <v>35</v>
      </c>
      <c r="Q2" s="84" t="s">
        <v>28</v>
      </c>
      <c r="R2" s="84" t="s">
        <v>36</v>
      </c>
    </row>
    <row r="3" spans="2:18" ht="15.75" thickBot="1" x14ac:dyDescent="0.3">
      <c r="B3" s="132" t="s">
        <v>3</v>
      </c>
      <c r="C3" s="132"/>
      <c r="D3" s="132"/>
      <c r="E3" s="132"/>
      <c r="F3" s="132"/>
      <c r="G3" s="132"/>
      <c r="H3" s="132"/>
      <c r="I3" s="132"/>
      <c r="J3" s="132"/>
      <c r="P3" s="4">
        <v>0.1</v>
      </c>
      <c r="Q3" s="2">
        <v>0</v>
      </c>
      <c r="R3" s="86">
        <v>1.0000000000000001E-5</v>
      </c>
    </row>
    <row r="4" spans="2:18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L4" s="90" t="s">
        <v>33</v>
      </c>
      <c r="M4" s="90" t="s">
        <v>34</v>
      </c>
    </row>
    <row r="5" spans="2:18" x14ac:dyDescent="0.25">
      <c r="B5" s="6">
        <v>0</v>
      </c>
      <c r="C5" s="18">
        <f>$C$2+(C$4*$G$2)+($B5*$E$2)</f>
        <v>0.1</v>
      </c>
      <c r="D5" s="19">
        <f t="shared" ref="D5:J20" si="0">$C$2+(D$4*$G$2)+($B5*$E$2)</f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L5" s="88">
        <f>AVERAGE(C5:J5)</f>
        <v>0.10349999999999999</v>
      </c>
      <c r="M5" s="88">
        <f>_xlfn.VAR.P(C5:J5)</f>
        <v>5.250000000000009E-6</v>
      </c>
    </row>
    <row r="6" spans="2:18" x14ac:dyDescent="0.25">
      <c r="B6" s="6">
        <v>1</v>
      </c>
      <c r="C6" s="21">
        <f t="shared" ref="C6:J25" si="1">$C$2+(C$4*$G$2)+($B6*$E$2)</f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L6" s="88">
        <f t="shared" ref="L6:L25" si="2">AVERAGE(C6:J6)</f>
        <v>0.1135</v>
      </c>
      <c r="M6" s="88">
        <f t="shared" ref="M6:M25" si="3">_xlfn.VAR.P(C6:J6)</f>
        <v>5.250000000000009E-6</v>
      </c>
    </row>
    <row r="7" spans="2:18" x14ac:dyDescent="0.25">
      <c r="B7" s="6">
        <v>2</v>
      </c>
      <c r="C7" s="21">
        <f t="shared" si="1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L7" s="88">
        <f t="shared" si="2"/>
        <v>0.12350000000000001</v>
      </c>
      <c r="M7" s="88">
        <f t="shared" si="3"/>
        <v>5.2499999999999836E-6</v>
      </c>
    </row>
    <row r="8" spans="2:18" x14ac:dyDescent="0.25">
      <c r="B8" s="6">
        <v>3</v>
      </c>
      <c r="C8" s="21">
        <f t="shared" si="1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L8" s="88">
        <f t="shared" si="2"/>
        <v>0.13350000000000001</v>
      </c>
      <c r="M8" s="88">
        <f t="shared" si="3"/>
        <v>5.250000000000009E-6</v>
      </c>
    </row>
    <row r="9" spans="2:18" ht="15.75" thickBot="1" x14ac:dyDescent="0.3">
      <c r="B9" s="6">
        <v>4</v>
      </c>
      <c r="C9" s="23">
        <f t="shared" si="1"/>
        <v>0.14000000000000001</v>
      </c>
      <c r="D9" s="15">
        <f t="shared" si="0"/>
        <v>0.14100000000000001</v>
      </c>
      <c r="E9" s="15">
        <f t="shared" si="0"/>
        <v>0.14200000000000002</v>
      </c>
      <c r="F9" s="15">
        <f t="shared" si="0"/>
        <v>0.14300000000000002</v>
      </c>
      <c r="G9" s="15">
        <f t="shared" si="0"/>
        <v>0.14400000000000002</v>
      </c>
      <c r="H9" s="15">
        <f t="shared" si="0"/>
        <v>0.14500000000000002</v>
      </c>
      <c r="I9" s="15">
        <f t="shared" si="0"/>
        <v>0.14600000000000002</v>
      </c>
      <c r="J9" s="24">
        <f t="shared" si="0"/>
        <v>0.14700000000000002</v>
      </c>
      <c r="L9" s="88">
        <f t="shared" si="2"/>
        <v>0.14350000000000002</v>
      </c>
      <c r="M9" s="88">
        <f t="shared" si="3"/>
        <v>5.250000000000009E-6</v>
      </c>
    </row>
    <row r="10" spans="2:18" x14ac:dyDescent="0.25">
      <c r="B10" s="6">
        <v>5</v>
      </c>
      <c r="C10" s="25">
        <f t="shared" si="1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L10" s="88">
        <f t="shared" si="2"/>
        <v>0.15350000000000003</v>
      </c>
      <c r="M10" s="88">
        <f t="shared" si="3"/>
        <v>5.250000000000009E-6</v>
      </c>
    </row>
    <row r="11" spans="2:18" x14ac:dyDescent="0.25">
      <c r="B11" s="6">
        <v>6</v>
      </c>
      <c r="C11" s="21">
        <f t="shared" si="1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L11" s="88">
        <f t="shared" si="2"/>
        <v>0.16350000000000001</v>
      </c>
      <c r="M11" s="88">
        <f t="shared" si="3"/>
        <v>5.250000000000009E-6</v>
      </c>
    </row>
    <row r="12" spans="2:18" x14ac:dyDescent="0.25">
      <c r="B12" s="6">
        <v>7</v>
      </c>
      <c r="C12" s="21">
        <f t="shared" si="1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L12" s="88">
        <f t="shared" si="2"/>
        <v>0.17350000000000002</v>
      </c>
      <c r="M12" s="88">
        <f t="shared" si="3"/>
        <v>5.250000000000009E-6</v>
      </c>
    </row>
    <row r="13" spans="2:18" x14ac:dyDescent="0.25">
      <c r="B13" s="6">
        <v>8</v>
      </c>
      <c r="C13" s="21">
        <f t="shared" si="1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L13" s="88">
        <f t="shared" si="2"/>
        <v>0.1835</v>
      </c>
      <c r="M13" s="88">
        <f t="shared" si="3"/>
        <v>5.250000000000009E-6</v>
      </c>
    </row>
    <row r="14" spans="2:18" x14ac:dyDescent="0.25">
      <c r="B14" s="6">
        <v>9</v>
      </c>
      <c r="C14" s="21">
        <f t="shared" si="1"/>
        <v>0.19</v>
      </c>
      <c r="D14" s="2">
        <f t="shared" si="0"/>
        <v>0.191</v>
      </c>
      <c r="E14" s="2">
        <f t="shared" si="0"/>
        <v>0.192</v>
      </c>
      <c r="F14" s="2">
        <f t="shared" si="0"/>
        <v>0.193</v>
      </c>
      <c r="G14" s="2">
        <f t="shared" si="0"/>
        <v>0.19400000000000001</v>
      </c>
      <c r="H14" s="2">
        <f t="shared" si="0"/>
        <v>0.19500000000000001</v>
      </c>
      <c r="I14" s="2">
        <f t="shared" si="0"/>
        <v>0.19600000000000001</v>
      </c>
      <c r="J14" s="22">
        <f t="shared" si="0"/>
        <v>0.19700000000000001</v>
      </c>
      <c r="L14" s="88">
        <f t="shared" si="2"/>
        <v>0.19350000000000001</v>
      </c>
      <c r="M14" s="88">
        <f t="shared" si="3"/>
        <v>5.250000000000009E-6</v>
      </c>
    </row>
    <row r="15" spans="2:18" ht="15.75" thickBot="1" x14ac:dyDescent="0.3">
      <c r="B15" s="6">
        <v>10</v>
      </c>
      <c r="C15" s="27">
        <f t="shared" si="1"/>
        <v>0.2</v>
      </c>
      <c r="D15" s="28">
        <f t="shared" si="0"/>
        <v>0.20100000000000001</v>
      </c>
      <c r="E15" s="28">
        <f t="shared" si="0"/>
        <v>0.20200000000000001</v>
      </c>
      <c r="F15" s="28">
        <f t="shared" si="0"/>
        <v>0.20300000000000001</v>
      </c>
      <c r="G15" s="28">
        <f t="shared" si="0"/>
        <v>0.20400000000000001</v>
      </c>
      <c r="H15" s="28">
        <f t="shared" si="0"/>
        <v>0.20500000000000002</v>
      </c>
      <c r="I15" s="28">
        <f t="shared" si="0"/>
        <v>0.20600000000000002</v>
      </c>
      <c r="J15" s="29">
        <f t="shared" si="0"/>
        <v>0.20700000000000002</v>
      </c>
      <c r="L15" s="88">
        <f t="shared" si="2"/>
        <v>0.20350000000000001</v>
      </c>
      <c r="M15" s="88">
        <f t="shared" si="3"/>
        <v>5.250000000000009E-6</v>
      </c>
    </row>
    <row r="16" spans="2:18" x14ac:dyDescent="0.25">
      <c r="B16" s="6">
        <v>11</v>
      </c>
      <c r="C16" s="18">
        <f t="shared" si="1"/>
        <v>0.21000000000000002</v>
      </c>
      <c r="D16" s="19">
        <f t="shared" si="0"/>
        <v>0.21100000000000002</v>
      </c>
      <c r="E16" s="19">
        <f t="shared" si="0"/>
        <v>0.21200000000000002</v>
      </c>
      <c r="F16" s="19">
        <f t="shared" si="0"/>
        <v>0.21300000000000002</v>
      </c>
      <c r="G16" s="19">
        <f t="shared" si="0"/>
        <v>0.21400000000000002</v>
      </c>
      <c r="H16" s="19">
        <f t="shared" si="0"/>
        <v>0.21500000000000002</v>
      </c>
      <c r="I16" s="19">
        <f t="shared" si="0"/>
        <v>0.21600000000000003</v>
      </c>
      <c r="J16" s="20">
        <f t="shared" si="0"/>
        <v>0.21700000000000003</v>
      </c>
      <c r="L16" s="88">
        <f t="shared" si="2"/>
        <v>0.21350000000000002</v>
      </c>
      <c r="M16" s="88">
        <f t="shared" si="3"/>
        <v>5.250000000000009E-6</v>
      </c>
    </row>
    <row r="17" spans="2:13" x14ac:dyDescent="0.25">
      <c r="B17" s="6">
        <v>12</v>
      </c>
      <c r="C17" s="21">
        <f t="shared" si="1"/>
        <v>0.22</v>
      </c>
      <c r="D17" s="2">
        <f t="shared" si="0"/>
        <v>0.221</v>
      </c>
      <c r="E17" s="2">
        <f t="shared" si="0"/>
        <v>0.222</v>
      </c>
      <c r="F17" s="2">
        <f t="shared" si="0"/>
        <v>0.223</v>
      </c>
      <c r="G17" s="2">
        <f t="shared" si="0"/>
        <v>0.224</v>
      </c>
      <c r="H17" s="2">
        <f t="shared" si="0"/>
        <v>0.22500000000000001</v>
      </c>
      <c r="I17" s="2">
        <f t="shared" si="0"/>
        <v>0.22600000000000001</v>
      </c>
      <c r="J17" s="22">
        <f t="shared" si="0"/>
        <v>0.22700000000000001</v>
      </c>
      <c r="L17" s="88">
        <f t="shared" si="2"/>
        <v>0.22350000000000003</v>
      </c>
      <c r="M17" s="88">
        <f t="shared" si="3"/>
        <v>5.2500000000000107E-6</v>
      </c>
    </row>
    <row r="18" spans="2:13" x14ac:dyDescent="0.25">
      <c r="B18" s="6">
        <v>13</v>
      </c>
      <c r="C18" s="21">
        <f t="shared" si="1"/>
        <v>0.23</v>
      </c>
      <c r="D18" s="2">
        <f t="shared" si="0"/>
        <v>0.23100000000000001</v>
      </c>
      <c r="E18" s="2">
        <f t="shared" si="0"/>
        <v>0.23200000000000001</v>
      </c>
      <c r="F18" s="2">
        <f t="shared" si="0"/>
        <v>0.23300000000000001</v>
      </c>
      <c r="G18" s="2">
        <f t="shared" si="0"/>
        <v>0.23400000000000001</v>
      </c>
      <c r="H18" s="2">
        <f t="shared" si="0"/>
        <v>0.23500000000000001</v>
      </c>
      <c r="I18" s="2">
        <f t="shared" si="0"/>
        <v>0.23600000000000002</v>
      </c>
      <c r="J18" s="22">
        <f t="shared" si="0"/>
        <v>0.23700000000000002</v>
      </c>
      <c r="L18" s="88">
        <f t="shared" si="2"/>
        <v>0.23350000000000004</v>
      </c>
      <c r="M18" s="88">
        <f t="shared" si="3"/>
        <v>5.2500000000000107E-6</v>
      </c>
    </row>
    <row r="19" spans="2:13" x14ac:dyDescent="0.25">
      <c r="B19" s="6">
        <v>14</v>
      </c>
      <c r="C19" s="21">
        <f t="shared" si="1"/>
        <v>0.24000000000000002</v>
      </c>
      <c r="D19" s="2">
        <f t="shared" si="0"/>
        <v>0.24100000000000002</v>
      </c>
      <c r="E19" s="2">
        <f t="shared" si="0"/>
        <v>0.24200000000000002</v>
      </c>
      <c r="F19" s="2">
        <f t="shared" si="0"/>
        <v>0.24300000000000002</v>
      </c>
      <c r="G19" s="2">
        <f t="shared" si="0"/>
        <v>0.24400000000000002</v>
      </c>
      <c r="H19" s="2">
        <f t="shared" si="0"/>
        <v>0.24500000000000002</v>
      </c>
      <c r="I19" s="2">
        <f t="shared" si="0"/>
        <v>0.24600000000000002</v>
      </c>
      <c r="J19" s="22">
        <f t="shared" si="0"/>
        <v>0.24700000000000003</v>
      </c>
      <c r="L19" s="88">
        <f t="shared" si="2"/>
        <v>0.24350000000000005</v>
      </c>
      <c r="M19" s="88">
        <f t="shared" si="3"/>
        <v>5.2500000000000107E-6</v>
      </c>
    </row>
    <row r="20" spans="2:13" ht="15.75" thickBot="1" x14ac:dyDescent="0.3">
      <c r="B20" s="6">
        <v>15</v>
      </c>
      <c r="C20" s="23">
        <f t="shared" si="1"/>
        <v>0.25</v>
      </c>
      <c r="D20" s="15">
        <f t="shared" si="0"/>
        <v>0.251</v>
      </c>
      <c r="E20" s="15">
        <f t="shared" si="0"/>
        <v>0.252</v>
      </c>
      <c r="F20" s="15">
        <f t="shared" si="0"/>
        <v>0.253</v>
      </c>
      <c r="G20" s="15">
        <f t="shared" si="0"/>
        <v>0.254</v>
      </c>
      <c r="H20" s="15">
        <f t="shared" si="0"/>
        <v>0.255</v>
      </c>
      <c r="I20" s="15">
        <f t="shared" si="0"/>
        <v>0.25600000000000001</v>
      </c>
      <c r="J20" s="24">
        <f t="shared" si="0"/>
        <v>0.25700000000000001</v>
      </c>
      <c r="L20" s="88">
        <f t="shared" si="2"/>
        <v>0.2535</v>
      </c>
      <c r="M20" s="88">
        <f t="shared" si="3"/>
        <v>5.250000000000009E-6</v>
      </c>
    </row>
    <row r="21" spans="2:13" x14ac:dyDescent="0.25">
      <c r="B21" s="6">
        <v>16</v>
      </c>
      <c r="C21" s="25">
        <f t="shared" si="1"/>
        <v>0.26</v>
      </c>
      <c r="D21" s="10">
        <f t="shared" si="1"/>
        <v>0.26100000000000001</v>
      </c>
      <c r="E21" s="10">
        <f t="shared" si="1"/>
        <v>0.26200000000000001</v>
      </c>
      <c r="F21" s="10">
        <f t="shared" si="1"/>
        <v>0.26300000000000001</v>
      </c>
      <c r="G21" s="10">
        <f t="shared" si="1"/>
        <v>0.26400000000000001</v>
      </c>
      <c r="H21" s="10">
        <f t="shared" si="1"/>
        <v>0.26500000000000001</v>
      </c>
      <c r="I21" s="10">
        <f t="shared" si="1"/>
        <v>0.26600000000000001</v>
      </c>
      <c r="J21" s="26">
        <f t="shared" si="1"/>
        <v>0.26700000000000002</v>
      </c>
      <c r="L21" s="88">
        <f t="shared" si="2"/>
        <v>0.26350000000000001</v>
      </c>
      <c r="M21" s="88">
        <f t="shared" si="3"/>
        <v>5.250000000000009E-6</v>
      </c>
    </row>
    <row r="22" spans="2:13" x14ac:dyDescent="0.25">
      <c r="B22" s="6">
        <v>17</v>
      </c>
      <c r="C22" s="21">
        <f t="shared" si="1"/>
        <v>0.27</v>
      </c>
      <c r="D22" s="2">
        <f t="shared" si="1"/>
        <v>0.27100000000000002</v>
      </c>
      <c r="E22" s="2">
        <f t="shared" si="1"/>
        <v>0.27200000000000002</v>
      </c>
      <c r="F22" s="2">
        <f t="shared" si="1"/>
        <v>0.27300000000000002</v>
      </c>
      <c r="G22" s="2">
        <f t="shared" si="1"/>
        <v>0.27400000000000002</v>
      </c>
      <c r="H22" s="2">
        <f t="shared" si="1"/>
        <v>0.27500000000000002</v>
      </c>
      <c r="I22" s="2">
        <f t="shared" si="1"/>
        <v>0.27600000000000002</v>
      </c>
      <c r="J22" s="22">
        <f t="shared" si="1"/>
        <v>0.27700000000000002</v>
      </c>
      <c r="L22" s="88">
        <f t="shared" si="2"/>
        <v>0.27350000000000002</v>
      </c>
      <c r="M22" s="88">
        <f t="shared" si="3"/>
        <v>5.250000000000009E-6</v>
      </c>
    </row>
    <row r="23" spans="2:13" x14ac:dyDescent="0.25">
      <c r="B23" s="6">
        <v>18</v>
      </c>
      <c r="C23" s="21">
        <f t="shared" si="1"/>
        <v>0.28000000000000003</v>
      </c>
      <c r="D23" s="2">
        <f t="shared" si="1"/>
        <v>0.28100000000000003</v>
      </c>
      <c r="E23" s="2">
        <f t="shared" si="1"/>
        <v>0.28200000000000003</v>
      </c>
      <c r="F23" s="2">
        <f t="shared" si="1"/>
        <v>0.28300000000000003</v>
      </c>
      <c r="G23" s="2">
        <f t="shared" si="1"/>
        <v>0.28400000000000003</v>
      </c>
      <c r="H23" s="2">
        <f t="shared" si="1"/>
        <v>0.28500000000000003</v>
      </c>
      <c r="I23" s="2">
        <f t="shared" si="1"/>
        <v>0.28600000000000003</v>
      </c>
      <c r="J23" s="22">
        <f t="shared" si="1"/>
        <v>0.28700000000000003</v>
      </c>
      <c r="L23" s="88">
        <f t="shared" si="2"/>
        <v>0.28350000000000003</v>
      </c>
      <c r="M23" s="88">
        <f t="shared" si="3"/>
        <v>5.250000000000009E-6</v>
      </c>
    </row>
    <row r="24" spans="2:13" x14ac:dyDescent="0.25">
      <c r="B24" s="6">
        <v>19</v>
      </c>
      <c r="C24" s="21">
        <f t="shared" si="1"/>
        <v>0.29000000000000004</v>
      </c>
      <c r="D24" s="2">
        <f t="shared" si="1"/>
        <v>0.29100000000000004</v>
      </c>
      <c r="E24" s="2">
        <f t="shared" si="1"/>
        <v>0.29200000000000004</v>
      </c>
      <c r="F24" s="2">
        <f t="shared" si="1"/>
        <v>0.29300000000000004</v>
      </c>
      <c r="G24" s="2">
        <f t="shared" si="1"/>
        <v>0.29400000000000004</v>
      </c>
      <c r="H24" s="2">
        <f t="shared" si="1"/>
        <v>0.29500000000000004</v>
      </c>
      <c r="I24" s="2">
        <f t="shared" si="1"/>
        <v>0.29600000000000004</v>
      </c>
      <c r="J24" s="22">
        <f t="shared" si="1"/>
        <v>0.29700000000000004</v>
      </c>
      <c r="L24" s="88">
        <f t="shared" si="2"/>
        <v>0.29350000000000004</v>
      </c>
      <c r="M24" s="88">
        <f t="shared" si="3"/>
        <v>5.250000000000009E-6</v>
      </c>
    </row>
    <row r="25" spans="2:13" ht="15.75" thickBot="1" x14ac:dyDescent="0.3">
      <c r="B25" s="6">
        <v>20</v>
      </c>
      <c r="C25" s="27">
        <f t="shared" si="1"/>
        <v>0.30000000000000004</v>
      </c>
      <c r="D25" s="28">
        <f t="shared" si="1"/>
        <v>0.30100000000000005</v>
      </c>
      <c r="E25" s="28">
        <f t="shared" si="1"/>
        <v>0.30200000000000005</v>
      </c>
      <c r="F25" s="28">
        <f t="shared" si="1"/>
        <v>0.30300000000000005</v>
      </c>
      <c r="G25" s="28">
        <f t="shared" si="1"/>
        <v>0.30400000000000005</v>
      </c>
      <c r="H25" s="28">
        <f t="shared" si="1"/>
        <v>0.30500000000000005</v>
      </c>
      <c r="I25" s="28">
        <f t="shared" si="1"/>
        <v>0.30600000000000005</v>
      </c>
      <c r="J25" s="29">
        <f t="shared" si="1"/>
        <v>0.30700000000000005</v>
      </c>
      <c r="L25" s="89">
        <f t="shared" si="2"/>
        <v>0.30350000000000005</v>
      </c>
      <c r="M25" s="89">
        <f t="shared" si="3"/>
        <v>5.250000000000009E-6</v>
      </c>
    </row>
    <row r="30" spans="2:13" x14ac:dyDescent="0.25">
      <c r="B30" s="132" t="s">
        <v>37</v>
      </c>
      <c r="C30" s="132"/>
      <c r="D30" s="132"/>
      <c r="E30" s="132"/>
      <c r="F30" s="132"/>
      <c r="G30" s="132"/>
      <c r="H30" s="132"/>
      <c r="I30" s="132"/>
      <c r="J30" s="132"/>
    </row>
    <row r="31" spans="2:13" ht="15.75" thickBot="1" x14ac:dyDescent="0.3">
      <c r="C31" s="7">
        <v>0</v>
      </c>
      <c r="D31" s="7">
        <v>1</v>
      </c>
      <c r="E31" s="7">
        <v>2</v>
      </c>
      <c r="F31" s="7">
        <v>3</v>
      </c>
      <c r="G31" s="7">
        <v>4</v>
      </c>
      <c r="H31" s="7">
        <v>5</v>
      </c>
      <c r="I31" s="7">
        <v>6</v>
      </c>
      <c r="J31" s="7">
        <v>7</v>
      </c>
    </row>
    <row r="32" spans="2:13" x14ac:dyDescent="0.25">
      <c r="B32" s="6">
        <v>0</v>
      </c>
      <c r="C32" s="128">
        <f>$P$3*((C5-$L5)/(SQRT($M5+$R$3)))+$Q$3</f>
        <v>-8.9625815953026877E-2</v>
      </c>
      <c r="D32" s="19">
        <f t="shared" ref="D32:J32" si="4">$P$3*((D5-$L5)/(SQRT($M5+$R$3)))+$Q$3</f>
        <v>-6.4018439966447668E-2</v>
      </c>
      <c r="E32" s="19">
        <f t="shared" si="4"/>
        <v>-3.8411063979868459E-2</v>
      </c>
      <c r="F32" s="19">
        <f t="shared" si="4"/>
        <v>-1.2803687993289249E-2</v>
      </c>
      <c r="G32" s="19">
        <f t="shared" si="4"/>
        <v>1.2803687993289962E-2</v>
      </c>
      <c r="H32" s="19">
        <f t="shared" si="4"/>
        <v>3.8411063979869174E-2</v>
      </c>
      <c r="I32" s="19">
        <f t="shared" si="4"/>
        <v>6.401843996644839E-2</v>
      </c>
      <c r="J32" s="20">
        <f t="shared" si="4"/>
        <v>8.9625815953027599E-2</v>
      </c>
    </row>
    <row r="33" spans="2:10" x14ac:dyDescent="0.25">
      <c r="B33" s="6">
        <v>1</v>
      </c>
      <c r="C33" s="21">
        <f t="shared" ref="C33:J33" si="5">$P$3*((C6-$L6)/(SQRT($M6+$R$3)))+$Q$3</f>
        <v>-8.9625815953027238E-2</v>
      </c>
      <c r="D33" s="2">
        <f t="shared" si="5"/>
        <v>-6.4018439966448029E-2</v>
      </c>
      <c r="E33" s="2">
        <f t="shared" si="5"/>
        <v>-3.841106397986882E-2</v>
      </c>
      <c r="F33" s="2">
        <f t="shared" si="5"/>
        <v>-1.2803687993289604E-2</v>
      </c>
      <c r="G33" s="2">
        <f t="shared" si="5"/>
        <v>1.2803687993289604E-2</v>
      </c>
      <c r="H33" s="2">
        <f t="shared" si="5"/>
        <v>3.841106397986882E-2</v>
      </c>
      <c r="I33" s="2">
        <f t="shared" si="5"/>
        <v>6.4018439966448029E-2</v>
      </c>
      <c r="J33" s="22">
        <f t="shared" si="5"/>
        <v>8.9625815953027238E-2</v>
      </c>
    </row>
    <row r="34" spans="2:10" x14ac:dyDescent="0.25">
      <c r="B34" s="6">
        <v>2</v>
      </c>
      <c r="C34" s="21">
        <f t="shared" ref="C34:J34" si="6">$P$3*((C7-$L7)/(SQRT($M7+$R$3)))+$Q$3</f>
        <v>-8.9625815953027321E-2</v>
      </c>
      <c r="D34" s="2">
        <f t="shared" si="6"/>
        <v>-6.4018439966448085E-2</v>
      </c>
      <c r="E34" s="2">
        <f t="shared" si="6"/>
        <v>-3.8411063979868848E-2</v>
      </c>
      <c r="F34" s="2">
        <f t="shared" si="6"/>
        <v>-1.2803687993289618E-2</v>
      </c>
      <c r="G34" s="2">
        <f t="shared" si="6"/>
        <v>1.2803687993289618E-2</v>
      </c>
      <c r="H34" s="2">
        <f t="shared" si="6"/>
        <v>3.8411063979868494E-2</v>
      </c>
      <c r="I34" s="2">
        <f t="shared" si="6"/>
        <v>6.4018439966447724E-2</v>
      </c>
      <c r="J34" s="22">
        <f t="shared" si="6"/>
        <v>8.962581595302696E-2</v>
      </c>
    </row>
    <row r="35" spans="2:10" x14ac:dyDescent="0.25">
      <c r="B35" s="6">
        <v>3</v>
      </c>
      <c r="C35" s="21">
        <f t="shared" ref="C35:J35" si="7">$P$3*((C8-$L8)/(SQRT($M8+$R$3)))+$Q$3</f>
        <v>-8.9625815953027238E-2</v>
      </c>
      <c r="D35" s="2">
        <f t="shared" si="7"/>
        <v>-6.4018439966448029E-2</v>
      </c>
      <c r="E35" s="2">
        <f t="shared" si="7"/>
        <v>-3.841106397986882E-2</v>
      </c>
      <c r="F35" s="2">
        <f t="shared" si="7"/>
        <v>-1.2803687993289604E-2</v>
      </c>
      <c r="G35" s="2">
        <f t="shared" si="7"/>
        <v>1.2803687993289604E-2</v>
      </c>
      <c r="H35" s="2">
        <f t="shared" si="7"/>
        <v>3.841106397986882E-2</v>
      </c>
      <c r="I35" s="2">
        <f t="shared" si="7"/>
        <v>6.4018439966448029E-2</v>
      </c>
      <c r="J35" s="22">
        <f t="shared" si="7"/>
        <v>8.9625815953027238E-2</v>
      </c>
    </row>
    <row r="36" spans="2:10" ht="15.75" thickBot="1" x14ac:dyDescent="0.3">
      <c r="B36" s="6">
        <v>4</v>
      </c>
      <c r="C36" s="23">
        <f t="shared" ref="C36:J36" si="8">$P$3*((C9-$L9)/(SQRT($M9+$R$3)))+$Q$3</f>
        <v>-8.9625815953027238E-2</v>
      </c>
      <c r="D36" s="15">
        <f t="shared" si="8"/>
        <v>-6.4018439966448029E-2</v>
      </c>
      <c r="E36" s="15">
        <f t="shared" si="8"/>
        <v>-3.841106397986882E-2</v>
      </c>
      <c r="F36" s="15">
        <f t="shared" si="8"/>
        <v>-1.2803687993289604E-2</v>
      </c>
      <c r="G36" s="15">
        <f t="shared" si="8"/>
        <v>1.2803687993289604E-2</v>
      </c>
      <c r="H36" s="15">
        <f t="shared" si="8"/>
        <v>3.841106397986882E-2</v>
      </c>
      <c r="I36" s="15">
        <f t="shared" si="8"/>
        <v>6.4018439966448029E-2</v>
      </c>
      <c r="J36" s="24">
        <f t="shared" si="8"/>
        <v>8.9625815953027238E-2</v>
      </c>
    </row>
    <row r="37" spans="2:10" x14ac:dyDescent="0.25">
      <c r="B37" s="6">
        <v>5</v>
      </c>
      <c r="C37" s="25">
        <f t="shared" ref="C37:J37" si="9">$P$3*((C10-$L10)/(SQRT($M10+$R$3)))+$Q$3</f>
        <v>-8.9625815953027238E-2</v>
      </c>
      <c r="D37" s="10">
        <f t="shared" si="9"/>
        <v>-6.4018439966448029E-2</v>
      </c>
      <c r="E37" s="10">
        <f t="shared" si="9"/>
        <v>-3.841106397986882E-2</v>
      </c>
      <c r="F37" s="10">
        <f t="shared" si="9"/>
        <v>-1.2803687993289604E-2</v>
      </c>
      <c r="G37" s="10">
        <f t="shared" si="9"/>
        <v>1.2803687993289604E-2</v>
      </c>
      <c r="H37" s="10">
        <f t="shared" si="9"/>
        <v>3.841106397986882E-2</v>
      </c>
      <c r="I37" s="10">
        <f t="shared" si="9"/>
        <v>6.4018439966448029E-2</v>
      </c>
      <c r="J37" s="26">
        <f t="shared" si="9"/>
        <v>8.9625815953027238E-2</v>
      </c>
    </row>
    <row r="38" spans="2:10" x14ac:dyDescent="0.25">
      <c r="B38" s="6">
        <v>6</v>
      </c>
      <c r="C38" s="21">
        <f t="shared" ref="C38:J38" si="10">$P$3*((C11-$L11)/(SQRT($M11+$R$3)))+$Q$3</f>
        <v>-8.9625815953027238E-2</v>
      </c>
      <c r="D38" s="2">
        <f t="shared" si="10"/>
        <v>-6.4018439966448029E-2</v>
      </c>
      <c r="E38" s="2">
        <f t="shared" si="10"/>
        <v>-3.841106397986882E-2</v>
      </c>
      <c r="F38" s="2">
        <f t="shared" si="10"/>
        <v>-1.2803687993289604E-2</v>
      </c>
      <c r="G38" s="2">
        <f t="shared" si="10"/>
        <v>1.2803687993289604E-2</v>
      </c>
      <c r="H38" s="2">
        <f t="shared" si="10"/>
        <v>3.841106397986882E-2</v>
      </c>
      <c r="I38" s="2">
        <f t="shared" si="10"/>
        <v>6.4018439966448029E-2</v>
      </c>
      <c r="J38" s="22">
        <f t="shared" si="10"/>
        <v>8.9625815953027238E-2</v>
      </c>
    </row>
    <row r="39" spans="2:10" x14ac:dyDescent="0.25">
      <c r="B39" s="6">
        <v>7</v>
      </c>
      <c r="C39" s="21">
        <f t="shared" ref="C39:J39" si="11">$P$3*((C12-$L12)/(SQRT($M12+$R$3)))+$Q$3</f>
        <v>-8.9625815953027238E-2</v>
      </c>
      <c r="D39" s="2">
        <f t="shared" si="11"/>
        <v>-6.4018439966448029E-2</v>
      </c>
      <c r="E39" s="2">
        <f t="shared" si="11"/>
        <v>-3.841106397986882E-2</v>
      </c>
      <c r="F39" s="2">
        <f t="shared" si="11"/>
        <v>-1.2803687993289604E-2</v>
      </c>
      <c r="G39" s="2">
        <f t="shared" si="11"/>
        <v>1.2803687993289604E-2</v>
      </c>
      <c r="H39" s="2">
        <f t="shared" si="11"/>
        <v>3.841106397986882E-2</v>
      </c>
      <c r="I39" s="2">
        <f t="shared" si="11"/>
        <v>6.4018439966448029E-2</v>
      </c>
      <c r="J39" s="22">
        <f t="shared" si="11"/>
        <v>8.9625815953027238E-2</v>
      </c>
    </row>
    <row r="40" spans="2:10" x14ac:dyDescent="0.25">
      <c r="B40" s="6">
        <v>8</v>
      </c>
      <c r="C40" s="21">
        <f t="shared" ref="C40:J40" si="12">$P$3*((C13-$L13)/(SQRT($M13+$R$3)))+$Q$3</f>
        <v>-8.9625815953027238E-2</v>
      </c>
      <c r="D40" s="2">
        <f t="shared" si="12"/>
        <v>-6.4018439966448029E-2</v>
      </c>
      <c r="E40" s="2">
        <f t="shared" si="12"/>
        <v>-3.841106397986882E-2</v>
      </c>
      <c r="F40" s="2">
        <f t="shared" si="12"/>
        <v>-1.2803687993289604E-2</v>
      </c>
      <c r="G40" s="2">
        <f t="shared" si="12"/>
        <v>1.2803687993289604E-2</v>
      </c>
      <c r="H40" s="2">
        <f t="shared" si="12"/>
        <v>3.841106397986882E-2</v>
      </c>
      <c r="I40" s="2">
        <f t="shared" si="12"/>
        <v>6.4018439966448029E-2</v>
      </c>
      <c r="J40" s="22">
        <f t="shared" si="12"/>
        <v>8.9625815953027238E-2</v>
      </c>
    </row>
    <row r="41" spans="2:10" x14ac:dyDescent="0.25">
      <c r="B41" s="6">
        <v>9</v>
      </c>
      <c r="C41" s="21">
        <f t="shared" ref="C41:J41" si="13">$P$3*((C14-$L14)/(SQRT($M14+$R$3)))+$Q$3</f>
        <v>-8.9625815953027238E-2</v>
      </c>
      <c r="D41" s="2">
        <f t="shared" si="13"/>
        <v>-6.4018439966448029E-2</v>
      </c>
      <c r="E41" s="2">
        <f t="shared" si="13"/>
        <v>-3.841106397986882E-2</v>
      </c>
      <c r="F41" s="2">
        <f t="shared" si="13"/>
        <v>-1.2803687993289604E-2</v>
      </c>
      <c r="G41" s="2">
        <f t="shared" si="13"/>
        <v>1.2803687993289604E-2</v>
      </c>
      <c r="H41" s="2">
        <f t="shared" si="13"/>
        <v>3.841106397986882E-2</v>
      </c>
      <c r="I41" s="2">
        <f t="shared" si="13"/>
        <v>6.4018439966448029E-2</v>
      </c>
      <c r="J41" s="22">
        <f t="shared" si="13"/>
        <v>8.9625815953027238E-2</v>
      </c>
    </row>
    <row r="42" spans="2:10" ht="15.75" thickBot="1" x14ac:dyDescent="0.3">
      <c r="B42" s="6">
        <v>10</v>
      </c>
      <c r="C42" s="27">
        <f t="shared" ref="C42:J42" si="14">$P$3*((C15-$L15)/(SQRT($M15+$R$3)))+$Q$3</f>
        <v>-8.9625815953027238E-2</v>
      </c>
      <c r="D42" s="28">
        <f t="shared" si="14"/>
        <v>-6.4018439966448029E-2</v>
      </c>
      <c r="E42" s="28">
        <f t="shared" si="14"/>
        <v>-3.841106397986882E-2</v>
      </c>
      <c r="F42" s="28">
        <f t="shared" si="14"/>
        <v>-1.2803687993289604E-2</v>
      </c>
      <c r="G42" s="28">
        <f t="shared" si="14"/>
        <v>1.2803687993289604E-2</v>
      </c>
      <c r="H42" s="28">
        <f t="shared" si="14"/>
        <v>3.841106397986882E-2</v>
      </c>
      <c r="I42" s="28">
        <f t="shared" si="14"/>
        <v>6.4018439966448029E-2</v>
      </c>
      <c r="J42" s="29">
        <f t="shared" si="14"/>
        <v>8.9625815953027238E-2</v>
      </c>
    </row>
    <row r="43" spans="2:10" x14ac:dyDescent="0.25">
      <c r="B43" s="6">
        <v>11</v>
      </c>
      <c r="C43" s="18">
        <f t="shared" ref="C43:J43" si="15">$P$3*((C16-$L16)/(SQRT($M16+$R$3)))+$Q$3</f>
        <v>-8.9625815953027238E-2</v>
      </c>
      <c r="D43" s="19">
        <f t="shared" si="15"/>
        <v>-6.4018439966448029E-2</v>
      </c>
      <c r="E43" s="19">
        <f t="shared" si="15"/>
        <v>-3.841106397986882E-2</v>
      </c>
      <c r="F43" s="19">
        <f t="shared" si="15"/>
        <v>-1.2803687993289604E-2</v>
      </c>
      <c r="G43" s="19">
        <f t="shared" si="15"/>
        <v>1.2803687993289604E-2</v>
      </c>
      <c r="H43" s="19">
        <f t="shared" si="15"/>
        <v>3.841106397986882E-2</v>
      </c>
      <c r="I43" s="19">
        <f t="shared" si="15"/>
        <v>6.4018439966448029E-2</v>
      </c>
      <c r="J43" s="20">
        <f t="shared" si="15"/>
        <v>8.9625815953027238E-2</v>
      </c>
    </row>
    <row r="44" spans="2:10" x14ac:dyDescent="0.25">
      <c r="B44" s="6">
        <v>12</v>
      </c>
      <c r="C44" s="21">
        <f t="shared" ref="C44:J44" si="16">$P$3*((C17-$L17)/(SQRT($M17+$R$3)))+$Q$3</f>
        <v>-8.9625815953027946E-2</v>
      </c>
      <c r="D44" s="2">
        <f t="shared" si="16"/>
        <v>-6.4018439966448737E-2</v>
      </c>
      <c r="E44" s="2">
        <f t="shared" si="16"/>
        <v>-3.8411063979869528E-2</v>
      </c>
      <c r="F44" s="2">
        <f t="shared" si="16"/>
        <v>-1.2803687993290317E-2</v>
      </c>
      <c r="G44" s="2">
        <f t="shared" si="16"/>
        <v>1.2803687993288893E-2</v>
      </c>
      <c r="H44" s="2">
        <f t="shared" si="16"/>
        <v>3.8411063979868106E-2</v>
      </c>
      <c r="I44" s="2">
        <f t="shared" si="16"/>
        <v>6.4018439966447321E-2</v>
      </c>
      <c r="J44" s="22">
        <f t="shared" si="16"/>
        <v>8.962581595302653E-2</v>
      </c>
    </row>
    <row r="45" spans="2:10" x14ac:dyDescent="0.25">
      <c r="B45" s="6">
        <v>13</v>
      </c>
      <c r="C45" s="21">
        <f t="shared" ref="C45:J45" si="17">$P$3*((C18-$L18)/(SQRT($M18+$R$3)))+$Q$3</f>
        <v>-8.9625815953027946E-2</v>
      </c>
      <c r="D45" s="2">
        <f t="shared" si="17"/>
        <v>-6.4018439966448737E-2</v>
      </c>
      <c r="E45" s="2">
        <f t="shared" si="17"/>
        <v>-3.8411063979869528E-2</v>
      </c>
      <c r="F45" s="2">
        <f t="shared" si="17"/>
        <v>-1.2803687993290317E-2</v>
      </c>
      <c r="G45" s="2">
        <f t="shared" si="17"/>
        <v>1.2803687993288893E-2</v>
      </c>
      <c r="H45" s="2">
        <f t="shared" si="17"/>
        <v>3.8411063979868106E-2</v>
      </c>
      <c r="I45" s="2">
        <f t="shared" si="17"/>
        <v>6.4018439966447321E-2</v>
      </c>
      <c r="J45" s="22">
        <f t="shared" si="17"/>
        <v>8.962581595302653E-2</v>
      </c>
    </row>
    <row r="46" spans="2:10" x14ac:dyDescent="0.25">
      <c r="B46" s="6">
        <v>14</v>
      </c>
      <c r="C46" s="21">
        <f t="shared" ref="C46:J46" si="18">$P$3*((C19-$L19)/(SQRT($M19+$R$3)))+$Q$3</f>
        <v>-8.9625815953027946E-2</v>
      </c>
      <c r="D46" s="2">
        <f t="shared" si="18"/>
        <v>-6.4018439966448737E-2</v>
      </c>
      <c r="E46" s="2">
        <f t="shared" si="18"/>
        <v>-3.8411063979869528E-2</v>
      </c>
      <c r="F46" s="2">
        <f t="shared" si="18"/>
        <v>-1.2803687993290317E-2</v>
      </c>
      <c r="G46" s="2">
        <f t="shared" si="18"/>
        <v>1.2803687993288893E-2</v>
      </c>
      <c r="H46" s="2">
        <f t="shared" si="18"/>
        <v>3.8411063979868106E-2</v>
      </c>
      <c r="I46" s="2">
        <f t="shared" si="18"/>
        <v>6.4018439966447321E-2</v>
      </c>
      <c r="J46" s="22">
        <f t="shared" si="18"/>
        <v>8.962581595302653E-2</v>
      </c>
    </row>
    <row r="47" spans="2:10" ht="15.75" thickBot="1" x14ac:dyDescent="0.3">
      <c r="B47" s="6">
        <v>15</v>
      </c>
      <c r="C47" s="23">
        <f t="shared" ref="C47:J47" si="19">$P$3*((C20-$L20)/(SQRT($M20+$R$3)))+$Q$3</f>
        <v>-8.9625815953027238E-2</v>
      </c>
      <c r="D47" s="15">
        <f t="shared" si="19"/>
        <v>-6.4018439966448029E-2</v>
      </c>
      <c r="E47" s="15">
        <f t="shared" si="19"/>
        <v>-3.841106397986882E-2</v>
      </c>
      <c r="F47" s="15">
        <f t="shared" si="19"/>
        <v>-1.2803687993289604E-2</v>
      </c>
      <c r="G47" s="15">
        <f t="shared" si="19"/>
        <v>1.2803687993289604E-2</v>
      </c>
      <c r="H47" s="15">
        <f t="shared" si="19"/>
        <v>3.841106397986882E-2</v>
      </c>
      <c r="I47" s="15">
        <f t="shared" si="19"/>
        <v>6.4018439966448029E-2</v>
      </c>
      <c r="J47" s="24">
        <f t="shared" si="19"/>
        <v>8.9625815953027238E-2</v>
      </c>
    </row>
    <row r="48" spans="2:10" x14ac:dyDescent="0.25">
      <c r="B48" s="6">
        <v>16</v>
      </c>
      <c r="C48" s="25">
        <f t="shared" ref="C48:J48" si="20">$P$3*((C21-$L21)/(SQRT($M21+$R$3)))+$Q$3</f>
        <v>-8.9625815953027238E-2</v>
      </c>
      <c r="D48" s="10">
        <f t="shared" si="20"/>
        <v>-6.4018439966448029E-2</v>
      </c>
      <c r="E48" s="10">
        <f t="shared" si="20"/>
        <v>-3.841106397986882E-2</v>
      </c>
      <c r="F48" s="10">
        <f t="shared" si="20"/>
        <v>-1.2803687993289604E-2</v>
      </c>
      <c r="G48" s="10">
        <f t="shared" si="20"/>
        <v>1.2803687993289604E-2</v>
      </c>
      <c r="H48" s="10">
        <f t="shared" si="20"/>
        <v>3.841106397986882E-2</v>
      </c>
      <c r="I48" s="10">
        <f t="shared" si="20"/>
        <v>6.4018439966448029E-2</v>
      </c>
      <c r="J48" s="26">
        <f t="shared" si="20"/>
        <v>8.9625815953027238E-2</v>
      </c>
    </row>
    <row r="49" spans="2:10" x14ac:dyDescent="0.25">
      <c r="B49" s="6">
        <v>17</v>
      </c>
      <c r="C49" s="21">
        <f t="shared" ref="C49:J49" si="21">$P$3*((C22-$L22)/(SQRT($M22+$R$3)))+$Q$3</f>
        <v>-8.9625815953027238E-2</v>
      </c>
      <c r="D49" s="2">
        <f t="shared" si="21"/>
        <v>-6.4018439966448029E-2</v>
      </c>
      <c r="E49" s="2">
        <f t="shared" si="21"/>
        <v>-3.841106397986882E-2</v>
      </c>
      <c r="F49" s="2">
        <f t="shared" si="21"/>
        <v>-1.2803687993289604E-2</v>
      </c>
      <c r="G49" s="2">
        <f t="shared" si="21"/>
        <v>1.2803687993289604E-2</v>
      </c>
      <c r="H49" s="2">
        <f t="shared" si="21"/>
        <v>3.841106397986882E-2</v>
      </c>
      <c r="I49" s="2">
        <f t="shared" si="21"/>
        <v>6.4018439966448029E-2</v>
      </c>
      <c r="J49" s="22">
        <f t="shared" si="21"/>
        <v>8.9625815953027238E-2</v>
      </c>
    </row>
    <row r="50" spans="2:10" x14ac:dyDescent="0.25">
      <c r="B50" s="6">
        <v>18</v>
      </c>
      <c r="C50" s="21">
        <f t="shared" ref="C50:J50" si="22">$P$3*((C23-$L23)/(SQRT($M23+$R$3)))+$Q$3</f>
        <v>-8.9625815953027238E-2</v>
      </c>
      <c r="D50" s="2">
        <f t="shared" si="22"/>
        <v>-6.4018439966448029E-2</v>
      </c>
      <c r="E50" s="2">
        <f t="shared" si="22"/>
        <v>-3.841106397986882E-2</v>
      </c>
      <c r="F50" s="2">
        <f t="shared" si="22"/>
        <v>-1.2803687993289604E-2</v>
      </c>
      <c r="G50" s="2">
        <f t="shared" si="22"/>
        <v>1.2803687993289604E-2</v>
      </c>
      <c r="H50" s="2">
        <f t="shared" si="22"/>
        <v>3.841106397986882E-2</v>
      </c>
      <c r="I50" s="2">
        <f t="shared" si="22"/>
        <v>6.4018439966448029E-2</v>
      </c>
      <c r="J50" s="22">
        <f t="shared" si="22"/>
        <v>8.9625815953027238E-2</v>
      </c>
    </row>
    <row r="51" spans="2:10" x14ac:dyDescent="0.25">
      <c r="B51" s="6">
        <v>19</v>
      </c>
      <c r="C51" s="21">
        <f t="shared" ref="C51:J51" si="23">$P$3*((C24-$L24)/(SQRT($M24+$R$3)))+$Q$3</f>
        <v>-8.9625815953027238E-2</v>
      </c>
      <c r="D51" s="2">
        <f t="shared" si="23"/>
        <v>-6.4018439966448029E-2</v>
      </c>
      <c r="E51" s="2">
        <f t="shared" si="23"/>
        <v>-3.841106397986882E-2</v>
      </c>
      <c r="F51" s="2">
        <f t="shared" si="23"/>
        <v>-1.2803687993289604E-2</v>
      </c>
      <c r="G51" s="2">
        <f t="shared" si="23"/>
        <v>1.2803687993289604E-2</v>
      </c>
      <c r="H51" s="2">
        <f t="shared" si="23"/>
        <v>3.841106397986882E-2</v>
      </c>
      <c r="I51" s="2">
        <f t="shared" si="23"/>
        <v>6.4018439966448029E-2</v>
      </c>
      <c r="J51" s="22">
        <f t="shared" si="23"/>
        <v>8.9625815953027238E-2</v>
      </c>
    </row>
    <row r="52" spans="2:10" ht="15.75" thickBot="1" x14ac:dyDescent="0.3">
      <c r="B52" s="6">
        <v>20</v>
      </c>
      <c r="C52" s="27">
        <f t="shared" ref="C52:J52" si="24">$P$3*((C25-$L25)/(SQRT($M25+$R$3)))+$Q$3</f>
        <v>-8.9625815953027238E-2</v>
      </c>
      <c r="D52" s="28">
        <f t="shared" si="24"/>
        <v>-6.4018439966448029E-2</v>
      </c>
      <c r="E52" s="28">
        <f t="shared" si="24"/>
        <v>-3.841106397986882E-2</v>
      </c>
      <c r="F52" s="28">
        <f t="shared" si="24"/>
        <v>-1.2803687993289604E-2</v>
      </c>
      <c r="G52" s="28">
        <f t="shared" si="24"/>
        <v>1.2803687993289604E-2</v>
      </c>
      <c r="H52" s="28">
        <f t="shared" si="24"/>
        <v>3.841106397986882E-2</v>
      </c>
      <c r="I52" s="28">
        <f t="shared" si="24"/>
        <v>6.4018439966448029E-2</v>
      </c>
      <c r="J52" s="29">
        <f t="shared" si="24"/>
        <v>8.9625815953027238E-2</v>
      </c>
    </row>
    <row r="53" spans="2:10" x14ac:dyDescent="0.25">
      <c r="C53" s="87"/>
      <c r="D53" s="87"/>
      <c r="E53" s="87"/>
      <c r="F53" s="87"/>
      <c r="G53" s="87"/>
      <c r="H53" s="87"/>
      <c r="I53" s="87"/>
      <c r="J53" s="87"/>
    </row>
    <row r="54" spans="2:10" x14ac:dyDescent="0.25">
      <c r="C54" s="87"/>
      <c r="D54" s="87"/>
      <c r="E54" s="87"/>
      <c r="F54" s="87"/>
      <c r="G54" s="87"/>
      <c r="H54" s="87"/>
      <c r="I54" s="87"/>
      <c r="J54" s="87"/>
    </row>
  </sheetData>
  <mergeCells count="2">
    <mergeCell ref="B3:J3"/>
    <mergeCell ref="B30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51-EB84-47DD-865A-BB9B643BAB47}">
  <dimension ref="B2:BA214"/>
  <sheetViews>
    <sheetView topLeftCell="A190" workbookViewId="0">
      <selection activeCell="L203" sqref="L203"/>
    </sheetView>
  </sheetViews>
  <sheetFormatPr defaultRowHeight="15" x14ac:dyDescent="0.25"/>
  <sheetData>
    <row r="2" spans="2:53" x14ac:dyDescent="0.25">
      <c r="B2" s="5" t="s">
        <v>0</v>
      </c>
      <c r="C2" s="4">
        <v>0.1</v>
      </c>
      <c r="D2" s="5" t="s">
        <v>1</v>
      </c>
      <c r="E2" s="4">
        <v>0.01</v>
      </c>
      <c r="F2" s="5" t="s">
        <v>2</v>
      </c>
      <c r="G2" s="4">
        <v>1E-3</v>
      </c>
      <c r="I2" s="5" t="s">
        <v>4</v>
      </c>
      <c r="J2" s="4" t="s">
        <v>32</v>
      </c>
      <c r="M2" s="5" t="s">
        <v>0</v>
      </c>
      <c r="N2" s="4">
        <v>0.2</v>
      </c>
      <c r="O2" s="5" t="s">
        <v>1</v>
      </c>
      <c r="P2" s="4">
        <v>0.02</v>
      </c>
      <c r="Q2" s="5" t="s">
        <v>2</v>
      </c>
      <c r="R2" s="4">
        <v>2E-3</v>
      </c>
      <c r="T2" s="5" t="s">
        <v>4</v>
      </c>
      <c r="U2" s="4" t="s">
        <v>29</v>
      </c>
      <c r="W2" s="5" t="s">
        <v>0</v>
      </c>
      <c r="X2" s="4">
        <v>0.4</v>
      </c>
      <c r="Y2" s="5" t="s">
        <v>1</v>
      </c>
      <c r="Z2" s="4">
        <v>0.04</v>
      </c>
      <c r="AA2" s="5" t="s">
        <v>2</v>
      </c>
      <c r="AB2" s="4">
        <v>4.0000000000000001E-3</v>
      </c>
      <c r="AD2" s="5" t="s">
        <v>4</v>
      </c>
      <c r="AE2" s="4" t="s">
        <v>29</v>
      </c>
      <c r="AG2" s="143" t="s">
        <v>69</v>
      </c>
      <c r="AH2" s="143"/>
      <c r="AI2" s="143"/>
      <c r="AY2" s="140" t="s">
        <v>51</v>
      </c>
      <c r="AZ2" s="142"/>
      <c r="BA2" s="2">
        <v>2</v>
      </c>
    </row>
    <row r="3" spans="2:53" x14ac:dyDescent="0.25">
      <c r="B3" s="132" t="s">
        <v>25</v>
      </c>
      <c r="C3" s="132"/>
      <c r="D3" s="132"/>
      <c r="E3" s="132"/>
      <c r="F3" s="132"/>
      <c r="G3" s="132"/>
      <c r="H3" s="132"/>
      <c r="I3" s="132"/>
      <c r="J3" s="132"/>
      <c r="M3" s="132" t="s">
        <v>38</v>
      </c>
      <c r="N3" s="132"/>
      <c r="O3" s="132"/>
      <c r="P3" s="132"/>
      <c r="Q3" s="132"/>
      <c r="R3" s="132"/>
      <c r="S3" s="132"/>
      <c r="T3" s="132"/>
      <c r="U3" s="132"/>
      <c r="W3" s="132" t="s">
        <v>40</v>
      </c>
      <c r="X3" s="132"/>
      <c r="Y3" s="132"/>
      <c r="Z3" s="132"/>
      <c r="AA3" s="132"/>
      <c r="AB3" s="132"/>
      <c r="AC3" s="132"/>
      <c r="AD3" s="132"/>
      <c r="AE3" s="132"/>
      <c r="AG3" s="4"/>
      <c r="AH3" s="2" t="s">
        <v>26</v>
      </c>
      <c r="AI3" s="2" t="s">
        <v>28</v>
      </c>
      <c r="AK3" s="5" t="s">
        <v>0</v>
      </c>
      <c r="AL3" s="4">
        <v>0.6</v>
      </c>
      <c r="AM3" s="5" t="s">
        <v>1</v>
      </c>
      <c r="AN3" s="4">
        <v>0.06</v>
      </c>
      <c r="AO3" s="5" t="s">
        <v>2</v>
      </c>
      <c r="AP3" s="4">
        <v>6.0000000000000001E-3</v>
      </c>
      <c r="AR3" s="5" t="s">
        <v>4</v>
      </c>
      <c r="AS3" s="4" t="s">
        <v>29</v>
      </c>
      <c r="AY3" s="140" t="s">
        <v>52</v>
      </c>
      <c r="AZ3" s="142"/>
      <c r="BA3" s="2">
        <v>2</v>
      </c>
    </row>
    <row r="4" spans="2:53" ht="15.75" thickBot="1" x14ac:dyDescent="0.3">
      <c r="B4" s="2"/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M4" s="2"/>
      <c r="N4" s="7">
        <v>0</v>
      </c>
      <c r="O4" s="7">
        <v>1</v>
      </c>
      <c r="P4" s="7">
        <v>2</v>
      </c>
      <c r="Q4" s="7">
        <v>3</v>
      </c>
      <c r="R4" s="7">
        <v>4</v>
      </c>
      <c r="S4" s="7">
        <v>5</v>
      </c>
      <c r="T4" s="7">
        <v>6</v>
      </c>
      <c r="U4" s="7">
        <v>7</v>
      </c>
      <c r="W4" s="2"/>
      <c r="X4" s="7">
        <v>0</v>
      </c>
      <c r="Y4" s="7">
        <v>1</v>
      </c>
      <c r="Z4" s="7">
        <v>2</v>
      </c>
      <c r="AA4" s="7">
        <v>3</v>
      </c>
      <c r="AB4" s="7">
        <v>4</v>
      </c>
      <c r="AC4" s="7">
        <v>5</v>
      </c>
      <c r="AD4" s="7">
        <v>6</v>
      </c>
      <c r="AE4" s="7">
        <v>7</v>
      </c>
      <c r="AG4" s="3">
        <v>0</v>
      </c>
      <c r="AH4" s="2">
        <v>1</v>
      </c>
      <c r="AI4" s="2">
        <v>0</v>
      </c>
      <c r="AK4" s="132" t="s">
        <v>66</v>
      </c>
      <c r="AL4" s="132"/>
      <c r="AM4" s="132"/>
      <c r="AN4" s="132"/>
      <c r="AO4" s="132"/>
      <c r="AP4" s="132"/>
      <c r="AQ4" s="132"/>
      <c r="AR4" s="132"/>
      <c r="AS4" s="132"/>
      <c r="AY4" s="140" t="s">
        <v>53</v>
      </c>
      <c r="AZ4" s="142"/>
      <c r="BA4" s="2">
        <v>5</v>
      </c>
    </row>
    <row r="5" spans="2:53" x14ac:dyDescent="0.25">
      <c r="B5" s="6">
        <v>0</v>
      </c>
      <c r="C5" s="18">
        <f t="shared" ref="C5:J14" si="0">$C$2+(C$4*$G$2)+($B5*$E$2)</f>
        <v>0.1</v>
      </c>
      <c r="D5" s="19">
        <f t="shared" si="0"/>
        <v>0.10100000000000001</v>
      </c>
      <c r="E5" s="19">
        <f t="shared" si="0"/>
        <v>0.10200000000000001</v>
      </c>
      <c r="F5" s="19">
        <f t="shared" si="0"/>
        <v>0.10300000000000001</v>
      </c>
      <c r="G5" s="19">
        <f t="shared" si="0"/>
        <v>0.10400000000000001</v>
      </c>
      <c r="H5" s="19">
        <f t="shared" si="0"/>
        <v>0.10500000000000001</v>
      </c>
      <c r="I5" s="19">
        <f t="shared" si="0"/>
        <v>0.10600000000000001</v>
      </c>
      <c r="J5" s="20">
        <f t="shared" si="0"/>
        <v>0.10700000000000001</v>
      </c>
      <c r="M5" s="6">
        <v>0</v>
      </c>
      <c r="N5" s="2">
        <f t="shared" ref="N5:U12" si="1">$N$2+(N$4*$R$2)+($M5*$P$2)</f>
        <v>0.2</v>
      </c>
      <c r="O5" s="2">
        <f t="shared" si="1"/>
        <v>0.20200000000000001</v>
      </c>
      <c r="P5" s="2">
        <f t="shared" si="1"/>
        <v>0.20400000000000001</v>
      </c>
      <c r="Q5" s="2">
        <f t="shared" si="1"/>
        <v>0.20600000000000002</v>
      </c>
      <c r="R5" s="2">
        <f t="shared" si="1"/>
        <v>0.20800000000000002</v>
      </c>
      <c r="S5" s="2">
        <f t="shared" si="1"/>
        <v>0.21000000000000002</v>
      </c>
      <c r="T5" s="2">
        <f t="shared" si="1"/>
        <v>0.21200000000000002</v>
      </c>
      <c r="U5" s="2">
        <f t="shared" si="1"/>
        <v>0.21400000000000002</v>
      </c>
      <c r="W5" s="6">
        <v>0</v>
      </c>
      <c r="X5" s="2">
        <f t="shared" ref="X5:AE12" si="2">$X$2+(X$4*$AB$2)+($W5*$Z$2)</f>
        <v>0.4</v>
      </c>
      <c r="Y5" s="2">
        <f t="shared" si="2"/>
        <v>0.40400000000000003</v>
      </c>
      <c r="Z5" s="2">
        <f t="shared" si="2"/>
        <v>0.40800000000000003</v>
      </c>
      <c r="AA5" s="2">
        <f t="shared" si="2"/>
        <v>0.41200000000000003</v>
      </c>
      <c r="AB5" s="2">
        <f t="shared" si="2"/>
        <v>0.41600000000000004</v>
      </c>
      <c r="AC5" s="2">
        <f t="shared" si="2"/>
        <v>0.42000000000000004</v>
      </c>
      <c r="AD5" s="2">
        <f t="shared" si="2"/>
        <v>0.42400000000000004</v>
      </c>
      <c r="AE5" s="2">
        <f t="shared" si="2"/>
        <v>0.42800000000000005</v>
      </c>
      <c r="AG5" s="3">
        <v>1</v>
      </c>
      <c r="AH5" s="2">
        <v>1</v>
      </c>
      <c r="AI5" s="2">
        <v>0</v>
      </c>
      <c r="AK5" s="4"/>
      <c r="AL5" s="5">
        <v>0</v>
      </c>
      <c r="AM5" s="5">
        <v>1</v>
      </c>
      <c r="AN5" s="5">
        <v>2</v>
      </c>
      <c r="AO5" s="5">
        <v>3</v>
      </c>
      <c r="AP5" s="5">
        <v>4</v>
      </c>
      <c r="AQ5" s="5">
        <v>5</v>
      </c>
      <c r="AR5" s="5">
        <v>6</v>
      </c>
      <c r="AS5" s="5">
        <v>7</v>
      </c>
      <c r="AY5" s="140" t="s">
        <v>54</v>
      </c>
      <c r="AZ5" s="142"/>
      <c r="BA5" s="2">
        <v>8</v>
      </c>
    </row>
    <row r="6" spans="2:53" x14ac:dyDescent="0.25">
      <c r="B6" s="6">
        <v>1</v>
      </c>
      <c r="C6" s="21">
        <f t="shared" si="0"/>
        <v>0.11</v>
      </c>
      <c r="D6" s="2">
        <f t="shared" si="0"/>
        <v>0.111</v>
      </c>
      <c r="E6" s="2">
        <f t="shared" si="0"/>
        <v>0.112</v>
      </c>
      <c r="F6" s="2">
        <f t="shared" si="0"/>
        <v>0.113</v>
      </c>
      <c r="G6" s="2">
        <f t="shared" si="0"/>
        <v>0.114</v>
      </c>
      <c r="H6" s="2">
        <f t="shared" si="0"/>
        <v>0.115</v>
      </c>
      <c r="I6" s="2">
        <f t="shared" si="0"/>
        <v>0.11600000000000001</v>
      </c>
      <c r="J6" s="22">
        <f t="shared" si="0"/>
        <v>0.11700000000000001</v>
      </c>
      <c r="M6" s="6">
        <v>1</v>
      </c>
      <c r="N6" s="2">
        <f t="shared" si="1"/>
        <v>0.22</v>
      </c>
      <c r="O6" s="2">
        <f t="shared" si="1"/>
        <v>0.222</v>
      </c>
      <c r="P6" s="2">
        <f t="shared" si="1"/>
        <v>0.224</v>
      </c>
      <c r="Q6" s="2">
        <f t="shared" si="1"/>
        <v>0.22600000000000001</v>
      </c>
      <c r="R6" s="2">
        <f t="shared" si="1"/>
        <v>0.22800000000000001</v>
      </c>
      <c r="S6" s="2">
        <f t="shared" si="1"/>
        <v>0.23</v>
      </c>
      <c r="T6" s="2">
        <f t="shared" si="1"/>
        <v>0.23200000000000001</v>
      </c>
      <c r="U6" s="2">
        <f t="shared" si="1"/>
        <v>0.23400000000000001</v>
      </c>
      <c r="W6" s="6">
        <v>1</v>
      </c>
      <c r="X6" s="2">
        <f t="shared" si="2"/>
        <v>0.44</v>
      </c>
      <c r="Y6" s="2">
        <f t="shared" si="2"/>
        <v>0.44400000000000001</v>
      </c>
      <c r="Z6" s="2">
        <f t="shared" si="2"/>
        <v>0.44800000000000001</v>
      </c>
      <c r="AA6" s="2">
        <f t="shared" si="2"/>
        <v>0.45200000000000001</v>
      </c>
      <c r="AB6" s="2">
        <f t="shared" si="2"/>
        <v>0.45600000000000002</v>
      </c>
      <c r="AC6" s="2">
        <f t="shared" si="2"/>
        <v>0.46</v>
      </c>
      <c r="AD6" s="2">
        <f t="shared" si="2"/>
        <v>0.46400000000000002</v>
      </c>
      <c r="AE6" s="2">
        <f t="shared" si="2"/>
        <v>0.46800000000000003</v>
      </c>
      <c r="AG6" s="3">
        <v>2</v>
      </c>
      <c r="AH6" s="2">
        <v>1</v>
      </c>
      <c r="AI6" s="2">
        <v>0</v>
      </c>
      <c r="AK6" s="5">
        <v>0</v>
      </c>
      <c r="AL6" s="4">
        <f t="shared" ref="AL6:AS15" si="3">$AL$3+(AL$5*$AP$3)+($AK6*$AN$3)</f>
        <v>0.6</v>
      </c>
      <c r="AM6" s="4">
        <f t="shared" si="3"/>
        <v>0.60599999999999998</v>
      </c>
      <c r="AN6" s="4">
        <f t="shared" si="3"/>
        <v>0.61199999999999999</v>
      </c>
      <c r="AO6" s="4">
        <f t="shared" si="3"/>
        <v>0.61799999999999999</v>
      </c>
      <c r="AP6" s="4">
        <f t="shared" si="3"/>
        <v>0.624</v>
      </c>
      <c r="AQ6" s="4">
        <f t="shared" si="3"/>
        <v>0.63</v>
      </c>
      <c r="AR6" s="4">
        <f t="shared" si="3"/>
        <v>0.63600000000000001</v>
      </c>
      <c r="AS6" s="4">
        <f t="shared" si="3"/>
        <v>0.64200000000000002</v>
      </c>
      <c r="AY6" s="140" t="s">
        <v>55</v>
      </c>
      <c r="AZ6" s="142"/>
      <c r="BA6" s="2">
        <v>2</v>
      </c>
    </row>
    <row r="7" spans="2:53" x14ac:dyDescent="0.25">
      <c r="B7" s="6">
        <v>2</v>
      </c>
      <c r="C7" s="21">
        <f t="shared" si="0"/>
        <v>0.12000000000000001</v>
      </c>
      <c r="D7" s="2">
        <f t="shared" si="0"/>
        <v>0.12100000000000001</v>
      </c>
      <c r="E7" s="2">
        <f t="shared" si="0"/>
        <v>0.12200000000000001</v>
      </c>
      <c r="F7" s="2">
        <f t="shared" si="0"/>
        <v>0.12300000000000001</v>
      </c>
      <c r="G7" s="2">
        <f t="shared" si="0"/>
        <v>0.12400000000000001</v>
      </c>
      <c r="H7" s="2">
        <f t="shared" si="0"/>
        <v>0.125</v>
      </c>
      <c r="I7" s="2">
        <f t="shared" si="0"/>
        <v>0.126</v>
      </c>
      <c r="J7" s="22">
        <f t="shared" si="0"/>
        <v>0.127</v>
      </c>
      <c r="M7" s="6">
        <v>2</v>
      </c>
      <c r="N7" s="2">
        <f t="shared" si="1"/>
        <v>0.24000000000000002</v>
      </c>
      <c r="O7" s="2">
        <f t="shared" si="1"/>
        <v>0.24200000000000002</v>
      </c>
      <c r="P7" s="2">
        <f t="shared" si="1"/>
        <v>0.24400000000000002</v>
      </c>
      <c r="Q7" s="2">
        <f t="shared" si="1"/>
        <v>0.24600000000000002</v>
      </c>
      <c r="R7" s="2">
        <f t="shared" si="1"/>
        <v>0.24800000000000003</v>
      </c>
      <c r="S7" s="2">
        <f t="shared" si="1"/>
        <v>0.25</v>
      </c>
      <c r="T7" s="2">
        <f t="shared" si="1"/>
        <v>0.252</v>
      </c>
      <c r="U7" s="2">
        <f t="shared" si="1"/>
        <v>0.254</v>
      </c>
      <c r="W7" s="6">
        <v>2</v>
      </c>
      <c r="X7" s="2">
        <f t="shared" si="2"/>
        <v>0.48000000000000004</v>
      </c>
      <c r="Y7" s="2">
        <f t="shared" si="2"/>
        <v>0.48400000000000004</v>
      </c>
      <c r="Z7" s="2">
        <f t="shared" si="2"/>
        <v>0.48800000000000004</v>
      </c>
      <c r="AA7" s="2">
        <f t="shared" si="2"/>
        <v>0.49200000000000005</v>
      </c>
      <c r="AB7" s="2">
        <f t="shared" si="2"/>
        <v>0.49600000000000005</v>
      </c>
      <c r="AC7" s="2">
        <f t="shared" si="2"/>
        <v>0.5</v>
      </c>
      <c r="AD7" s="2">
        <f t="shared" si="2"/>
        <v>0.504</v>
      </c>
      <c r="AE7" s="2">
        <f t="shared" si="2"/>
        <v>0.50800000000000001</v>
      </c>
      <c r="AG7" s="3">
        <v>3</v>
      </c>
      <c r="AH7" s="2">
        <v>1</v>
      </c>
      <c r="AI7" s="2">
        <v>0</v>
      </c>
      <c r="AK7" s="5">
        <v>1</v>
      </c>
      <c r="AL7" s="4">
        <f t="shared" si="3"/>
        <v>0.65999999999999992</v>
      </c>
      <c r="AM7" s="4">
        <f t="shared" si="3"/>
        <v>0.66599999999999993</v>
      </c>
      <c r="AN7" s="4">
        <f t="shared" si="3"/>
        <v>0.67199999999999993</v>
      </c>
      <c r="AO7" s="4">
        <f t="shared" si="3"/>
        <v>0.67799999999999994</v>
      </c>
      <c r="AP7" s="4">
        <f t="shared" si="3"/>
        <v>0.68399999999999994</v>
      </c>
      <c r="AQ7" s="4">
        <f t="shared" si="3"/>
        <v>0.69</v>
      </c>
      <c r="AR7" s="4">
        <f t="shared" si="3"/>
        <v>0.69599999999999995</v>
      </c>
      <c r="AS7" s="4">
        <f t="shared" si="3"/>
        <v>0.70199999999999996</v>
      </c>
      <c r="AY7" s="140" t="s">
        <v>56</v>
      </c>
      <c r="AZ7" s="142"/>
      <c r="BA7" s="2">
        <f>BA5/BA6</f>
        <v>4</v>
      </c>
    </row>
    <row r="8" spans="2:53" x14ac:dyDescent="0.25">
      <c r="B8" s="6">
        <v>3</v>
      </c>
      <c r="C8" s="21">
        <f t="shared" si="0"/>
        <v>0.13</v>
      </c>
      <c r="D8" s="2">
        <f t="shared" si="0"/>
        <v>0.13100000000000001</v>
      </c>
      <c r="E8" s="2">
        <f t="shared" si="0"/>
        <v>0.13200000000000001</v>
      </c>
      <c r="F8" s="2">
        <f t="shared" si="0"/>
        <v>0.13300000000000001</v>
      </c>
      <c r="G8" s="2">
        <f t="shared" si="0"/>
        <v>0.13400000000000001</v>
      </c>
      <c r="H8" s="2">
        <f t="shared" si="0"/>
        <v>0.13500000000000001</v>
      </c>
      <c r="I8" s="2">
        <f t="shared" si="0"/>
        <v>0.13600000000000001</v>
      </c>
      <c r="J8" s="22">
        <f t="shared" si="0"/>
        <v>0.13700000000000001</v>
      </c>
      <c r="M8" s="6">
        <v>3</v>
      </c>
      <c r="N8" s="2">
        <f t="shared" si="1"/>
        <v>0.26</v>
      </c>
      <c r="O8" s="2">
        <f t="shared" si="1"/>
        <v>0.26200000000000001</v>
      </c>
      <c r="P8" s="2">
        <f t="shared" si="1"/>
        <v>0.26400000000000001</v>
      </c>
      <c r="Q8" s="2">
        <f t="shared" si="1"/>
        <v>0.26600000000000001</v>
      </c>
      <c r="R8" s="2">
        <f t="shared" si="1"/>
        <v>0.26800000000000002</v>
      </c>
      <c r="S8" s="2">
        <f t="shared" si="1"/>
        <v>0.27</v>
      </c>
      <c r="T8" s="2">
        <f t="shared" si="1"/>
        <v>0.27200000000000002</v>
      </c>
      <c r="U8" s="2">
        <f t="shared" si="1"/>
        <v>0.27400000000000002</v>
      </c>
      <c r="W8" s="6">
        <v>3</v>
      </c>
      <c r="X8" s="2">
        <f t="shared" si="2"/>
        <v>0.52</v>
      </c>
      <c r="Y8" s="2">
        <f t="shared" si="2"/>
        <v>0.52400000000000002</v>
      </c>
      <c r="Z8" s="2">
        <f t="shared" si="2"/>
        <v>0.52800000000000002</v>
      </c>
      <c r="AA8" s="2">
        <f t="shared" si="2"/>
        <v>0.53200000000000003</v>
      </c>
      <c r="AB8" s="2">
        <f t="shared" si="2"/>
        <v>0.53600000000000003</v>
      </c>
      <c r="AC8" s="2">
        <f t="shared" si="2"/>
        <v>0.54</v>
      </c>
      <c r="AD8" s="2">
        <f t="shared" si="2"/>
        <v>0.54400000000000004</v>
      </c>
      <c r="AE8" s="2">
        <f t="shared" si="2"/>
        <v>0.54800000000000004</v>
      </c>
      <c r="AG8" s="3">
        <v>4</v>
      </c>
      <c r="AH8" s="2">
        <v>1</v>
      </c>
      <c r="AI8" s="2">
        <v>0</v>
      </c>
      <c r="AK8" s="5">
        <v>2</v>
      </c>
      <c r="AL8" s="4">
        <f t="shared" si="3"/>
        <v>0.72</v>
      </c>
      <c r="AM8" s="4">
        <f t="shared" si="3"/>
        <v>0.72599999999999998</v>
      </c>
      <c r="AN8" s="4">
        <f t="shared" si="3"/>
        <v>0.73199999999999998</v>
      </c>
      <c r="AO8" s="4">
        <f t="shared" si="3"/>
        <v>0.73799999999999999</v>
      </c>
      <c r="AP8" s="4">
        <f t="shared" si="3"/>
        <v>0.74399999999999999</v>
      </c>
      <c r="AQ8" s="4">
        <f t="shared" si="3"/>
        <v>0.75</v>
      </c>
      <c r="AR8" s="4">
        <f t="shared" si="3"/>
        <v>0.75600000000000001</v>
      </c>
      <c r="AS8" s="4">
        <f t="shared" si="3"/>
        <v>0.76200000000000001</v>
      </c>
      <c r="AY8" s="140" t="s">
        <v>36</v>
      </c>
      <c r="AZ8" s="142"/>
      <c r="BA8" s="86">
        <v>1.0000000000000001E-5</v>
      </c>
    </row>
    <row r="9" spans="2:53" ht="15.75" thickBot="1" x14ac:dyDescent="0.3">
      <c r="B9" s="6">
        <v>4</v>
      </c>
      <c r="C9" s="91">
        <f t="shared" si="0"/>
        <v>0.14000000000000001</v>
      </c>
      <c r="D9" s="17">
        <f t="shared" si="0"/>
        <v>0.14100000000000001</v>
      </c>
      <c r="E9" s="17">
        <f t="shared" si="0"/>
        <v>0.14200000000000002</v>
      </c>
      <c r="F9" s="17">
        <f t="shared" si="0"/>
        <v>0.14300000000000002</v>
      </c>
      <c r="G9" s="17">
        <f t="shared" si="0"/>
        <v>0.14400000000000002</v>
      </c>
      <c r="H9" s="17">
        <f t="shared" si="0"/>
        <v>0.14500000000000002</v>
      </c>
      <c r="I9" s="17">
        <f t="shared" si="0"/>
        <v>0.14600000000000002</v>
      </c>
      <c r="J9" s="92">
        <f t="shared" si="0"/>
        <v>0.14700000000000002</v>
      </c>
      <c r="M9" s="6">
        <v>4</v>
      </c>
      <c r="N9" s="2">
        <f t="shared" si="1"/>
        <v>0.28000000000000003</v>
      </c>
      <c r="O9" s="2">
        <f t="shared" si="1"/>
        <v>0.28200000000000003</v>
      </c>
      <c r="P9" s="2">
        <f t="shared" si="1"/>
        <v>0.28400000000000003</v>
      </c>
      <c r="Q9" s="2">
        <f t="shared" si="1"/>
        <v>0.28600000000000003</v>
      </c>
      <c r="R9" s="2">
        <f t="shared" si="1"/>
        <v>0.28800000000000003</v>
      </c>
      <c r="S9" s="2">
        <f t="shared" si="1"/>
        <v>0.29000000000000004</v>
      </c>
      <c r="T9" s="2">
        <f t="shared" si="1"/>
        <v>0.29200000000000004</v>
      </c>
      <c r="U9" s="2">
        <f t="shared" si="1"/>
        <v>0.29400000000000004</v>
      </c>
      <c r="W9" s="6">
        <v>4</v>
      </c>
      <c r="X9" s="2">
        <f t="shared" si="2"/>
        <v>0.56000000000000005</v>
      </c>
      <c r="Y9" s="2">
        <f t="shared" si="2"/>
        <v>0.56400000000000006</v>
      </c>
      <c r="Z9" s="2">
        <f t="shared" si="2"/>
        <v>0.56800000000000006</v>
      </c>
      <c r="AA9" s="2">
        <f t="shared" si="2"/>
        <v>0.57200000000000006</v>
      </c>
      <c r="AB9" s="2">
        <f t="shared" si="2"/>
        <v>0.57600000000000007</v>
      </c>
      <c r="AC9" s="2">
        <f t="shared" si="2"/>
        <v>0.58000000000000007</v>
      </c>
      <c r="AD9" s="2">
        <f t="shared" si="2"/>
        <v>0.58400000000000007</v>
      </c>
      <c r="AE9" s="2">
        <f t="shared" si="2"/>
        <v>0.58800000000000008</v>
      </c>
      <c r="AG9" s="3">
        <v>5</v>
      </c>
      <c r="AH9" s="2">
        <v>1</v>
      </c>
      <c r="AI9" s="2">
        <v>0</v>
      </c>
      <c r="AK9" s="5">
        <v>3</v>
      </c>
      <c r="AL9" s="4">
        <f t="shared" si="3"/>
        <v>0.78</v>
      </c>
      <c r="AM9" s="4">
        <f t="shared" si="3"/>
        <v>0.78600000000000003</v>
      </c>
      <c r="AN9" s="4">
        <f t="shared" si="3"/>
        <v>0.79200000000000004</v>
      </c>
      <c r="AO9" s="4">
        <f t="shared" si="3"/>
        <v>0.79800000000000004</v>
      </c>
      <c r="AP9" s="4">
        <f t="shared" si="3"/>
        <v>0.80400000000000005</v>
      </c>
      <c r="AQ9" s="4">
        <f t="shared" si="3"/>
        <v>0.81</v>
      </c>
      <c r="AR9" s="4">
        <f t="shared" si="3"/>
        <v>0.81600000000000006</v>
      </c>
      <c r="AS9" s="4">
        <f t="shared" si="3"/>
        <v>0.82200000000000006</v>
      </c>
      <c r="AY9" s="140" t="s">
        <v>35</v>
      </c>
      <c r="AZ9" s="142"/>
      <c r="BA9" s="2">
        <f>1/SQRT(BA7)</f>
        <v>0.5</v>
      </c>
    </row>
    <row r="10" spans="2:53" x14ac:dyDescent="0.25">
      <c r="B10" s="6">
        <v>5</v>
      </c>
      <c r="C10" s="25">
        <f t="shared" si="0"/>
        <v>0.15000000000000002</v>
      </c>
      <c r="D10" s="10">
        <f t="shared" si="0"/>
        <v>0.15100000000000002</v>
      </c>
      <c r="E10" s="10">
        <f t="shared" si="0"/>
        <v>0.15200000000000002</v>
      </c>
      <c r="F10" s="10">
        <f t="shared" si="0"/>
        <v>0.15300000000000002</v>
      </c>
      <c r="G10" s="10">
        <f t="shared" si="0"/>
        <v>0.15400000000000003</v>
      </c>
      <c r="H10" s="10">
        <f t="shared" si="0"/>
        <v>0.15500000000000003</v>
      </c>
      <c r="I10" s="10">
        <f t="shared" si="0"/>
        <v>0.15600000000000003</v>
      </c>
      <c r="J10" s="26">
        <f t="shared" si="0"/>
        <v>0.15700000000000003</v>
      </c>
      <c r="M10" s="6">
        <v>5</v>
      </c>
      <c r="N10" s="2">
        <f t="shared" si="1"/>
        <v>0.30000000000000004</v>
      </c>
      <c r="O10" s="2">
        <f t="shared" si="1"/>
        <v>0.30200000000000005</v>
      </c>
      <c r="P10" s="2">
        <f t="shared" si="1"/>
        <v>0.30400000000000005</v>
      </c>
      <c r="Q10" s="2">
        <f t="shared" si="1"/>
        <v>0.30600000000000005</v>
      </c>
      <c r="R10" s="2">
        <f t="shared" si="1"/>
        <v>0.30800000000000005</v>
      </c>
      <c r="S10" s="2">
        <f t="shared" si="1"/>
        <v>0.31000000000000005</v>
      </c>
      <c r="T10" s="2">
        <f t="shared" si="1"/>
        <v>0.31200000000000006</v>
      </c>
      <c r="U10" s="2">
        <f t="shared" si="1"/>
        <v>0.31400000000000006</v>
      </c>
      <c r="W10" s="6">
        <v>5</v>
      </c>
      <c r="X10" s="2">
        <f t="shared" si="2"/>
        <v>0.60000000000000009</v>
      </c>
      <c r="Y10" s="2">
        <f t="shared" si="2"/>
        <v>0.60400000000000009</v>
      </c>
      <c r="Z10" s="2">
        <f t="shared" si="2"/>
        <v>0.6080000000000001</v>
      </c>
      <c r="AA10" s="2">
        <f t="shared" si="2"/>
        <v>0.6120000000000001</v>
      </c>
      <c r="AB10" s="2">
        <f t="shared" si="2"/>
        <v>0.6160000000000001</v>
      </c>
      <c r="AC10" s="2">
        <f t="shared" si="2"/>
        <v>0.62000000000000011</v>
      </c>
      <c r="AD10" s="2">
        <f t="shared" si="2"/>
        <v>0.62400000000000011</v>
      </c>
      <c r="AE10" s="2">
        <f t="shared" si="2"/>
        <v>0.62800000000000011</v>
      </c>
      <c r="AG10" s="3">
        <v>6</v>
      </c>
      <c r="AH10" s="2">
        <v>1</v>
      </c>
      <c r="AI10" s="2">
        <v>0</v>
      </c>
      <c r="AK10" s="5">
        <v>4</v>
      </c>
      <c r="AL10" s="4">
        <f t="shared" si="3"/>
        <v>0.84</v>
      </c>
      <c r="AM10" s="4">
        <f t="shared" si="3"/>
        <v>0.84599999999999997</v>
      </c>
      <c r="AN10" s="4">
        <f t="shared" si="3"/>
        <v>0.85199999999999998</v>
      </c>
      <c r="AO10" s="4">
        <f t="shared" si="3"/>
        <v>0.85799999999999998</v>
      </c>
      <c r="AP10" s="4">
        <f t="shared" si="3"/>
        <v>0.86399999999999999</v>
      </c>
      <c r="AQ10" s="4">
        <f t="shared" si="3"/>
        <v>0.87</v>
      </c>
      <c r="AR10" s="4">
        <f t="shared" si="3"/>
        <v>0.876</v>
      </c>
      <c r="AS10" s="4">
        <f t="shared" si="3"/>
        <v>0.88200000000000001</v>
      </c>
      <c r="AY10" s="140" t="s">
        <v>65</v>
      </c>
      <c r="AZ10" s="142"/>
      <c r="BA10" s="2">
        <v>10</v>
      </c>
    </row>
    <row r="11" spans="2:53" x14ac:dyDescent="0.25">
      <c r="B11" s="6">
        <v>6</v>
      </c>
      <c r="C11" s="21">
        <f t="shared" si="0"/>
        <v>0.16</v>
      </c>
      <c r="D11" s="2">
        <f t="shared" si="0"/>
        <v>0.161</v>
      </c>
      <c r="E11" s="2">
        <f t="shared" si="0"/>
        <v>0.16200000000000001</v>
      </c>
      <c r="F11" s="2">
        <f t="shared" si="0"/>
        <v>0.16300000000000001</v>
      </c>
      <c r="G11" s="2">
        <f t="shared" si="0"/>
        <v>0.16400000000000001</v>
      </c>
      <c r="H11" s="2">
        <f t="shared" si="0"/>
        <v>0.16500000000000001</v>
      </c>
      <c r="I11" s="2">
        <f t="shared" si="0"/>
        <v>0.16600000000000001</v>
      </c>
      <c r="J11" s="22">
        <f t="shared" si="0"/>
        <v>0.16700000000000001</v>
      </c>
      <c r="M11" s="6">
        <v>6</v>
      </c>
      <c r="N11" s="2">
        <f t="shared" si="1"/>
        <v>0.32</v>
      </c>
      <c r="O11" s="2">
        <f t="shared" si="1"/>
        <v>0.32200000000000001</v>
      </c>
      <c r="P11" s="2">
        <f t="shared" si="1"/>
        <v>0.32400000000000001</v>
      </c>
      <c r="Q11" s="2">
        <f t="shared" si="1"/>
        <v>0.32600000000000001</v>
      </c>
      <c r="R11" s="2">
        <f t="shared" si="1"/>
        <v>0.32800000000000001</v>
      </c>
      <c r="S11" s="2">
        <f t="shared" si="1"/>
        <v>0.33</v>
      </c>
      <c r="T11" s="2">
        <f t="shared" si="1"/>
        <v>0.33200000000000002</v>
      </c>
      <c r="U11" s="2">
        <f t="shared" si="1"/>
        <v>0.33400000000000002</v>
      </c>
      <c r="W11" s="6">
        <v>6</v>
      </c>
      <c r="X11" s="2">
        <f t="shared" si="2"/>
        <v>0.64</v>
      </c>
      <c r="Y11" s="2">
        <f t="shared" si="2"/>
        <v>0.64400000000000002</v>
      </c>
      <c r="Z11" s="2">
        <f t="shared" si="2"/>
        <v>0.64800000000000002</v>
      </c>
      <c r="AA11" s="2">
        <f t="shared" si="2"/>
        <v>0.65200000000000002</v>
      </c>
      <c r="AB11" s="2">
        <f t="shared" si="2"/>
        <v>0.65600000000000003</v>
      </c>
      <c r="AC11" s="2">
        <f t="shared" si="2"/>
        <v>0.66</v>
      </c>
      <c r="AD11" s="2">
        <f t="shared" si="2"/>
        <v>0.66400000000000003</v>
      </c>
      <c r="AE11" s="2">
        <f t="shared" si="2"/>
        <v>0.66800000000000004</v>
      </c>
      <c r="AG11" s="3">
        <v>7</v>
      </c>
      <c r="AH11" s="2">
        <v>1</v>
      </c>
      <c r="AI11" s="2">
        <v>0</v>
      </c>
      <c r="AK11" s="5">
        <v>5</v>
      </c>
      <c r="AL11" s="4">
        <f t="shared" si="3"/>
        <v>0.89999999999999991</v>
      </c>
      <c r="AM11" s="4">
        <f t="shared" si="3"/>
        <v>0.90599999999999992</v>
      </c>
      <c r="AN11" s="4">
        <f t="shared" si="3"/>
        <v>0.91199999999999992</v>
      </c>
      <c r="AO11" s="4">
        <f t="shared" si="3"/>
        <v>0.91799999999999993</v>
      </c>
      <c r="AP11" s="4">
        <f t="shared" si="3"/>
        <v>0.92399999999999993</v>
      </c>
      <c r="AQ11" s="4">
        <f t="shared" si="3"/>
        <v>0.92999999999999994</v>
      </c>
      <c r="AR11" s="4">
        <f t="shared" si="3"/>
        <v>0.93599999999999994</v>
      </c>
      <c r="AS11" s="4">
        <f t="shared" si="3"/>
        <v>0.94199999999999995</v>
      </c>
    </row>
    <row r="12" spans="2:53" x14ac:dyDescent="0.25">
      <c r="B12" s="6">
        <v>7</v>
      </c>
      <c r="C12" s="21">
        <f t="shared" si="0"/>
        <v>0.17</v>
      </c>
      <c r="D12" s="2">
        <f t="shared" si="0"/>
        <v>0.17100000000000001</v>
      </c>
      <c r="E12" s="2">
        <f t="shared" si="0"/>
        <v>0.17200000000000001</v>
      </c>
      <c r="F12" s="2">
        <f t="shared" si="0"/>
        <v>0.17300000000000001</v>
      </c>
      <c r="G12" s="2">
        <f t="shared" si="0"/>
        <v>0.17400000000000002</v>
      </c>
      <c r="H12" s="2">
        <f t="shared" si="0"/>
        <v>0.17500000000000002</v>
      </c>
      <c r="I12" s="2">
        <f t="shared" si="0"/>
        <v>0.17600000000000002</v>
      </c>
      <c r="J12" s="22">
        <f t="shared" si="0"/>
        <v>0.17700000000000002</v>
      </c>
      <c r="M12" s="6">
        <v>7</v>
      </c>
      <c r="N12" s="2">
        <f t="shared" si="1"/>
        <v>0.34</v>
      </c>
      <c r="O12" s="2">
        <f t="shared" si="1"/>
        <v>0.34200000000000003</v>
      </c>
      <c r="P12" s="2">
        <f t="shared" si="1"/>
        <v>0.34400000000000003</v>
      </c>
      <c r="Q12" s="2">
        <f t="shared" si="1"/>
        <v>0.34600000000000003</v>
      </c>
      <c r="R12" s="2">
        <f t="shared" si="1"/>
        <v>0.34800000000000003</v>
      </c>
      <c r="S12" s="2">
        <f t="shared" si="1"/>
        <v>0.35000000000000003</v>
      </c>
      <c r="T12" s="2">
        <f t="shared" si="1"/>
        <v>0.35200000000000004</v>
      </c>
      <c r="U12" s="2">
        <f t="shared" si="1"/>
        <v>0.35400000000000004</v>
      </c>
      <c r="W12" s="6">
        <v>7</v>
      </c>
      <c r="X12" s="2">
        <f t="shared" si="2"/>
        <v>0.68</v>
      </c>
      <c r="Y12" s="2">
        <f t="shared" si="2"/>
        <v>0.68400000000000005</v>
      </c>
      <c r="Z12" s="2">
        <f t="shared" si="2"/>
        <v>0.68800000000000006</v>
      </c>
      <c r="AA12" s="2">
        <f t="shared" si="2"/>
        <v>0.69200000000000006</v>
      </c>
      <c r="AB12" s="2">
        <f t="shared" si="2"/>
        <v>0.69600000000000006</v>
      </c>
      <c r="AC12" s="2">
        <f t="shared" si="2"/>
        <v>0.70000000000000007</v>
      </c>
      <c r="AD12" s="2">
        <f t="shared" si="2"/>
        <v>0.70400000000000007</v>
      </c>
      <c r="AE12" s="2">
        <f t="shared" si="2"/>
        <v>0.70800000000000007</v>
      </c>
      <c r="AK12" s="5">
        <v>6</v>
      </c>
      <c r="AL12" s="4">
        <f t="shared" si="3"/>
        <v>0.96</v>
      </c>
      <c r="AM12" s="4">
        <f t="shared" si="3"/>
        <v>0.96599999999999997</v>
      </c>
      <c r="AN12" s="4">
        <f t="shared" si="3"/>
        <v>0.97199999999999998</v>
      </c>
      <c r="AO12" s="4">
        <f t="shared" si="3"/>
        <v>0.97799999999999998</v>
      </c>
      <c r="AP12" s="4">
        <f t="shared" si="3"/>
        <v>0.98399999999999999</v>
      </c>
      <c r="AQ12" s="4">
        <f t="shared" si="3"/>
        <v>0.99</v>
      </c>
      <c r="AR12" s="4">
        <f t="shared" si="3"/>
        <v>0.996</v>
      </c>
      <c r="AS12" s="4">
        <f t="shared" si="3"/>
        <v>1.002</v>
      </c>
    </row>
    <row r="13" spans="2:53" x14ac:dyDescent="0.25">
      <c r="B13" s="6">
        <v>8</v>
      </c>
      <c r="C13" s="21">
        <f t="shared" si="0"/>
        <v>0.18</v>
      </c>
      <c r="D13" s="2">
        <f t="shared" si="0"/>
        <v>0.18099999999999999</v>
      </c>
      <c r="E13" s="2">
        <f t="shared" si="0"/>
        <v>0.182</v>
      </c>
      <c r="F13" s="2">
        <f t="shared" si="0"/>
        <v>0.183</v>
      </c>
      <c r="G13" s="2">
        <f t="shared" si="0"/>
        <v>0.184</v>
      </c>
      <c r="H13" s="2">
        <f t="shared" si="0"/>
        <v>0.185</v>
      </c>
      <c r="I13" s="2">
        <f t="shared" si="0"/>
        <v>0.186</v>
      </c>
      <c r="J13" s="22">
        <f t="shared" si="0"/>
        <v>0.187</v>
      </c>
      <c r="AK13" s="5">
        <v>7</v>
      </c>
      <c r="AL13" s="4">
        <f t="shared" si="3"/>
        <v>1.02</v>
      </c>
      <c r="AM13" s="4">
        <f t="shared" si="3"/>
        <v>1.026</v>
      </c>
      <c r="AN13" s="4">
        <f t="shared" si="3"/>
        <v>1.032</v>
      </c>
      <c r="AO13" s="4">
        <f t="shared" si="3"/>
        <v>1.038</v>
      </c>
      <c r="AP13" s="4">
        <f t="shared" si="3"/>
        <v>1.044</v>
      </c>
      <c r="AQ13" s="4">
        <f t="shared" si="3"/>
        <v>1.05</v>
      </c>
      <c r="AR13" s="4">
        <f t="shared" si="3"/>
        <v>1.056</v>
      </c>
      <c r="AS13" s="4">
        <f t="shared" si="3"/>
        <v>1.0620000000000001</v>
      </c>
    </row>
    <row r="14" spans="2:53" ht="15.75" thickBot="1" x14ac:dyDescent="0.3">
      <c r="B14" s="6">
        <v>9</v>
      </c>
      <c r="C14" s="27">
        <f t="shared" si="0"/>
        <v>0.19</v>
      </c>
      <c r="D14" s="28">
        <f t="shared" si="0"/>
        <v>0.191</v>
      </c>
      <c r="E14" s="28">
        <f t="shared" si="0"/>
        <v>0.192</v>
      </c>
      <c r="F14" s="28">
        <f t="shared" si="0"/>
        <v>0.193</v>
      </c>
      <c r="G14" s="28">
        <f t="shared" si="0"/>
        <v>0.19400000000000001</v>
      </c>
      <c r="H14" s="28">
        <f t="shared" si="0"/>
        <v>0.19500000000000001</v>
      </c>
      <c r="I14" s="28">
        <f t="shared" si="0"/>
        <v>0.19600000000000001</v>
      </c>
      <c r="J14" s="29">
        <f t="shared" si="0"/>
        <v>0.19700000000000001</v>
      </c>
      <c r="M14" s="5" t="s">
        <v>0</v>
      </c>
      <c r="N14" s="4">
        <v>0.3</v>
      </c>
      <c r="O14" s="5" t="s">
        <v>1</v>
      </c>
      <c r="P14" s="4">
        <v>0.03</v>
      </c>
      <c r="Q14" s="5" t="s">
        <v>2</v>
      </c>
      <c r="R14" s="4">
        <v>3.0000000000000001E-3</v>
      </c>
      <c r="T14" s="5" t="s">
        <v>4</v>
      </c>
      <c r="U14" s="4" t="s">
        <v>29</v>
      </c>
      <c r="W14" s="5" t="s">
        <v>0</v>
      </c>
      <c r="X14" s="4">
        <v>0.5</v>
      </c>
      <c r="Y14" s="5" t="s">
        <v>1</v>
      </c>
      <c r="Z14" s="4">
        <v>0.05</v>
      </c>
      <c r="AA14" s="5" t="s">
        <v>2</v>
      </c>
      <c r="AB14" s="4">
        <v>5.0000000000000001E-3</v>
      </c>
      <c r="AD14" s="5" t="s">
        <v>4</v>
      </c>
      <c r="AE14" s="4" t="s">
        <v>29</v>
      </c>
      <c r="AG14" s="143" t="s">
        <v>74</v>
      </c>
      <c r="AH14" s="143"/>
      <c r="AI14" s="143"/>
      <c r="AK14" s="5">
        <v>8</v>
      </c>
      <c r="AL14" s="4">
        <f t="shared" si="3"/>
        <v>1.08</v>
      </c>
      <c r="AM14" s="4">
        <f t="shared" si="3"/>
        <v>1.0859999999999999</v>
      </c>
      <c r="AN14" s="4">
        <f t="shared" si="3"/>
        <v>1.0920000000000001</v>
      </c>
      <c r="AO14" s="4">
        <f t="shared" si="3"/>
        <v>1.0979999999999999</v>
      </c>
      <c r="AP14" s="4">
        <f t="shared" si="3"/>
        <v>1.1040000000000001</v>
      </c>
      <c r="AQ14" s="4">
        <f t="shared" si="3"/>
        <v>1.1099999999999999</v>
      </c>
      <c r="AR14" s="4">
        <f t="shared" si="3"/>
        <v>1.1160000000000001</v>
      </c>
      <c r="AS14" s="4">
        <f t="shared" si="3"/>
        <v>1.1219999999999999</v>
      </c>
    </row>
    <row r="15" spans="2:53" x14ac:dyDescent="0.25">
      <c r="B15" s="6">
        <v>10</v>
      </c>
      <c r="C15" s="18">
        <f t="shared" ref="C15:J24" si="4">$C$2+(C$4*$G$2)+($B15*$E$2)</f>
        <v>0.2</v>
      </c>
      <c r="D15" s="19">
        <f t="shared" si="4"/>
        <v>0.20100000000000001</v>
      </c>
      <c r="E15" s="19">
        <f t="shared" si="4"/>
        <v>0.20200000000000001</v>
      </c>
      <c r="F15" s="19">
        <f t="shared" si="4"/>
        <v>0.20300000000000001</v>
      </c>
      <c r="G15" s="19">
        <f t="shared" si="4"/>
        <v>0.20400000000000001</v>
      </c>
      <c r="H15" s="19">
        <f t="shared" si="4"/>
        <v>0.20500000000000002</v>
      </c>
      <c r="I15" s="19">
        <f t="shared" si="4"/>
        <v>0.20600000000000002</v>
      </c>
      <c r="J15" s="20">
        <f t="shared" si="4"/>
        <v>0.20700000000000002</v>
      </c>
      <c r="M15" s="132" t="s">
        <v>39</v>
      </c>
      <c r="N15" s="132"/>
      <c r="O15" s="132"/>
      <c r="P15" s="132"/>
      <c r="Q15" s="132"/>
      <c r="R15" s="132"/>
      <c r="S15" s="132"/>
      <c r="T15" s="132"/>
      <c r="U15" s="132"/>
      <c r="W15" s="132" t="s">
        <v>41</v>
      </c>
      <c r="X15" s="132"/>
      <c r="Y15" s="132"/>
      <c r="Z15" s="132"/>
      <c r="AA15" s="132"/>
      <c r="AB15" s="132"/>
      <c r="AC15" s="132"/>
      <c r="AD15" s="132"/>
      <c r="AE15" s="132"/>
      <c r="AG15" s="4"/>
      <c r="AH15" s="2" t="s">
        <v>26</v>
      </c>
      <c r="AI15" s="2" t="s">
        <v>28</v>
      </c>
      <c r="AK15" s="5">
        <v>9</v>
      </c>
      <c r="AL15" s="4">
        <f t="shared" si="3"/>
        <v>1.1400000000000001</v>
      </c>
      <c r="AM15" s="4">
        <f t="shared" si="3"/>
        <v>1.1459999999999999</v>
      </c>
      <c r="AN15" s="4">
        <f t="shared" si="3"/>
        <v>1.1520000000000001</v>
      </c>
      <c r="AO15" s="4">
        <f t="shared" si="3"/>
        <v>1.1579999999999999</v>
      </c>
      <c r="AP15" s="4">
        <f t="shared" si="3"/>
        <v>1.1640000000000001</v>
      </c>
      <c r="AQ15" s="4">
        <f t="shared" si="3"/>
        <v>1.17</v>
      </c>
      <c r="AR15" s="4">
        <f t="shared" si="3"/>
        <v>1.1760000000000002</v>
      </c>
      <c r="AS15" s="4">
        <f t="shared" si="3"/>
        <v>1.1819999999999999</v>
      </c>
    </row>
    <row r="16" spans="2:53" x14ac:dyDescent="0.25">
      <c r="B16" s="6">
        <v>11</v>
      </c>
      <c r="C16" s="21">
        <f t="shared" si="4"/>
        <v>0.21000000000000002</v>
      </c>
      <c r="D16" s="2">
        <f t="shared" si="4"/>
        <v>0.21100000000000002</v>
      </c>
      <c r="E16" s="2">
        <f t="shared" si="4"/>
        <v>0.21200000000000002</v>
      </c>
      <c r="F16" s="2">
        <f t="shared" si="4"/>
        <v>0.21300000000000002</v>
      </c>
      <c r="G16" s="2">
        <f t="shared" si="4"/>
        <v>0.21400000000000002</v>
      </c>
      <c r="H16" s="2">
        <f t="shared" si="4"/>
        <v>0.21500000000000002</v>
      </c>
      <c r="I16" s="2">
        <f t="shared" si="4"/>
        <v>0.21600000000000003</v>
      </c>
      <c r="J16" s="22">
        <f t="shared" si="4"/>
        <v>0.21700000000000003</v>
      </c>
      <c r="M16" s="2"/>
      <c r="N16" s="7">
        <v>0</v>
      </c>
      <c r="O16" s="7">
        <v>1</v>
      </c>
      <c r="P16" s="7">
        <v>2</v>
      </c>
      <c r="Q16" s="7">
        <v>3</v>
      </c>
      <c r="R16" s="7">
        <v>4</v>
      </c>
      <c r="S16" s="7">
        <v>5</v>
      </c>
      <c r="T16" s="7">
        <v>6</v>
      </c>
      <c r="U16" s="7">
        <v>7</v>
      </c>
      <c r="W16" s="2"/>
      <c r="X16" s="7">
        <v>0</v>
      </c>
      <c r="Y16" s="7">
        <v>1</v>
      </c>
      <c r="Z16" s="7">
        <v>2</v>
      </c>
      <c r="AA16" s="7">
        <v>3</v>
      </c>
      <c r="AB16" s="7">
        <v>4</v>
      </c>
      <c r="AC16" s="7">
        <v>5</v>
      </c>
      <c r="AD16" s="7">
        <v>6</v>
      </c>
      <c r="AE16" s="7">
        <v>7</v>
      </c>
      <c r="AG16" s="3">
        <v>0</v>
      </c>
      <c r="AH16" s="2">
        <v>1</v>
      </c>
      <c r="AI16" s="2">
        <v>0</v>
      </c>
    </row>
    <row r="17" spans="2:47" x14ac:dyDescent="0.25">
      <c r="B17" s="6">
        <v>12</v>
      </c>
      <c r="C17" s="21">
        <f t="shared" si="4"/>
        <v>0.22</v>
      </c>
      <c r="D17" s="2">
        <f t="shared" si="4"/>
        <v>0.221</v>
      </c>
      <c r="E17" s="2">
        <f t="shared" si="4"/>
        <v>0.222</v>
      </c>
      <c r="F17" s="2">
        <f t="shared" si="4"/>
        <v>0.223</v>
      </c>
      <c r="G17" s="2">
        <f t="shared" si="4"/>
        <v>0.224</v>
      </c>
      <c r="H17" s="2">
        <f t="shared" si="4"/>
        <v>0.22500000000000001</v>
      </c>
      <c r="I17" s="2">
        <f t="shared" si="4"/>
        <v>0.22600000000000001</v>
      </c>
      <c r="J17" s="22">
        <f t="shared" si="4"/>
        <v>0.22700000000000001</v>
      </c>
      <c r="M17" s="6">
        <v>0</v>
      </c>
      <c r="N17" s="2">
        <f t="shared" ref="N17:U24" si="5">$N$14+(N$16*$R$14)+($M17*$P$14)</f>
        <v>0.3</v>
      </c>
      <c r="O17" s="2">
        <f t="shared" si="5"/>
        <v>0.30299999999999999</v>
      </c>
      <c r="P17" s="2">
        <f t="shared" si="5"/>
        <v>0.30599999999999999</v>
      </c>
      <c r="Q17" s="2">
        <f t="shared" si="5"/>
        <v>0.309</v>
      </c>
      <c r="R17" s="2">
        <f t="shared" si="5"/>
        <v>0.312</v>
      </c>
      <c r="S17" s="2">
        <f t="shared" si="5"/>
        <v>0.315</v>
      </c>
      <c r="T17" s="2">
        <f t="shared" si="5"/>
        <v>0.318</v>
      </c>
      <c r="U17" s="2">
        <f t="shared" si="5"/>
        <v>0.32100000000000001</v>
      </c>
      <c r="W17" s="6">
        <v>0</v>
      </c>
      <c r="X17" s="2">
        <f t="shared" ref="X17:AE24" si="6">$X$14+(X$16*$AB$14)+($W17*$Z$14)</f>
        <v>0.5</v>
      </c>
      <c r="Y17" s="2">
        <f t="shared" si="6"/>
        <v>0.505</v>
      </c>
      <c r="Z17" s="2">
        <f t="shared" si="6"/>
        <v>0.51</v>
      </c>
      <c r="AA17" s="2">
        <f t="shared" si="6"/>
        <v>0.51500000000000001</v>
      </c>
      <c r="AB17" s="2">
        <f t="shared" si="6"/>
        <v>0.52</v>
      </c>
      <c r="AC17" s="2">
        <f t="shared" si="6"/>
        <v>0.52500000000000002</v>
      </c>
      <c r="AD17" s="2">
        <f t="shared" si="6"/>
        <v>0.53</v>
      </c>
      <c r="AE17" s="2">
        <f t="shared" si="6"/>
        <v>0.53500000000000003</v>
      </c>
      <c r="AG17" s="3">
        <v>1</v>
      </c>
      <c r="AH17" s="2">
        <v>1</v>
      </c>
      <c r="AI17" s="2">
        <v>0</v>
      </c>
      <c r="AK17" s="47" t="s">
        <v>0</v>
      </c>
      <c r="AL17" s="48">
        <v>0.7</v>
      </c>
      <c r="AM17" s="47" t="s">
        <v>1</v>
      </c>
      <c r="AN17" s="48">
        <v>7.0000000000000007E-2</v>
      </c>
      <c r="AO17" s="47" t="s">
        <v>2</v>
      </c>
      <c r="AP17" s="48">
        <v>7.0000000000000001E-3</v>
      </c>
      <c r="AT17" s="47" t="s">
        <v>4</v>
      </c>
      <c r="AU17" s="48" t="s">
        <v>29</v>
      </c>
    </row>
    <row r="18" spans="2:47" x14ac:dyDescent="0.25">
      <c r="B18" s="6">
        <v>13</v>
      </c>
      <c r="C18" s="21">
        <f t="shared" si="4"/>
        <v>0.23</v>
      </c>
      <c r="D18" s="2">
        <f t="shared" si="4"/>
        <v>0.23100000000000001</v>
      </c>
      <c r="E18" s="2">
        <f t="shared" si="4"/>
        <v>0.23200000000000001</v>
      </c>
      <c r="F18" s="2">
        <f t="shared" si="4"/>
        <v>0.23300000000000001</v>
      </c>
      <c r="G18" s="2">
        <f t="shared" si="4"/>
        <v>0.23400000000000001</v>
      </c>
      <c r="H18" s="2">
        <f t="shared" si="4"/>
        <v>0.23500000000000001</v>
      </c>
      <c r="I18" s="2">
        <f t="shared" si="4"/>
        <v>0.23600000000000002</v>
      </c>
      <c r="J18" s="22">
        <f t="shared" si="4"/>
        <v>0.23700000000000002</v>
      </c>
      <c r="M18" s="6">
        <v>1</v>
      </c>
      <c r="N18" s="2">
        <f t="shared" si="5"/>
        <v>0.32999999999999996</v>
      </c>
      <c r="O18" s="2">
        <f t="shared" si="5"/>
        <v>0.33299999999999996</v>
      </c>
      <c r="P18" s="2">
        <f t="shared" si="5"/>
        <v>0.33599999999999997</v>
      </c>
      <c r="Q18" s="2">
        <f t="shared" si="5"/>
        <v>0.33899999999999997</v>
      </c>
      <c r="R18" s="2">
        <f t="shared" si="5"/>
        <v>0.34199999999999997</v>
      </c>
      <c r="S18" s="2">
        <f t="shared" si="5"/>
        <v>0.34499999999999997</v>
      </c>
      <c r="T18" s="2">
        <f t="shared" si="5"/>
        <v>0.34799999999999998</v>
      </c>
      <c r="U18" s="2">
        <f t="shared" si="5"/>
        <v>0.35099999999999998</v>
      </c>
      <c r="W18" s="6">
        <v>1</v>
      </c>
      <c r="X18" s="2">
        <f t="shared" si="6"/>
        <v>0.55000000000000004</v>
      </c>
      <c r="Y18" s="2">
        <f t="shared" si="6"/>
        <v>0.55500000000000005</v>
      </c>
      <c r="Z18" s="2">
        <f t="shared" si="6"/>
        <v>0.56000000000000005</v>
      </c>
      <c r="AA18" s="2">
        <f t="shared" si="6"/>
        <v>0.56500000000000006</v>
      </c>
      <c r="AB18" s="2">
        <f t="shared" si="6"/>
        <v>0.57000000000000006</v>
      </c>
      <c r="AC18" s="2">
        <f t="shared" si="6"/>
        <v>0.57500000000000007</v>
      </c>
      <c r="AD18" s="2">
        <f t="shared" si="6"/>
        <v>0.58000000000000007</v>
      </c>
      <c r="AE18" s="2">
        <f t="shared" si="6"/>
        <v>0.58500000000000008</v>
      </c>
      <c r="AG18" s="3">
        <v>2</v>
      </c>
      <c r="AH18" s="2">
        <v>1</v>
      </c>
      <c r="AI18" s="2">
        <v>0</v>
      </c>
      <c r="AK18" s="132" t="s">
        <v>67</v>
      </c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</row>
    <row r="19" spans="2:47" ht="15.75" thickBot="1" x14ac:dyDescent="0.3">
      <c r="B19" s="6">
        <v>14</v>
      </c>
      <c r="C19" s="23">
        <f t="shared" si="4"/>
        <v>0.24000000000000002</v>
      </c>
      <c r="D19" s="15">
        <f t="shared" si="4"/>
        <v>0.24100000000000002</v>
      </c>
      <c r="E19" s="15">
        <f t="shared" si="4"/>
        <v>0.24200000000000002</v>
      </c>
      <c r="F19" s="15">
        <f t="shared" si="4"/>
        <v>0.24300000000000002</v>
      </c>
      <c r="G19" s="15">
        <f t="shared" si="4"/>
        <v>0.24400000000000002</v>
      </c>
      <c r="H19" s="15">
        <f t="shared" si="4"/>
        <v>0.24500000000000002</v>
      </c>
      <c r="I19" s="15">
        <f t="shared" si="4"/>
        <v>0.24600000000000002</v>
      </c>
      <c r="J19" s="24">
        <f t="shared" si="4"/>
        <v>0.24700000000000003</v>
      </c>
      <c r="M19" s="6">
        <v>2</v>
      </c>
      <c r="N19" s="2">
        <f t="shared" si="5"/>
        <v>0.36</v>
      </c>
      <c r="O19" s="2">
        <f t="shared" si="5"/>
        <v>0.36299999999999999</v>
      </c>
      <c r="P19" s="2">
        <f t="shared" si="5"/>
        <v>0.36599999999999999</v>
      </c>
      <c r="Q19" s="2">
        <f t="shared" si="5"/>
        <v>0.36899999999999999</v>
      </c>
      <c r="R19" s="2">
        <f t="shared" si="5"/>
        <v>0.372</v>
      </c>
      <c r="S19" s="2">
        <f t="shared" si="5"/>
        <v>0.375</v>
      </c>
      <c r="T19" s="2">
        <f t="shared" si="5"/>
        <v>0.378</v>
      </c>
      <c r="U19" s="2">
        <f t="shared" si="5"/>
        <v>0.38100000000000001</v>
      </c>
      <c r="W19" s="6">
        <v>2</v>
      </c>
      <c r="X19" s="2">
        <f t="shared" si="6"/>
        <v>0.6</v>
      </c>
      <c r="Y19" s="2">
        <f t="shared" si="6"/>
        <v>0.60499999999999998</v>
      </c>
      <c r="Z19" s="2">
        <f t="shared" si="6"/>
        <v>0.61</v>
      </c>
      <c r="AA19" s="2">
        <f t="shared" si="6"/>
        <v>0.61499999999999999</v>
      </c>
      <c r="AB19" s="2">
        <f t="shared" si="6"/>
        <v>0.62</v>
      </c>
      <c r="AC19" s="2">
        <f t="shared" si="6"/>
        <v>0.625</v>
      </c>
      <c r="AD19" s="2">
        <f t="shared" si="6"/>
        <v>0.63</v>
      </c>
      <c r="AE19" s="2">
        <f t="shared" si="6"/>
        <v>0.63500000000000001</v>
      </c>
      <c r="AG19" s="3">
        <v>3</v>
      </c>
      <c r="AH19" s="2">
        <v>1</v>
      </c>
      <c r="AI19" s="2">
        <v>0</v>
      </c>
      <c r="AK19" s="4"/>
      <c r="AL19" s="5">
        <v>0</v>
      </c>
      <c r="AM19" s="5">
        <v>1</v>
      </c>
      <c r="AN19" s="5">
        <v>2</v>
      </c>
      <c r="AO19" s="5">
        <v>3</v>
      </c>
      <c r="AP19" s="5">
        <v>4</v>
      </c>
      <c r="AQ19" s="5">
        <v>5</v>
      </c>
      <c r="AR19" s="5">
        <v>6</v>
      </c>
      <c r="AS19" s="5">
        <v>7</v>
      </c>
      <c r="AT19" s="5">
        <v>8</v>
      </c>
      <c r="AU19" s="5">
        <v>9</v>
      </c>
    </row>
    <row r="20" spans="2:47" x14ac:dyDescent="0.25">
      <c r="B20" s="6">
        <v>15</v>
      </c>
      <c r="C20" s="25">
        <f t="shared" si="4"/>
        <v>0.25</v>
      </c>
      <c r="D20" s="10">
        <f t="shared" si="4"/>
        <v>0.251</v>
      </c>
      <c r="E20" s="10">
        <f t="shared" si="4"/>
        <v>0.252</v>
      </c>
      <c r="F20" s="10">
        <f t="shared" si="4"/>
        <v>0.253</v>
      </c>
      <c r="G20" s="10">
        <f t="shared" si="4"/>
        <v>0.254</v>
      </c>
      <c r="H20" s="10">
        <f t="shared" si="4"/>
        <v>0.255</v>
      </c>
      <c r="I20" s="10">
        <f t="shared" si="4"/>
        <v>0.25600000000000001</v>
      </c>
      <c r="J20" s="26">
        <f t="shared" si="4"/>
        <v>0.25700000000000001</v>
      </c>
      <c r="M20" s="6">
        <v>3</v>
      </c>
      <c r="N20" s="2">
        <f t="shared" si="5"/>
        <v>0.39</v>
      </c>
      <c r="O20" s="2">
        <f t="shared" si="5"/>
        <v>0.39300000000000002</v>
      </c>
      <c r="P20" s="2">
        <f t="shared" si="5"/>
        <v>0.39600000000000002</v>
      </c>
      <c r="Q20" s="2">
        <f t="shared" si="5"/>
        <v>0.39900000000000002</v>
      </c>
      <c r="R20" s="2">
        <f t="shared" si="5"/>
        <v>0.40200000000000002</v>
      </c>
      <c r="S20" s="2">
        <f t="shared" si="5"/>
        <v>0.40500000000000003</v>
      </c>
      <c r="T20" s="2">
        <f t="shared" si="5"/>
        <v>0.40800000000000003</v>
      </c>
      <c r="U20" s="2">
        <f t="shared" si="5"/>
        <v>0.41100000000000003</v>
      </c>
      <c r="W20" s="6">
        <v>3</v>
      </c>
      <c r="X20" s="2">
        <f t="shared" si="6"/>
        <v>0.65</v>
      </c>
      <c r="Y20" s="2">
        <f t="shared" si="6"/>
        <v>0.65500000000000003</v>
      </c>
      <c r="Z20" s="2">
        <f t="shared" si="6"/>
        <v>0.66</v>
      </c>
      <c r="AA20" s="2">
        <f t="shared" si="6"/>
        <v>0.66500000000000004</v>
      </c>
      <c r="AB20" s="2">
        <f t="shared" si="6"/>
        <v>0.67</v>
      </c>
      <c r="AC20" s="2">
        <f t="shared" si="6"/>
        <v>0.67500000000000004</v>
      </c>
      <c r="AD20" s="2">
        <f t="shared" si="6"/>
        <v>0.68</v>
      </c>
      <c r="AE20" s="2">
        <f t="shared" si="6"/>
        <v>0.68500000000000005</v>
      </c>
      <c r="AG20" s="3">
        <v>4</v>
      </c>
      <c r="AH20" s="2">
        <v>1</v>
      </c>
      <c r="AI20" s="2">
        <v>0</v>
      </c>
      <c r="AK20" s="6">
        <v>0</v>
      </c>
      <c r="AL20" s="4">
        <f t="shared" ref="AL20:AU27" si="7">$AL$17+(AL$19*$AP$17)+($AK20*$AN$17)</f>
        <v>0.7</v>
      </c>
      <c r="AM20" s="4">
        <f t="shared" si="7"/>
        <v>0.70699999999999996</v>
      </c>
      <c r="AN20" s="4">
        <f t="shared" si="7"/>
        <v>0.71399999999999997</v>
      </c>
      <c r="AO20" s="4">
        <f t="shared" si="7"/>
        <v>0.72099999999999997</v>
      </c>
      <c r="AP20" s="4">
        <f t="shared" si="7"/>
        <v>0.72799999999999998</v>
      </c>
      <c r="AQ20" s="4">
        <f t="shared" si="7"/>
        <v>0.73499999999999999</v>
      </c>
      <c r="AR20" s="4">
        <f t="shared" si="7"/>
        <v>0.74199999999999999</v>
      </c>
      <c r="AS20" s="4">
        <f t="shared" si="7"/>
        <v>0.749</v>
      </c>
      <c r="AT20" s="4">
        <f t="shared" si="7"/>
        <v>0.75600000000000001</v>
      </c>
      <c r="AU20" s="4">
        <f t="shared" si="7"/>
        <v>0.7629999999999999</v>
      </c>
    </row>
    <row r="21" spans="2:47" x14ac:dyDescent="0.25">
      <c r="B21" s="6">
        <v>16</v>
      </c>
      <c r="C21" s="21">
        <f t="shared" si="4"/>
        <v>0.26</v>
      </c>
      <c r="D21" s="2">
        <f t="shared" si="4"/>
        <v>0.26100000000000001</v>
      </c>
      <c r="E21" s="2">
        <f t="shared" si="4"/>
        <v>0.26200000000000001</v>
      </c>
      <c r="F21" s="2">
        <f t="shared" si="4"/>
        <v>0.26300000000000001</v>
      </c>
      <c r="G21" s="2">
        <f t="shared" si="4"/>
        <v>0.26400000000000001</v>
      </c>
      <c r="H21" s="2">
        <f t="shared" si="4"/>
        <v>0.26500000000000001</v>
      </c>
      <c r="I21" s="2">
        <f t="shared" si="4"/>
        <v>0.26600000000000001</v>
      </c>
      <c r="J21" s="22">
        <f t="shared" si="4"/>
        <v>0.26700000000000002</v>
      </c>
      <c r="M21" s="6">
        <v>4</v>
      </c>
      <c r="N21" s="2">
        <f t="shared" si="5"/>
        <v>0.42</v>
      </c>
      <c r="O21" s="2">
        <f t="shared" si="5"/>
        <v>0.42299999999999999</v>
      </c>
      <c r="P21" s="2">
        <f t="shared" si="5"/>
        <v>0.42599999999999999</v>
      </c>
      <c r="Q21" s="2">
        <f t="shared" si="5"/>
        <v>0.42899999999999999</v>
      </c>
      <c r="R21" s="2">
        <f t="shared" si="5"/>
        <v>0.432</v>
      </c>
      <c r="S21" s="2">
        <f t="shared" si="5"/>
        <v>0.435</v>
      </c>
      <c r="T21" s="2">
        <f t="shared" si="5"/>
        <v>0.438</v>
      </c>
      <c r="U21" s="2">
        <f t="shared" si="5"/>
        <v>0.441</v>
      </c>
      <c r="W21" s="6">
        <v>4</v>
      </c>
      <c r="X21" s="2">
        <f t="shared" si="6"/>
        <v>0.7</v>
      </c>
      <c r="Y21" s="2">
        <f t="shared" si="6"/>
        <v>0.70500000000000007</v>
      </c>
      <c r="Z21" s="2">
        <f t="shared" si="6"/>
        <v>0.71</v>
      </c>
      <c r="AA21" s="2">
        <f t="shared" si="6"/>
        <v>0.71500000000000008</v>
      </c>
      <c r="AB21" s="2">
        <f t="shared" si="6"/>
        <v>0.72</v>
      </c>
      <c r="AC21" s="2">
        <f t="shared" si="6"/>
        <v>0.72500000000000009</v>
      </c>
      <c r="AD21" s="2">
        <f t="shared" si="6"/>
        <v>0.73</v>
      </c>
      <c r="AE21" s="2">
        <f t="shared" si="6"/>
        <v>0.7350000000000001</v>
      </c>
      <c r="AG21" s="3">
        <v>5</v>
      </c>
      <c r="AH21" s="2">
        <v>1</v>
      </c>
      <c r="AI21" s="2">
        <v>0</v>
      </c>
      <c r="AK21" s="6">
        <v>1</v>
      </c>
      <c r="AL21" s="4">
        <f t="shared" si="7"/>
        <v>0.77</v>
      </c>
      <c r="AM21" s="4">
        <f t="shared" si="7"/>
        <v>0.77699999999999991</v>
      </c>
      <c r="AN21" s="4">
        <f t="shared" si="7"/>
        <v>0.78400000000000003</v>
      </c>
      <c r="AO21" s="4">
        <f t="shared" si="7"/>
        <v>0.79099999999999993</v>
      </c>
      <c r="AP21" s="4">
        <f t="shared" si="7"/>
        <v>0.79800000000000004</v>
      </c>
      <c r="AQ21" s="4">
        <f t="shared" si="7"/>
        <v>0.80499999999999994</v>
      </c>
      <c r="AR21" s="4">
        <f t="shared" si="7"/>
        <v>0.81200000000000006</v>
      </c>
      <c r="AS21" s="4">
        <f t="shared" si="7"/>
        <v>0.81899999999999995</v>
      </c>
      <c r="AT21" s="4">
        <f t="shared" si="7"/>
        <v>0.82600000000000007</v>
      </c>
      <c r="AU21" s="4">
        <f t="shared" si="7"/>
        <v>0.83299999999999996</v>
      </c>
    </row>
    <row r="22" spans="2:47" x14ac:dyDescent="0.25">
      <c r="B22" s="6">
        <v>17</v>
      </c>
      <c r="C22" s="21">
        <f t="shared" si="4"/>
        <v>0.27</v>
      </c>
      <c r="D22" s="2">
        <f t="shared" si="4"/>
        <v>0.27100000000000002</v>
      </c>
      <c r="E22" s="2">
        <f t="shared" si="4"/>
        <v>0.27200000000000002</v>
      </c>
      <c r="F22" s="2">
        <f t="shared" si="4"/>
        <v>0.27300000000000002</v>
      </c>
      <c r="G22" s="2">
        <f t="shared" si="4"/>
        <v>0.27400000000000002</v>
      </c>
      <c r="H22" s="2">
        <f t="shared" si="4"/>
        <v>0.27500000000000002</v>
      </c>
      <c r="I22" s="2">
        <f t="shared" si="4"/>
        <v>0.27600000000000002</v>
      </c>
      <c r="J22" s="22">
        <f t="shared" si="4"/>
        <v>0.27700000000000002</v>
      </c>
      <c r="M22" s="6">
        <v>5</v>
      </c>
      <c r="N22" s="2">
        <f t="shared" si="5"/>
        <v>0.44999999999999996</v>
      </c>
      <c r="O22" s="2">
        <f t="shared" si="5"/>
        <v>0.45299999999999996</v>
      </c>
      <c r="P22" s="2">
        <f t="shared" si="5"/>
        <v>0.45599999999999996</v>
      </c>
      <c r="Q22" s="2">
        <f t="shared" si="5"/>
        <v>0.45899999999999996</v>
      </c>
      <c r="R22" s="2">
        <f t="shared" si="5"/>
        <v>0.46199999999999997</v>
      </c>
      <c r="S22" s="2">
        <f t="shared" si="5"/>
        <v>0.46499999999999997</v>
      </c>
      <c r="T22" s="2">
        <f t="shared" si="5"/>
        <v>0.46799999999999997</v>
      </c>
      <c r="U22" s="2">
        <f t="shared" si="5"/>
        <v>0.47099999999999997</v>
      </c>
      <c r="W22" s="6">
        <v>5</v>
      </c>
      <c r="X22" s="2">
        <f t="shared" si="6"/>
        <v>0.75</v>
      </c>
      <c r="Y22" s="2">
        <f t="shared" si="6"/>
        <v>0.755</v>
      </c>
      <c r="Z22" s="2">
        <f t="shared" si="6"/>
        <v>0.76</v>
      </c>
      <c r="AA22" s="2">
        <f t="shared" si="6"/>
        <v>0.76500000000000001</v>
      </c>
      <c r="AB22" s="2">
        <f t="shared" si="6"/>
        <v>0.77</v>
      </c>
      <c r="AC22" s="2">
        <f t="shared" si="6"/>
        <v>0.77500000000000002</v>
      </c>
      <c r="AD22" s="2">
        <f t="shared" si="6"/>
        <v>0.78</v>
      </c>
      <c r="AE22" s="2">
        <f t="shared" si="6"/>
        <v>0.78500000000000003</v>
      </c>
      <c r="AG22" s="3">
        <v>6</v>
      </c>
      <c r="AH22" s="2">
        <v>1</v>
      </c>
      <c r="AI22" s="2">
        <v>0</v>
      </c>
      <c r="AK22" s="6">
        <v>2</v>
      </c>
      <c r="AL22" s="4">
        <f t="shared" si="7"/>
        <v>0.84</v>
      </c>
      <c r="AM22" s="4">
        <f t="shared" si="7"/>
        <v>0.84699999999999998</v>
      </c>
      <c r="AN22" s="4">
        <f t="shared" si="7"/>
        <v>0.85399999999999998</v>
      </c>
      <c r="AO22" s="4">
        <f t="shared" si="7"/>
        <v>0.86099999999999999</v>
      </c>
      <c r="AP22" s="4">
        <f t="shared" si="7"/>
        <v>0.86799999999999999</v>
      </c>
      <c r="AQ22" s="4">
        <f t="shared" si="7"/>
        <v>0.875</v>
      </c>
      <c r="AR22" s="4">
        <f t="shared" si="7"/>
        <v>0.88200000000000001</v>
      </c>
      <c r="AS22" s="4">
        <f t="shared" si="7"/>
        <v>0.88900000000000001</v>
      </c>
      <c r="AT22" s="4">
        <f t="shared" si="7"/>
        <v>0.89600000000000002</v>
      </c>
      <c r="AU22" s="4">
        <f t="shared" si="7"/>
        <v>0.90299999999999991</v>
      </c>
    </row>
    <row r="23" spans="2:47" x14ac:dyDescent="0.25">
      <c r="B23" s="6">
        <v>18</v>
      </c>
      <c r="C23" s="21">
        <f t="shared" si="4"/>
        <v>0.28000000000000003</v>
      </c>
      <c r="D23" s="2">
        <f t="shared" si="4"/>
        <v>0.28100000000000003</v>
      </c>
      <c r="E23" s="2">
        <f t="shared" si="4"/>
        <v>0.28200000000000003</v>
      </c>
      <c r="F23" s="2">
        <f t="shared" si="4"/>
        <v>0.28300000000000003</v>
      </c>
      <c r="G23" s="2">
        <f t="shared" si="4"/>
        <v>0.28400000000000003</v>
      </c>
      <c r="H23" s="2">
        <f t="shared" si="4"/>
        <v>0.28500000000000003</v>
      </c>
      <c r="I23" s="2">
        <f t="shared" si="4"/>
        <v>0.28600000000000003</v>
      </c>
      <c r="J23" s="22">
        <f t="shared" si="4"/>
        <v>0.28700000000000003</v>
      </c>
      <c r="M23" s="6">
        <v>6</v>
      </c>
      <c r="N23" s="2">
        <f t="shared" si="5"/>
        <v>0.48</v>
      </c>
      <c r="O23" s="2">
        <f t="shared" si="5"/>
        <v>0.48299999999999998</v>
      </c>
      <c r="P23" s="2">
        <f t="shared" si="5"/>
        <v>0.48599999999999999</v>
      </c>
      <c r="Q23" s="2">
        <f t="shared" si="5"/>
        <v>0.48899999999999999</v>
      </c>
      <c r="R23" s="2">
        <f t="shared" si="5"/>
        <v>0.49199999999999999</v>
      </c>
      <c r="S23" s="2">
        <f t="shared" si="5"/>
        <v>0.495</v>
      </c>
      <c r="T23" s="2">
        <f t="shared" si="5"/>
        <v>0.498</v>
      </c>
      <c r="U23" s="2">
        <f t="shared" si="5"/>
        <v>0.501</v>
      </c>
      <c r="W23" s="6">
        <v>6</v>
      </c>
      <c r="X23" s="2">
        <f t="shared" si="6"/>
        <v>0.8</v>
      </c>
      <c r="Y23" s="2">
        <f t="shared" si="6"/>
        <v>0.80500000000000005</v>
      </c>
      <c r="Z23" s="2">
        <f t="shared" si="6"/>
        <v>0.81</v>
      </c>
      <c r="AA23" s="2">
        <f t="shared" si="6"/>
        <v>0.81500000000000006</v>
      </c>
      <c r="AB23" s="2">
        <f t="shared" si="6"/>
        <v>0.82000000000000006</v>
      </c>
      <c r="AC23" s="2">
        <f t="shared" si="6"/>
        <v>0.82500000000000007</v>
      </c>
      <c r="AD23" s="2">
        <f t="shared" si="6"/>
        <v>0.83000000000000007</v>
      </c>
      <c r="AE23" s="2">
        <f t="shared" si="6"/>
        <v>0.83500000000000008</v>
      </c>
      <c r="AG23" s="3">
        <v>7</v>
      </c>
      <c r="AH23" s="2">
        <v>1</v>
      </c>
      <c r="AI23" s="2">
        <v>0</v>
      </c>
      <c r="AK23" s="6">
        <v>3</v>
      </c>
      <c r="AL23" s="4">
        <f t="shared" si="7"/>
        <v>0.90999999999999992</v>
      </c>
      <c r="AM23" s="4">
        <f t="shared" si="7"/>
        <v>0.91700000000000004</v>
      </c>
      <c r="AN23" s="4">
        <f t="shared" si="7"/>
        <v>0.92399999999999993</v>
      </c>
      <c r="AO23" s="4">
        <f t="shared" si="7"/>
        <v>0.93100000000000005</v>
      </c>
      <c r="AP23" s="4">
        <f t="shared" si="7"/>
        <v>0.93799999999999994</v>
      </c>
      <c r="AQ23" s="4">
        <f t="shared" si="7"/>
        <v>0.94500000000000006</v>
      </c>
      <c r="AR23" s="4">
        <f t="shared" si="7"/>
        <v>0.95199999999999996</v>
      </c>
      <c r="AS23" s="4">
        <f t="shared" si="7"/>
        <v>0.95900000000000007</v>
      </c>
      <c r="AT23" s="4">
        <f t="shared" si="7"/>
        <v>0.96599999999999997</v>
      </c>
      <c r="AU23" s="4">
        <f t="shared" si="7"/>
        <v>0.97299999999999986</v>
      </c>
    </row>
    <row r="24" spans="2:47" ht="15.75" thickBot="1" x14ac:dyDescent="0.3">
      <c r="B24" s="6">
        <v>19</v>
      </c>
      <c r="C24" s="27">
        <f t="shared" si="4"/>
        <v>0.29000000000000004</v>
      </c>
      <c r="D24" s="28">
        <f t="shared" si="4"/>
        <v>0.29100000000000004</v>
      </c>
      <c r="E24" s="28">
        <f t="shared" si="4"/>
        <v>0.29200000000000004</v>
      </c>
      <c r="F24" s="28">
        <f t="shared" si="4"/>
        <v>0.29300000000000004</v>
      </c>
      <c r="G24" s="28">
        <f t="shared" si="4"/>
        <v>0.29400000000000004</v>
      </c>
      <c r="H24" s="28">
        <f t="shared" si="4"/>
        <v>0.29500000000000004</v>
      </c>
      <c r="I24" s="28">
        <f t="shared" si="4"/>
        <v>0.29600000000000004</v>
      </c>
      <c r="J24" s="29">
        <f t="shared" si="4"/>
        <v>0.29700000000000004</v>
      </c>
      <c r="M24" s="6">
        <v>7</v>
      </c>
      <c r="N24" s="2">
        <f t="shared" si="5"/>
        <v>0.51</v>
      </c>
      <c r="O24" s="2">
        <f t="shared" si="5"/>
        <v>0.51300000000000001</v>
      </c>
      <c r="P24" s="2">
        <f t="shared" si="5"/>
        <v>0.51600000000000001</v>
      </c>
      <c r="Q24" s="2">
        <f t="shared" si="5"/>
        <v>0.51900000000000002</v>
      </c>
      <c r="R24" s="2">
        <f t="shared" si="5"/>
        <v>0.52200000000000002</v>
      </c>
      <c r="S24" s="2">
        <f t="shared" si="5"/>
        <v>0.52500000000000002</v>
      </c>
      <c r="T24" s="2">
        <f t="shared" si="5"/>
        <v>0.52800000000000002</v>
      </c>
      <c r="U24" s="2">
        <f t="shared" si="5"/>
        <v>0.53100000000000003</v>
      </c>
      <c r="W24" s="6">
        <v>7</v>
      </c>
      <c r="X24" s="2">
        <f t="shared" si="6"/>
        <v>0.85000000000000009</v>
      </c>
      <c r="Y24" s="2">
        <f t="shared" si="6"/>
        <v>0.85499999999999998</v>
      </c>
      <c r="Z24" s="2">
        <f t="shared" si="6"/>
        <v>0.8600000000000001</v>
      </c>
      <c r="AA24" s="2">
        <f t="shared" si="6"/>
        <v>0.86499999999999999</v>
      </c>
      <c r="AB24" s="2">
        <f t="shared" si="6"/>
        <v>0.87000000000000011</v>
      </c>
      <c r="AC24" s="2">
        <f t="shared" si="6"/>
        <v>0.875</v>
      </c>
      <c r="AD24" s="2">
        <f t="shared" si="6"/>
        <v>0.88000000000000012</v>
      </c>
      <c r="AE24" s="2">
        <f t="shared" si="6"/>
        <v>0.88500000000000001</v>
      </c>
      <c r="AK24" s="6">
        <v>4</v>
      </c>
      <c r="AL24" s="4">
        <f t="shared" si="7"/>
        <v>0.98</v>
      </c>
      <c r="AM24" s="4">
        <f t="shared" si="7"/>
        <v>0.98699999999999999</v>
      </c>
      <c r="AN24" s="4">
        <f t="shared" si="7"/>
        <v>0.99399999999999999</v>
      </c>
      <c r="AO24" s="4">
        <f t="shared" si="7"/>
        <v>1.0009999999999999</v>
      </c>
      <c r="AP24" s="4">
        <f t="shared" si="7"/>
        <v>1.008</v>
      </c>
      <c r="AQ24" s="4">
        <f t="shared" si="7"/>
        <v>1.0150000000000001</v>
      </c>
      <c r="AR24" s="4">
        <f t="shared" si="7"/>
        <v>1.022</v>
      </c>
      <c r="AS24" s="4">
        <f t="shared" si="7"/>
        <v>1.0289999999999999</v>
      </c>
      <c r="AT24" s="4">
        <f t="shared" si="7"/>
        <v>1.036</v>
      </c>
      <c r="AU24" s="4">
        <f t="shared" si="7"/>
        <v>1.0429999999999999</v>
      </c>
    </row>
    <row r="25" spans="2:47" x14ac:dyDescent="0.25">
      <c r="AK25" s="6">
        <v>5</v>
      </c>
      <c r="AL25" s="4">
        <f t="shared" si="7"/>
        <v>1.05</v>
      </c>
      <c r="AM25" s="4">
        <f t="shared" si="7"/>
        <v>1.0569999999999999</v>
      </c>
      <c r="AN25" s="4">
        <f t="shared" si="7"/>
        <v>1.0640000000000001</v>
      </c>
      <c r="AO25" s="4">
        <f t="shared" si="7"/>
        <v>1.071</v>
      </c>
      <c r="AP25" s="4">
        <f t="shared" si="7"/>
        <v>1.0780000000000001</v>
      </c>
      <c r="AQ25" s="4">
        <f t="shared" si="7"/>
        <v>1.085</v>
      </c>
      <c r="AR25" s="4">
        <f t="shared" si="7"/>
        <v>1.0920000000000001</v>
      </c>
      <c r="AS25" s="4">
        <f t="shared" si="7"/>
        <v>1.099</v>
      </c>
      <c r="AT25" s="4">
        <f t="shared" si="7"/>
        <v>1.1060000000000001</v>
      </c>
      <c r="AU25" s="4">
        <f t="shared" si="7"/>
        <v>1.113</v>
      </c>
    </row>
    <row r="26" spans="2:47" x14ac:dyDescent="0.25">
      <c r="AK26" s="6">
        <v>6</v>
      </c>
      <c r="AL26" s="4">
        <f t="shared" si="7"/>
        <v>1.1200000000000001</v>
      </c>
      <c r="AM26" s="4">
        <f t="shared" si="7"/>
        <v>1.127</v>
      </c>
      <c r="AN26" s="4">
        <f t="shared" si="7"/>
        <v>1.1339999999999999</v>
      </c>
      <c r="AO26" s="4">
        <f t="shared" si="7"/>
        <v>1.141</v>
      </c>
      <c r="AP26" s="4">
        <f t="shared" si="7"/>
        <v>1.1480000000000001</v>
      </c>
      <c r="AQ26" s="4">
        <f t="shared" si="7"/>
        <v>1.155</v>
      </c>
      <c r="AR26" s="4">
        <f t="shared" si="7"/>
        <v>1.1619999999999999</v>
      </c>
      <c r="AS26" s="4">
        <f t="shared" si="7"/>
        <v>1.169</v>
      </c>
      <c r="AT26" s="4">
        <f t="shared" si="7"/>
        <v>1.1760000000000002</v>
      </c>
      <c r="AU26" s="4">
        <f t="shared" si="7"/>
        <v>1.1829999999999998</v>
      </c>
    </row>
    <row r="27" spans="2:47" x14ac:dyDescent="0.25">
      <c r="AK27" s="6">
        <v>7</v>
      </c>
      <c r="AL27" s="4">
        <f t="shared" si="7"/>
        <v>1.19</v>
      </c>
      <c r="AM27" s="4">
        <f t="shared" si="7"/>
        <v>1.1970000000000001</v>
      </c>
      <c r="AN27" s="4">
        <f t="shared" si="7"/>
        <v>1.204</v>
      </c>
      <c r="AO27" s="4">
        <f t="shared" si="7"/>
        <v>1.2110000000000001</v>
      </c>
      <c r="AP27" s="4">
        <f t="shared" si="7"/>
        <v>1.218</v>
      </c>
      <c r="AQ27" s="4">
        <f t="shared" si="7"/>
        <v>1.2250000000000001</v>
      </c>
      <c r="AR27" s="4">
        <f t="shared" si="7"/>
        <v>1.232</v>
      </c>
      <c r="AS27" s="4">
        <f t="shared" si="7"/>
        <v>1.2390000000000001</v>
      </c>
      <c r="AT27" s="4">
        <f t="shared" si="7"/>
        <v>1.246</v>
      </c>
      <c r="AU27" s="4">
        <f t="shared" si="7"/>
        <v>1.2529999999999999</v>
      </c>
    </row>
    <row r="30" spans="2:47" x14ac:dyDescent="0.25">
      <c r="B30" s="148" t="s">
        <v>42</v>
      </c>
      <c r="C30" s="149"/>
      <c r="D30" s="149"/>
      <c r="E30" s="149"/>
      <c r="F30" s="149"/>
      <c r="G30" s="149"/>
      <c r="H30" s="150"/>
      <c r="I30" s="5" t="s">
        <v>4</v>
      </c>
      <c r="J30" s="4" t="s">
        <v>32</v>
      </c>
      <c r="M30" s="148" t="s">
        <v>43</v>
      </c>
      <c r="N30" s="149"/>
      <c r="O30" s="149"/>
      <c r="P30" s="149"/>
      <c r="Q30" s="149"/>
      <c r="R30" s="149"/>
      <c r="S30" s="150"/>
      <c r="T30" s="5" t="s">
        <v>4</v>
      </c>
      <c r="U30" s="4" t="s">
        <v>32</v>
      </c>
      <c r="X30" s="148" t="s">
        <v>44</v>
      </c>
      <c r="Y30" s="149"/>
      <c r="Z30" s="149"/>
      <c r="AA30" s="149"/>
      <c r="AB30" s="149"/>
      <c r="AC30" s="149"/>
      <c r="AD30" s="150"/>
      <c r="AE30" s="5" t="s">
        <v>4</v>
      </c>
      <c r="AF30" s="4" t="s">
        <v>32</v>
      </c>
    </row>
    <row r="31" spans="2:47" ht="15.75" thickBot="1" x14ac:dyDescent="0.3">
      <c r="B31" s="37"/>
      <c r="C31" s="82">
        <v>0</v>
      </c>
      <c r="D31" s="82">
        <v>1</v>
      </c>
      <c r="E31" s="82">
        <v>2</v>
      </c>
      <c r="F31" s="82">
        <v>3</v>
      </c>
      <c r="G31" s="82">
        <v>4</v>
      </c>
      <c r="H31" s="82">
        <v>5</v>
      </c>
      <c r="I31" s="7">
        <v>6</v>
      </c>
      <c r="J31" s="7">
        <v>7</v>
      </c>
      <c r="M31" s="37"/>
      <c r="N31" s="82">
        <v>0</v>
      </c>
      <c r="O31" s="82">
        <v>1</v>
      </c>
      <c r="P31" s="82">
        <v>2</v>
      </c>
      <c r="Q31" s="82">
        <v>3</v>
      </c>
      <c r="R31" s="82">
        <v>4</v>
      </c>
      <c r="S31" s="82">
        <v>5</v>
      </c>
      <c r="T31" s="7">
        <v>6</v>
      </c>
      <c r="U31" s="7">
        <v>7</v>
      </c>
      <c r="X31" s="37"/>
      <c r="Y31" s="82">
        <v>0</v>
      </c>
      <c r="Z31" s="82">
        <v>1</v>
      </c>
      <c r="AA31" s="82">
        <v>2</v>
      </c>
      <c r="AB31" s="82">
        <v>3</v>
      </c>
      <c r="AC31" s="82">
        <v>4</v>
      </c>
      <c r="AD31" s="82">
        <v>5</v>
      </c>
      <c r="AE31" s="7">
        <v>6</v>
      </c>
      <c r="AF31" s="7">
        <v>7</v>
      </c>
    </row>
    <row r="32" spans="2:47" x14ac:dyDescent="0.25">
      <c r="B32" s="6">
        <v>0</v>
      </c>
      <c r="C32" s="18" cm="1">
        <f t="array" ref="C32:J36">MMULT(C5:J9,TRANSPOSE(N5:U12))</f>
        <v>0.17148000000000005</v>
      </c>
      <c r="D32" s="19">
        <v>0.18804000000000004</v>
      </c>
      <c r="E32" s="19">
        <v>0.20460000000000003</v>
      </c>
      <c r="F32" s="19">
        <v>0.22116000000000005</v>
      </c>
      <c r="G32" s="19">
        <v>0.23772000000000004</v>
      </c>
      <c r="H32" s="19">
        <v>0.25428000000000006</v>
      </c>
      <c r="I32" s="19">
        <v>0.27084000000000003</v>
      </c>
      <c r="J32" s="20">
        <v>0.28740000000000004</v>
      </c>
      <c r="M32" s="6">
        <v>0</v>
      </c>
      <c r="N32" s="18" cm="1">
        <f t="array" ref="N32:U36">MMULT(C5:J9,TRANSPOSE(N17:U24))</f>
        <v>0.25722</v>
      </c>
      <c r="O32" s="19">
        <v>0.28205999999999998</v>
      </c>
      <c r="P32" s="19">
        <v>0.30690000000000001</v>
      </c>
      <c r="Q32" s="19">
        <v>0.33174000000000009</v>
      </c>
      <c r="R32" s="19">
        <v>0.35658000000000001</v>
      </c>
      <c r="S32" s="19">
        <v>0.38141999999999998</v>
      </c>
      <c r="T32" s="19">
        <v>0.40626000000000001</v>
      </c>
      <c r="U32" s="20">
        <v>0.43110000000000004</v>
      </c>
      <c r="X32" s="6">
        <v>0</v>
      </c>
      <c r="Y32" s="18" cm="1">
        <f t="array" ref="Y32:AF36">MMULT(C5:J9,TRANSPOSE(X5:AE12))</f>
        <v>0.3429600000000001</v>
      </c>
      <c r="Z32" s="19">
        <v>0.37608000000000008</v>
      </c>
      <c r="AA32" s="19">
        <v>0.40920000000000006</v>
      </c>
      <c r="AB32" s="19">
        <v>0.4423200000000001</v>
      </c>
      <c r="AC32" s="19">
        <v>0.47544000000000008</v>
      </c>
      <c r="AD32" s="19">
        <v>0.50856000000000012</v>
      </c>
      <c r="AE32" s="19">
        <v>0.54168000000000005</v>
      </c>
      <c r="AF32" s="20">
        <v>0.57480000000000009</v>
      </c>
    </row>
    <row r="33" spans="2:32" x14ac:dyDescent="0.25">
      <c r="B33" s="6">
        <v>1</v>
      </c>
      <c r="C33" s="21">
        <v>0.18804000000000004</v>
      </c>
      <c r="D33" s="2">
        <v>0.20620000000000002</v>
      </c>
      <c r="E33" s="2">
        <v>0.22436</v>
      </c>
      <c r="F33" s="2">
        <v>0.24251999999999999</v>
      </c>
      <c r="G33" s="2">
        <v>0.26068000000000002</v>
      </c>
      <c r="H33" s="2">
        <v>0.27884000000000003</v>
      </c>
      <c r="I33" s="2">
        <v>0.29700000000000004</v>
      </c>
      <c r="J33" s="22">
        <v>0.31516000000000005</v>
      </c>
      <c r="M33" s="6">
        <v>1</v>
      </c>
      <c r="N33" s="21">
        <v>0.28205999999999998</v>
      </c>
      <c r="O33" s="2">
        <v>0.30930000000000002</v>
      </c>
      <c r="P33" s="2">
        <v>0.33654000000000006</v>
      </c>
      <c r="Q33" s="2">
        <v>0.36377999999999999</v>
      </c>
      <c r="R33" s="2">
        <v>0.39101999999999998</v>
      </c>
      <c r="S33" s="2">
        <v>0.41826000000000002</v>
      </c>
      <c r="T33" s="2">
        <v>0.44550000000000001</v>
      </c>
      <c r="U33" s="22">
        <v>0.47274000000000005</v>
      </c>
      <c r="X33" s="6">
        <v>1</v>
      </c>
      <c r="Y33" s="21">
        <v>0.37608000000000008</v>
      </c>
      <c r="Z33" s="2">
        <v>0.41240000000000004</v>
      </c>
      <c r="AA33" s="2">
        <v>0.44872000000000001</v>
      </c>
      <c r="AB33" s="2">
        <v>0.48503999999999997</v>
      </c>
      <c r="AC33" s="2">
        <v>0.52136000000000005</v>
      </c>
      <c r="AD33" s="2">
        <v>0.55768000000000006</v>
      </c>
      <c r="AE33" s="2">
        <v>0.59400000000000008</v>
      </c>
      <c r="AF33" s="22">
        <v>0.6303200000000001</v>
      </c>
    </row>
    <row r="34" spans="2:32" x14ac:dyDescent="0.25">
      <c r="B34" s="6">
        <v>2</v>
      </c>
      <c r="C34" s="21">
        <v>0.20460000000000003</v>
      </c>
      <c r="D34" s="2">
        <v>0.22436</v>
      </c>
      <c r="E34" s="2">
        <v>0.24412000000000003</v>
      </c>
      <c r="F34" s="2">
        <v>0.26388</v>
      </c>
      <c r="G34" s="2">
        <v>0.28364</v>
      </c>
      <c r="H34" s="2">
        <v>0.30340000000000006</v>
      </c>
      <c r="I34" s="2">
        <v>0.32316000000000006</v>
      </c>
      <c r="J34" s="22">
        <v>0.34292000000000006</v>
      </c>
      <c r="M34" s="6">
        <v>2</v>
      </c>
      <c r="N34" s="21">
        <v>0.30690000000000001</v>
      </c>
      <c r="O34" s="2">
        <v>0.33653999999999995</v>
      </c>
      <c r="P34" s="2">
        <v>0.36618000000000001</v>
      </c>
      <c r="Q34" s="2">
        <v>0.39582000000000006</v>
      </c>
      <c r="R34" s="2">
        <v>0.42546000000000006</v>
      </c>
      <c r="S34" s="2">
        <v>0.4551</v>
      </c>
      <c r="T34" s="2">
        <v>0.48474000000000006</v>
      </c>
      <c r="U34" s="22">
        <v>0.51437999999999995</v>
      </c>
      <c r="X34" s="6">
        <v>2</v>
      </c>
      <c r="Y34" s="21">
        <v>0.40920000000000006</v>
      </c>
      <c r="Z34" s="2">
        <v>0.44872000000000001</v>
      </c>
      <c r="AA34" s="2">
        <v>0.48824000000000006</v>
      </c>
      <c r="AB34" s="2">
        <v>0.52776000000000001</v>
      </c>
      <c r="AC34" s="2">
        <v>0.56728000000000001</v>
      </c>
      <c r="AD34" s="2">
        <v>0.60680000000000012</v>
      </c>
      <c r="AE34" s="2">
        <v>0.64632000000000012</v>
      </c>
      <c r="AF34" s="22">
        <v>0.68584000000000012</v>
      </c>
    </row>
    <row r="35" spans="2:32" x14ac:dyDescent="0.25">
      <c r="B35" s="6">
        <v>3</v>
      </c>
      <c r="C35" s="21">
        <v>0.22116000000000005</v>
      </c>
      <c r="D35" s="2">
        <v>0.24251999999999999</v>
      </c>
      <c r="E35" s="2">
        <v>0.26388</v>
      </c>
      <c r="F35" s="2">
        <v>0.28524000000000005</v>
      </c>
      <c r="G35" s="2">
        <v>0.30660000000000009</v>
      </c>
      <c r="H35" s="2">
        <v>0.32796000000000008</v>
      </c>
      <c r="I35" s="2">
        <v>0.34932000000000007</v>
      </c>
      <c r="J35" s="22">
        <v>0.37068000000000006</v>
      </c>
      <c r="M35" s="6">
        <v>3</v>
      </c>
      <c r="N35" s="21">
        <v>0.33173999999999998</v>
      </c>
      <c r="O35" s="2">
        <v>0.36377999999999994</v>
      </c>
      <c r="P35" s="2">
        <v>0.39582000000000001</v>
      </c>
      <c r="Q35" s="2">
        <v>0.42786000000000002</v>
      </c>
      <c r="R35" s="2">
        <v>0.45990000000000003</v>
      </c>
      <c r="S35" s="2">
        <v>0.49193999999999999</v>
      </c>
      <c r="T35" s="2">
        <v>0.52398</v>
      </c>
      <c r="U35" s="22">
        <v>0.55602000000000007</v>
      </c>
      <c r="X35" s="6">
        <v>3</v>
      </c>
      <c r="Y35" s="21">
        <v>0.4423200000000001</v>
      </c>
      <c r="Z35" s="2">
        <v>0.48503999999999997</v>
      </c>
      <c r="AA35" s="2">
        <v>0.52776000000000001</v>
      </c>
      <c r="AB35" s="2">
        <v>0.5704800000000001</v>
      </c>
      <c r="AC35" s="2">
        <v>0.61320000000000019</v>
      </c>
      <c r="AD35" s="2">
        <v>0.65592000000000017</v>
      </c>
      <c r="AE35" s="2">
        <v>0.69864000000000015</v>
      </c>
      <c r="AF35" s="22">
        <v>0.74136000000000013</v>
      </c>
    </row>
    <row r="36" spans="2:32" ht="15.75" thickBot="1" x14ac:dyDescent="0.3">
      <c r="B36" s="6">
        <v>4</v>
      </c>
      <c r="C36" s="91">
        <v>0.23772000000000004</v>
      </c>
      <c r="D36" s="17">
        <v>0.26068000000000002</v>
      </c>
      <c r="E36" s="17">
        <v>0.28364</v>
      </c>
      <c r="F36" s="17">
        <v>0.30660000000000009</v>
      </c>
      <c r="G36" s="17">
        <v>0.32956000000000008</v>
      </c>
      <c r="H36" s="17">
        <v>0.35252000000000011</v>
      </c>
      <c r="I36" s="17">
        <v>0.37548000000000004</v>
      </c>
      <c r="J36" s="92">
        <v>0.39844000000000007</v>
      </c>
      <c r="M36" s="6">
        <v>4</v>
      </c>
      <c r="N36" s="91">
        <v>0.35658000000000001</v>
      </c>
      <c r="O36" s="17">
        <v>0.39101999999999998</v>
      </c>
      <c r="P36" s="17">
        <v>0.42546000000000006</v>
      </c>
      <c r="Q36" s="17">
        <v>0.45990000000000009</v>
      </c>
      <c r="R36" s="17">
        <v>0.49434000000000006</v>
      </c>
      <c r="S36" s="17">
        <v>0.52878000000000003</v>
      </c>
      <c r="T36" s="17">
        <v>0.56322000000000005</v>
      </c>
      <c r="U36" s="92">
        <v>0.59766000000000008</v>
      </c>
      <c r="X36" s="6">
        <v>4</v>
      </c>
      <c r="Y36" s="91">
        <v>0.47544000000000008</v>
      </c>
      <c r="Z36" s="17">
        <v>0.52136000000000005</v>
      </c>
      <c r="AA36" s="17">
        <v>0.56728000000000001</v>
      </c>
      <c r="AB36" s="17">
        <v>0.61320000000000019</v>
      </c>
      <c r="AC36" s="17">
        <v>0.65912000000000015</v>
      </c>
      <c r="AD36" s="17">
        <v>0.70504000000000022</v>
      </c>
      <c r="AE36" s="17">
        <v>0.75096000000000007</v>
      </c>
      <c r="AF36" s="92">
        <v>0.79688000000000014</v>
      </c>
    </row>
    <row r="37" spans="2:32" x14ac:dyDescent="0.25">
      <c r="B37" s="6">
        <v>0</v>
      </c>
      <c r="C37" s="25" cm="1">
        <f t="array" ref="C37:J41">MMULT(C10:J14,TRANSPOSE(N5:U12))</f>
        <v>0.25428000000000006</v>
      </c>
      <c r="D37" s="10">
        <v>0.27884000000000003</v>
      </c>
      <c r="E37" s="10">
        <v>0.30340000000000006</v>
      </c>
      <c r="F37" s="10">
        <v>0.32796000000000008</v>
      </c>
      <c r="G37" s="10">
        <v>0.35252000000000011</v>
      </c>
      <c r="H37" s="10">
        <v>0.37708000000000014</v>
      </c>
      <c r="I37" s="10">
        <v>0.40164000000000011</v>
      </c>
      <c r="J37" s="26">
        <v>0.42620000000000013</v>
      </c>
      <c r="M37" s="6">
        <v>0</v>
      </c>
      <c r="N37" s="25" cm="1">
        <f t="array" ref="N37:U41">MMULT(C10:J14,TRANSPOSE(N17:U24))</f>
        <v>0.38142000000000009</v>
      </c>
      <c r="O37" s="10">
        <v>0.41826000000000002</v>
      </c>
      <c r="P37" s="10">
        <v>0.45510000000000006</v>
      </c>
      <c r="Q37" s="10">
        <v>0.49194000000000015</v>
      </c>
      <c r="R37" s="10">
        <v>0.52878000000000003</v>
      </c>
      <c r="S37" s="10">
        <v>0.56562000000000001</v>
      </c>
      <c r="T37" s="10">
        <v>0.60246</v>
      </c>
      <c r="U37" s="26">
        <v>0.6393000000000002</v>
      </c>
      <c r="X37" s="6">
        <v>0</v>
      </c>
      <c r="Y37" s="25" cm="1">
        <f t="array" ref="Y37:AF41">MMULT(C10:J14,TRANSPOSE(X5:AE12))</f>
        <v>0.50856000000000012</v>
      </c>
      <c r="Z37" s="10">
        <v>0.55768000000000006</v>
      </c>
      <c r="AA37" s="10">
        <v>0.60680000000000012</v>
      </c>
      <c r="AB37" s="10">
        <v>0.65592000000000017</v>
      </c>
      <c r="AC37" s="10">
        <v>0.70504000000000022</v>
      </c>
      <c r="AD37" s="10">
        <v>0.75416000000000027</v>
      </c>
      <c r="AE37" s="10">
        <v>0.80328000000000022</v>
      </c>
      <c r="AF37" s="26">
        <v>0.85240000000000027</v>
      </c>
    </row>
    <row r="38" spans="2:32" x14ac:dyDescent="0.25">
      <c r="B38" s="6">
        <v>1</v>
      </c>
      <c r="C38" s="21">
        <v>0.27084000000000003</v>
      </c>
      <c r="D38" s="2">
        <v>0.29700000000000004</v>
      </c>
      <c r="E38" s="2">
        <v>0.32316000000000006</v>
      </c>
      <c r="F38" s="2">
        <v>0.34932000000000007</v>
      </c>
      <c r="G38" s="2">
        <v>0.37548000000000004</v>
      </c>
      <c r="H38" s="2">
        <v>0.40164000000000011</v>
      </c>
      <c r="I38" s="2">
        <v>0.42780000000000001</v>
      </c>
      <c r="J38" s="22">
        <v>0.45396000000000003</v>
      </c>
      <c r="M38" s="6">
        <v>1</v>
      </c>
      <c r="N38" s="21">
        <v>0.40626000000000001</v>
      </c>
      <c r="O38" s="2">
        <v>0.4454999999999999</v>
      </c>
      <c r="P38" s="2">
        <v>0.48474000000000006</v>
      </c>
      <c r="Q38" s="2">
        <v>0.52398000000000011</v>
      </c>
      <c r="R38" s="2">
        <v>0.56322000000000005</v>
      </c>
      <c r="S38" s="2">
        <v>0.60245999999999988</v>
      </c>
      <c r="T38" s="2">
        <v>0.64170000000000005</v>
      </c>
      <c r="U38" s="22">
        <v>0.68093999999999999</v>
      </c>
      <c r="X38" s="6">
        <v>1</v>
      </c>
      <c r="Y38" s="21">
        <v>0.54168000000000005</v>
      </c>
      <c r="Z38" s="2">
        <v>0.59400000000000008</v>
      </c>
      <c r="AA38" s="2">
        <v>0.64632000000000012</v>
      </c>
      <c r="AB38" s="2">
        <v>0.69864000000000015</v>
      </c>
      <c r="AC38" s="2">
        <v>0.75096000000000007</v>
      </c>
      <c r="AD38" s="2">
        <v>0.80328000000000022</v>
      </c>
      <c r="AE38" s="2">
        <v>0.85560000000000003</v>
      </c>
      <c r="AF38" s="22">
        <v>0.90792000000000006</v>
      </c>
    </row>
    <row r="39" spans="2:32" x14ac:dyDescent="0.25">
      <c r="B39" s="6">
        <v>2</v>
      </c>
      <c r="C39" s="21">
        <v>0.28740000000000004</v>
      </c>
      <c r="D39" s="2">
        <v>0.31516000000000005</v>
      </c>
      <c r="E39" s="2">
        <v>0.34292000000000006</v>
      </c>
      <c r="F39" s="2">
        <v>0.37068000000000006</v>
      </c>
      <c r="G39" s="2">
        <v>0.39844000000000007</v>
      </c>
      <c r="H39" s="2">
        <v>0.42620000000000013</v>
      </c>
      <c r="I39" s="2">
        <v>0.45396000000000003</v>
      </c>
      <c r="J39" s="22">
        <v>0.48172000000000015</v>
      </c>
      <c r="M39" s="6">
        <v>2</v>
      </c>
      <c r="N39" s="21">
        <v>0.43110000000000004</v>
      </c>
      <c r="O39" s="2">
        <v>0.47274000000000005</v>
      </c>
      <c r="P39" s="2">
        <v>0.51437999999999995</v>
      </c>
      <c r="Q39" s="2">
        <v>0.55602000000000007</v>
      </c>
      <c r="R39" s="2">
        <v>0.59766000000000008</v>
      </c>
      <c r="S39" s="2">
        <v>0.63929999999999998</v>
      </c>
      <c r="T39" s="2">
        <v>0.68093999999999999</v>
      </c>
      <c r="U39" s="22">
        <v>0.72258000000000011</v>
      </c>
      <c r="X39" s="6">
        <v>2</v>
      </c>
      <c r="Y39" s="21">
        <v>0.57480000000000009</v>
      </c>
      <c r="Z39" s="2">
        <v>0.6303200000000001</v>
      </c>
      <c r="AA39" s="2">
        <v>0.68584000000000012</v>
      </c>
      <c r="AB39" s="2">
        <v>0.74136000000000013</v>
      </c>
      <c r="AC39" s="2">
        <v>0.79688000000000014</v>
      </c>
      <c r="AD39" s="2">
        <v>0.85240000000000027</v>
      </c>
      <c r="AE39" s="2">
        <v>0.90792000000000006</v>
      </c>
      <c r="AF39" s="22">
        <v>0.9634400000000003</v>
      </c>
    </row>
    <row r="40" spans="2:32" x14ac:dyDescent="0.25">
      <c r="B40" s="6">
        <v>3</v>
      </c>
      <c r="C40" s="21">
        <v>0.30396000000000001</v>
      </c>
      <c r="D40" s="2">
        <v>0.33332000000000001</v>
      </c>
      <c r="E40" s="2">
        <v>0.36267999999999995</v>
      </c>
      <c r="F40" s="2">
        <v>0.39204000000000006</v>
      </c>
      <c r="G40" s="2">
        <v>0.42140000000000005</v>
      </c>
      <c r="H40" s="2">
        <v>0.45076000000000005</v>
      </c>
      <c r="I40" s="2">
        <v>0.48011999999999999</v>
      </c>
      <c r="J40" s="22">
        <v>0.50947999999999993</v>
      </c>
      <c r="M40" s="6">
        <v>3</v>
      </c>
      <c r="N40" s="21">
        <v>0.45594000000000001</v>
      </c>
      <c r="O40" s="2">
        <v>0.49997999999999992</v>
      </c>
      <c r="P40" s="2">
        <v>0.54401999999999995</v>
      </c>
      <c r="Q40" s="2">
        <v>0.58806000000000003</v>
      </c>
      <c r="R40" s="2">
        <v>0.6321</v>
      </c>
      <c r="S40" s="2">
        <v>0.67613999999999996</v>
      </c>
      <c r="T40" s="2">
        <v>0.72017999999999993</v>
      </c>
      <c r="U40" s="22">
        <v>0.76422000000000001</v>
      </c>
      <c r="X40" s="6">
        <v>3</v>
      </c>
      <c r="Y40" s="21">
        <v>0.60792000000000002</v>
      </c>
      <c r="Z40" s="2">
        <v>0.66664000000000001</v>
      </c>
      <c r="AA40" s="2">
        <v>0.72535999999999989</v>
      </c>
      <c r="AB40" s="2">
        <v>0.78408000000000011</v>
      </c>
      <c r="AC40" s="2">
        <v>0.8428000000000001</v>
      </c>
      <c r="AD40" s="2">
        <v>0.9015200000000001</v>
      </c>
      <c r="AE40" s="2">
        <v>0.96023999999999998</v>
      </c>
      <c r="AF40" s="22">
        <v>1.0189599999999999</v>
      </c>
    </row>
    <row r="41" spans="2:32" ht="15.75" thickBot="1" x14ac:dyDescent="0.3">
      <c r="B41" s="6">
        <v>4</v>
      </c>
      <c r="C41" s="27">
        <v>0.32052000000000008</v>
      </c>
      <c r="D41" s="28">
        <v>0.35148000000000001</v>
      </c>
      <c r="E41" s="28">
        <v>0.38244000000000006</v>
      </c>
      <c r="F41" s="28">
        <v>0.41340000000000005</v>
      </c>
      <c r="G41" s="28">
        <v>0.44436000000000003</v>
      </c>
      <c r="H41" s="28">
        <v>0.47532000000000013</v>
      </c>
      <c r="I41" s="28">
        <v>0.50628000000000006</v>
      </c>
      <c r="J41" s="29">
        <v>0.53724000000000005</v>
      </c>
      <c r="M41" s="6">
        <v>4</v>
      </c>
      <c r="N41" s="27">
        <v>0.48077999999999999</v>
      </c>
      <c r="O41" s="28">
        <v>0.52722000000000002</v>
      </c>
      <c r="P41" s="28">
        <v>0.57365999999999995</v>
      </c>
      <c r="Q41" s="28">
        <v>0.62009999999999998</v>
      </c>
      <c r="R41" s="28">
        <v>0.66653999999999991</v>
      </c>
      <c r="S41" s="28">
        <v>0.71297999999999995</v>
      </c>
      <c r="T41" s="28">
        <v>0.75942000000000009</v>
      </c>
      <c r="U41" s="29">
        <v>0.80586000000000013</v>
      </c>
      <c r="X41" s="6">
        <v>4</v>
      </c>
      <c r="Y41" s="27">
        <v>0.64104000000000017</v>
      </c>
      <c r="Z41" s="28">
        <v>0.70296000000000003</v>
      </c>
      <c r="AA41" s="28">
        <v>0.76488000000000012</v>
      </c>
      <c r="AB41" s="28">
        <v>0.82680000000000009</v>
      </c>
      <c r="AC41" s="28">
        <v>0.88872000000000007</v>
      </c>
      <c r="AD41" s="28">
        <v>0.95064000000000026</v>
      </c>
      <c r="AE41" s="28">
        <v>1.0125600000000001</v>
      </c>
      <c r="AF41" s="29">
        <v>1.0744800000000001</v>
      </c>
    </row>
    <row r="42" spans="2:32" x14ac:dyDescent="0.25">
      <c r="B42" s="6">
        <v>0</v>
      </c>
      <c r="C42" s="18" cm="1">
        <f t="array" ref="C42:J46">MMULT(C15:J19,TRANSPOSE(N5:U12))</f>
        <v>0.33708000000000005</v>
      </c>
      <c r="D42" s="19">
        <v>0.36964000000000008</v>
      </c>
      <c r="E42" s="19">
        <v>0.40220000000000006</v>
      </c>
      <c r="F42" s="19">
        <v>0.43476000000000004</v>
      </c>
      <c r="G42" s="19">
        <v>0.46732000000000012</v>
      </c>
      <c r="H42" s="19">
        <v>0.49988000000000005</v>
      </c>
      <c r="I42" s="19">
        <v>0.53244000000000002</v>
      </c>
      <c r="J42" s="20">
        <v>0.56500000000000017</v>
      </c>
      <c r="M42" s="6">
        <v>0</v>
      </c>
      <c r="N42" s="18" cm="1">
        <f t="array" ref="N42:U46">MMULT(C15:J19,TRANSPOSE(N17:U24))</f>
        <v>0.50562000000000007</v>
      </c>
      <c r="O42" s="19">
        <v>0.55445999999999995</v>
      </c>
      <c r="P42" s="19">
        <v>0.60330000000000006</v>
      </c>
      <c r="Q42" s="19">
        <v>0.65214000000000016</v>
      </c>
      <c r="R42" s="19">
        <v>0.70097999999999994</v>
      </c>
      <c r="S42" s="19">
        <v>0.74982000000000015</v>
      </c>
      <c r="T42" s="19">
        <v>0.79866000000000004</v>
      </c>
      <c r="U42" s="20">
        <v>0.84750000000000003</v>
      </c>
      <c r="X42" s="6">
        <v>0</v>
      </c>
      <c r="Y42" s="18" cm="1">
        <f t="array" ref="Y42:AF46">MMULT(C15:J19,TRANSPOSE(X5:AE12))</f>
        <v>0.67416000000000009</v>
      </c>
      <c r="Z42" s="19">
        <v>0.73928000000000016</v>
      </c>
      <c r="AA42" s="19">
        <v>0.80440000000000011</v>
      </c>
      <c r="AB42" s="19">
        <v>0.86952000000000007</v>
      </c>
      <c r="AC42" s="19">
        <v>0.93464000000000025</v>
      </c>
      <c r="AD42" s="19">
        <v>0.99976000000000009</v>
      </c>
      <c r="AE42" s="19">
        <v>1.06488</v>
      </c>
      <c r="AF42" s="20">
        <v>1.1300000000000003</v>
      </c>
    </row>
    <row r="43" spans="2:32" x14ac:dyDescent="0.25">
      <c r="B43" s="6">
        <v>1</v>
      </c>
      <c r="C43" s="21">
        <v>0.35364000000000012</v>
      </c>
      <c r="D43" s="2">
        <v>0.38780000000000003</v>
      </c>
      <c r="E43" s="2">
        <v>0.42196000000000011</v>
      </c>
      <c r="F43" s="2">
        <v>0.45612000000000008</v>
      </c>
      <c r="G43" s="2">
        <v>0.4902800000000001</v>
      </c>
      <c r="H43" s="2">
        <v>0.52444000000000013</v>
      </c>
      <c r="I43" s="2">
        <v>0.55859999999999999</v>
      </c>
      <c r="J43" s="22">
        <v>0.59276000000000006</v>
      </c>
      <c r="M43" s="6">
        <v>1</v>
      </c>
      <c r="N43" s="21">
        <v>0.53046000000000004</v>
      </c>
      <c r="O43" s="2">
        <v>0.58169999999999999</v>
      </c>
      <c r="P43" s="2">
        <v>0.63294000000000006</v>
      </c>
      <c r="Q43" s="2">
        <v>0.68418000000000001</v>
      </c>
      <c r="R43" s="2">
        <v>0.73542000000000007</v>
      </c>
      <c r="S43" s="2">
        <v>0.78666000000000003</v>
      </c>
      <c r="T43" s="2">
        <v>0.83790000000000009</v>
      </c>
      <c r="U43" s="22">
        <v>0.88914000000000026</v>
      </c>
      <c r="X43" s="6">
        <v>1</v>
      </c>
      <c r="Y43" s="21">
        <v>0.70728000000000024</v>
      </c>
      <c r="Z43" s="2">
        <v>0.77560000000000007</v>
      </c>
      <c r="AA43" s="2">
        <v>0.84392000000000023</v>
      </c>
      <c r="AB43" s="2">
        <v>0.91224000000000016</v>
      </c>
      <c r="AC43" s="2">
        <v>0.98056000000000021</v>
      </c>
      <c r="AD43" s="2">
        <v>1.0488800000000003</v>
      </c>
      <c r="AE43" s="2">
        <v>1.1172</v>
      </c>
      <c r="AF43" s="22">
        <v>1.1855200000000001</v>
      </c>
    </row>
    <row r="44" spans="2:32" x14ac:dyDescent="0.25">
      <c r="B44" s="6">
        <v>2</v>
      </c>
      <c r="C44" s="21">
        <v>0.37020000000000003</v>
      </c>
      <c r="D44" s="2">
        <v>0.40595999999999999</v>
      </c>
      <c r="E44" s="2">
        <v>0.44172000000000006</v>
      </c>
      <c r="F44" s="2">
        <v>0.47748000000000007</v>
      </c>
      <c r="G44" s="2">
        <v>0.51324000000000003</v>
      </c>
      <c r="H44" s="2">
        <v>0.54900000000000015</v>
      </c>
      <c r="I44" s="2">
        <v>0.58476000000000006</v>
      </c>
      <c r="J44" s="22">
        <v>0.62052000000000007</v>
      </c>
      <c r="M44" s="6">
        <v>2</v>
      </c>
      <c r="N44" s="21">
        <v>0.55530000000000002</v>
      </c>
      <c r="O44" s="2">
        <v>0.60894000000000004</v>
      </c>
      <c r="P44" s="2">
        <v>0.66257999999999995</v>
      </c>
      <c r="Q44" s="2">
        <v>0.71622000000000008</v>
      </c>
      <c r="R44" s="2">
        <v>0.76985999999999999</v>
      </c>
      <c r="S44" s="2">
        <v>0.8234999999999999</v>
      </c>
      <c r="T44" s="2">
        <v>0.87714000000000003</v>
      </c>
      <c r="U44" s="22">
        <v>0.93078000000000005</v>
      </c>
      <c r="X44" s="6">
        <v>2</v>
      </c>
      <c r="Y44" s="21">
        <v>0.74040000000000006</v>
      </c>
      <c r="Z44" s="2">
        <v>0.81191999999999998</v>
      </c>
      <c r="AA44" s="2">
        <v>0.88344000000000011</v>
      </c>
      <c r="AB44" s="2">
        <v>0.95496000000000014</v>
      </c>
      <c r="AC44" s="2">
        <v>1.0264800000000001</v>
      </c>
      <c r="AD44" s="2">
        <v>1.0980000000000003</v>
      </c>
      <c r="AE44" s="2">
        <v>1.1695200000000001</v>
      </c>
      <c r="AF44" s="22">
        <v>1.2410400000000001</v>
      </c>
    </row>
    <row r="45" spans="2:32" x14ac:dyDescent="0.25">
      <c r="B45" s="6">
        <v>3</v>
      </c>
      <c r="C45" s="21">
        <v>0.38676000000000005</v>
      </c>
      <c r="D45" s="2">
        <v>0.42412</v>
      </c>
      <c r="E45" s="2">
        <v>0.46148000000000011</v>
      </c>
      <c r="F45" s="2">
        <v>0.49884000000000006</v>
      </c>
      <c r="G45" s="2">
        <v>0.53620000000000023</v>
      </c>
      <c r="H45" s="2">
        <v>0.57356000000000018</v>
      </c>
      <c r="I45" s="2">
        <v>0.61092000000000013</v>
      </c>
      <c r="J45" s="22">
        <v>0.64828000000000008</v>
      </c>
      <c r="M45" s="6">
        <v>3</v>
      </c>
      <c r="N45" s="21">
        <v>0.5801400000000001</v>
      </c>
      <c r="O45" s="2">
        <v>0.63617999999999997</v>
      </c>
      <c r="P45" s="2">
        <v>0.69221999999999995</v>
      </c>
      <c r="Q45" s="2">
        <v>0.74826000000000015</v>
      </c>
      <c r="R45" s="2">
        <v>0.80430000000000001</v>
      </c>
      <c r="S45" s="2">
        <v>0.86033999999999999</v>
      </c>
      <c r="T45" s="2">
        <v>0.91637999999999997</v>
      </c>
      <c r="U45" s="22">
        <v>0.97242000000000017</v>
      </c>
      <c r="X45" s="6">
        <v>3</v>
      </c>
      <c r="Y45" s="21">
        <v>0.7735200000000001</v>
      </c>
      <c r="Z45" s="2">
        <v>0.84823999999999999</v>
      </c>
      <c r="AA45" s="2">
        <v>0.92296000000000022</v>
      </c>
      <c r="AB45" s="2">
        <v>0.99768000000000012</v>
      </c>
      <c r="AC45" s="2">
        <v>1.0724000000000005</v>
      </c>
      <c r="AD45" s="2">
        <v>1.1471200000000004</v>
      </c>
      <c r="AE45" s="2">
        <v>1.2218400000000003</v>
      </c>
      <c r="AF45" s="22">
        <v>1.2965600000000002</v>
      </c>
    </row>
    <row r="46" spans="2:32" ht="15.75" thickBot="1" x14ac:dyDescent="0.3">
      <c r="B46" s="6">
        <v>4</v>
      </c>
      <c r="C46" s="23">
        <v>0.40332000000000007</v>
      </c>
      <c r="D46" s="15">
        <v>0.44228000000000006</v>
      </c>
      <c r="E46" s="15">
        <v>0.48124000000000011</v>
      </c>
      <c r="F46" s="15">
        <v>0.52020000000000022</v>
      </c>
      <c r="G46" s="15">
        <v>0.5591600000000001</v>
      </c>
      <c r="H46" s="15">
        <v>0.5981200000000001</v>
      </c>
      <c r="I46" s="15">
        <v>0.63708000000000009</v>
      </c>
      <c r="J46" s="24">
        <v>0.67604000000000009</v>
      </c>
      <c r="M46" s="6">
        <v>4</v>
      </c>
      <c r="N46" s="23">
        <v>0.60497999999999996</v>
      </c>
      <c r="O46" s="15">
        <v>0.66342000000000001</v>
      </c>
      <c r="P46" s="15">
        <v>0.72186000000000006</v>
      </c>
      <c r="Q46" s="15">
        <v>0.78030000000000022</v>
      </c>
      <c r="R46" s="15">
        <v>0.83874000000000004</v>
      </c>
      <c r="S46" s="15">
        <v>0.89718000000000009</v>
      </c>
      <c r="T46" s="15">
        <v>0.95562000000000014</v>
      </c>
      <c r="U46" s="24">
        <v>1.0140600000000002</v>
      </c>
      <c r="X46" s="6">
        <v>4</v>
      </c>
      <c r="Y46" s="23">
        <v>0.80664000000000013</v>
      </c>
      <c r="Z46" s="15">
        <v>0.88456000000000012</v>
      </c>
      <c r="AA46" s="15">
        <v>0.96248000000000022</v>
      </c>
      <c r="AB46" s="15">
        <v>1.0404000000000004</v>
      </c>
      <c r="AC46" s="15">
        <v>1.1183200000000002</v>
      </c>
      <c r="AD46" s="15">
        <v>1.1962400000000002</v>
      </c>
      <c r="AE46" s="15">
        <v>1.2741600000000002</v>
      </c>
      <c r="AF46" s="24">
        <v>1.3520800000000002</v>
      </c>
    </row>
    <row r="47" spans="2:32" x14ac:dyDescent="0.25">
      <c r="B47" s="6">
        <v>0</v>
      </c>
      <c r="C47" s="25" cm="1">
        <f t="array" ref="C47:J51">MMULT(C20:J24,TRANSPOSE(N5:U12))</f>
        <v>0.41987999999999998</v>
      </c>
      <c r="D47" s="10">
        <v>0.46044000000000002</v>
      </c>
      <c r="E47" s="10">
        <v>0.50100000000000011</v>
      </c>
      <c r="F47" s="10">
        <v>0.54156000000000004</v>
      </c>
      <c r="G47" s="10">
        <v>0.58212000000000008</v>
      </c>
      <c r="H47" s="10">
        <v>0.62268000000000012</v>
      </c>
      <c r="I47" s="10">
        <v>0.66323999999999994</v>
      </c>
      <c r="J47" s="26">
        <v>0.70379999999999998</v>
      </c>
      <c r="M47" s="6">
        <v>0</v>
      </c>
      <c r="N47" s="25" cm="1">
        <f t="array" ref="N47:U51">MMULT(C20:J24,TRANSPOSE(N17:U24))</f>
        <v>0.62982000000000005</v>
      </c>
      <c r="O47" s="10">
        <v>0.69065999999999994</v>
      </c>
      <c r="P47" s="10">
        <v>0.75149999999999995</v>
      </c>
      <c r="Q47" s="10">
        <v>0.81234000000000006</v>
      </c>
      <c r="R47" s="10">
        <v>0.87318000000000007</v>
      </c>
      <c r="S47" s="10">
        <v>0.93401999999999996</v>
      </c>
      <c r="T47" s="10">
        <v>0.99485999999999986</v>
      </c>
      <c r="U47" s="26">
        <v>1.0557000000000003</v>
      </c>
      <c r="X47" s="6">
        <v>0</v>
      </c>
      <c r="Y47" s="25" cm="1">
        <f t="array" ref="Y47:AF51">MMULT(C20:J24,TRANSPOSE(X5:AE12))</f>
        <v>0.83975999999999995</v>
      </c>
      <c r="Z47" s="10">
        <v>0.92088000000000003</v>
      </c>
      <c r="AA47" s="10">
        <v>1.0020000000000002</v>
      </c>
      <c r="AB47" s="10">
        <v>1.0831200000000001</v>
      </c>
      <c r="AC47" s="10">
        <v>1.1642400000000002</v>
      </c>
      <c r="AD47" s="10">
        <v>1.2453600000000002</v>
      </c>
      <c r="AE47" s="10">
        <v>1.3264799999999999</v>
      </c>
      <c r="AF47" s="26">
        <v>1.4076</v>
      </c>
    </row>
    <row r="48" spans="2:32" x14ac:dyDescent="0.25">
      <c r="B48" s="6">
        <v>1</v>
      </c>
      <c r="C48" s="21">
        <v>0.43644000000000005</v>
      </c>
      <c r="D48" s="2">
        <v>0.47860000000000003</v>
      </c>
      <c r="E48" s="2">
        <v>0.52076000000000011</v>
      </c>
      <c r="F48" s="2">
        <v>0.56292000000000009</v>
      </c>
      <c r="G48" s="2">
        <v>0.60508000000000006</v>
      </c>
      <c r="H48" s="2">
        <v>0.64724000000000004</v>
      </c>
      <c r="I48" s="2">
        <v>0.68940000000000012</v>
      </c>
      <c r="J48" s="22">
        <v>0.7315600000000001</v>
      </c>
      <c r="M48" s="6">
        <v>1</v>
      </c>
      <c r="N48" s="21">
        <v>0.65466000000000002</v>
      </c>
      <c r="O48" s="2">
        <v>0.71789999999999998</v>
      </c>
      <c r="P48" s="2">
        <v>0.78114000000000006</v>
      </c>
      <c r="Q48" s="2">
        <v>0.84438000000000013</v>
      </c>
      <c r="R48" s="2">
        <v>0.90762000000000009</v>
      </c>
      <c r="S48" s="2">
        <v>0.97085999999999995</v>
      </c>
      <c r="T48" s="2">
        <v>1.0341</v>
      </c>
      <c r="U48" s="22">
        <v>1.09734</v>
      </c>
      <c r="X48" s="6">
        <v>1</v>
      </c>
      <c r="Y48" s="21">
        <v>0.8728800000000001</v>
      </c>
      <c r="Z48" s="2">
        <v>0.95720000000000005</v>
      </c>
      <c r="AA48" s="2">
        <v>1.0415200000000002</v>
      </c>
      <c r="AB48" s="2">
        <v>1.1258400000000002</v>
      </c>
      <c r="AC48" s="2">
        <v>1.2101600000000001</v>
      </c>
      <c r="AD48" s="2">
        <v>1.2944800000000001</v>
      </c>
      <c r="AE48" s="2">
        <v>1.3788000000000002</v>
      </c>
      <c r="AF48" s="22">
        <v>1.4631200000000002</v>
      </c>
    </row>
    <row r="49" spans="2:39" x14ac:dyDescent="0.25">
      <c r="B49" s="6">
        <v>2</v>
      </c>
      <c r="C49" s="21">
        <v>0.45300000000000007</v>
      </c>
      <c r="D49" s="2">
        <v>0.49676000000000009</v>
      </c>
      <c r="E49" s="2">
        <v>0.54052</v>
      </c>
      <c r="F49" s="2">
        <v>0.58428000000000013</v>
      </c>
      <c r="G49" s="2">
        <v>0.62804000000000004</v>
      </c>
      <c r="H49" s="2">
        <v>0.67180000000000017</v>
      </c>
      <c r="I49" s="2">
        <v>0.71556000000000008</v>
      </c>
      <c r="J49" s="22">
        <v>0.75932000000000011</v>
      </c>
      <c r="M49" s="6">
        <v>2</v>
      </c>
      <c r="N49" s="21">
        <v>0.6795000000000001</v>
      </c>
      <c r="O49" s="2">
        <v>0.74513999999999991</v>
      </c>
      <c r="P49" s="2">
        <v>0.81077999999999995</v>
      </c>
      <c r="Q49" s="2">
        <v>0.87642000000000009</v>
      </c>
      <c r="R49" s="2">
        <v>0.94206000000000012</v>
      </c>
      <c r="S49" s="2">
        <v>1.0076999999999998</v>
      </c>
      <c r="T49" s="2">
        <v>1.07334</v>
      </c>
      <c r="U49" s="22">
        <v>1.1389800000000001</v>
      </c>
      <c r="X49" s="6">
        <v>2</v>
      </c>
      <c r="Y49" s="21">
        <v>0.90600000000000014</v>
      </c>
      <c r="Z49" s="2">
        <v>0.99352000000000018</v>
      </c>
      <c r="AA49" s="2">
        <v>1.08104</v>
      </c>
      <c r="AB49" s="2">
        <v>1.1685600000000003</v>
      </c>
      <c r="AC49" s="2">
        <v>1.2560800000000001</v>
      </c>
      <c r="AD49" s="2">
        <v>1.3436000000000003</v>
      </c>
      <c r="AE49" s="2">
        <v>1.4311200000000002</v>
      </c>
      <c r="AF49" s="22">
        <v>1.5186400000000002</v>
      </c>
    </row>
    <row r="50" spans="2:39" x14ac:dyDescent="0.25">
      <c r="B50" s="6">
        <v>3</v>
      </c>
      <c r="C50" s="21">
        <v>0.46956000000000009</v>
      </c>
      <c r="D50" s="2">
        <v>0.51492000000000004</v>
      </c>
      <c r="E50" s="2">
        <v>0.56028000000000011</v>
      </c>
      <c r="F50" s="2">
        <v>0.60564000000000007</v>
      </c>
      <c r="G50" s="2">
        <v>0.65100000000000013</v>
      </c>
      <c r="H50" s="2">
        <v>0.6963600000000002</v>
      </c>
      <c r="I50" s="2">
        <v>0.74172000000000005</v>
      </c>
      <c r="J50" s="22">
        <v>0.78708000000000022</v>
      </c>
      <c r="M50" s="6">
        <v>3</v>
      </c>
      <c r="N50" s="21">
        <v>0.70434000000000019</v>
      </c>
      <c r="O50" s="2">
        <v>0.77237999999999996</v>
      </c>
      <c r="P50" s="2">
        <v>0.84042000000000006</v>
      </c>
      <c r="Q50" s="2">
        <v>0.90846000000000016</v>
      </c>
      <c r="R50" s="2">
        <v>0.97650000000000015</v>
      </c>
      <c r="S50" s="2">
        <v>1.04454</v>
      </c>
      <c r="T50" s="2">
        <v>1.1125800000000001</v>
      </c>
      <c r="U50" s="22">
        <v>1.1806200000000002</v>
      </c>
      <c r="X50" s="6">
        <v>3</v>
      </c>
      <c r="Y50" s="21">
        <v>0.93912000000000018</v>
      </c>
      <c r="Z50" s="2">
        <v>1.0298400000000001</v>
      </c>
      <c r="AA50" s="2">
        <v>1.1205600000000002</v>
      </c>
      <c r="AB50" s="2">
        <v>1.2112800000000001</v>
      </c>
      <c r="AC50" s="2">
        <v>1.3020000000000003</v>
      </c>
      <c r="AD50" s="2">
        <v>1.3927200000000004</v>
      </c>
      <c r="AE50" s="2">
        <v>1.4834400000000001</v>
      </c>
      <c r="AF50" s="22">
        <v>1.5741600000000004</v>
      </c>
    </row>
    <row r="51" spans="2:39" ht="15.75" thickBot="1" x14ac:dyDescent="0.3">
      <c r="B51" s="6">
        <v>4</v>
      </c>
      <c r="C51" s="27">
        <v>0.48612000000000011</v>
      </c>
      <c r="D51" s="28">
        <v>0.53308000000000011</v>
      </c>
      <c r="E51" s="28">
        <v>0.58004000000000011</v>
      </c>
      <c r="F51" s="28">
        <v>0.62700000000000011</v>
      </c>
      <c r="G51" s="28">
        <v>0.67396000000000023</v>
      </c>
      <c r="H51" s="28">
        <v>0.72092000000000023</v>
      </c>
      <c r="I51" s="28">
        <v>0.76788000000000012</v>
      </c>
      <c r="J51" s="29">
        <v>0.81484000000000034</v>
      </c>
      <c r="M51" s="6">
        <v>4</v>
      </c>
      <c r="N51" s="27">
        <v>0.72918000000000005</v>
      </c>
      <c r="O51" s="28">
        <v>0.79962</v>
      </c>
      <c r="P51" s="28">
        <v>0.87006000000000006</v>
      </c>
      <c r="Q51" s="28">
        <v>0.94050000000000011</v>
      </c>
      <c r="R51" s="28">
        <v>1.0109400000000002</v>
      </c>
      <c r="S51" s="28">
        <v>1.08138</v>
      </c>
      <c r="T51" s="28">
        <v>1.1518200000000001</v>
      </c>
      <c r="U51" s="29">
        <v>1.2222600000000003</v>
      </c>
      <c r="X51" s="6">
        <v>4</v>
      </c>
      <c r="Y51" s="27">
        <v>0.97224000000000022</v>
      </c>
      <c r="Z51" s="28">
        <v>1.0661600000000002</v>
      </c>
      <c r="AA51" s="28">
        <v>1.1600800000000002</v>
      </c>
      <c r="AB51" s="28">
        <v>1.2540000000000002</v>
      </c>
      <c r="AC51" s="28">
        <v>1.3479200000000005</v>
      </c>
      <c r="AD51" s="28">
        <v>1.4418400000000005</v>
      </c>
      <c r="AE51" s="28">
        <v>1.5357600000000002</v>
      </c>
      <c r="AF51" s="29">
        <v>1.6296800000000007</v>
      </c>
    </row>
    <row r="57" spans="2:39" ht="15.75" thickBot="1" x14ac:dyDescent="0.3"/>
    <row r="58" spans="2:39" ht="15.75" thickBot="1" x14ac:dyDescent="0.3">
      <c r="B58" s="145" t="s">
        <v>47</v>
      </c>
      <c r="C58" s="146"/>
      <c r="D58" s="146"/>
      <c r="E58" s="146"/>
      <c r="F58" s="147"/>
      <c r="H58" s="145" t="s">
        <v>48</v>
      </c>
      <c r="I58" s="146"/>
      <c r="J58" s="146"/>
      <c r="K58" s="147"/>
      <c r="M58" s="145" t="s">
        <v>45</v>
      </c>
      <c r="N58" s="146"/>
      <c r="O58" s="146"/>
      <c r="P58" s="146"/>
      <c r="Q58" s="147"/>
      <c r="S58" s="145" t="s">
        <v>46</v>
      </c>
      <c r="T58" s="146"/>
      <c r="U58" s="146"/>
      <c r="V58" s="147"/>
      <c r="X58" s="145" t="s">
        <v>49</v>
      </c>
      <c r="Y58" s="146"/>
      <c r="Z58" s="146"/>
      <c r="AA58" s="146"/>
      <c r="AB58" s="147"/>
      <c r="AD58" s="145" t="s">
        <v>50</v>
      </c>
      <c r="AE58" s="146"/>
      <c r="AF58" s="146"/>
      <c r="AG58" s="147"/>
      <c r="AI58" s="144"/>
      <c r="AJ58" s="144"/>
      <c r="AK58" s="144"/>
      <c r="AL58" s="144"/>
      <c r="AM58" s="144"/>
    </row>
    <row r="59" spans="2:39" x14ac:dyDescent="0.25">
      <c r="B59" s="81">
        <v>0</v>
      </c>
      <c r="C59" s="67" cm="1">
        <f t="array" ref="C59:F78">C32:F51</f>
        <v>0.17148000000000005</v>
      </c>
      <c r="D59" s="8">
        <v>0.18804000000000004</v>
      </c>
      <c r="E59" s="8">
        <v>0.20460000000000003</v>
      </c>
      <c r="F59" s="8">
        <v>0.22116000000000005</v>
      </c>
      <c r="H59" s="67" cm="1">
        <f t="array" ref="H59:K78">G32:J51</f>
        <v>0.23772000000000004</v>
      </c>
      <c r="I59" s="8">
        <v>0.25428000000000006</v>
      </c>
      <c r="J59" s="8">
        <v>0.27084000000000003</v>
      </c>
      <c r="K59" s="8">
        <v>0.28740000000000004</v>
      </c>
      <c r="M59" s="81">
        <v>0</v>
      </c>
      <c r="N59" s="18" cm="1">
        <f t="array" ref="N59:Q78">N32:Q51</f>
        <v>0.25722</v>
      </c>
      <c r="O59" s="19">
        <v>0.28205999999999998</v>
      </c>
      <c r="P59" s="19">
        <v>0.30690000000000001</v>
      </c>
      <c r="Q59" s="19">
        <v>0.33174000000000009</v>
      </c>
      <c r="S59" s="18" cm="1">
        <f t="array" ref="S59:V78">R32:U51</f>
        <v>0.35658000000000001</v>
      </c>
      <c r="T59" s="19">
        <v>0.38141999999999998</v>
      </c>
      <c r="U59" s="19">
        <v>0.40626000000000001</v>
      </c>
      <c r="V59" s="19">
        <v>0.43110000000000004</v>
      </c>
      <c r="X59" s="81">
        <v>0</v>
      </c>
      <c r="Y59" s="18" cm="1">
        <f t="array" ref="Y59:AB78">Y32:AB51</f>
        <v>0.3429600000000001</v>
      </c>
      <c r="Z59" s="19">
        <v>0.37608000000000008</v>
      </c>
      <c r="AA59" s="19">
        <v>0.40920000000000006</v>
      </c>
      <c r="AB59" s="19">
        <v>0.4423200000000001</v>
      </c>
      <c r="AD59" s="18" cm="1">
        <f t="array" ref="AD59:AG78">AC32:AF51</f>
        <v>0.47544000000000008</v>
      </c>
      <c r="AE59" s="19">
        <v>0.50856000000000012</v>
      </c>
      <c r="AF59" s="19">
        <v>0.54168000000000005</v>
      </c>
      <c r="AG59" s="19">
        <v>0.57480000000000009</v>
      </c>
    </row>
    <row r="60" spans="2:39" x14ac:dyDescent="0.25">
      <c r="B60" s="6">
        <v>1</v>
      </c>
      <c r="C60" s="21">
        <v>0.18804000000000004</v>
      </c>
      <c r="D60" s="2">
        <v>0.20620000000000002</v>
      </c>
      <c r="E60" s="2">
        <v>0.22436</v>
      </c>
      <c r="F60" s="2">
        <v>0.24251999999999999</v>
      </c>
      <c r="H60" s="21">
        <v>0.26068000000000002</v>
      </c>
      <c r="I60" s="2">
        <v>0.27884000000000003</v>
      </c>
      <c r="J60" s="2">
        <v>0.29700000000000004</v>
      </c>
      <c r="K60" s="2">
        <v>0.31516000000000005</v>
      </c>
      <c r="M60" s="6">
        <v>1</v>
      </c>
      <c r="N60" s="21">
        <v>0.28205999999999998</v>
      </c>
      <c r="O60" s="2">
        <v>0.30930000000000002</v>
      </c>
      <c r="P60" s="2">
        <v>0.33654000000000006</v>
      </c>
      <c r="Q60" s="2">
        <v>0.36377999999999999</v>
      </c>
      <c r="S60" s="21">
        <v>0.39101999999999998</v>
      </c>
      <c r="T60" s="2">
        <v>0.41826000000000002</v>
      </c>
      <c r="U60" s="2">
        <v>0.44550000000000001</v>
      </c>
      <c r="V60" s="2">
        <v>0.47274000000000005</v>
      </c>
      <c r="X60" s="6">
        <v>1</v>
      </c>
      <c r="Y60" s="21">
        <v>0.37608000000000008</v>
      </c>
      <c r="Z60" s="2">
        <v>0.41240000000000004</v>
      </c>
      <c r="AA60" s="2">
        <v>0.44872000000000001</v>
      </c>
      <c r="AB60" s="2">
        <v>0.48503999999999997</v>
      </c>
      <c r="AD60" s="21">
        <v>0.52136000000000005</v>
      </c>
      <c r="AE60" s="2">
        <v>0.55768000000000006</v>
      </c>
      <c r="AF60" s="2">
        <v>0.59400000000000008</v>
      </c>
      <c r="AG60" s="2">
        <v>0.6303200000000001</v>
      </c>
    </row>
    <row r="61" spans="2:39" x14ac:dyDescent="0.25">
      <c r="B61" s="6">
        <v>2</v>
      </c>
      <c r="C61" s="21">
        <v>0.20460000000000003</v>
      </c>
      <c r="D61" s="2">
        <v>0.22436</v>
      </c>
      <c r="E61" s="2">
        <v>0.24412000000000003</v>
      </c>
      <c r="F61" s="2">
        <v>0.26388</v>
      </c>
      <c r="H61" s="21">
        <v>0.28364</v>
      </c>
      <c r="I61" s="2">
        <v>0.30340000000000006</v>
      </c>
      <c r="J61" s="2">
        <v>0.32316000000000006</v>
      </c>
      <c r="K61" s="2">
        <v>0.34292000000000006</v>
      </c>
      <c r="M61" s="6">
        <v>2</v>
      </c>
      <c r="N61" s="21">
        <v>0.30690000000000001</v>
      </c>
      <c r="O61" s="2">
        <v>0.33653999999999995</v>
      </c>
      <c r="P61" s="2">
        <v>0.36618000000000001</v>
      </c>
      <c r="Q61" s="2">
        <v>0.39582000000000006</v>
      </c>
      <c r="S61" s="21">
        <v>0.42546000000000006</v>
      </c>
      <c r="T61" s="2">
        <v>0.4551</v>
      </c>
      <c r="U61" s="2">
        <v>0.48474000000000006</v>
      </c>
      <c r="V61" s="2">
        <v>0.51437999999999995</v>
      </c>
      <c r="X61" s="6">
        <v>2</v>
      </c>
      <c r="Y61" s="21">
        <v>0.40920000000000006</v>
      </c>
      <c r="Z61" s="2">
        <v>0.44872000000000001</v>
      </c>
      <c r="AA61" s="2">
        <v>0.48824000000000006</v>
      </c>
      <c r="AB61" s="2">
        <v>0.52776000000000001</v>
      </c>
      <c r="AD61" s="21">
        <v>0.56728000000000001</v>
      </c>
      <c r="AE61" s="2">
        <v>0.60680000000000012</v>
      </c>
      <c r="AF61" s="2">
        <v>0.64632000000000012</v>
      </c>
      <c r="AG61" s="2">
        <v>0.68584000000000012</v>
      </c>
    </row>
    <row r="62" spans="2:39" x14ac:dyDescent="0.25">
      <c r="B62" s="6">
        <v>3</v>
      </c>
      <c r="C62" s="21">
        <v>0.22116000000000005</v>
      </c>
      <c r="D62" s="2">
        <v>0.24251999999999999</v>
      </c>
      <c r="E62" s="2">
        <v>0.26388</v>
      </c>
      <c r="F62" s="2">
        <v>0.28524000000000005</v>
      </c>
      <c r="H62" s="21">
        <v>0.30660000000000009</v>
      </c>
      <c r="I62" s="2">
        <v>0.32796000000000008</v>
      </c>
      <c r="J62" s="2">
        <v>0.34932000000000007</v>
      </c>
      <c r="K62" s="2">
        <v>0.37068000000000006</v>
      </c>
      <c r="M62" s="6">
        <v>3</v>
      </c>
      <c r="N62" s="21">
        <v>0.33173999999999998</v>
      </c>
      <c r="O62" s="2">
        <v>0.36377999999999994</v>
      </c>
      <c r="P62" s="2">
        <v>0.39582000000000001</v>
      </c>
      <c r="Q62" s="2">
        <v>0.42786000000000002</v>
      </c>
      <c r="S62" s="21">
        <v>0.45990000000000003</v>
      </c>
      <c r="T62" s="2">
        <v>0.49193999999999999</v>
      </c>
      <c r="U62" s="2">
        <v>0.52398</v>
      </c>
      <c r="V62" s="2">
        <v>0.55602000000000007</v>
      </c>
      <c r="X62" s="6">
        <v>3</v>
      </c>
      <c r="Y62" s="21">
        <v>0.4423200000000001</v>
      </c>
      <c r="Z62" s="2">
        <v>0.48503999999999997</v>
      </c>
      <c r="AA62" s="2">
        <v>0.52776000000000001</v>
      </c>
      <c r="AB62" s="2">
        <v>0.5704800000000001</v>
      </c>
      <c r="AD62" s="21">
        <v>0.61320000000000019</v>
      </c>
      <c r="AE62" s="2">
        <v>0.65592000000000017</v>
      </c>
      <c r="AF62" s="2">
        <v>0.69864000000000015</v>
      </c>
      <c r="AG62" s="2">
        <v>0.74136000000000013</v>
      </c>
    </row>
    <row r="63" spans="2:39" ht="15.75" thickBot="1" x14ac:dyDescent="0.3">
      <c r="B63" s="6">
        <v>4</v>
      </c>
      <c r="C63" s="91">
        <v>0.23772000000000004</v>
      </c>
      <c r="D63" s="17">
        <v>0.26068000000000002</v>
      </c>
      <c r="E63" s="17">
        <v>0.28364</v>
      </c>
      <c r="F63" s="17">
        <v>0.30660000000000009</v>
      </c>
      <c r="H63" s="91">
        <v>0.32956000000000008</v>
      </c>
      <c r="I63" s="17">
        <v>0.35252000000000011</v>
      </c>
      <c r="J63" s="17">
        <v>0.37548000000000004</v>
      </c>
      <c r="K63" s="17">
        <v>0.39844000000000007</v>
      </c>
      <c r="M63" s="6">
        <v>4</v>
      </c>
      <c r="N63" s="91">
        <v>0.35658000000000001</v>
      </c>
      <c r="O63" s="17">
        <v>0.39101999999999998</v>
      </c>
      <c r="P63" s="17">
        <v>0.42546000000000006</v>
      </c>
      <c r="Q63" s="17">
        <v>0.45990000000000009</v>
      </c>
      <c r="S63" s="91">
        <v>0.49434000000000006</v>
      </c>
      <c r="T63" s="17">
        <v>0.52878000000000003</v>
      </c>
      <c r="U63" s="17">
        <v>0.56322000000000005</v>
      </c>
      <c r="V63" s="17">
        <v>0.59766000000000008</v>
      </c>
      <c r="X63" s="6">
        <v>4</v>
      </c>
      <c r="Y63" s="91">
        <v>0.47544000000000008</v>
      </c>
      <c r="Z63" s="17">
        <v>0.52136000000000005</v>
      </c>
      <c r="AA63" s="17">
        <v>0.56728000000000001</v>
      </c>
      <c r="AB63" s="17">
        <v>0.61320000000000019</v>
      </c>
      <c r="AD63" s="91">
        <v>0.65912000000000015</v>
      </c>
      <c r="AE63" s="17">
        <v>0.70504000000000022</v>
      </c>
      <c r="AF63" s="17">
        <v>0.75096000000000007</v>
      </c>
      <c r="AG63" s="17">
        <v>0.79688000000000014</v>
      </c>
    </row>
    <row r="64" spans="2:39" x14ac:dyDescent="0.25">
      <c r="B64" s="6">
        <v>0</v>
      </c>
      <c r="C64" s="25">
        <v>0.25428000000000006</v>
      </c>
      <c r="D64" s="10">
        <v>0.27884000000000003</v>
      </c>
      <c r="E64" s="10">
        <v>0.30340000000000006</v>
      </c>
      <c r="F64" s="10">
        <v>0.32796000000000008</v>
      </c>
      <c r="H64" s="25">
        <v>0.35252000000000011</v>
      </c>
      <c r="I64" s="10">
        <v>0.37708000000000014</v>
      </c>
      <c r="J64" s="10">
        <v>0.40164000000000011</v>
      </c>
      <c r="K64" s="10">
        <v>0.42620000000000013</v>
      </c>
      <c r="M64" s="6">
        <v>0</v>
      </c>
      <c r="N64" s="25">
        <v>0.38142000000000009</v>
      </c>
      <c r="O64" s="10">
        <v>0.41826000000000002</v>
      </c>
      <c r="P64" s="10">
        <v>0.45510000000000006</v>
      </c>
      <c r="Q64" s="10">
        <v>0.49194000000000015</v>
      </c>
      <c r="S64" s="25">
        <v>0.52878000000000003</v>
      </c>
      <c r="T64" s="10">
        <v>0.56562000000000001</v>
      </c>
      <c r="U64" s="10">
        <v>0.60246</v>
      </c>
      <c r="V64" s="10">
        <v>0.6393000000000002</v>
      </c>
      <c r="X64" s="6">
        <v>0</v>
      </c>
      <c r="Y64" s="25">
        <v>0.50856000000000012</v>
      </c>
      <c r="Z64" s="10">
        <v>0.55768000000000006</v>
      </c>
      <c r="AA64" s="10">
        <v>0.60680000000000012</v>
      </c>
      <c r="AB64" s="10">
        <v>0.65592000000000017</v>
      </c>
      <c r="AD64" s="25">
        <v>0.70504000000000022</v>
      </c>
      <c r="AE64" s="10">
        <v>0.75416000000000027</v>
      </c>
      <c r="AF64" s="10">
        <v>0.80328000000000022</v>
      </c>
      <c r="AG64" s="10">
        <v>0.85240000000000027</v>
      </c>
    </row>
    <row r="65" spans="2:33" x14ac:dyDescent="0.25">
      <c r="B65" s="6">
        <v>1</v>
      </c>
      <c r="C65" s="21">
        <v>0.27084000000000003</v>
      </c>
      <c r="D65" s="2">
        <v>0.29700000000000004</v>
      </c>
      <c r="E65" s="2">
        <v>0.32316000000000006</v>
      </c>
      <c r="F65" s="2">
        <v>0.34932000000000007</v>
      </c>
      <c r="H65" s="21">
        <v>0.37548000000000004</v>
      </c>
      <c r="I65" s="2">
        <v>0.40164000000000011</v>
      </c>
      <c r="J65" s="2">
        <v>0.42780000000000001</v>
      </c>
      <c r="K65" s="2">
        <v>0.45396000000000003</v>
      </c>
      <c r="M65" s="6">
        <v>1</v>
      </c>
      <c r="N65" s="21">
        <v>0.40626000000000001</v>
      </c>
      <c r="O65" s="2">
        <v>0.4454999999999999</v>
      </c>
      <c r="P65" s="2">
        <v>0.48474000000000006</v>
      </c>
      <c r="Q65" s="2">
        <v>0.52398000000000011</v>
      </c>
      <c r="S65" s="21">
        <v>0.56322000000000005</v>
      </c>
      <c r="T65" s="2">
        <v>0.60245999999999988</v>
      </c>
      <c r="U65" s="2">
        <v>0.64170000000000005</v>
      </c>
      <c r="V65" s="2">
        <v>0.68093999999999999</v>
      </c>
      <c r="X65" s="6">
        <v>1</v>
      </c>
      <c r="Y65" s="21">
        <v>0.54168000000000005</v>
      </c>
      <c r="Z65" s="2">
        <v>0.59400000000000008</v>
      </c>
      <c r="AA65" s="2">
        <v>0.64632000000000012</v>
      </c>
      <c r="AB65" s="2">
        <v>0.69864000000000015</v>
      </c>
      <c r="AD65" s="21">
        <v>0.75096000000000007</v>
      </c>
      <c r="AE65" s="2">
        <v>0.80328000000000022</v>
      </c>
      <c r="AF65" s="2">
        <v>0.85560000000000003</v>
      </c>
      <c r="AG65" s="2">
        <v>0.90792000000000006</v>
      </c>
    </row>
    <row r="66" spans="2:33" x14ac:dyDescent="0.25">
      <c r="B66" s="6">
        <v>2</v>
      </c>
      <c r="C66" s="21">
        <v>0.28740000000000004</v>
      </c>
      <c r="D66" s="2">
        <v>0.31516000000000005</v>
      </c>
      <c r="E66" s="2">
        <v>0.34292000000000006</v>
      </c>
      <c r="F66" s="2">
        <v>0.37068000000000006</v>
      </c>
      <c r="H66" s="21">
        <v>0.39844000000000007</v>
      </c>
      <c r="I66" s="2">
        <v>0.42620000000000013</v>
      </c>
      <c r="J66" s="2">
        <v>0.45396000000000003</v>
      </c>
      <c r="K66" s="2">
        <v>0.48172000000000015</v>
      </c>
      <c r="M66" s="6">
        <v>2</v>
      </c>
      <c r="N66" s="21">
        <v>0.43110000000000004</v>
      </c>
      <c r="O66" s="2">
        <v>0.47274000000000005</v>
      </c>
      <c r="P66" s="2">
        <v>0.51437999999999995</v>
      </c>
      <c r="Q66" s="2">
        <v>0.55602000000000007</v>
      </c>
      <c r="S66" s="21">
        <v>0.59766000000000008</v>
      </c>
      <c r="T66" s="2">
        <v>0.63929999999999998</v>
      </c>
      <c r="U66" s="2">
        <v>0.68093999999999999</v>
      </c>
      <c r="V66" s="2">
        <v>0.72258000000000011</v>
      </c>
      <c r="X66" s="6">
        <v>2</v>
      </c>
      <c r="Y66" s="21">
        <v>0.57480000000000009</v>
      </c>
      <c r="Z66" s="2">
        <v>0.6303200000000001</v>
      </c>
      <c r="AA66" s="2">
        <v>0.68584000000000012</v>
      </c>
      <c r="AB66" s="2">
        <v>0.74136000000000013</v>
      </c>
      <c r="AD66" s="21">
        <v>0.79688000000000014</v>
      </c>
      <c r="AE66" s="2">
        <v>0.85240000000000027</v>
      </c>
      <c r="AF66" s="2">
        <v>0.90792000000000006</v>
      </c>
      <c r="AG66" s="2">
        <v>0.9634400000000003</v>
      </c>
    </row>
    <row r="67" spans="2:33" x14ac:dyDescent="0.25">
      <c r="B67" s="6">
        <v>3</v>
      </c>
      <c r="C67" s="21">
        <v>0.30396000000000001</v>
      </c>
      <c r="D67" s="2">
        <v>0.33332000000000001</v>
      </c>
      <c r="E67" s="2">
        <v>0.36267999999999995</v>
      </c>
      <c r="F67" s="2">
        <v>0.39204000000000006</v>
      </c>
      <c r="H67" s="21">
        <v>0.42140000000000005</v>
      </c>
      <c r="I67" s="2">
        <v>0.45076000000000005</v>
      </c>
      <c r="J67" s="2">
        <v>0.48011999999999999</v>
      </c>
      <c r="K67" s="2">
        <v>0.50947999999999993</v>
      </c>
      <c r="M67" s="6">
        <v>3</v>
      </c>
      <c r="N67" s="21">
        <v>0.45594000000000001</v>
      </c>
      <c r="O67" s="2">
        <v>0.49997999999999992</v>
      </c>
      <c r="P67" s="2">
        <v>0.54401999999999995</v>
      </c>
      <c r="Q67" s="2">
        <v>0.58806000000000003</v>
      </c>
      <c r="S67" s="21">
        <v>0.6321</v>
      </c>
      <c r="T67" s="2">
        <v>0.67613999999999996</v>
      </c>
      <c r="U67" s="2">
        <v>0.72017999999999993</v>
      </c>
      <c r="V67" s="2">
        <v>0.76422000000000001</v>
      </c>
      <c r="X67" s="6">
        <v>3</v>
      </c>
      <c r="Y67" s="21">
        <v>0.60792000000000002</v>
      </c>
      <c r="Z67" s="2">
        <v>0.66664000000000001</v>
      </c>
      <c r="AA67" s="2">
        <v>0.72535999999999989</v>
      </c>
      <c r="AB67" s="2">
        <v>0.78408000000000011</v>
      </c>
      <c r="AD67" s="21">
        <v>0.8428000000000001</v>
      </c>
      <c r="AE67" s="2">
        <v>0.9015200000000001</v>
      </c>
      <c r="AF67" s="2">
        <v>0.96023999999999998</v>
      </c>
      <c r="AG67" s="2">
        <v>1.0189599999999999</v>
      </c>
    </row>
    <row r="68" spans="2:33" ht="15.75" thickBot="1" x14ac:dyDescent="0.3">
      <c r="B68" s="6">
        <v>4</v>
      </c>
      <c r="C68" s="27">
        <v>0.32052000000000008</v>
      </c>
      <c r="D68" s="28">
        <v>0.35148000000000001</v>
      </c>
      <c r="E68" s="28">
        <v>0.38244000000000006</v>
      </c>
      <c r="F68" s="28">
        <v>0.41340000000000005</v>
      </c>
      <c r="H68" s="27">
        <v>0.44436000000000003</v>
      </c>
      <c r="I68" s="28">
        <v>0.47532000000000013</v>
      </c>
      <c r="J68" s="28">
        <v>0.50628000000000006</v>
      </c>
      <c r="K68" s="28">
        <v>0.53724000000000005</v>
      </c>
      <c r="M68" s="6">
        <v>4</v>
      </c>
      <c r="N68" s="27">
        <v>0.48077999999999999</v>
      </c>
      <c r="O68" s="28">
        <v>0.52722000000000002</v>
      </c>
      <c r="P68" s="28">
        <v>0.57365999999999995</v>
      </c>
      <c r="Q68" s="28">
        <v>0.62009999999999998</v>
      </c>
      <c r="S68" s="27">
        <v>0.66653999999999991</v>
      </c>
      <c r="T68" s="28">
        <v>0.71297999999999995</v>
      </c>
      <c r="U68" s="28">
        <v>0.75942000000000009</v>
      </c>
      <c r="V68" s="28">
        <v>0.80586000000000013</v>
      </c>
      <c r="X68" s="6">
        <v>4</v>
      </c>
      <c r="Y68" s="27">
        <v>0.64104000000000017</v>
      </c>
      <c r="Z68" s="28">
        <v>0.70296000000000003</v>
      </c>
      <c r="AA68" s="28">
        <v>0.76488000000000012</v>
      </c>
      <c r="AB68" s="28">
        <v>0.82680000000000009</v>
      </c>
      <c r="AD68" s="27">
        <v>0.88872000000000007</v>
      </c>
      <c r="AE68" s="28">
        <v>0.95064000000000026</v>
      </c>
      <c r="AF68" s="28">
        <v>1.0125600000000001</v>
      </c>
      <c r="AG68" s="28">
        <v>1.0744800000000001</v>
      </c>
    </row>
    <row r="69" spans="2:33" x14ac:dyDescent="0.25">
      <c r="B69" s="6">
        <v>0</v>
      </c>
      <c r="C69" s="18">
        <v>0.33708000000000005</v>
      </c>
      <c r="D69" s="19">
        <v>0.36964000000000008</v>
      </c>
      <c r="E69" s="19">
        <v>0.40220000000000006</v>
      </c>
      <c r="F69" s="19">
        <v>0.43476000000000004</v>
      </c>
      <c r="H69" s="18">
        <v>0.46732000000000012</v>
      </c>
      <c r="I69" s="19">
        <v>0.49988000000000005</v>
      </c>
      <c r="J69" s="19">
        <v>0.53244000000000002</v>
      </c>
      <c r="K69" s="19">
        <v>0.56500000000000017</v>
      </c>
      <c r="M69" s="6">
        <v>0</v>
      </c>
      <c r="N69" s="18">
        <v>0.50562000000000007</v>
      </c>
      <c r="O69" s="19">
        <v>0.55445999999999995</v>
      </c>
      <c r="P69" s="19">
        <v>0.60330000000000006</v>
      </c>
      <c r="Q69" s="19">
        <v>0.65214000000000016</v>
      </c>
      <c r="S69" s="18">
        <v>0.70097999999999994</v>
      </c>
      <c r="T69" s="19">
        <v>0.74982000000000015</v>
      </c>
      <c r="U69" s="19">
        <v>0.79866000000000004</v>
      </c>
      <c r="V69" s="19">
        <v>0.84750000000000003</v>
      </c>
      <c r="X69" s="6">
        <v>0</v>
      </c>
      <c r="Y69" s="18">
        <v>0.67416000000000009</v>
      </c>
      <c r="Z69" s="19">
        <v>0.73928000000000016</v>
      </c>
      <c r="AA69" s="19">
        <v>0.80440000000000011</v>
      </c>
      <c r="AB69" s="19">
        <v>0.86952000000000007</v>
      </c>
      <c r="AD69" s="18">
        <v>0.93464000000000025</v>
      </c>
      <c r="AE69" s="19">
        <v>0.99976000000000009</v>
      </c>
      <c r="AF69" s="19">
        <v>1.06488</v>
      </c>
      <c r="AG69" s="19">
        <v>1.1300000000000003</v>
      </c>
    </row>
    <row r="70" spans="2:33" x14ac:dyDescent="0.25">
      <c r="B70" s="6">
        <v>1</v>
      </c>
      <c r="C70" s="21">
        <v>0.35364000000000012</v>
      </c>
      <c r="D70" s="2">
        <v>0.38780000000000003</v>
      </c>
      <c r="E70" s="2">
        <v>0.42196000000000011</v>
      </c>
      <c r="F70" s="2">
        <v>0.45612000000000008</v>
      </c>
      <c r="H70" s="21">
        <v>0.4902800000000001</v>
      </c>
      <c r="I70" s="2">
        <v>0.52444000000000013</v>
      </c>
      <c r="J70" s="2">
        <v>0.55859999999999999</v>
      </c>
      <c r="K70" s="2">
        <v>0.59276000000000006</v>
      </c>
      <c r="M70" s="6">
        <v>1</v>
      </c>
      <c r="N70" s="21">
        <v>0.53046000000000004</v>
      </c>
      <c r="O70" s="2">
        <v>0.58169999999999999</v>
      </c>
      <c r="P70" s="2">
        <v>0.63294000000000006</v>
      </c>
      <c r="Q70" s="2">
        <v>0.68418000000000001</v>
      </c>
      <c r="S70" s="21">
        <v>0.73542000000000007</v>
      </c>
      <c r="T70" s="2">
        <v>0.78666000000000003</v>
      </c>
      <c r="U70" s="2">
        <v>0.83790000000000009</v>
      </c>
      <c r="V70" s="2">
        <v>0.88914000000000026</v>
      </c>
      <c r="X70" s="6">
        <v>1</v>
      </c>
      <c r="Y70" s="21">
        <v>0.70728000000000024</v>
      </c>
      <c r="Z70" s="2">
        <v>0.77560000000000007</v>
      </c>
      <c r="AA70" s="2">
        <v>0.84392000000000023</v>
      </c>
      <c r="AB70" s="2">
        <v>0.91224000000000016</v>
      </c>
      <c r="AD70" s="21">
        <v>0.98056000000000021</v>
      </c>
      <c r="AE70" s="2">
        <v>1.0488800000000003</v>
      </c>
      <c r="AF70" s="2">
        <v>1.1172</v>
      </c>
      <c r="AG70" s="2">
        <v>1.1855200000000001</v>
      </c>
    </row>
    <row r="71" spans="2:33" x14ac:dyDescent="0.25">
      <c r="B71" s="6">
        <v>2</v>
      </c>
      <c r="C71" s="21">
        <v>0.37020000000000003</v>
      </c>
      <c r="D71" s="2">
        <v>0.40595999999999999</v>
      </c>
      <c r="E71" s="2">
        <v>0.44172000000000006</v>
      </c>
      <c r="F71" s="2">
        <v>0.47748000000000007</v>
      </c>
      <c r="H71" s="21">
        <v>0.51324000000000003</v>
      </c>
      <c r="I71" s="2">
        <v>0.54900000000000015</v>
      </c>
      <c r="J71" s="2">
        <v>0.58476000000000006</v>
      </c>
      <c r="K71" s="2">
        <v>0.62052000000000007</v>
      </c>
      <c r="M71" s="6">
        <v>2</v>
      </c>
      <c r="N71" s="21">
        <v>0.55530000000000002</v>
      </c>
      <c r="O71" s="2">
        <v>0.60894000000000004</v>
      </c>
      <c r="P71" s="2">
        <v>0.66257999999999995</v>
      </c>
      <c r="Q71" s="2">
        <v>0.71622000000000008</v>
      </c>
      <c r="S71" s="21">
        <v>0.76985999999999999</v>
      </c>
      <c r="T71" s="2">
        <v>0.8234999999999999</v>
      </c>
      <c r="U71" s="2">
        <v>0.87714000000000003</v>
      </c>
      <c r="V71" s="2">
        <v>0.93078000000000005</v>
      </c>
      <c r="X71" s="6">
        <v>2</v>
      </c>
      <c r="Y71" s="21">
        <v>0.74040000000000006</v>
      </c>
      <c r="Z71" s="2">
        <v>0.81191999999999998</v>
      </c>
      <c r="AA71" s="2">
        <v>0.88344000000000011</v>
      </c>
      <c r="AB71" s="2">
        <v>0.95496000000000014</v>
      </c>
      <c r="AD71" s="21">
        <v>1.0264800000000001</v>
      </c>
      <c r="AE71" s="2">
        <v>1.0980000000000003</v>
      </c>
      <c r="AF71" s="2">
        <v>1.1695200000000001</v>
      </c>
      <c r="AG71" s="2">
        <v>1.2410400000000001</v>
      </c>
    </row>
    <row r="72" spans="2:33" x14ac:dyDescent="0.25">
      <c r="B72" s="6">
        <v>3</v>
      </c>
      <c r="C72" s="21">
        <v>0.38676000000000005</v>
      </c>
      <c r="D72" s="2">
        <v>0.42412</v>
      </c>
      <c r="E72" s="2">
        <v>0.46148000000000011</v>
      </c>
      <c r="F72" s="2">
        <v>0.49884000000000006</v>
      </c>
      <c r="H72" s="21">
        <v>0.53620000000000023</v>
      </c>
      <c r="I72" s="2">
        <v>0.57356000000000018</v>
      </c>
      <c r="J72" s="2">
        <v>0.61092000000000013</v>
      </c>
      <c r="K72" s="2">
        <v>0.64828000000000008</v>
      </c>
      <c r="M72" s="6">
        <v>3</v>
      </c>
      <c r="N72" s="21">
        <v>0.5801400000000001</v>
      </c>
      <c r="O72" s="2">
        <v>0.63617999999999997</v>
      </c>
      <c r="P72" s="2">
        <v>0.69221999999999995</v>
      </c>
      <c r="Q72" s="2">
        <v>0.74826000000000015</v>
      </c>
      <c r="S72" s="21">
        <v>0.80430000000000001</v>
      </c>
      <c r="T72" s="2">
        <v>0.86033999999999999</v>
      </c>
      <c r="U72" s="2">
        <v>0.91637999999999997</v>
      </c>
      <c r="V72" s="2">
        <v>0.97242000000000017</v>
      </c>
      <c r="X72" s="6">
        <v>3</v>
      </c>
      <c r="Y72" s="21">
        <v>0.7735200000000001</v>
      </c>
      <c r="Z72" s="2">
        <v>0.84823999999999999</v>
      </c>
      <c r="AA72" s="2">
        <v>0.92296000000000022</v>
      </c>
      <c r="AB72" s="2">
        <v>0.99768000000000012</v>
      </c>
      <c r="AD72" s="21">
        <v>1.0724000000000005</v>
      </c>
      <c r="AE72" s="2">
        <v>1.1471200000000004</v>
      </c>
      <c r="AF72" s="2">
        <v>1.2218400000000003</v>
      </c>
      <c r="AG72" s="2">
        <v>1.2965600000000002</v>
      </c>
    </row>
    <row r="73" spans="2:33" ht="15.75" thickBot="1" x14ac:dyDescent="0.3">
      <c r="B73" s="6">
        <v>4</v>
      </c>
      <c r="C73" s="23">
        <v>0.40332000000000007</v>
      </c>
      <c r="D73" s="15">
        <v>0.44228000000000006</v>
      </c>
      <c r="E73" s="15">
        <v>0.48124000000000011</v>
      </c>
      <c r="F73" s="15">
        <v>0.52020000000000022</v>
      </c>
      <c r="H73" s="23">
        <v>0.5591600000000001</v>
      </c>
      <c r="I73" s="15">
        <v>0.5981200000000001</v>
      </c>
      <c r="J73" s="15">
        <v>0.63708000000000009</v>
      </c>
      <c r="K73" s="15">
        <v>0.67604000000000009</v>
      </c>
      <c r="M73" s="6">
        <v>4</v>
      </c>
      <c r="N73" s="23">
        <v>0.60497999999999996</v>
      </c>
      <c r="O73" s="15">
        <v>0.66342000000000001</v>
      </c>
      <c r="P73" s="15">
        <v>0.72186000000000006</v>
      </c>
      <c r="Q73" s="15">
        <v>0.78030000000000022</v>
      </c>
      <c r="S73" s="23">
        <v>0.83874000000000004</v>
      </c>
      <c r="T73" s="15">
        <v>0.89718000000000009</v>
      </c>
      <c r="U73" s="15">
        <v>0.95562000000000014</v>
      </c>
      <c r="V73" s="15">
        <v>1.0140600000000002</v>
      </c>
      <c r="X73" s="6">
        <v>4</v>
      </c>
      <c r="Y73" s="23">
        <v>0.80664000000000013</v>
      </c>
      <c r="Z73" s="15">
        <v>0.88456000000000012</v>
      </c>
      <c r="AA73" s="15">
        <v>0.96248000000000022</v>
      </c>
      <c r="AB73" s="15">
        <v>1.0404000000000004</v>
      </c>
      <c r="AD73" s="23">
        <v>1.1183200000000002</v>
      </c>
      <c r="AE73" s="15">
        <v>1.1962400000000002</v>
      </c>
      <c r="AF73" s="15">
        <v>1.2741600000000002</v>
      </c>
      <c r="AG73" s="15">
        <v>1.3520800000000002</v>
      </c>
    </row>
    <row r="74" spans="2:33" x14ac:dyDescent="0.25">
      <c r="B74" s="6">
        <v>0</v>
      </c>
      <c r="C74" s="25">
        <v>0.41987999999999998</v>
      </c>
      <c r="D74" s="10">
        <v>0.46044000000000002</v>
      </c>
      <c r="E74" s="10">
        <v>0.50100000000000011</v>
      </c>
      <c r="F74" s="10">
        <v>0.54156000000000004</v>
      </c>
      <c r="H74" s="25">
        <v>0.58212000000000008</v>
      </c>
      <c r="I74" s="10">
        <v>0.62268000000000012</v>
      </c>
      <c r="J74" s="10">
        <v>0.66323999999999994</v>
      </c>
      <c r="K74" s="10">
        <v>0.70379999999999998</v>
      </c>
      <c r="M74" s="6">
        <v>0</v>
      </c>
      <c r="N74" s="25">
        <v>0.62982000000000005</v>
      </c>
      <c r="O74" s="10">
        <v>0.69065999999999994</v>
      </c>
      <c r="P74" s="10">
        <v>0.75149999999999995</v>
      </c>
      <c r="Q74" s="10">
        <v>0.81234000000000006</v>
      </c>
      <c r="S74" s="25">
        <v>0.87318000000000007</v>
      </c>
      <c r="T74" s="10">
        <v>0.93401999999999996</v>
      </c>
      <c r="U74" s="10">
        <v>0.99485999999999986</v>
      </c>
      <c r="V74" s="10">
        <v>1.0557000000000003</v>
      </c>
      <c r="X74" s="6">
        <v>0</v>
      </c>
      <c r="Y74" s="25">
        <v>0.83975999999999995</v>
      </c>
      <c r="Z74" s="10">
        <v>0.92088000000000003</v>
      </c>
      <c r="AA74" s="10">
        <v>1.0020000000000002</v>
      </c>
      <c r="AB74" s="10">
        <v>1.0831200000000001</v>
      </c>
      <c r="AD74" s="25">
        <v>1.1642400000000002</v>
      </c>
      <c r="AE74" s="10">
        <v>1.2453600000000002</v>
      </c>
      <c r="AF74" s="10">
        <v>1.3264799999999999</v>
      </c>
      <c r="AG74" s="10">
        <v>1.4076</v>
      </c>
    </row>
    <row r="75" spans="2:33" x14ac:dyDescent="0.25">
      <c r="B75" s="6">
        <v>1</v>
      </c>
      <c r="C75" s="21">
        <v>0.43644000000000005</v>
      </c>
      <c r="D75" s="2">
        <v>0.47860000000000003</v>
      </c>
      <c r="E75" s="2">
        <v>0.52076000000000011</v>
      </c>
      <c r="F75" s="2">
        <v>0.56292000000000009</v>
      </c>
      <c r="H75" s="21">
        <v>0.60508000000000006</v>
      </c>
      <c r="I75" s="2">
        <v>0.64724000000000004</v>
      </c>
      <c r="J75" s="2">
        <v>0.68940000000000012</v>
      </c>
      <c r="K75" s="2">
        <v>0.7315600000000001</v>
      </c>
      <c r="M75" s="6">
        <v>1</v>
      </c>
      <c r="N75" s="21">
        <v>0.65466000000000002</v>
      </c>
      <c r="O75" s="2">
        <v>0.71789999999999998</v>
      </c>
      <c r="P75" s="2">
        <v>0.78114000000000006</v>
      </c>
      <c r="Q75" s="2">
        <v>0.84438000000000013</v>
      </c>
      <c r="S75" s="21">
        <v>0.90762000000000009</v>
      </c>
      <c r="T75" s="2">
        <v>0.97085999999999995</v>
      </c>
      <c r="U75" s="2">
        <v>1.0341</v>
      </c>
      <c r="V75" s="2">
        <v>1.09734</v>
      </c>
      <c r="X75" s="6">
        <v>1</v>
      </c>
      <c r="Y75" s="21">
        <v>0.8728800000000001</v>
      </c>
      <c r="Z75" s="2">
        <v>0.95720000000000005</v>
      </c>
      <c r="AA75" s="2">
        <v>1.0415200000000002</v>
      </c>
      <c r="AB75" s="2">
        <v>1.1258400000000002</v>
      </c>
      <c r="AD75" s="21">
        <v>1.2101600000000001</v>
      </c>
      <c r="AE75" s="2">
        <v>1.2944800000000001</v>
      </c>
      <c r="AF75" s="2">
        <v>1.3788000000000002</v>
      </c>
      <c r="AG75" s="2">
        <v>1.4631200000000002</v>
      </c>
    </row>
    <row r="76" spans="2:33" x14ac:dyDescent="0.25">
      <c r="B76" s="6">
        <v>2</v>
      </c>
      <c r="C76" s="21">
        <v>0.45300000000000007</v>
      </c>
      <c r="D76" s="2">
        <v>0.49676000000000009</v>
      </c>
      <c r="E76" s="2">
        <v>0.54052</v>
      </c>
      <c r="F76" s="2">
        <v>0.58428000000000013</v>
      </c>
      <c r="H76" s="21">
        <v>0.62804000000000004</v>
      </c>
      <c r="I76" s="2">
        <v>0.67180000000000017</v>
      </c>
      <c r="J76" s="2">
        <v>0.71556000000000008</v>
      </c>
      <c r="K76" s="2">
        <v>0.75932000000000011</v>
      </c>
      <c r="M76" s="6">
        <v>2</v>
      </c>
      <c r="N76" s="21">
        <v>0.6795000000000001</v>
      </c>
      <c r="O76" s="2">
        <v>0.74513999999999991</v>
      </c>
      <c r="P76" s="2">
        <v>0.81077999999999995</v>
      </c>
      <c r="Q76" s="2">
        <v>0.87642000000000009</v>
      </c>
      <c r="S76" s="21">
        <v>0.94206000000000012</v>
      </c>
      <c r="T76" s="2">
        <v>1.0076999999999998</v>
      </c>
      <c r="U76" s="2">
        <v>1.07334</v>
      </c>
      <c r="V76" s="2">
        <v>1.1389800000000001</v>
      </c>
      <c r="X76" s="6">
        <v>2</v>
      </c>
      <c r="Y76" s="21">
        <v>0.90600000000000014</v>
      </c>
      <c r="Z76" s="2">
        <v>0.99352000000000018</v>
      </c>
      <c r="AA76" s="2">
        <v>1.08104</v>
      </c>
      <c r="AB76" s="2">
        <v>1.1685600000000003</v>
      </c>
      <c r="AD76" s="21">
        <v>1.2560800000000001</v>
      </c>
      <c r="AE76" s="2">
        <v>1.3436000000000003</v>
      </c>
      <c r="AF76" s="2">
        <v>1.4311200000000002</v>
      </c>
      <c r="AG76" s="2">
        <v>1.5186400000000002</v>
      </c>
    </row>
    <row r="77" spans="2:33" x14ac:dyDescent="0.25">
      <c r="B77" s="6">
        <v>3</v>
      </c>
      <c r="C77" s="21">
        <v>0.46956000000000009</v>
      </c>
      <c r="D77" s="2">
        <v>0.51492000000000004</v>
      </c>
      <c r="E77" s="2">
        <v>0.56028000000000011</v>
      </c>
      <c r="F77" s="2">
        <v>0.60564000000000007</v>
      </c>
      <c r="H77" s="21">
        <v>0.65100000000000013</v>
      </c>
      <c r="I77" s="2">
        <v>0.6963600000000002</v>
      </c>
      <c r="J77" s="2">
        <v>0.74172000000000005</v>
      </c>
      <c r="K77" s="2">
        <v>0.78708000000000022</v>
      </c>
      <c r="M77" s="6">
        <v>3</v>
      </c>
      <c r="N77" s="21">
        <v>0.70434000000000019</v>
      </c>
      <c r="O77" s="2">
        <v>0.77237999999999996</v>
      </c>
      <c r="P77" s="2">
        <v>0.84042000000000006</v>
      </c>
      <c r="Q77" s="2">
        <v>0.90846000000000016</v>
      </c>
      <c r="S77" s="21">
        <v>0.97650000000000015</v>
      </c>
      <c r="T77" s="2">
        <v>1.04454</v>
      </c>
      <c r="U77" s="2">
        <v>1.1125800000000001</v>
      </c>
      <c r="V77" s="2">
        <v>1.1806200000000002</v>
      </c>
      <c r="X77" s="6">
        <v>3</v>
      </c>
      <c r="Y77" s="21">
        <v>0.93912000000000018</v>
      </c>
      <c r="Z77" s="2">
        <v>1.0298400000000001</v>
      </c>
      <c r="AA77" s="2">
        <v>1.1205600000000002</v>
      </c>
      <c r="AB77" s="2">
        <v>1.2112800000000001</v>
      </c>
      <c r="AD77" s="21">
        <v>1.3020000000000003</v>
      </c>
      <c r="AE77" s="2">
        <v>1.3927200000000004</v>
      </c>
      <c r="AF77" s="2">
        <v>1.4834400000000001</v>
      </c>
      <c r="AG77" s="2">
        <v>1.5741600000000004</v>
      </c>
    </row>
    <row r="78" spans="2:33" ht="15.75" thickBot="1" x14ac:dyDescent="0.3">
      <c r="B78" s="6">
        <v>4</v>
      </c>
      <c r="C78" s="27">
        <v>0.48612000000000011</v>
      </c>
      <c r="D78" s="28">
        <v>0.53308000000000011</v>
      </c>
      <c r="E78" s="28">
        <v>0.58004000000000011</v>
      </c>
      <c r="F78" s="28">
        <v>0.62700000000000011</v>
      </c>
      <c r="H78" s="27">
        <v>0.67396000000000023</v>
      </c>
      <c r="I78" s="28">
        <v>0.72092000000000023</v>
      </c>
      <c r="J78" s="28">
        <v>0.76788000000000012</v>
      </c>
      <c r="K78" s="28">
        <v>0.81484000000000034</v>
      </c>
      <c r="M78" s="6">
        <v>4</v>
      </c>
      <c r="N78" s="27">
        <v>0.72918000000000005</v>
      </c>
      <c r="O78" s="28">
        <v>0.79962</v>
      </c>
      <c r="P78" s="28">
        <v>0.87006000000000006</v>
      </c>
      <c r="Q78" s="28">
        <v>0.94050000000000011</v>
      </c>
      <c r="S78" s="27">
        <v>1.0109400000000002</v>
      </c>
      <c r="T78" s="28">
        <v>1.08138</v>
      </c>
      <c r="U78" s="28">
        <v>1.1518200000000001</v>
      </c>
      <c r="V78" s="28">
        <v>1.2222600000000003</v>
      </c>
      <c r="X78" s="6">
        <v>4</v>
      </c>
      <c r="Y78" s="27">
        <v>0.97224000000000022</v>
      </c>
      <c r="Z78" s="28">
        <v>1.0661600000000002</v>
      </c>
      <c r="AA78" s="28">
        <v>1.1600800000000002</v>
      </c>
      <c r="AB78" s="28">
        <v>1.2540000000000002</v>
      </c>
      <c r="AD78" s="27">
        <v>1.3479200000000005</v>
      </c>
      <c r="AE78" s="28">
        <v>1.4418400000000005</v>
      </c>
      <c r="AF78" s="28">
        <v>1.5357600000000002</v>
      </c>
      <c r="AG78" s="28">
        <v>1.6296800000000007</v>
      </c>
    </row>
    <row r="84" spans="2:46" ht="15.75" thickBot="1" x14ac:dyDescent="0.3">
      <c r="B84" s="148" t="s">
        <v>57</v>
      </c>
      <c r="C84" s="149"/>
      <c r="D84" s="149"/>
      <c r="E84" s="149"/>
      <c r="F84" s="149"/>
      <c r="G84" s="149"/>
      <c r="H84" s="95"/>
      <c r="J84" s="148" t="s">
        <v>58</v>
      </c>
      <c r="K84" s="149"/>
      <c r="L84" s="149"/>
      <c r="M84" s="149"/>
      <c r="N84" s="149"/>
      <c r="O84" s="149"/>
      <c r="P84" s="95"/>
      <c r="R84" s="148" t="s">
        <v>59</v>
      </c>
      <c r="S84" s="149"/>
      <c r="T84" s="149"/>
      <c r="U84" s="149"/>
      <c r="V84" s="149"/>
      <c r="W84" s="149"/>
      <c r="X84" s="95"/>
      <c r="Z84" s="148" t="s">
        <v>60</v>
      </c>
      <c r="AA84" s="149"/>
      <c r="AB84" s="149"/>
      <c r="AC84" s="149"/>
      <c r="AD84" s="149"/>
      <c r="AE84" s="149"/>
      <c r="AF84" s="95"/>
      <c r="AH84" s="148" t="s">
        <v>61</v>
      </c>
      <c r="AI84" s="149"/>
      <c r="AJ84" s="149"/>
      <c r="AK84" s="149"/>
      <c r="AL84" s="149"/>
      <c r="AM84" s="95"/>
      <c r="AO84" s="148" t="s">
        <v>62</v>
      </c>
      <c r="AP84" s="149"/>
      <c r="AQ84" s="149"/>
      <c r="AR84" s="149"/>
      <c r="AS84" s="149"/>
      <c r="AT84" s="95"/>
    </row>
    <row r="85" spans="2:46" x14ac:dyDescent="0.25">
      <c r="B85" s="81">
        <v>0</v>
      </c>
      <c r="C85" s="18" cm="1">
        <f t="array" ref="C85:G89">MMULT(C59:F63,TRANSPOSE(N59:Q63))*$BA$9</f>
        <v>0.11665300320000005</v>
      </c>
      <c r="D85" s="19">
        <v>0.12791904480000005</v>
      </c>
      <c r="E85" s="19">
        <v>0.13918508640000005</v>
      </c>
      <c r="F85" s="19">
        <v>0.15045112800000002</v>
      </c>
      <c r="G85" s="20">
        <v>0.16171716960000004</v>
      </c>
      <c r="J85" s="81">
        <v>0</v>
      </c>
      <c r="K85" s="18" cm="1">
        <f t="array" ref="K85:O89">MMULT(H59:K63,TRANSPOSE(S59:V63))*$BA$9</f>
        <v>0.20784163680000006</v>
      </c>
      <c r="L85" s="19">
        <v>0.22791656160000004</v>
      </c>
      <c r="M85" s="19">
        <v>0.24799148640000002</v>
      </c>
      <c r="N85" s="19">
        <v>0.26806641120000008</v>
      </c>
      <c r="O85" s="20">
        <v>0.28814133600000008</v>
      </c>
      <c r="R85" s="81">
        <v>0</v>
      </c>
      <c r="S85" s="18" cm="1">
        <f t="array" ref="S85">EXP(C85)/SUM(EXP($C85:$G85))</f>
        <v>0.19551915675567705</v>
      </c>
      <c r="T85" s="19" cm="1">
        <f t="array" ref="T85">EXP(D85)/SUM(EXP($C85:$G85))</f>
        <v>0.19773433844393867</v>
      </c>
      <c r="U85" s="19" cm="1">
        <f t="array" ref="U85">EXP(E85)/SUM(EXP($C85:$G85))</f>
        <v>0.19997461757018756</v>
      </c>
      <c r="V85" s="19" cm="1">
        <f t="array" ref="V85">EXP(F85)/SUM(EXP($C85:$G85))</f>
        <v>0.2022402784819321</v>
      </c>
      <c r="W85" s="20" cm="1">
        <f t="array" ref="W85">EXP(G85)/SUM(EXP($C85:$G85))</f>
        <v>0.20453160874826465</v>
      </c>
      <c r="Z85" s="81">
        <v>0</v>
      </c>
      <c r="AA85" s="18" cm="1">
        <f t="array" ref="AA85">EXP(K85)/SUM(EXP($K85:$O85))</f>
        <v>0.1920516890360601</v>
      </c>
      <c r="AB85" s="19" cm="1">
        <f t="array" ref="AB85">EXP(L85)/SUM(EXP($K85:$O85))</f>
        <v>0.19594607117920418</v>
      </c>
      <c r="AC85" s="19" cm="1">
        <f t="array" ref="AC85">EXP(M85)/SUM(EXP($K85:$O85))</f>
        <v>0.1999194227516356</v>
      </c>
      <c r="AD85" s="19" cm="1">
        <f t="array" ref="AD85">EXP(N85)/SUM(EXP($K85:$O85))</f>
        <v>0.20397334507816856</v>
      </c>
      <c r="AE85" s="20" cm="1">
        <f t="array" ref="AE85">EXP(O85)/SUM(EXP($K85:$O85))</f>
        <v>0.2081094719549316</v>
      </c>
      <c r="AH85" s="81">
        <v>0</v>
      </c>
      <c r="AI85" s="18" cm="1">
        <f t="array" ref="AI85:AL89">MMULT(S85:W89,Y59:AB63)</f>
        <v>0.40994622155404742</v>
      </c>
      <c r="AJ85" s="19">
        <v>0.44953832025492158</v>
      </c>
      <c r="AK85" s="19">
        <v>0.48913041895579562</v>
      </c>
      <c r="AL85" s="19">
        <v>0.52872251765666989</v>
      </c>
      <c r="AO85" s="81">
        <v>0</v>
      </c>
      <c r="AP85" s="18" cm="1">
        <f t="array" ref="AP85:AS89">MMULT(AA85:AE89,AD59:AG63)</f>
        <v>0.56912335920070978</v>
      </c>
      <c r="AQ85" s="19">
        <v>0.60877181628786725</v>
      </c>
      <c r="AR85" s="19">
        <v>0.64842027337502461</v>
      </c>
      <c r="AS85" s="19">
        <v>0.68806873046218209</v>
      </c>
    </row>
    <row r="86" spans="2:46" x14ac:dyDescent="0.25">
      <c r="B86" s="6">
        <v>1</v>
      </c>
      <c r="C86" s="21">
        <v>0.12791904480000002</v>
      </c>
      <c r="D86" s="2">
        <v>0.14027313120000001</v>
      </c>
      <c r="E86" s="2">
        <v>0.1526272176</v>
      </c>
      <c r="F86" s="2">
        <v>0.164981304</v>
      </c>
      <c r="G86" s="22">
        <v>0.17733539040000001</v>
      </c>
      <c r="J86" s="6">
        <v>1</v>
      </c>
      <c r="K86" s="21">
        <v>0.22791656160000004</v>
      </c>
      <c r="L86" s="2">
        <v>0.24993047520000006</v>
      </c>
      <c r="M86" s="2">
        <v>0.27194438880000005</v>
      </c>
      <c r="N86" s="2">
        <v>0.29395830240000004</v>
      </c>
      <c r="O86" s="22">
        <v>0.31597221600000003</v>
      </c>
      <c r="R86" s="6">
        <v>1</v>
      </c>
      <c r="S86" s="21" cm="1">
        <f t="array" ref="S86">EXP(C86)/SUM(EXP($C86:$G86))</f>
        <v>0.19508913863951852</v>
      </c>
      <c r="T86" s="2" cm="1">
        <f t="array" ref="T86">EXP(D86)/SUM(EXP($C86:$G86))</f>
        <v>0.19751423580008476</v>
      </c>
      <c r="U86" s="2" cm="1">
        <f t="array" ref="U86">EXP(E86)/SUM(EXP($C86:$G86))</f>
        <v>0.19996947864830536</v>
      </c>
      <c r="V86" s="2" cm="1">
        <f t="array" ref="V86">EXP(F86)/SUM(EXP($C86:$G86))</f>
        <v>0.20245524191658235</v>
      </c>
      <c r="W86" s="22" cm="1">
        <f t="array" ref="W86">EXP(G86)/SUM(EXP($C86:$G86))</f>
        <v>0.20497190499550888</v>
      </c>
      <c r="Z86" s="6">
        <v>1</v>
      </c>
      <c r="AA86" s="21" cm="1">
        <f t="array" ref="AA86">EXP(K86)/SUM(EXP($K86:$O86))</f>
        <v>0.19129275013214578</v>
      </c>
      <c r="AB86" s="2" cm="1">
        <f t="array" ref="AB86">EXP(L86)/SUM(EXP($K86:$O86))</f>
        <v>0.19555054562998628</v>
      </c>
      <c r="AC86" s="2" cm="1">
        <f t="array" ref="AC86">EXP(M86)/SUM(EXP($K86:$O86))</f>
        <v>0.19990311117263451</v>
      </c>
      <c r="AD86" s="2" cm="1">
        <f t="array" ref="AD86">EXP(N86)/SUM(EXP($K86:$O86))</f>
        <v>0.20435255615247389</v>
      </c>
      <c r="AE86" s="22" cm="1">
        <f t="array" ref="AE86">EXP(O86)/SUM(EXP($K86:$O86))</f>
        <v>0.20890103691275955</v>
      </c>
      <c r="AH86" s="6">
        <v>1</v>
      </c>
      <c r="AI86" s="21">
        <v>0.4100182805659992</v>
      </c>
      <c r="AJ86" s="2">
        <v>0.44961734149025034</v>
      </c>
      <c r="AK86" s="2">
        <v>0.48921640241450137</v>
      </c>
      <c r="AL86" s="2">
        <v>0.52881546333875262</v>
      </c>
      <c r="AO86" s="6">
        <v>1</v>
      </c>
      <c r="AP86" s="21">
        <v>0.56930133338112432</v>
      </c>
      <c r="AQ86" s="2">
        <v>0.60896219285019226</v>
      </c>
      <c r="AR86" s="2">
        <v>0.6486230523192601</v>
      </c>
      <c r="AS86" s="2">
        <v>0.68828391178832804</v>
      </c>
    </row>
    <row r="87" spans="2:46" x14ac:dyDescent="0.25">
      <c r="B87" s="6">
        <v>2</v>
      </c>
      <c r="C87" s="21">
        <v>0.13918508640000002</v>
      </c>
      <c r="D87" s="2">
        <v>0.15262721760000003</v>
      </c>
      <c r="E87" s="2">
        <v>0.16606934880000002</v>
      </c>
      <c r="F87" s="2">
        <v>0.17951148</v>
      </c>
      <c r="G87" s="22">
        <v>0.19295361120000004</v>
      </c>
      <c r="J87" s="6">
        <v>2</v>
      </c>
      <c r="K87" s="21">
        <v>0.24799148640000004</v>
      </c>
      <c r="L87" s="2">
        <v>0.27194438880000005</v>
      </c>
      <c r="M87" s="2">
        <v>0.29589729120000002</v>
      </c>
      <c r="N87" s="2">
        <v>0.31985019360000011</v>
      </c>
      <c r="O87" s="22">
        <v>0.34380309600000014</v>
      </c>
      <c r="R87" s="6">
        <v>2</v>
      </c>
      <c r="S87" s="21" cm="1">
        <f t="array" ref="S87">EXP(C87)/SUM(EXP($C87:$G87))</f>
        <v>0.19465960548920222</v>
      </c>
      <c r="T87" s="2" cm="1">
        <f t="array" ref="T87">EXP(D87)/SUM(EXP($C87:$G87))</f>
        <v>0.19729391112035249</v>
      </c>
      <c r="U87" s="2" cm="1">
        <f t="array" ref="U87">EXP(E87)/SUM(EXP($C87:$G87))</f>
        <v>0.19996386650092499</v>
      </c>
      <c r="V87" s="2" cm="1">
        <f t="array" ref="V87">EXP(F87)/SUM(EXP($C87:$G87))</f>
        <v>0.20266995407480115</v>
      </c>
      <c r="W87" s="22" cm="1">
        <f t="array" ref="W87">EXP(G87)/SUM(EXP($C87:$G87))</f>
        <v>0.20541266281471909</v>
      </c>
      <c r="Z87" s="6">
        <v>2</v>
      </c>
      <c r="AA87" s="21" cm="1">
        <f t="array" ref="AA87">EXP(K87)/SUM(EXP($K87:$O87))</f>
        <v>0.19053537855444785</v>
      </c>
      <c r="AB87" s="2" cm="1">
        <f t="array" ref="AB87">EXP(L87)/SUM(EXP($K87:$O87))</f>
        <v>0.19515435195089134</v>
      </c>
      <c r="AC87" s="2" cm="1">
        <f t="array" ref="AC87">EXP(M87)/SUM(EXP($K87:$O87))</f>
        <v>0.1998852988579706</v>
      </c>
      <c r="AD87" s="2" cm="1">
        <f t="array" ref="AD87">EXP(N87)/SUM(EXP($K87:$O87))</f>
        <v>0.20473093374619841</v>
      </c>
      <c r="AE87" s="22" cm="1">
        <f t="array" ref="AE87">EXP(O87)/SUM(EXP($K87:$O87))</f>
        <v>0.20969403689049185</v>
      </c>
      <c r="AH87" s="6">
        <v>2</v>
      </c>
      <c r="AI87" s="21">
        <v>0.41009033705989362</v>
      </c>
      <c r="AJ87" s="2">
        <v>0.44969635996423113</v>
      </c>
      <c r="AK87" s="2">
        <v>0.4893023828685687</v>
      </c>
      <c r="AL87" s="2">
        <v>0.52890840577290621</v>
      </c>
      <c r="AO87" s="6">
        <v>2</v>
      </c>
      <c r="AP87" s="21">
        <v>0.56947928781762291</v>
      </c>
      <c r="AQ87" s="2">
        <v>0.6091525482927187</v>
      </c>
      <c r="AR87" s="2">
        <v>0.64882580876781426</v>
      </c>
      <c r="AS87" s="2">
        <v>0.68849906924291004</v>
      </c>
    </row>
    <row r="88" spans="2:46" x14ac:dyDescent="0.25">
      <c r="B88" s="6">
        <v>3</v>
      </c>
      <c r="C88" s="21">
        <v>0.15045112800000002</v>
      </c>
      <c r="D88" s="2">
        <v>0.16498130400000002</v>
      </c>
      <c r="E88" s="2">
        <v>0.17951148</v>
      </c>
      <c r="F88" s="2">
        <v>0.19404165600000001</v>
      </c>
      <c r="G88" s="22">
        <v>0.20857183200000001</v>
      </c>
      <c r="J88" s="6">
        <v>3</v>
      </c>
      <c r="K88" s="21">
        <v>0.26806641120000008</v>
      </c>
      <c r="L88" s="2">
        <v>0.29395830240000009</v>
      </c>
      <c r="M88" s="2">
        <v>0.31985019360000011</v>
      </c>
      <c r="N88" s="2">
        <v>0.34574208480000013</v>
      </c>
      <c r="O88" s="22">
        <v>0.37163397600000014</v>
      </c>
      <c r="R88" s="6">
        <v>3</v>
      </c>
      <c r="S88" s="21" cm="1">
        <f t="array" ref="S88">EXP(C88)/SUM(EXP($C88:$G88))</f>
        <v>0.19423055828509117</v>
      </c>
      <c r="T88" s="2" cm="1">
        <f t="array" ref="T88">EXP(D88)/SUM(EXP($C88:$G88))</f>
        <v>0.1970733657119676</v>
      </c>
      <c r="U88" s="2" cm="1">
        <f t="array" ref="U88">EXP(E88)/SUM(EXP($C88:$G88))</f>
        <v>0.19995778118516619</v>
      </c>
      <c r="V88" s="2" cm="1">
        <f t="array" ref="V88">EXP(F88)/SUM(EXP($C88:$G88))</f>
        <v>0.20288441369054444</v>
      </c>
      <c r="W88" s="22" cm="1">
        <f t="array" ref="W88">EXP(G88)/SUM(EXP($C88:$G88))</f>
        <v>0.2058538811272306</v>
      </c>
      <c r="Z88" s="6">
        <v>3</v>
      </c>
      <c r="AA88" s="21" cm="1">
        <f t="array" ref="AA88">EXP(K88)/SUM(EXP($K88:$O88))</f>
        <v>0.18977957962287048</v>
      </c>
      <c r="AB88" s="2" cm="1">
        <f t="array" ref="AB88">EXP(L88)/SUM(EXP($K88:$O88))</f>
        <v>0.19475749761351366</v>
      </c>
      <c r="AC88" s="2" cm="1">
        <f t="array" ref="AC88">EXP(M88)/SUM(EXP($K88:$O88))</f>
        <v>0.19986598638300884</v>
      </c>
      <c r="AD88" s="2" cm="1">
        <f t="array" ref="AD88">EXP(N88)/SUM(EXP($K88:$O88))</f>
        <v>0.20510847080262193</v>
      </c>
      <c r="AE88" s="22" cm="1">
        <f t="array" ref="AE88">EXP(O88)/SUM(EXP($K88:$O88))</f>
        <v>0.21048846557798517</v>
      </c>
      <c r="AH88" s="6">
        <v>3</v>
      </c>
      <c r="AI88" s="21">
        <v>0.41016239081411388</v>
      </c>
      <c r="AJ88" s="2">
        <v>0.44977537543383495</v>
      </c>
      <c r="AK88" s="2">
        <v>0.48938836005355607</v>
      </c>
      <c r="AL88" s="2">
        <v>0.5290013446732772</v>
      </c>
      <c r="AO88" s="6">
        <v>3</v>
      </c>
      <c r="AP88" s="21">
        <v>0.56965722077496173</v>
      </c>
      <c r="AQ88" s="2">
        <v>0.60934288075927967</v>
      </c>
      <c r="AR88" s="2">
        <v>0.64902854074359762</v>
      </c>
      <c r="AS88" s="2">
        <v>0.68871420072791545</v>
      </c>
    </row>
    <row r="89" spans="2:46" ht="15.75" thickBot="1" x14ac:dyDescent="0.3">
      <c r="B89" s="6">
        <v>4</v>
      </c>
      <c r="C89" s="23">
        <v>0.16171716960000004</v>
      </c>
      <c r="D89" s="15">
        <v>0.17733539040000004</v>
      </c>
      <c r="E89" s="15">
        <v>0.19295361120000004</v>
      </c>
      <c r="F89" s="15">
        <v>0.20857183200000001</v>
      </c>
      <c r="G89" s="24">
        <v>0.22419005280000004</v>
      </c>
      <c r="J89" s="6">
        <v>4</v>
      </c>
      <c r="K89" s="23">
        <v>0.28814133600000008</v>
      </c>
      <c r="L89" s="15">
        <v>0.31597221600000003</v>
      </c>
      <c r="M89" s="15">
        <v>0.34380309600000009</v>
      </c>
      <c r="N89" s="15">
        <v>0.37163397600000009</v>
      </c>
      <c r="O89" s="24">
        <v>0.39946485600000009</v>
      </c>
      <c r="R89" s="6">
        <v>4</v>
      </c>
      <c r="S89" s="23" cm="1">
        <f t="array" ref="S89">EXP(C89)/SUM(EXP($C89:$G89))</f>
        <v>0.19380199800324144</v>
      </c>
      <c r="T89" s="15" cm="1">
        <f t="array" ref="T89">EXP(D89)/SUM(EXP($C89:$G89))</f>
        <v>0.1968526008836386</v>
      </c>
      <c r="U89" s="15" cm="1">
        <f t="array" ref="U89">EXP(E89)/SUM(EXP($C89:$G89))</f>
        <v>0.19995122276296129</v>
      </c>
      <c r="V89" s="15" cm="1">
        <f t="array" ref="V89">EXP(F89)/SUM(EXP($C89:$G89))</f>
        <v>0.20309861949975561</v>
      </c>
      <c r="W89" s="24" cm="1">
        <f t="array" ref="W89">EXP(G89)/SUM(EXP($C89:$G89))</f>
        <v>0.20629555885040293</v>
      </c>
      <c r="Z89" s="6">
        <v>4</v>
      </c>
      <c r="AA89" s="23" cm="1">
        <f t="array" ref="AA89">EXP(K89)/SUM(EXP($K89:$O89))</f>
        <v>0.18902535861273106</v>
      </c>
      <c r="AB89" s="15" cm="1">
        <f t="array" ref="AB89">EXP(L89)/SUM(EXP($K89:$O89))</f>
        <v>0.19435999010236124</v>
      </c>
      <c r="AC89" s="15" cm="1">
        <f t="array" ref="AC89">EXP(M89)/SUM(EXP($K89:$O89))</f>
        <v>0.19984517437146504</v>
      </c>
      <c r="AD89" s="15" cm="1">
        <f t="array" ref="AD89">EXP(N89)/SUM(EXP($K89:$O89))</f>
        <v>0.20548516028698888</v>
      </c>
      <c r="AE89" s="24" cm="1">
        <f t="array" ref="AE89">EXP(O89)/SUM(EXP($K89:$O89))</f>
        <v>0.21128431662645389</v>
      </c>
      <c r="AH89" s="6">
        <v>4</v>
      </c>
      <c r="AI89" s="23">
        <v>0.41023444160708178</v>
      </c>
      <c r="AJ89" s="15">
        <v>0.44985438765607516</v>
      </c>
      <c r="AK89" s="15">
        <v>0.48947433370506854</v>
      </c>
      <c r="AL89" s="15">
        <v>0.52909427975406209</v>
      </c>
      <c r="AO89" s="6">
        <v>4</v>
      </c>
      <c r="AP89" s="23">
        <v>0.56983513051885859</v>
      </c>
      <c r="AQ89" s="15">
        <v>0.60953318839473725</v>
      </c>
      <c r="AR89" s="15">
        <v>0.64923124627061579</v>
      </c>
      <c r="AS89" s="15">
        <v>0.68892930414649445</v>
      </c>
    </row>
    <row r="90" spans="2:46" x14ac:dyDescent="0.25">
      <c r="B90" s="6">
        <v>0</v>
      </c>
      <c r="C90" s="25" cm="1">
        <f t="array" ref="C90:G94">MMULT(C64:F68,TRANSPOSE(N64:Q68))*$BA$9</f>
        <v>0.25651453920000011</v>
      </c>
      <c r="D90" s="10">
        <v>0.27322080480000011</v>
      </c>
      <c r="E90" s="10">
        <v>0.2899270704000001</v>
      </c>
      <c r="F90" s="10">
        <v>0.30663333600000009</v>
      </c>
      <c r="G90" s="26">
        <v>0.32333960160000008</v>
      </c>
      <c r="J90" s="6">
        <v>0</v>
      </c>
      <c r="K90" s="25" cm="1">
        <f t="array" ref="K90:O94">MMULT(H64:K68,TRANSPOSE(S64:V68))*$BA$9</f>
        <v>0.45706560480000019</v>
      </c>
      <c r="L90" s="10">
        <v>0.48683547360000012</v>
      </c>
      <c r="M90" s="10">
        <v>0.51660534240000011</v>
      </c>
      <c r="N90" s="10">
        <v>0.54637521120000021</v>
      </c>
      <c r="O90" s="26">
        <v>0.57614508000000031</v>
      </c>
      <c r="R90" s="6">
        <v>0</v>
      </c>
      <c r="S90" s="25" cm="1">
        <f t="array" ref="S90">EXP(C90)/SUM(EXP($C90:$G90))</f>
        <v>0.19337392561538996</v>
      </c>
      <c r="T90" s="10" cm="1">
        <f t="array" ref="T90">EXP(D90)/SUM(EXP($C90:$G90))</f>
        <v>0.19663161794553613</v>
      </c>
      <c r="U90" s="10" cm="1">
        <f t="array" ref="U90">EXP(E90)/SUM(EXP($C90:$G90))</f>
        <v>0.19994419130105381</v>
      </c>
      <c r="V90" s="10" cm="1">
        <f t="array" ref="V90">EXP(F90)/SUM(EXP($C90:$G90))</f>
        <v>0.20331257024038527</v>
      </c>
      <c r="W90" s="26" cm="1">
        <f t="array" ref="W90">EXP(G90)/SUM(EXP($C90:$G90))</f>
        <v>0.2067376948976348</v>
      </c>
      <c r="Z90" s="6">
        <v>0</v>
      </c>
      <c r="AA90" s="25" cm="1">
        <f t="array" ref="AA90">EXP(K90)/SUM(EXP($K90:$O90))</f>
        <v>0.18827272075455903</v>
      </c>
      <c r="AB90" s="10" cm="1">
        <f t="array" ref="AB90">EXP(L90)/SUM(EXP($K90:$O90))</f>
        <v>0.19396183691447716</v>
      </c>
      <c r="AC90" s="10" cm="1">
        <f t="array" ref="AC90">EXP(M90)/SUM(EXP($K90:$O90))</f>
        <v>0.19982286349535971</v>
      </c>
      <c r="AD90" s="10" cm="1">
        <f t="array" ref="AD90">EXP(N90)/SUM(EXP($K90:$O90))</f>
        <v>0.20586099518685724</v>
      </c>
      <c r="AE90" s="26" cm="1">
        <f t="array" ref="AE90">EXP(O90)/SUM(EXP($K90:$O90))</f>
        <v>0.21208158364874688</v>
      </c>
      <c r="AH90" s="6">
        <v>0</v>
      </c>
      <c r="AI90" s="25" cm="1">
        <f t="array" ref="AI90:AL94">MMULT(S90:W94,Y64:AB68)</f>
        <v>0.5759064892172614</v>
      </c>
      <c r="AJ90" s="10">
        <v>0.6315333963880112</v>
      </c>
      <c r="AK90" s="10">
        <v>0.68716030355876112</v>
      </c>
      <c r="AL90" s="10">
        <v>0.74278721072951104</v>
      </c>
      <c r="AO90" s="6">
        <v>0</v>
      </c>
      <c r="AP90" s="25" cm="1">
        <f t="array" ref="AP90:AS94">MMULT(AA90:AE94,AD64:AG68)</f>
        <v>0.79961301531606999</v>
      </c>
      <c r="AQ90" s="10">
        <v>0.85532346934506454</v>
      </c>
      <c r="AR90" s="10">
        <v>0.91103392337405886</v>
      </c>
      <c r="AS90" s="10">
        <v>0.9667443774030533</v>
      </c>
    </row>
    <row r="91" spans="2:46" x14ac:dyDescent="0.25">
      <c r="B91" s="6">
        <v>1</v>
      </c>
      <c r="C91" s="21">
        <v>0.27322080480000011</v>
      </c>
      <c r="D91" s="2">
        <v>0.29101511520000006</v>
      </c>
      <c r="E91" s="2">
        <v>0.30880942560000008</v>
      </c>
      <c r="F91" s="2">
        <v>0.32660373600000003</v>
      </c>
      <c r="G91" s="22">
        <v>0.34439804640000005</v>
      </c>
      <c r="J91" s="6">
        <v>1</v>
      </c>
      <c r="K91" s="21">
        <v>0.48683547360000012</v>
      </c>
      <c r="L91" s="2">
        <v>0.5185443312000001</v>
      </c>
      <c r="M91" s="2">
        <v>0.55025318880000007</v>
      </c>
      <c r="N91" s="2">
        <v>0.58196204640000015</v>
      </c>
      <c r="O91" s="22">
        <v>0.61367090400000013</v>
      </c>
      <c r="R91" s="6">
        <v>1</v>
      </c>
      <c r="S91" s="21" cm="1">
        <f t="array" ref="S91">EXP(C91)/SUM(EXP($C91:$G91))</f>
        <v>0.19294634208894226</v>
      </c>
      <c r="T91" s="2" cm="1">
        <f t="array" ref="T91">EXP(D91)/SUM(EXP($C91:$G91))</f>
        <v>0.19641041820927183</v>
      </c>
      <c r="U91" s="2" cm="1">
        <f t="array" ref="U91">EXP(E91)/SUM(EXP($C91:$G91))</f>
        <v>0.19993668687099672</v>
      </c>
      <c r="V91" s="2" cm="1">
        <f t="array" ref="V91">EXP(F91)/SUM(EXP($C91:$G91))</f>
        <v>0.20352626465241103</v>
      </c>
      <c r="W91" s="22" cm="1">
        <f t="array" ref="W91">EXP(G91)/SUM(EXP($C91:$G91))</f>
        <v>0.20718028817837816</v>
      </c>
      <c r="Z91" s="6">
        <v>1</v>
      </c>
      <c r="AA91" s="21" cm="1">
        <f t="array" ref="AA91">EXP(K91)/SUM(EXP($K91:$O91))</f>
        <v>0.18752167123389746</v>
      </c>
      <c r="AB91" s="2" cm="1">
        <f t="array" ref="AB91">EXP(L91)/SUM(EXP($K91:$O91))</f>
        <v>0.19356304555905976</v>
      </c>
      <c r="AC91" s="2" cm="1">
        <f t="array" ref="AC91">EXP(M91)/SUM(EXP($K91:$O91))</f>
        <v>0.19979905447496871</v>
      </c>
      <c r="AD91" s="2" cm="1">
        <f t="array" ref="AD91">EXP(N91)/SUM(EXP($K91:$O91))</f>
        <v>0.20623596851244658</v>
      </c>
      <c r="AE91" s="22" cm="1">
        <f t="array" ref="AE91">EXP(O91)/SUM(EXP($K91:$O91))</f>
        <v>0.21288026021962744</v>
      </c>
      <c r="AH91" s="6">
        <v>1</v>
      </c>
      <c r="AI91" s="21">
        <v>0.57597853342316108</v>
      </c>
      <c r="AJ91" s="2">
        <v>0.63161240138675145</v>
      </c>
      <c r="AK91" s="2">
        <v>0.68724626935034183</v>
      </c>
      <c r="AL91" s="2">
        <v>0.74288013731393243</v>
      </c>
      <c r="AO91" s="6">
        <v>1</v>
      </c>
      <c r="AP91" s="21">
        <v>0.79979087343446909</v>
      </c>
      <c r="AQ91" s="2">
        <v>0.85551372175742868</v>
      </c>
      <c r="AR91" s="2">
        <v>0.91123657008038794</v>
      </c>
      <c r="AS91" s="2">
        <v>0.96695941840334743</v>
      </c>
    </row>
    <row r="92" spans="2:46" x14ac:dyDescent="0.25">
      <c r="B92" s="6">
        <v>2</v>
      </c>
      <c r="C92" s="21">
        <v>0.2899270704000001</v>
      </c>
      <c r="D92" s="2">
        <v>0.30880942560000002</v>
      </c>
      <c r="E92" s="2">
        <v>0.32769178080000011</v>
      </c>
      <c r="F92" s="2">
        <v>0.34657413600000003</v>
      </c>
      <c r="G92" s="22">
        <v>0.36545649120000001</v>
      </c>
      <c r="J92" s="6">
        <v>2</v>
      </c>
      <c r="K92" s="21">
        <v>0.51660534240000022</v>
      </c>
      <c r="L92" s="2">
        <v>0.55025318880000018</v>
      </c>
      <c r="M92" s="2">
        <v>0.58390103520000014</v>
      </c>
      <c r="N92" s="2">
        <v>0.6175488816000001</v>
      </c>
      <c r="O92" s="22">
        <v>0.65119672800000017</v>
      </c>
      <c r="R92" s="6">
        <v>2</v>
      </c>
      <c r="S92" s="21" cm="1">
        <f t="array" ref="S92">EXP(C92)/SUM(EXP($C92:$G92))</f>
        <v>0.19251924838696069</v>
      </c>
      <c r="T92" s="2" cm="1">
        <f t="array" ref="T92">EXP(D92)/SUM(EXP($C92:$G92))</f>
        <v>0.1961890029878777</v>
      </c>
      <c r="U92" s="2" cm="1">
        <f t="array" ref="U92">EXP(E92)/SUM(EXP($C92:$G92))</f>
        <v>0.19992870954915079</v>
      </c>
      <c r="V92" s="2" cm="1">
        <f t="array" ref="V92">EXP(F92)/SUM(EXP($C92:$G92))</f>
        <v>0.2037397014778575</v>
      </c>
      <c r="W92" s="22" cm="1">
        <f t="array" ref="W92">EXP(G92)/SUM(EXP($C92:$G92))</f>
        <v>0.20762333759815343</v>
      </c>
      <c r="Z92" s="6">
        <v>2</v>
      </c>
      <c r="AA92" s="21" cm="1">
        <f t="array" ref="AA92">EXP(K92)/SUM(EXP($K92:$O92))</f>
        <v>0.18677221519110815</v>
      </c>
      <c r="AB92" s="2" cm="1">
        <f t="array" ref="AB92">EXP(L92)/SUM(EXP($K92:$O92))</f>
        <v>0.19316362355708236</v>
      </c>
      <c r="AC92" s="2" cm="1">
        <f t="array" ref="AC92">EXP(M92)/SUM(EXP($K92:$O92))</f>
        <v>0.19977374807876985</v>
      </c>
      <c r="AD92" s="2" cm="1">
        <f t="array" ref="AD92">EXP(N92)/SUM(EXP($K92:$O92))</f>
        <v>0.20661007329698389</v>
      </c>
      <c r="AE92" s="22" cm="1">
        <f t="array" ref="AE92">EXP(O92)/SUM(EXP($K92:$O92))</f>
        <v>0.21368033987605567</v>
      </c>
      <c r="AH92" s="6">
        <v>2</v>
      </c>
      <c r="AI92" s="21">
        <v>0.5760505740033377</v>
      </c>
      <c r="AJ92" s="2">
        <v>0.6316914024094572</v>
      </c>
      <c r="AK92" s="2">
        <v>0.68733223081557682</v>
      </c>
      <c r="AL92" s="2">
        <v>0.74297305922169643</v>
      </c>
      <c r="AO92" s="6">
        <v>2</v>
      </c>
      <c r="AP92" s="21">
        <v>0.79996870314312196</v>
      </c>
      <c r="AQ92" s="2">
        <v>0.85570394378027337</v>
      </c>
      <c r="AR92" s="2">
        <v>0.91143918441742466</v>
      </c>
      <c r="AS92" s="2">
        <v>0.96717442505457596</v>
      </c>
    </row>
    <row r="93" spans="2:46" x14ac:dyDescent="0.25">
      <c r="B93" s="6">
        <v>3</v>
      </c>
      <c r="C93" s="21">
        <v>0.30663333600000009</v>
      </c>
      <c r="D93" s="2">
        <v>0.32660373600000003</v>
      </c>
      <c r="E93" s="2">
        <v>0.34657413600000003</v>
      </c>
      <c r="F93" s="2">
        <v>0.36654453599999998</v>
      </c>
      <c r="G93" s="22">
        <v>0.38651493599999998</v>
      </c>
      <c r="J93" s="6">
        <v>3</v>
      </c>
      <c r="K93" s="21">
        <v>0.54637521119999999</v>
      </c>
      <c r="L93" s="2">
        <v>0.58196204639999993</v>
      </c>
      <c r="M93" s="2">
        <v>0.6175488816000001</v>
      </c>
      <c r="N93" s="2">
        <v>0.65313571680000004</v>
      </c>
      <c r="O93" s="22">
        <v>0.68872255199999999</v>
      </c>
      <c r="R93" s="6">
        <v>3</v>
      </c>
      <c r="S93" s="21" cm="1">
        <f t="array" ref="S93">EXP(C93)/SUM(EXP($C93:$G93))</f>
        <v>0.1920926454681523</v>
      </c>
      <c r="T93" s="2" cm="1">
        <f t="array" ref="T93">EXP(D93)/SUM(EXP($C93:$G93))</f>
        <v>0.19596737359578484</v>
      </c>
      <c r="U93" s="2" cm="1">
        <f t="array" ref="U93">EXP(E93)/SUM(EXP($C93:$G93))</f>
        <v>0.1999202594166829</v>
      </c>
      <c r="V93" s="2" cm="1">
        <f t="array" ref="V93">EXP(F93)/SUM(EXP($C93:$G93))</f>
        <v>0.20395287946081592</v>
      </c>
      <c r="W93" s="22" cm="1">
        <f t="array" ref="W93">EXP(G93)/SUM(EXP($C93:$G93))</f>
        <v>0.20806684205856404</v>
      </c>
      <c r="Z93" s="6">
        <v>3</v>
      </c>
      <c r="AA93" s="21" cm="1">
        <f t="array" ref="AA93">EXP(K93)/SUM(EXP($K93:$O93))</f>
        <v>0.18602435772118001</v>
      </c>
      <c r="AB93" s="2" cm="1">
        <f t="array" ref="AB93">EXP(L93)/SUM(EXP($K93:$O93))</f>
        <v>0.19276357844091233</v>
      </c>
      <c r="AC93" s="2" cm="1">
        <f t="array" ref="AC93">EXP(M93)/SUM(EXP($K93:$O93))</f>
        <v>0.19974694512338648</v>
      </c>
      <c r="AD93" s="2" cm="1">
        <f t="array" ref="AD93">EXP(N93)/SUM(EXP($K93:$O93))</f>
        <v>0.20698330259704809</v>
      </c>
      <c r="AE93" s="22" cm="1">
        <f t="array" ref="AE93">EXP(O93)/SUM(EXP($K93:$O93))</f>
        <v>0.21448181611747308</v>
      </c>
      <c r="AH93" s="6">
        <v>3</v>
      </c>
      <c r="AI93" s="21">
        <v>0.57612261073639881</v>
      </c>
      <c r="AJ93" s="2">
        <v>0.63177039921334555</v>
      </c>
      <c r="AK93" s="2">
        <v>0.68741818769029228</v>
      </c>
      <c r="AL93" s="2">
        <v>0.74306597616723891</v>
      </c>
      <c r="AO93" s="6">
        <v>3</v>
      </c>
      <c r="AP93" s="21">
        <v>0.80014650271236543</v>
      </c>
      <c r="AQ93" s="2">
        <v>0.85589413356340138</v>
      </c>
      <c r="AR93" s="2">
        <v>0.91164176441443723</v>
      </c>
      <c r="AS93" s="2">
        <v>0.96738939526547318</v>
      </c>
    </row>
    <row r="94" spans="2:46" ht="15.75" thickBot="1" x14ac:dyDescent="0.3">
      <c r="B94" s="6">
        <v>4</v>
      </c>
      <c r="C94" s="27">
        <v>0.32333960160000014</v>
      </c>
      <c r="D94" s="28">
        <v>0.34439804640000005</v>
      </c>
      <c r="E94" s="28">
        <v>0.36545649120000001</v>
      </c>
      <c r="F94" s="28">
        <v>0.38651493600000009</v>
      </c>
      <c r="G94" s="29">
        <v>0.40757338080000005</v>
      </c>
      <c r="J94" s="6">
        <v>4</v>
      </c>
      <c r="K94" s="27">
        <v>0.57614508000000009</v>
      </c>
      <c r="L94" s="28">
        <v>0.61367090400000002</v>
      </c>
      <c r="M94" s="28">
        <v>0.65119672800000017</v>
      </c>
      <c r="N94" s="28">
        <v>0.68872255199999999</v>
      </c>
      <c r="O94" s="29">
        <v>0.72624837600000014</v>
      </c>
      <c r="R94" s="6">
        <v>4</v>
      </c>
      <c r="S94" s="27" cm="1">
        <f t="array" ref="S94">EXP(C94)/SUM(EXP($C94:$G94))</f>
        <v>0.19166653428685723</v>
      </c>
      <c r="T94" s="28" cm="1">
        <f t="array" ref="T94">EXP(D94)/SUM(EXP($C94:$G94))</f>
        <v>0.19574553134880288</v>
      </c>
      <c r="U94" s="28" cm="1">
        <f t="array" ref="U94">EXP(E94)/SUM(EXP($C94:$G94))</f>
        <v>0.19991133655956422</v>
      </c>
      <c r="V94" s="28" cm="1">
        <f t="array" ref="V94">EXP(F94)/SUM(EXP($C94:$G94))</f>
        <v>0.20416579734746407</v>
      </c>
      <c r="W94" s="29" cm="1">
        <f t="array" ref="W94">EXP(G94)/SUM(EXP($C94:$G94))</f>
        <v>0.2085108004573116</v>
      </c>
      <c r="Z94" s="6">
        <v>4</v>
      </c>
      <c r="AA94" s="27" cm="1">
        <f t="array" ref="AA94">EXP(K94)/SUM(EXP($K94:$O94))</f>
        <v>0.18527810387354066</v>
      </c>
      <c r="AB94" s="28" cm="1">
        <f t="array" ref="AB94">EXP(L94)/SUM(EXP($K94:$O94))</f>
        <v>0.19236291775392969</v>
      </c>
      <c r="AC94" s="28" cm="1">
        <f t="array" ref="AC94">EXP(M94)/SUM(EXP($K94:$O94))</f>
        <v>0.19971864647352724</v>
      </c>
      <c r="AD94" s="28" cm="1">
        <f t="array" ref="AD94">EXP(N94)/SUM(EXP($K94:$O94))</f>
        <v>0.20735564949291224</v>
      </c>
      <c r="AE94" s="29" cm="1">
        <f t="array" ref="AE94">EXP(O94)/SUM(EXP($K94:$O94))</f>
        <v>0.21528468240609006</v>
      </c>
      <c r="AH94" s="6">
        <v>4</v>
      </c>
      <c r="AI94" s="27">
        <v>0.57619464340100668</v>
      </c>
      <c r="AJ94" s="28">
        <v>0.6318493915556932</v>
      </c>
      <c r="AK94" s="28">
        <v>0.68750413971037994</v>
      </c>
      <c r="AL94" s="28">
        <v>0.74315888786506656</v>
      </c>
      <c r="AO94" s="6">
        <v>4</v>
      </c>
      <c r="AP94" s="27">
        <v>0.80032427041388343</v>
      </c>
      <c r="AQ94" s="28">
        <v>0.85608428925805657</v>
      </c>
      <c r="AR94" s="28">
        <v>0.91184430810222949</v>
      </c>
      <c r="AS94" s="28">
        <v>0.96760432694640264</v>
      </c>
    </row>
    <row r="95" spans="2:46" x14ac:dyDescent="0.25">
      <c r="B95" s="6">
        <v>0</v>
      </c>
      <c r="C95" s="18" cm="1">
        <f t="array" ref="C95:G99">MMULT(C69:F73,TRANSPOSE(N69:Q73))*$BA$9</f>
        <v>0.45077831520000011</v>
      </c>
      <c r="D95" s="19">
        <v>0.47292480480000004</v>
      </c>
      <c r="E95" s="19">
        <v>0.49507129440000008</v>
      </c>
      <c r="F95" s="19">
        <v>0.51721778400000018</v>
      </c>
      <c r="G95" s="20">
        <v>0.53936427360000017</v>
      </c>
      <c r="J95" s="6">
        <v>0</v>
      </c>
      <c r="K95" s="18" cm="1">
        <f t="array" ref="K95:O99">MMULT(H69:K73,TRANSPOSE(S69:V73))*$BA$9</f>
        <v>0.80323901280000021</v>
      </c>
      <c r="L95" s="19">
        <v>0.84270382560000023</v>
      </c>
      <c r="M95" s="19">
        <v>0.88216863840000004</v>
      </c>
      <c r="N95" s="19">
        <v>0.92163345120000018</v>
      </c>
      <c r="O95" s="20">
        <v>0.96109826400000031</v>
      </c>
      <c r="R95" s="6">
        <v>0</v>
      </c>
      <c r="S95" s="18" cm="1">
        <f t="array" ref="S95">EXP(C95)/SUM(EXP($C95:$G95))</f>
        <v>0.19124091579303681</v>
      </c>
      <c r="T95" s="19" cm="1">
        <f t="array" ref="T95">EXP(D95)/SUM(EXP($C95:$G95))</f>
        <v>0.19552347756409877</v>
      </c>
      <c r="U95" s="19" cm="1">
        <f t="array" ref="U95">EXP(E95)/SUM(EXP($C95:$G95))</f>
        <v>0.1999019410685681</v>
      </c>
      <c r="V95" s="19" cm="1">
        <f t="array" ref="V95">EXP(F95)/SUM(EXP($C95:$G95))</f>
        <v>0.20437845388608569</v>
      </c>
      <c r="W95" s="20" cm="1">
        <f t="array" ref="W95">EXP(G95)/SUM(EXP($C95:$G95))</f>
        <v>0.20895521168821063</v>
      </c>
      <c r="Z95" s="6">
        <v>0</v>
      </c>
      <c r="AA95" s="18" cm="1">
        <f t="array" ref="AA95">EXP(K95)/SUM(EXP($K95:$O95))</f>
        <v>0.18453345865187123</v>
      </c>
      <c r="AB95" s="19" cm="1">
        <f t="array" ref="AB95">EXP(L95)/SUM(EXP($K95:$O95))</f>
        <v>0.19196164905014543</v>
      </c>
      <c r="AC95" s="19" cm="1">
        <f t="array" ref="AC95">EXP(M95)/SUM(EXP($K95:$O95))</f>
        <v>0.19968885304192249</v>
      </c>
      <c r="AD95" s="19" cm="1">
        <f t="array" ref="AD95">EXP(N95)/SUM(EXP($K95:$O95))</f>
        <v>0.20772710708888503</v>
      </c>
      <c r="AE95" s="20" cm="1">
        <f t="array" ref="AE95">EXP(O95)/SUM(EXP($K95:$O95))</f>
        <v>0.21608893216717576</v>
      </c>
      <c r="AH95" s="6">
        <v>0</v>
      </c>
      <c r="AI95" s="18" cm="1">
        <f t="array" ref="AI95:AL99">MMULT(S95:W99,Y69:AB73)</f>
        <v>0.74186667177588062</v>
      </c>
      <c r="AJ95" s="19">
        <v>0.81352837919384013</v>
      </c>
      <c r="AK95" s="19">
        <v>0.88519008661179965</v>
      </c>
      <c r="AL95" s="19">
        <v>0.95685179402975917</v>
      </c>
      <c r="AO95" s="6">
        <v>0</v>
      </c>
      <c r="AP95" s="18" cm="1">
        <f t="array" ref="AP95:AS99">MMULT(AA95:AE99,AD69:AG73)</f>
        <v>1.0301020045207847</v>
      </c>
      <c r="AQ95" s="19">
        <v>1.1018744090170065</v>
      </c>
      <c r="AR95" s="19">
        <v>1.1736468135132283</v>
      </c>
      <c r="AS95" s="19">
        <v>1.2454192180094503</v>
      </c>
    </row>
    <row r="96" spans="2:46" x14ac:dyDescent="0.25">
      <c r="B96" s="6">
        <v>1</v>
      </c>
      <c r="C96" s="21">
        <v>0.47292480480000015</v>
      </c>
      <c r="D96" s="2">
        <v>0.4961593392000001</v>
      </c>
      <c r="E96" s="2">
        <v>0.51939387360000011</v>
      </c>
      <c r="F96" s="2">
        <v>0.54262840800000012</v>
      </c>
      <c r="G96" s="22">
        <v>0.56586294240000012</v>
      </c>
      <c r="J96" s="6">
        <v>1</v>
      </c>
      <c r="K96" s="21">
        <v>0.84270382560000023</v>
      </c>
      <c r="L96" s="2">
        <v>0.88410762720000025</v>
      </c>
      <c r="M96" s="2">
        <v>0.92551142880000015</v>
      </c>
      <c r="N96" s="2">
        <v>0.96691523040000016</v>
      </c>
      <c r="O96" s="22">
        <v>1.0083190320000002</v>
      </c>
      <c r="R96" s="6">
        <v>1</v>
      </c>
      <c r="S96" s="21" cm="1">
        <f t="array" ref="S96">EXP(C96)/SUM(EXP($C96:$G96))</f>
        <v>0.19081579093226214</v>
      </c>
      <c r="T96" s="2" cm="1">
        <f t="array" ref="T96">EXP(D96)/SUM(EXP($C96:$G96))</f>
        <v>0.19530121356017588</v>
      </c>
      <c r="U96" s="2" cm="1">
        <f t="array" ref="U96">EXP(E96)/SUM(EXP($C96:$G96))</f>
        <v>0.1998920730392679</v>
      </c>
      <c r="V96" s="2" cm="1">
        <f t="array" ref="V96">EXP(F96)/SUM(EXP($C96:$G96))</f>
        <v>0.20459084782709036</v>
      </c>
      <c r="W96" s="22" cm="1">
        <f t="array" ref="W96">EXP(G96)/SUM(EXP($C96:$G96))</f>
        <v>0.20940007464120372</v>
      </c>
      <c r="Z96" s="6">
        <v>1</v>
      </c>
      <c r="AA96" s="21" cm="1">
        <f t="array" ref="AA96">EXP(K96)/SUM(EXP($K96:$O96))</f>
        <v>0.1837904270139247</v>
      </c>
      <c r="AB96" s="2" cm="1">
        <f t="array" ref="AB96">EXP(L96)/SUM(EXP($K96:$O96))</f>
        <v>0.19155977989381881</v>
      </c>
      <c r="AC96" s="2" cm="1">
        <f t="array" ref="AC96">EXP(M96)/SUM(EXP($K96:$O96))</f>
        <v>0.19965756578925703</v>
      </c>
      <c r="AD96" s="2" cm="1">
        <f t="array" ref="AD96">EXP(N96)/SUM(EXP($K96:$O96))</f>
        <v>0.20809766851364914</v>
      </c>
      <c r="AE96" s="22" cm="1">
        <f t="array" ref="AE96">EXP(O96)/SUM(EXP($K96:$O96))</f>
        <v>0.21689455878935038</v>
      </c>
      <c r="AH96" s="6">
        <v>1</v>
      </c>
      <c r="AI96" s="21">
        <v>0.74193869563980053</v>
      </c>
      <c r="AJ96" s="2">
        <v>0.813607361885192</v>
      </c>
      <c r="AK96" s="2">
        <v>0.88527602813058348</v>
      </c>
      <c r="AL96" s="2">
        <v>0.95694469437597474</v>
      </c>
      <c r="AO96" s="6">
        <v>1</v>
      </c>
      <c r="AP96" s="21">
        <v>1.030279703307678</v>
      </c>
      <c r="AQ96" s="2">
        <v>1.102064490994624</v>
      </c>
      <c r="AR96" s="2">
        <v>1.1738492786815704</v>
      </c>
      <c r="AS96" s="2">
        <v>1.2456340663685164</v>
      </c>
    </row>
    <row r="97" spans="2:45" x14ac:dyDescent="0.25">
      <c r="B97" s="6">
        <v>2</v>
      </c>
      <c r="C97" s="21">
        <v>0.49507129440000008</v>
      </c>
      <c r="D97" s="2">
        <v>0.5193938736</v>
      </c>
      <c r="E97" s="2">
        <v>0.54371645280000003</v>
      </c>
      <c r="F97" s="2">
        <v>0.56803903200000005</v>
      </c>
      <c r="G97" s="22">
        <v>0.59236161120000008</v>
      </c>
      <c r="J97" s="6">
        <v>2</v>
      </c>
      <c r="K97" s="21">
        <v>0.88216863840000026</v>
      </c>
      <c r="L97" s="2">
        <v>0.92551142880000037</v>
      </c>
      <c r="M97" s="2">
        <v>0.96885421920000003</v>
      </c>
      <c r="N97" s="2">
        <v>1.0121970096000001</v>
      </c>
      <c r="O97" s="22">
        <v>1.0555398000000003</v>
      </c>
      <c r="R97" s="6">
        <v>2</v>
      </c>
      <c r="S97" s="21" cm="1">
        <f t="array" ref="S97">EXP(C97)/SUM(EXP($C97:$G97))</f>
        <v>0.19039116064570241</v>
      </c>
      <c r="T97" s="2" cm="1">
        <f t="array" ref="T97">EXP(D97)/SUM(EXP($C97:$G97))</f>
        <v>0.19507874065685279</v>
      </c>
      <c r="U97" s="2" cm="1">
        <f t="array" ref="U97">EXP(E97)/SUM(EXP($C97:$G97))</f>
        <v>0.19988173257203501</v>
      </c>
      <c r="V97" s="2" cm="1">
        <f t="array" ref="V97">EXP(F97)/SUM(EXP($C97:$G97))</f>
        <v>0.20480297792303304</v>
      </c>
      <c r="W97" s="22" cm="1">
        <f t="array" ref="W97">EXP(G97)/SUM(EXP($C97:$G97))</f>
        <v>0.20984538820237689</v>
      </c>
      <c r="Z97" s="6">
        <v>2</v>
      </c>
      <c r="AA97" s="21" cm="1">
        <f t="array" ref="AA97">EXP(K97)/SUM(EXP($K97:$O97))</f>
        <v>0.18304901387134723</v>
      </c>
      <c r="AB97" s="2" cm="1">
        <f t="array" ref="AB97">EXP(L97)/SUM(EXP($K97:$O97))</f>
        <v>0.19115731785907483</v>
      </c>
      <c r="AC97" s="2" cm="1">
        <f t="array" ref="AC97">EXP(M97)/SUM(EXP($K97:$O97))</f>
        <v>0.19962478572409922</v>
      </c>
      <c r="AD97" s="2" cm="1">
        <f t="array" ref="AD97">EXP(N97)/SUM(EXP($K97:$O97))</f>
        <v>0.20846732692059866</v>
      </c>
      <c r="AE97" s="22" cm="1">
        <f t="array" ref="AE97">EXP(O97)/SUM(EXP($K97:$O97))</f>
        <v>0.21770155562488008</v>
      </c>
      <c r="AH97" s="6">
        <v>2</v>
      </c>
      <c r="AI97" s="21">
        <v>0.74201071477161018</v>
      </c>
      <c r="AJ97" s="2">
        <v>0.81368633938722468</v>
      </c>
      <c r="AK97" s="2">
        <v>0.88536196400283929</v>
      </c>
      <c r="AL97" s="2">
        <v>0.95703758861845367</v>
      </c>
      <c r="AO97" s="6">
        <v>2</v>
      </c>
      <c r="AP97" s="21">
        <v>1.0304573650507498</v>
      </c>
      <c r="AQ97" s="2">
        <v>1.1022545333469693</v>
      </c>
      <c r="AR97" s="2">
        <v>1.1740517016431888</v>
      </c>
      <c r="AS97" s="2">
        <v>1.2458488699394084</v>
      </c>
    </row>
    <row r="98" spans="2:45" x14ac:dyDescent="0.25">
      <c r="B98" s="6">
        <v>3</v>
      </c>
      <c r="C98" s="21">
        <v>0.51721778400000007</v>
      </c>
      <c r="D98" s="2">
        <v>0.54262840800000012</v>
      </c>
      <c r="E98" s="2">
        <v>0.56803903200000005</v>
      </c>
      <c r="F98" s="2">
        <v>0.5934496560000001</v>
      </c>
      <c r="G98" s="22">
        <v>0.61886028000000004</v>
      </c>
      <c r="J98" s="6">
        <v>3</v>
      </c>
      <c r="K98" s="21">
        <v>0.92163345120000018</v>
      </c>
      <c r="L98" s="2">
        <v>0.96691523040000038</v>
      </c>
      <c r="M98" s="2">
        <v>1.0121970096000004</v>
      </c>
      <c r="N98" s="2">
        <v>1.0574787888000003</v>
      </c>
      <c r="O98" s="22">
        <v>1.1027605680000003</v>
      </c>
      <c r="R98" s="6">
        <v>3</v>
      </c>
      <c r="S98" s="21" cm="1">
        <f t="array" ref="S98">EXP(C98)/SUM(EXP($C98:$G98))</f>
        <v>0.18996702587011344</v>
      </c>
      <c r="T98" s="2" cm="1">
        <f t="array" ref="T98">EXP(D98)/SUM(EXP($C98:$G98))</f>
        <v>0.19485606017524257</v>
      </c>
      <c r="U98" s="2" cm="1">
        <f t="array" ref="U98">EXP(E98)/SUM(EXP($C98:$G98))</f>
        <v>0.19987091977203611</v>
      </c>
      <c r="V98" s="2" cm="1">
        <f t="array" ref="V98">EXP(F98)/SUM(EXP($C98:$G98))</f>
        <v>0.20501484292863342</v>
      </c>
      <c r="W98" s="22" cm="1">
        <f t="array" ref="W98">EXP(G98)/SUM(EXP($C98:$G98))</f>
        <v>0.21029115125397441</v>
      </c>
      <c r="Z98" s="6">
        <v>3</v>
      </c>
      <c r="AA98" s="21" cm="1">
        <f t="array" ref="AA98">EXP(K98)/SUM(EXP($K98:$O98))</f>
        <v>0.18230922408950326</v>
      </c>
      <c r="AB98" s="2" cm="1">
        <f t="array" ref="AB98">EXP(L98)/SUM(EXP($K98:$O98))</f>
        <v>0.19075427052952096</v>
      </c>
      <c r="AC98" s="2" cm="1">
        <f t="array" ref="AC98">EXP(M98)/SUM(EXP($K98:$O98))</f>
        <v>0.19959051390282731</v>
      </c>
      <c r="AD98" s="2" cm="1">
        <f t="array" ref="AD98">EXP(N98)/SUM(EXP($K98:$O98))</f>
        <v>0.20883607548817448</v>
      </c>
      <c r="AE98" s="22" cm="1">
        <f t="array" ref="AE98">EXP(O98)/SUM(EXP($K98:$O98))</f>
        <v>0.21850991598997391</v>
      </c>
      <c r="AH98" s="6">
        <v>3</v>
      </c>
      <c r="AI98" s="21">
        <v>0.74208272895021932</v>
      </c>
      <c r="AJ98" s="2">
        <v>0.81376531145748676</v>
      </c>
      <c r="AK98" s="2">
        <v>0.88544789396475454</v>
      </c>
      <c r="AL98" s="2">
        <v>0.95713047647202198</v>
      </c>
      <c r="AO98" s="6">
        <v>3</v>
      </c>
      <c r="AP98" s="21">
        <v>1.0306349880278407</v>
      </c>
      <c r="AQ98" s="2">
        <v>1.1024445342318714</v>
      </c>
      <c r="AR98" s="2">
        <v>1.1742540804359021</v>
      </c>
      <c r="AS98" s="2">
        <v>1.2460636266399328</v>
      </c>
    </row>
    <row r="99" spans="2:45" ht="15.75" thickBot="1" x14ac:dyDescent="0.3">
      <c r="B99" s="6">
        <v>4</v>
      </c>
      <c r="C99" s="23">
        <v>0.53936427360000017</v>
      </c>
      <c r="D99" s="15">
        <v>0.56586294240000012</v>
      </c>
      <c r="E99" s="15">
        <v>0.59236161120000019</v>
      </c>
      <c r="F99" s="15">
        <v>0.61886028000000026</v>
      </c>
      <c r="G99" s="24">
        <v>0.64535894880000022</v>
      </c>
      <c r="J99" s="6">
        <v>4</v>
      </c>
      <c r="K99" s="23">
        <v>0.9610982640000002</v>
      </c>
      <c r="L99" s="15">
        <v>1.0083190320000004</v>
      </c>
      <c r="M99" s="15">
        <v>1.0555398</v>
      </c>
      <c r="N99" s="15">
        <v>1.1027605680000001</v>
      </c>
      <c r="O99" s="24">
        <v>1.1499813360000002</v>
      </c>
      <c r="R99" s="6">
        <v>4</v>
      </c>
      <c r="S99" s="23" cm="1">
        <f t="array" ref="S99">EXP(C99)/SUM(EXP($C99:$G99))</f>
        <v>0.18954338753782674</v>
      </c>
      <c r="T99" s="15" cm="1">
        <f t="array" ref="T99">EXP(D99)/SUM(EXP($C99:$G99))</f>
        <v>0.19463317343773143</v>
      </c>
      <c r="U99" s="15" cm="1">
        <f t="array" ref="U99">EXP(E99)/SUM(EXP($C99:$G99))</f>
        <v>0.1998596347492313</v>
      </c>
      <c r="V99" s="15" cm="1">
        <f t="array" ref="V99">EXP(F99)/SUM(EXP($C99:$G99))</f>
        <v>0.20522644160079576</v>
      </c>
      <c r="W99" s="24" cm="1">
        <f t="array" ref="W99">EXP(G99)/SUM(EXP($C99:$G99))</f>
        <v>0.21073736267441479</v>
      </c>
      <c r="Z99" s="6">
        <v>4</v>
      </c>
      <c r="AA99" s="23" cm="1">
        <f t="array" ref="AA99">EXP(K99)/SUM(EXP($K99:$O99))</f>
        <v>0.18157106248730384</v>
      </c>
      <c r="AB99" s="15" cm="1">
        <f t="array" ref="AB99">EXP(L99)/SUM(EXP($K99:$O99))</f>
        <v>0.19035064549786385</v>
      </c>
      <c r="AC99" s="15" cm="1">
        <f t="array" ref="AC99">EXP(M99)/SUM(EXP($K99:$O99))</f>
        <v>0.19955475142955112</v>
      </c>
      <c r="AD99" s="15" cm="1">
        <f t="array" ref="AD99">EXP(N99)/SUM(EXP($K99:$O99))</f>
        <v>0.20920390742019757</v>
      </c>
      <c r="AE99" s="24" cm="1">
        <f t="array" ref="AE99">EXP(O99)/SUM(EXP($K99:$O99))</f>
        <v>0.2193196331650836</v>
      </c>
      <c r="AH99" s="6">
        <v>4</v>
      </c>
      <c r="AI99" s="23">
        <v>0.7421547379546084</v>
      </c>
      <c r="AJ99" s="15">
        <v>0.81384427785360425</v>
      </c>
      <c r="AK99" s="15">
        <v>0.88553381775260043</v>
      </c>
      <c r="AL99" s="15">
        <v>0.95722335765159627</v>
      </c>
      <c r="AO99" s="6">
        <v>4</v>
      </c>
      <c r="AP99" s="23">
        <v>1.0308125705185209</v>
      </c>
      <c r="AQ99" s="15">
        <v>1.1026344918090105</v>
      </c>
      <c r="AR99" s="15">
        <v>1.1744564130994997</v>
      </c>
      <c r="AS99" s="15">
        <v>1.2462783343899888</v>
      </c>
    </row>
    <row r="100" spans="2:45" x14ac:dyDescent="0.25">
      <c r="B100" s="6">
        <v>0</v>
      </c>
      <c r="C100" s="25" cm="1">
        <f t="array" ref="C100:G104">MMULT(C74:F78,TRANSPOSE(N74:Q78))*$BA$9</f>
        <v>0.69944433120000005</v>
      </c>
      <c r="D100" s="10">
        <v>0.72703104480000003</v>
      </c>
      <c r="E100" s="10">
        <v>0.75461775840000012</v>
      </c>
      <c r="F100" s="10">
        <v>0.78220447200000021</v>
      </c>
      <c r="G100" s="26">
        <v>0.80979118560000019</v>
      </c>
      <c r="J100" s="6">
        <v>0</v>
      </c>
      <c r="K100" s="25" cm="1">
        <f t="array" ref="K100:O104">MMULT(H74:K78,TRANSPOSE(S74:V78))*$BA$9</f>
        <v>1.2463618608000002</v>
      </c>
      <c r="L100" s="10">
        <v>1.2955216176</v>
      </c>
      <c r="M100" s="10">
        <v>1.3446813744000001</v>
      </c>
      <c r="N100" s="10">
        <v>1.3938411312000001</v>
      </c>
      <c r="O100" s="26">
        <v>1.4430008880000003</v>
      </c>
      <c r="R100" s="6">
        <v>0</v>
      </c>
      <c r="S100" s="25" cm="1">
        <f t="array" ref="S100">EXP(C100)/SUM(EXP($C100:$G100))</f>
        <v>0.18912024657673784</v>
      </c>
      <c r="T100" s="10" cm="1">
        <f t="array" ref="T100">EXP(D100)/SUM(EXP($C100:$G100))</f>
        <v>0.19441008176795782</v>
      </c>
      <c r="U100" s="10" cm="1">
        <f t="array" ref="U100">EXP(E100)/SUM(EXP($C100:$G100))</f>
        <v>0.199847877618371</v>
      </c>
      <c r="V100" s="10" cm="1">
        <f t="array" ref="V100">EXP(F100)/SUM(EXP($C100:$G100))</f>
        <v>0.20543777269862795</v>
      </c>
      <c r="W100" s="26" cm="1">
        <f t="array" ref="W100">EXP(G100)/SUM(EXP($C100:$G100))</f>
        <v>0.21118402133830544</v>
      </c>
      <c r="Z100" s="6">
        <v>0</v>
      </c>
      <c r="AA100" s="25" cm="1">
        <f t="array" ref="AA100">EXP(K100)/SUM(EXP($K100:$O100))</f>
        <v>0.18083453383703782</v>
      </c>
      <c r="AB100" s="10" cm="1">
        <f t="array" ref="AB100">EXP(L100)/SUM(EXP($K100:$O100))</f>
        <v>0.18994645036552513</v>
      </c>
      <c r="AC100" s="10" cm="1">
        <f t="array" ref="AC100">EXP(M100)/SUM(EXP($K100:$O100))</f>
        <v>0.19951749945603156</v>
      </c>
      <c r="AD100" s="10" cm="1">
        <f t="array" ref="AD100">EXP(N100)/SUM(EXP($K100:$O100))</f>
        <v>0.20957081594620036</v>
      </c>
      <c r="AE100" s="26" cm="1">
        <f t="array" ref="AE100">EXP(O100)/SUM(EXP($K100:$O100))</f>
        <v>0.22013070039520524</v>
      </c>
      <c r="AH100" s="6">
        <v>0</v>
      </c>
      <c r="AI100" s="25" cm="1">
        <f t="array" ref="AI100:AL104">MMULT(S100:W104,Y74:AB78)</f>
        <v>0.90782674156383014</v>
      </c>
      <c r="AJ100" s="10">
        <v>0.99552323833328238</v>
      </c>
      <c r="AK100" s="10">
        <v>1.0832197351027346</v>
      </c>
      <c r="AL100" s="10">
        <v>1.1709162318721869</v>
      </c>
      <c r="AO100" s="6">
        <v>0</v>
      </c>
      <c r="AP100" s="25" cm="1">
        <f t="array" ref="AP100:AS104">MMULT(AA100:AE104,AD74:AG78)</f>
        <v>1.2605901108041671</v>
      </c>
      <c r="AQ100" s="10">
        <v>1.3484244042399975</v>
      </c>
      <c r="AR100" s="10">
        <v>1.4362586976758278</v>
      </c>
      <c r="AS100" s="10">
        <v>1.5240929911116583</v>
      </c>
    </row>
    <row r="101" spans="2:45" x14ac:dyDescent="0.25">
      <c r="B101" s="6">
        <v>1</v>
      </c>
      <c r="C101" s="21">
        <v>0.72703104480000003</v>
      </c>
      <c r="D101" s="2">
        <v>0.75570580320000014</v>
      </c>
      <c r="E101" s="2">
        <v>0.78438056160000014</v>
      </c>
      <c r="F101" s="2">
        <v>0.81305532000000014</v>
      </c>
      <c r="G101" s="22">
        <v>0.84173007840000014</v>
      </c>
      <c r="J101" s="6">
        <v>1</v>
      </c>
      <c r="K101" s="21">
        <v>1.2955216176000002</v>
      </c>
      <c r="L101" s="2">
        <v>1.3466203632000002</v>
      </c>
      <c r="M101" s="2">
        <v>1.3977191088000001</v>
      </c>
      <c r="N101" s="2">
        <v>1.4488178544000003</v>
      </c>
      <c r="O101" s="22">
        <v>1.4999166000000002</v>
      </c>
      <c r="R101" s="6">
        <v>1</v>
      </c>
      <c r="S101" s="21" cm="1">
        <f t="array" ref="S101">EXP(C101)/SUM(EXP($C101:$G101))</f>
        <v>0.18869760391029541</v>
      </c>
      <c r="T101" s="2" cm="1">
        <f t="array" ref="T101">EXP(D101)/SUM(EXP($C101:$G101))</f>
        <v>0.19418678649079116</v>
      </c>
      <c r="U101" s="2" cm="1">
        <f t="array" ref="U101">EXP(E101)/SUM(EXP($C101:$G101))</f>
        <v>0.19983564849899355</v>
      </c>
      <c r="V101" s="2" cm="1">
        <f t="array" ref="V101">EXP(F101)/SUM(EXP($C101:$G101))</f>
        <v>0.20564883498346112</v>
      </c>
      <c r="W101" s="22" cm="1">
        <f t="array" ref="W101">EXP(G101)/SUM(EXP($C101:$G101))</f>
        <v>0.21163112611645871</v>
      </c>
      <c r="Z101" s="6">
        <v>1</v>
      </c>
      <c r="AA101" s="21" cm="1">
        <f t="array" ref="AA101">EXP(K101)/SUM(EXP($K101:$O101))</f>
        <v>0.18009964286420704</v>
      </c>
      <c r="AB101" s="2" cm="1">
        <f t="array" ref="AB101">EXP(L101)/SUM(EXP($K101:$O101))</f>
        <v>0.18954169274225785</v>
      </c>
      <c r="AC101" s="2" cm="1">
        <f t="array" ref="AC101">EXP(M101)/SUM(EXP($K101:$O101))</f>
        <v>0.19947875918159536</v>
      </c>
      <c r="AD101" s="2" cm="1">
        <f t="array" ref="AD101">EXP(N101)/SUM(EXP($K101:$O101))</f>
        <v>0.20993679432175635</v>
      </c>
      <c r="AE101" s="22" cm="1">
        <f t="array" ref="AE101">EXP(O101)/SUM(EXP($K101:$O101))</f>
        <v>0.2209431108901834</v>
      </c>
      <c r="AH101" s="6">
        <v>1</v>
      </c>
      <c r="AI101" s="21">
        <v>0.9078987395570135</v>
      </c>
      <c r="AJ101" s="2">
        <v>0.9956021926543096</v>
      </c>
      <c r="AK101" s="2">
        <v>1.0833056457516057</v>
      </c>
      <c r="AL101" s="2">
        <v>1.1710090988489017</v>
      </c>
      <c r="AO101" s="6">
        <v>1</v>
      </c>
      <c r="AP101" s="21">
        <v>1.2607676071680365</v>
      </c>
      <c r="AQ101" s="2">
        <v>1.3486142696884571</v>
      </c>
      <c r="AR101" s="2">
        <v>1.4364609322088775</v>
      </c>
      <c r="AS101" s="2">
        <v>1.5243075947292986</v>
      </c>
    </row>
    <row r="102" spans="2:45" x14ac:dyDescent="0.25">
      <c r="B102" s="6">
        <v>2</v>
      </c>
      <c r="C102" s="21">
        <v>0.75461775840000012</v>
      </c>
      <c r="D102" s="2">
        <v>0.78438056160000014</v>
      </c>
      <c r="E102" s="2">
        <v>0.81414336480000005</v>
      </c>
      <c r="F102" s="2">
        <v>0.84390616800000018</v>
      </c>
      <c r="G102" s="22">
        <v>0.87366897120000031</v>
      </c>
      <c r="J102" s="6">
        <v>2</v>
      </c>
      <c r="K102" s="21">
        <v>1.3446813744000004</v>
      </c>
      <c r="L102" s="2">
        <v>1.3977191088000003</v>
      </c>
      <c r="M102" s="2">
        <v>1.4507568432000002</v>
      </c>
      <c r="N102" s="2">
        <v>1.5037945776000003</v>
      </c>
      <c r="O102" s="22">
        <v>1.5568323120000005</v>
      </c>
      <c r="R102" s="6">
        <v>2</v>
      </c>
      <c r="S102" s="21" cm="1">
        <f t="array" ref="S102">EXP(C102)/SUM(EXP($C102:$G102))</f>
        <v>0.18827546045749033</v>
      </c>
      <c r="T102" s="2" cm="1">
        <f t="array" ref="T102">EXP(D102)/SUM(EXP($C102:$G102))</f>
        <v>0.19396328893231082</v>
      </c>
      <c r="U102" s="2" cm="1">
        <f t="array" ref="U102">EXP(E102)/SUM(EXP($C102:$G102))</f>
        <v>0.19982294751542248</v>
      </c>
      <c r="V102" s="2" cm="1">
        <f t="array" ref="V102">EXP(F102)/SUM(EXP($C102:$G102))</f>
        <v>0.20585962721886905</v>
      </c>
      <c r="W102" s="22" cm="1">
        <f t="array" ref="W102">EXP(G102)/SUM(EXP($C102:$G102))</f>
        <v>0.21207867587590731</v>
      </c>
      <c r="Z102" s="6">
        <v>2</v>
      </c>
      <c r="AA102" s="21" cm="1">
        <f t="array" ref="AA102">EXP(K102)/SUM(EXP($K102:$O102))</f>
        <v>0.17936639424736509</v>
      </c>
      <c r="AB102" s="2" cm="1">
        <f t="array" ref="AB102">EXP(L102)/SUM(EXP($K102:$O102))</f>
        <v>0.18913638024576185</v>
      </c>
      <c r="AC102" s="2" cm="1">
        <f t="array" ref="AC102">EXP(M102)/SUM(EXP($K102:$O102))</f>
        <v>0.19943853185304758</v>
      </c>
      <c r="AD102" s="2" cm="1">
        <f t="array" ref="AD102">EXP(N102)/SUM(EXP($K102:$O102))</f>
        <v>0.21030183582880735</v>
      </c>
      <c r="AE102" s="22" cm="1">
        <f t="array" ref="AE102">EXP(O102)/SUM(EXP($K102:$O102))</f>
        <v>0.22175685782501819</v>
      </c>
      <c r="AH102" s="6">
        <v>2</v>
      </c>
      <c r="AI102" s="21">
        <v>0.90797073171336684</v>
      </c>
      <c r="AJ102" s="2">
        <v>0.9956811405745617</v>
      </c>
      <c r="AK102" s="2">
        <v>1.0833915494357567</v>
      </c>
      <c r="AL102" s="2">
        <v>1.1711019582969513</v>
      </c>
      <c r="AO102" s="6">
        <v>2</v>
      </c>
      <c r="AP102" s="21">
        <v>1.2609450578953454</v>
      </c>
      <c r="AQ102" s="2">
        <v>1.3488040863201083</v>
      </c>
      <c r="AR102" s="2">
        <v>1.4366631147448707</v>
      </c>
      <c r="AS102" s="2">
        <v>1.5245221431696336</v>
      </c>
    </row>
    <row r="103" spans="2:45" x14ac:dyDescent="0.25">
      <c r="B103" s="6">
        <v>3</v>
      </c>
      <c r="C103" s="21">
        <v>0.7822044720000001</v>
      </c>
      <c r="D103" s="2">
        <v>0.81305532000000014</v>
      </c>
      <c r="E103" s="2">
        <v>0.84390616800000018</v>
      </c>
      <c r="F103" s="2">
        <v>0.87475701600000022</v>
      </c>
      <c r="G103" s="22">
        <v>0.90560786400000015</v>
      </c>
      <c r="J103" s="6">
        <v>3</v>
      </c>
      <c r="K103" s="21">
        <v>1.3938411312000003</v>
      </c>
      <c r="L103" s="2">
        <v>1.4488178544000003</v>
      </c>
      <c r="M103" s="2">
        <v>1.5037945776000003</v>
      </c>
      <c r="N103" s="2">
        <v>1.5587713008000006</v>
      </c>
      <c r="O103" s="22">
        <v>1.6137480240000006</v>
      </c>
      <c r="R103" s="6">
        <v>3</v>
      </c>
      <c r="S103" s="21" cm="1">
        <f t="array" ref="S103">EXP(C103)/SUM(EXP($C103:$G103))</f>
        <v>0.18785381713284449</v>
      </c>
      <c r="T103" s="2" cm="1">
        <f t="array" ref="T103">EXP(D103)/SUM(EXP($C103:$G103))</f>
        <v>0.19373959041978503</v>
      </c>
      <c r="U103" s="2" cm="1">
        <f t="array" ref="U103">EXP(E103)/SUM(EXP($C103:$G103))</f>
        <v>0.19980977479676348</v>
      </c>
      <c r="V103" s="2" cm="1">
        <f t="array" ref="V103">EXP(F103)/SUM(EXP($C103:$G103))</f>
        <v>0.20607014817068717</v>
      </c>
      <c r="W103" s="22" cm="1">
        <f t="array" ref="W103">EXP(G103)/SUM(EXP($C103:$G103))</f>
        <v>0.21252666947991977</v>
      </c>
      <c r="Z103" s="6">
        <v>3</v>
      </c>
      <c r="AA103" s="21" cm="1">
        <f t="array" ref="AA103">EXP(K103)/SUM(EXP($K103:$O103))</f>
        <v>0.1786347926179585</v>
      </c>
      <c r="AB103" s="2" cm="1">
        <f t="array" ref="AB103">EXP(L103)/SUM(EXP($K103:$O103))</f>
        <v>0.18873052050129938</v>
      </c>
      <c r="AC103" s="2" cm="1">
        <f t="array" ref="AC103">EXP(M103)/SUM(EXP($K103:$O103))</f>
        <v>0.19939681876457985</v>
      </c>
      <c r="AD103" s="2" cm="1">
        <f t="array" ref="AD103">EXP(N103)/SUM(EXP($K103:$O103))</f>
        <v>0.21066593377598922</v>
      </c>
      <c r="AE103" s="22" cm="1">
        <f t="array" ref="AE103">EXP(O103)/SUM(EXP($K103:$O103))</f>
        <v>0.22257193434017311</v>
      </c>
      <c r="AH103" s="6">
        <v>3</v>
      </c>
      <c r="AI103" s="21">
        <v>0.90804271781218027</v>
      </c>
      <c r="AJ103" s="2">
        <v>0.99576008185200438</v>
      </c>
      <c r="AK103" s="2">
        <v>1.0834774458918286</v>
      </c>
      <c r="AL103" s="2">
        <v>1.1711948099316527</v>
      </c>
      <c r="AO103" s="6">
        <v>3</v>
      </c>
      <c r="AP103" s="21">
        <v>1.2611224612733423</v>
      </c>
      <c r="AQ103" s="2">
        <v>1.3489938523028435</v>
      </c>
      <c r="AR103" s="2">
        <v>1.4368652433323446</v>
      </c>
      <c r="AS103" s="2">
        <v>1.5247366343618458</v>
      </c>
    </row>
    <row r="104" spans="2:45" ht="15.75" thickBot="1" x14ac:dyDescent="0.3">
      <c r="B104" s="6">
        <v>4</v>
      </c>
      <c r="C104" s="27">
        <v>0.80979118560000019</v>
      </c>
      <c r="D104" s="28">
        <v>0.84173007840000025</v>
      </c>
      <c r="E104" s="28">
        <v>0.8736689712000002</v>
      </c>
      <c r="F104" s="28">
        <v>0.90560786400000026</v>
      </c>
      <c r="G104" s="29">
        <v>0.93754675680000021</v>
      </c>
      <c r="J104" s="6">
        <v>4</v>
      </c>
      <c r="K104" s="27">
        <v>1.4430008880000005</v>
      </c>
      <c r="L104" s="28">
        <v>1.4999166000000006</v>
      </c>
      <c r="M104" s="28">
        <v>1.5568323120000005</v>
      </c>
      <c r="N104" s="28">
        <v>1.6137480240000006</v>
      </c>
      <c r="O104" s="29">
        <v>1.6706637360000007</v>
      </c>
      <c r="R104" s="6">
        <v>4</v>
      </c>
      <c r="S104" s="27" cm="1">
        <f t="array" ref="S104">EXP(C104)/SUM(EXP($C104:$G104))</f>
        <v>0.18743267484640039</v>
      </c>
      <c r="T104" s="28" cm="1">
        <f t="array" ref="T104">EXP(D104)/SUM(EXP($C104:$G104))</f>
        <v>0.1935156922816495</v>
      </c>
      <c r="U104" s="28" cm="1">
        <f t="array" ref="U104">EXP(E104)/SUM(EXP($C104:$G104))</f>
        <v>0.19979613047690148</v>
      </c>
      <c r="V104" s="28" cm="1">
        <f t="array" ref="V104">EXP(F104)/SUM(EXP($C104:$G104))</f>
        <v>0.20628039660703212</v>
      </c>
      <c r="W104" s="29" cm="1">
        <f t="array" ref="W104">EXP(G104)/SUM(EXP($C104:$G104))</f>
        <v>0.21297510578801659</v>
      </c>
      <c r="Z104" s="6">
        <v>4</v>
      </c>
      <c r="AA104" s="27" cm="1">
        <f t="array" ref="AA104">EXP(K104)/SUM(EXP($K104:$O104))</f>
        <v>0.17790484256017253</v>
      </c>
      <c r="AB104" s="28" cm="1">
        <f t="array" ref="AB104">EXP(L104)/SUM(EXP($K104:$O104))</f>
        <v>0.1883241211413105</v>
      </c>
      <c r="AC104" s="28" cm="1">
        <f t="array" ref="AC104">EXP(M104)/SUM(EXP($K104:$O104))</f>
        <v>0.19935362125767533</v>
      </c>
      <c r="AD104" s="28" cm="1">
        <f t="array" ref="AD104">EXP(N104)/SUM(EXP($K104:$O104))</f>
        <v>0.21102908149895488</v>
      </c>
      <c r="AE104" s="29" cm="1">
        <f t="array" ref="AE104">EXP(O104)/SUM(EXP($K104:$O104))</f>
        <v>0.22338833354188675</v>
      </c>
      <c r="AH104" s="6">
        <v>4</v>
      </c>
      <c r="AI104" s="27">
        <v>0.90811469763282948</v>
      </c>
      <c r="AJ104" s="28">
        <v>0.99583901624469706</v>
      </c>
      <c r="AK104" s="28">
        <v>1.0835633348565648</v>
      </c>
      <c r="AL104" s="28">
        <v>1.1712876534684322</v>
      </c>
      <c r="AO104" s="6">
        <v>4</v>
      </c>
      <c r="AP104" s="27">
        <v>1.2612998155913839</v>
      </c>
      <c r="AQ104" s="28">
        <v>1.3491835658068112</v>
      </c>
      <c r="AR104" s="28">
        <v>1.4370673160222387</v>
      </c>
      <c r="AS104" s="28">
        <v>1.5249510662376662</v>
      </c>
    </row>
    <row r="109" spans="2:45" x14ac:dyDescent="0.25">
      <c r="B109" s="148" t="s">
        <v>63</v>
      </c>
      <c r="C109" s="151"/>
      <c r="D109" s="151"/>
      <c r="E109" s="151"/>
      <c r="F109" s="151"/>
      <c r="G109" s="151"/>
      <c r="H109" s="151"/>
      <c r="I109" s="151"/>
      <c r="J109" s="152"/>
      <c r="M109" s="148" t="s">
        <v>64</v>
      </c>
      <c r="N109" s="151"/>
      <c r="O109" s="151"/>
      <c r="P109" s="151"/>
      <c r="Q109" s="151"/>
      <c r="R109" s="151"/>
      <c r="S109" s="151"/>
      <c r="T109" s="151"/>
      <c r="U109" s="152"/>
    </row>
    <row r="110" spans="2:45" ht="15.75" thickBot="1" x14ac:dyDescent="0.3">
      <c r="B110" s="107"/>
      <c r="C110" s="108">
        <v>0</v>
      </c>
      <c r="D110" s="108">
        <v>1</v>
      </c>
      <c r="E110" s="108">
        <v>2</v>
      </c>
      <c r="F110" s="108">
        <v>3</v>
      </c>
      <c r="G110" s="108">
        <v>4</v>
      </c>
      <c r="H110" s="108">
        <v>5</v>
      </c>
      <c r="I110" s="108">
        <v>6</v>
      </c>
      <c r="J110" s="109">
        <v>7</v>
      </c>
      <c r="M110" s="107"/>
      <c r="N110" s="108">
        <v>0</v>
      </c>
      <c r="O110" s="108">
        <v>1</v>
      </c>
      <c r="P110" s="108">
        <v>2</v>
      </c>
      <c r="Q110" s="108">
        <v>3</v>
      </c>
      <c r="R110" s="108">
        <v>4</v>
      </c>
      <c r="S110" s="108">
        <v>5</v>
      </c>
      <c r="T110" s="108">
        <v>6</v>
      </c>
      <c r="U110" s="109">
        <v>7</v>
      </c>
    </row>
    <row r="111" spans="2:45" x14ac:dyDescent="0.25">
      <c r="B111" s="81">
        <v>0</v>
      </c>
      <c r="C111" s="96" cm="1">
        <f t="array" ref="C111:F130">AI85:AL104</f>
        <v>0.40994622155404742</v>
      </c>
      <c r="D111" s="97">
        <v>0.44953832025492158</v>
      </c>
      <c r="E111" s="97">
        <v>0.48913041895579562</v>
      </c>
      <c r="F111" s="97">
        <v>0.52872251765666989</v>
      </c>
      <c r="G111" s="97" cm="1">
        <f t="array" ref="G111:J130">AP85:AS104</f>
        <v>0.56912335920070978</v>
      </c>
      <c r="H111" s="97">
        <v>0.60877181628786725</v>
      </c>
      <c r="I111" s="97">
        <v>0.64842027337502461</v>
      </c>
      <c r="J111" s="98">
        <v>0.68806873046218209</v>
      </c>
      <c r="M111" s="81">
        <v>0</v>
      </c>
      <c r="N111" s="110" cm="1">
        <f t="array" ref="N111:U130">MMULT(C111:J130,TRANSPOSE(X17:AE24))</f>
        <v>2.2810674387879297</v>
      </c>
      <c r="O111" s="111">
        <v>2.5006535216752908</v>
      </c>
      <c r="P111" s="111">
        <v>2.7202396045626518</v>
      </c>
      <c r="Q111" s="111">
        <v>2.9398256874500124</v>
      </c>
      <c r="R111" s="111">
        <v>3.159411770337373</v>
      </c>
      <c r="S111" s="111">
        <v>3.3789978532247344</v>
      </c>
      <c r="T111" s="111">
        <v>3.5985839361120955</v>
      </c>
      <c r="U111" s="112">
        <v>3.8181700189994556</v>
      </c>
    </row>
    <row r="112" spans="2:45" x14ac:dyDescent="0.25">
      <c r="B112" s="6">
        <v>1</v>
      </c>
      <c r="C112" s="99">
        <v>0.4100182805659992</v>
      </c>
      <c r="D112" s="79">
        <v>0.44961734149025034</v>
      </c>
      <c r="E112" s="79">
        <v>0.48921640241450137</v>
      </c>
      <c r="F112" s="79">
        <v>0.52881546333875262</v>
      </c>
      <c r="G112" s="79">
        <v>0.56930133338112432</v>
      </c>
      <c r="H112" s="79">
        <v>0.60896219285019226</v>
      </c>
      <c r="I112" s="79">
        <v>0.6486230523192601</v>
      </c>
      <c r="J112" s="100">
        <v>0.68828391178832804</v>
      </c>
      <c r="M112" s="6">
        <v>1</v>
      </c>
      <c r="N112" s="113">
        <v>2.2816501817269281</v>
      </c>
      <c r="O112" s="114">
        <v>2.5012920806343488</v>
      </c>
      <c r="P112" s="114">
        <v>2.7209339795417686</v>
      </c>
      <c r="Q112" s="114">
        <v>2.9405758784491893</v>
      </c>
      <c r="R112" s="114">
        <v>3.1602177773566105</v>
      </c>
      <c r="S112" s="114">
        <v>3.3798596762640303</v>
      </c>
      <c r="T112" s="114">
        <v>3.599501575171451</v>
      </c>
      <c r="U112" s="115">
        <v>3.8191434740788712</v>
      </c>
    </row>
    <row r="113" spans="2:21" x14ac:dyDescent="0.25">
      <c r="B113" s="6">
        <v>2</v>
      </c>
      <c r="C113" s="99">
        <v>0.41009033705989362</v>
      </c>
      <c r="D113" s="79">
        <v>0.44969635996423113</v>
      </c>
      <c r="E113" s="79">
        <v>0.4893023828685687</v>
      </c>
      <c r="F113" s="79">
        <v>0.52890840577290621</v>
      </c>
      <c r="G113" s="79">
        <v>0.56947928781762291</v>
      </c>
      <c r="H113" s="79">
        <v>0.6091525482927187</v>
      </c>
      <c r="I113" s="79">
        <v>0.64882580876781426</v>
      </c>
      <c r="J113" s="100">
        <v>0.68849906924291004</v>
      </c>
      <c r="M113" s="6">
        <v>2</v>
      </c>
      <c r="N113" s="113">
        <v>2.2822328727586401</v>
      </c>
      <c r="O113" s="114">
        <v>2.5019305827479736</v>
      </c>
      <c r="P113" s="114">
        <v>2.7216282927373068</v>
      </c>
      <c r="Q113" s="114">
        <v>2.9413260027266399</v>
      </c>
      <c r="R113" s="114">
        <v>3.1610237127159735</v>
      </c>
      <c r="S113" s="114">
        <v>3.3807214227053066</v>
      </c>
      <c r="T113" s="114">
        <v>3.6004191326946398</v>
      </c>
      <c r="U113" s="115">
        <v>3.8201168426839729</v>
      </c>
    </row>
    <row r="114" spans="2:21" x14ac:dyDescent="0.25">
      <c r="B114" s="6">
        <v>3</v>
      </c>
      <c r="C114" s="99">
        <v>0.41016239081411388</v>
      </c>
      <c r="D114" s="79">
        <v>0.44977537543383495</v>
      </c>
      <c r="E114" s="79">
        <v>0.48938836005355607</v>
      </c>
      <c r="F114" s="79">
        <v>0.5290013446732772</v>
      </c>
      <c r="G114" s="79">
        <v>0.56965722077496173</v>
      </c>
      <c r="H114" s="79">
        <v>0.60934288075927967</v>
      </c>
      <c r="I114" s="79">
        <v>0.64902854074359762</v>
      </c>
      <c r="J114" s="100">
        <v>0.68871420072791545</v>
      </c>
      <c r="M114" s="6">
        <v>3</v>
      </c>
      <c r="N114" s="113">
        <v>2.2828155073203384</v>
      </c>
      <c r="O114" s="114">
        <v>2.5025690230193653</v>
      </c>
      <c r="P114" s="114">
        <v>2.7223225387183918</v>
      </c>
      <c r="Q114" s="114">
        <v>2.9420760544174192</v>
      </c>
      <c r="R114" s="114">
        <v>3.1618295701164456</v>
      </c>
      <c r="S114" s="114">
        <v>3.3815830858154725</v>
      </c>
      <c r="T114" s="114">
        <v>3.6013366015144994</v>
      </c>
      <c r="U114" s="115">
        <v>3.8210901172135268</v>
      </c>
    </row>
    <row r="115" spans="2:21" ht="15.75" thickBot="1" x14ac:dyDescent="0.3">
      <c r="B115" s="6">
        <v>4</v>
      </c>
      <c r="C115" s="101">
        <v>0.41023444160708178</v>
      </c>
      <c r="D115" s="80">
        <v>0.44985438765607516</v>
      </c>
      <c r="E115" s="80">
        <v>0.48947433370506854</v>
      </c>
      <c r="F115" s="80">
        <v>0.52909427975406209</v>
      </c>
      <c r="G115" s="80">
        <v>0.56983513051885859</v>
      </c>
      <c r="H115" s="80">
        <v>0.60953318839473725</v>
      </c>
      <c r="I115" s="80">
        <v>0.64923124627061579</v>
      </c>
      <c r="J115" s="102">
        <v>0.68892930414649445</v>
      </c>
      <c r="M115" s="6">
        <v>4</v>
      </c>
      <c r="N115" s="116">
        <v>2.2833980808516303</v>
      </c>
      <c r="O115" s="117">
        <v>2.5032073964542803</v>
      </c>
      <c r="P115" s="117">
        <v>2.7230167120569297</v>
      </c>
      <c r="Q115" s="117">
        <v>2.9428260276595797</v>
      </c>
      <c r="R115" s="117">
        <v>3.1626353432622287</v>
      </c>
      <c r="S115" s="117">
        <v>3.3824446588648782</v>
      </c>
      <c r="T115" s="117">
        <v>3.602253974467529</v>
      </c>
      <c r="U115" s="118">
        <v>3.8220632900701781</v>
      </c>
    </row>
    <row r="116" spans="2:21" x14ac:dyDescent="0.25">
      <c r="B116" s="6">
        <v>0</v>
      </c>
      <c r="C116" s="103">
        <v>0.5759064892172614</v>
      </c>
      <c r="D116" s="78">
        <v>0.6315333963880112</v>
      </c>
      <c r="E116" s="78">
        <v>0.68716030355876112</v>
      </c>
      <c r="F116" s="78">
        <v>0.74278721072951104</v>
      </c>
      <c r="G116" s="78">
        <v>0.79961301531606999</v>
      </c>
      <c r="H116" s="78">
        <v>0.85532346934506454</v>
      </c>
      <c r="I116" s="78">
        <v>0.91103392337405886</v>
      </c>
      <c r="J116" s="104">
        <v>0.9667443774030533</v>
      </c>
      <c r="M116" s="6">
        <v>0</v>
      </c>
      <c r="N116" s="119">
        <v>3.2047645887946428</v>
      </c>
      <c r="O116" s="120">
        <v>3.5132696980612326</v>
      </c>
      <c r="P116" s="120">
        <v>3.8217748073278219</v>
      </c>
      <c r="Q116" s="120">
        <v>4.1302799165944117</v>
      </c>
      <c r="R116" s="120">
        <v>4.4387850258610015</v>
      </c>
      <c r="S116" s="120">
        <v>4.7472901351275905</v>
      </c>
      <c r="T116" s="120">
        <v>5.0557952443941803</v>
      </c>
      <c r="U116" s="121">
        <v>5.3643003536607701</v>
      </c>
    </row>
    <row r="117" spans="2:21" x14ac:dyDescent="0.25">
      <c r="B117" s="6">
        <v>1</v>
      </c>
      <c r="C117" s="99">
        <v>0.57597853342316108</v>
      </c>
      <c r="D117" s="79">
        <v>0.63161240138675145</v>
      </c>
      <c r="E117" s="79">
        <v>0.68724626935034183</v>
      </c>
      <c r="F117" s="79">
        <v>0.74288013731393243</v>
      </c>
      <c r="G117" s="79">
        <v>0.79979087343446909</v>
      </c>
      <c r="H117" s="79">
        <v>0.85551372175742868</v>
      </c>
      <c r="I117" s="79">
        <v>0.91123657008038794</v>
      </c>
      <c r="J117" s="100">
        <v>0.96695941840334743</v>
      </c>
      <c r="M117" s="6">
        <v>1</v>
      </c>
      <c r="N117" s="113">
        <v>3.2053470265942101</v>
      </c>
      <c r="O117" s="114">
        <v>3.5139079228517014</v>
      </c>
      <c r="P117" s="114">
        <v>3.8224688191091918</v>
      </c>
      <c r="Q117" s="114">
        <v>4.131029715366684</v>
      </c>
      <c r="R117" s="114">
        <v>4.4395906116241743</v>
      </c>
      <c r="S117" s="114">
        <v>4.7481515078816656</v>
      </c>
      <c r="T117" s="114">
        <v>5.056712404139156</v>
      </c>
      <c r="U117" s="115">
        <v>5.3652733003966464</v>
      </c>
    </row>
    <row r="118" spans="2:21" x14ac:dyDescent="0.25">
      <c r="B118" s="6">
        <v>2</v>
      </c>
      <c r="C118" s="99">
        <v>0.5760505740033377</v>
      </c>
      <c r="D118" s="79">
        <v>0.6316914024094572</v>
      </c>
      <c r="E118" s="79">
        <v>0.68733223081557682</v>
      </c>
      <c r="F118" s="79">
        <v>0.74297305922169643</v>
      </c>
      <c r="G118" s="79">
        <v>0.79996870314312196</v>
      </c>
      <c r="H118" s="79">
        <v>0.85570394378027337</v>
      </c>
      <c r="I118" s="79">
        <v>0.91143918441742466</v>
      </c>
      <c r="J118" s="100">
        <v>0.96717442505457596</v>
      </c>
      <c r="M118" s="6">
        <v>2</v>
      </c>
      <c r="N118" s="113">
        <v>3.205929389698063</v>
      </c>
      <c r="O118" s="114">
        <v>3.514546065840336</v>
      </c>
      <c r="P118" s="114">
        <v>3.8231627419826091</v>
      </c>
      <c r="Q118" s="114">
        <v>4.1317794181248821</v>
      </c>
      <c r="R118" s="114">
        <v>4.4403960942671556</v>
      </c>
      <c r="S118" s="114">
        <v>4.7490127704094292</v>
      </c>
      <c r="T118" s="114">
        <v>5.0576294465517027</v>
      </c>
      <c r="U118" s="115">
        <v>5.3662461226939753</v>
      </c>
    </row>
    <row r="119" spans="2:21" x14ac:dyDescent="0.25">
      <c r="B119" s="6">
        <v>3</v>
      </c>
      <c r="C119" s="99">
        <v>0.57612261073639881</v>
      </c>
      <c r="D119" s="79">
        <v>0.63177039921334555</v>
      </c>
      <c r="E119" s="79">
        <v>0.68741818769029228</v>
      </c>
      <c r="F119" s="79">
        <v>0.74306597616723891</v>
      </c>
      <c r="G119" s="79">
        <v>0.80014650271236543</v>
      </c>
      <c r="H119" s="79">
        <v>0.85589413356340138</v>
      </c>
      <c r="I119" s="79">
        <v>0.91164176441443723</v>
      </c>
      <c r="J119" s="100">
        <v>0.96738939526547318</v>
      </c>
      <c r="M119" s="6">
        <v>3</v>
      </c>
      <c r="N119" s="113">
        <v>3.2065116735570118</v>
      </c>
      <c r="O119" s="114">
        <v>3.5151841220451594</v>
      </c>
      <c r="P119" s="114">
        <v>3.823856570533307</v>
      </c>
      <c r="Q119" s="114">
        <v>4.1325290190214545</v>
      </c>
      <c r="R119" s="114">
        <v>4.4412014675096021</v>
      </c>
      <c r="S119" s="114">
        <v>4.7498739159977497</v>
      </c>
      <c r="T119" s="114">
        <v>5.0585463644858981</v>
      </c>
      <c r="U119" s="115">
        <v>5.3672188129740457</v>
      </c>
    </row>
    <row r="120" spans="2:21" ht="15.75" thickBot="1" x14ac:dyDescent="0.3">
      <c r="B120" s="6">
        <v>4</v>
      </c>
      <c r="C120" s="105">
        <v>0.57619464340100668</v>
      </c>
      <c r="D120" s="94">
        <v>0.6318493915556932</v>
      </c>
      <c r="E120" s="94">
        <v>0.68750413971037994</v>
      </c>
      <c r="F120" s="94">
        <v>0.74315888786506656</v>
      </c>
      <c r="G120" s="94">
        <v>0.80032427041388343</v>
      </c>
      <c r="H120" s="94">
        <v>0.85608428925805657</v>
      </c>
      <c r="I120" s="94">
        <v>0.91184430810222949</v>
      </c>
      <c r="J120" s="106">
        <v>0.96760432694640264</v>
      </c>
      <c r="M120" s="6">
        <v>4</v>
      </c>
      <c r="N120" s="122">
        <v>3.207093873625138</v>
      </c>
      <c r="O120" s="123">
        <v>3.5158220864877743</v>
      </c>
      <c r="P120" s="123">
        <v>3.8245502993504097</v>
      </c>
      <c r="Q120" s="123">
        <v>4.133278512213046</v>
      </c>
      <c r="R120" s="123">
        <v>4.4420067250756814</v>
      </c>
      <c r="S120" s="123">
        <v>4.7507349379383177</v>
      </c>
      <c r="T120" s="123">
        <v>5.0594631508009531</v>
      </c>
      <c r="U120" s="124">
        <v>5.3681913636635894</v>
      </c>
    </row>
    <row r="121" spans="2:21" x14ac:dyDescent="0.25">
      <c r="B121" s="6">
        <v>0</v>
      </c>
      <c r="C121" s="96">
        <v>0.74186667177588062</v>
      </c>
      <c r="D121" s="97">
        <v>0.81352837919384013</v>
      </c>
      <c r="E121" s="97">
        <v>0.88519008661179965</v>
      </c>
      <c r="F121" s="97">
        <v>0.95685179402975917</v>
      </c>
      <c r="G121" s="97">
        <v>1.0301020045207847</v>
      </c>
      <c r="H121" s="97">
        <v>1.1018744090170065</v>
      </c>
      <c r="I121" s="97">
        <v>1.1736468135132283</v>
      </c>
      <c r="J121" s="98">
        <v>1.2454192180094503</v>
      </c>
      <c r="M121" s="6">
        <v>0</v>
      </c>
      <c r="N121" s="110">
        <v>4.128459985359977</v>
      </c>
      <c r="O121" s="111">
        <v>4.5258839541935645</v>
      </c>
      <c r="P121" s="111">
        <v>4.923307923027151</v>
      </c>
      <c r="Q121" s="111">
        <v>5.3207318918607394</v>
      </c>
      <c r="R121" s="111">
        <v>5.7181558606943277</v>
      </c>
      <c r="S121" s="111">
        <v>6.1155798295279133</v>
      </c>
      <c r="T121" s="111">
        <v>6.5130037983615026</v>
      </c>
      <c r="U121" s="112">
        <v>6.91042776719509</v>
      </c>
    </row>
    <row r="122" spans="2:21" x14ac:dyDescent="0.25">
      <c r="B122" s="6">
        <v>1</v>
      </c>
      <c r="C122" s="99">
        <v>0.74193869563980053</v>
      </c>
      <c r="D122" s="79">
        <v>0.813607361885192</v>
      </c>
      <c r="E122" s="79">
        <v>0.88527602813058348</v>
      </c>
      <c r="F122" s="79">
        <v>0.95694469437597474</v>
      </c>
      <c r="G122" s="79">
        <v>1.030279703307678</v>
      </c>
      <c r="H122" s="79">
        <v>1.102064490994624</v>
      </c>
      <c r="I122" s="79">
        <v>1.1738492786815704</v>
      </c>
      <c r="J122" s="100">
        <v>1.2456340663685164</v>
      </c>
      <c r="M122" s="6">
        <v>1</v>
      </c>
      <c r="N122" s="113">
        <v>4.1290420042227058</v>
      </c>
      <c r="O122" s="114">
        <v>4.5265217201919032</v>
      </c>
      <c r="P122" s="114">
        <v>4.9240014361610998</v>
      </c>
      <c r="Q122" s="114">
        <v>5.3214811521302963</v>
      </c>
      <c r="R122" s="114">
        <v>5.7189608680994937</v>
      </c>
      <c r="S122" s="114">
        <v>6.1164405840686902</v>
      </c>
      <c r="T122" s="114">
        <v>6.5139203000378876</v>
      </c>
      <c r="U122" s="115">
        <v>6.911400016007085</v>
      </c>
    </row>
    <row r="123" spans="2:21" x14ac:dyDescent="0.25">
      <c r="B123" s="6">
        <v>2</v>
      </c>
      <c r="C123" s="99">
        <v>0.74201071477161018</v>
      </c>
      <c r="D123" s="79">
        <v>0.81368633938722468</v>
      </c>
      <c r="E123" s="79">
        <v>0.88536196400283929</v>
      </c>
      <c r="F123" s="79">
        <v>0.95703758861845367</v>
      </c>
      <c r="G123" s="79">
        <v>1.0304573650507498</v>
      </c>
      <c r="H123" s="79">
        <v>1.1022545333469693</v>
      </c>
      <c r="I123" s="79">
        <v>1.1740517016431888</v>
      </c>
      <c r="J123" s="100">
        <v>1.2458488699394084</v>
      </c>
      <c r="M123" s="6">
        <v>2</v>
      </c>
      <c r="N123" s="113">
        <v>4.1296239256783283</v>
      </c>
      <c r="O123" s="114">
        <v>4.5271593795163501</v>
      </c>
      <c r="P123" s="114">
        <v>4.9246948333543719</v>
      </c>
      <c r="Q123" s="114">
        <v>5.3222302871923945</v>
      </c>
      <c r="R123" s="114">
        <v>5.7197657410304172</v>
      </c>
      <c r="S123" s="114">
        <v>6.117301194868439</v>
      </c>
      <c r="T123" s="114">
        <v>6.5148366487064617</v>
      </c>
      <c r="U123" s="115">
        <v>6.9123721025444835</v>
      </c>
    </row>
    <row r="124" spans="2:21" x14ac:dyDescent="0.25">
      <c r="B124" s="6">
        <v>3</v>
      </c>
      <c r="C124" s="99">
        <v>0.74208272895021932</v>
      </c>
      <c r="D124" s="79">
        <v>0.81376531145748676</v>
      </c>
      <c r="E124" s="79">
        <v>0.88544789396475454</v>
      </c>
      <c r="F124" s="79">
        <v>0.95713047647202198</v>
      </c>
      <c r="G124" s="79">
        <v>1.0306349880278407</v>
      </c>
      <c r="H124" s="79">
        <v>1.1024445342318714</v>
      </c>
      <c r="I124" s="79">
        <v>1.1742540804359021</v>
      </c>
      <c r="J124" s="100">
        <v>1.2460636266399328</v>
      </c>
      <c r="M124" s="6">
        <v>3</v>
      </c>
      <c r="N124" s="113">
        <v>4.130205745195858</v>
      </c>
      <c r="O124" s="114">
        <v>4.5277969272048599</v>
      </c>
      <c r="P124" s="114">
        <v>4.9253881092138618</v>
      </c>
      <c r="Q124" s="114">
        <v>5.3229792912228628</v>
      </c>
      <c r="R124" s="114">
        <v>5.7205704732318647</v>
      </c>
      <c r="S124" s="114">
        <v>6.1181616552408666</v>
      </c>
      <c r="T124" s="114">
        <v>6.5157528372498676</v>
      </c>
      <c r="U124" s="115">
        <v>6.9133440192588695</v>
      </c>
    </row>
    <row r="125" spans="2:21" ht="15.75" thickBot="1" x14ac:dyDescent="0.3">
      <c r="B125" s="6">
        <v>4</v>
      </c>
      <c r="C125" s="101">
        <v>0.7421547379546084</v>
      </c>
      <c r="D125" s="80">
        <v>0.81384427785360425</v>
      </c>
      <c r="E125" s="80">
        <v>0.88553381775260043</v>
      </c>
      <c r="F125" s="80">
        <v>0.95722335765159627</v>
      </c>
      <c r="G125" s="80">
        <v>1.0308125705185209</v>
      </c>
      <c r="H125" s="80">
        <v>1.1026344918090105</v>
      </c>
      <c r="I125" s="80">
        <v>1.1744564130994997</v>
      </c>
      <c r="J125" s="102">
        <v>1.2462783343899888</v>
      </c>
      <c r="M125" s="6">
        <v>4</v>
      </c>
      <c r="N125" s="125">
        <v>4.1307874582485127</v>
      </c>
      <c r="O125" s="126">
        <v>4.5284343582999851</v>
      </c>
      <c r="P125" s="126">
        <v>4.9260812583514557</v>
      </c>
      <c r="Q125" s="126">
        <v>5.3237281584029272</v>
      </c>
      <c r="R125" s="126">
        <v>5.7213750584543988</v>
      </c>
      <c r="S125" s="126">
        <v>6.1190219585058703</v>
      </c>
      <c r="T125" s="126">
        <v>6.5166688585573427</v>
      </c>
      <c r="U125" s="127">
        <v>6.9143157586088133</v>
      </c>
    </row>
    <row r="126" spans="2:21" x14ac:dyDescent="0.25">
      <c r="B126" s="6">
        <v>0</v>
      </c>
      <c r="C126" s="103">
        <v>0.90782674156383014</v>
      </c>
      <c r="D126" s="78">
        <v>0.99552323833328238</v>
      </c>
      <c r="E126" s="78">
        <v>1.0832197351027346</v>
      </c>
      <c r="F126" s="78">
        <v>1.1709162318721869</v>
      </c>
      <c r="G126" s="78">
        <v>1.2605901108041671</v>
      </c>
      <c r="H126" s="78">
        <v>1.3484244042399975</v>
      </c>
      <c r="I126" s="78">
        <v>1.4362586976758278</v>
      </c>
      <c r="J126" s="104">
        <v>1.5240929911116583</v>
      </c>
      <c r="M126" s="6">
        <v>0</v>
      </c>
      <c r="N126" s="119">
        <v>5.0521530603138851</v>
      </c>
      <c r="O126" s="120">
        <v>5.5384956678490695</v>
      </c>
      <c r="P126" s="120">
        <v>6.024838275384254</v>
      </c>
      <c r="Q126" s="120">
        <v>6.5111808829194375</v>
      </c>
      <c r="R126" s="120">
        <v>6.9975234904546229</v>
      </c>
      <c r="S126" s="120">
        <v>7.4838660979898064</v>
      </c>
      <c r="T126" s="120">
        <v>7.9702087055249908</v>
      </c>
      <c r="U126" s="121">
        <v>8.4565513130601762</v>
      </c>
    </row>
    <row r="127" spans="2:21" x14ac:dyDescent="0.25">
      <c r="B127" s="6">
        <v>1</v>
      </c>
      <c r="C127" s="99">
        <v>0.9078987395570135</v>
      </c>
      <c r="D127" s="79">
        <v>0.9956021926543096</v>
      </c>
      <c r="E127" s="79">
        <v>1.0833056457516057</v>
      </c>
      <c r="F127" s="79">
        <v>1.1710090988489017</v>
      </c>
      <c r="G127" s="79">
        <v>1.2607676071680365</v>
      </c>
      <c r="H127" s="79">
        <v>1.3486142696884571</v>
      </c>
      <c r="I127" s="79">
        <v>1.4364609322088775</v>
      </c>
      <c r="J127" s="100">
        <v>1.5243075947292986</v>
      </c>
      <c r="M127" s="6">
        <v>1</v>
      </c>
      <c r="N127" s="113">
        <v>5.0527345468741363</v>
      </c>
      <c r="O127" s="114">
        <v>5.5391328509044611</v>
      </c>
      <c r="P127" s="114">
        <v>6.0255311549347859</v>
      </c>
      <c r="Q127" s="114">
        <v>6.5119294589651107</v>
      </c>
      <c r="R127" s="114">
        <v>6.9983277629954355</v>
      </c>
      <c r="S127" s="114">
        <v>7.4847260670257603</v>
      </c>
      <c r="T127" s="114">
        <v>7.971124371056086</v>
      </c>
      <c r="U127" s="115">
        <v>8.4575226750864108</v>
      </c>
    </row>
    <row r="128" spans="2:21" x14ac:dyDescent="0.25">
      <c r="B128" s="6">
        <v>2</v>
      </c>
      <c r="C128" s="99">
        <v>0.90797073171336684</v>
      </c>
      <c r="D128" s="79">
        <v>0.9956811405745617</v>
      </c>
      <c r="E128" s="79">
        <v>1.0833915494357567</v>
      </c>
      <c r="F128" s="79">
        <v>1.1711019582969513</v>
      </c>
      <c r="G128" s="79">
        <v>1.2609450578953454</v>
      </c>
      <c r="H128" s="79">
        <v>1.3488040863201083</v>
      </c>
      <c r="I128" s="79">
        <v>1.4366631147448707</v>
      </c>
      <c r="J128" s="100">
        <v>1.5245221431696336</v>
      </c>
      <c r="M128" s="6">
        <v>2</v>
      </c>
      <c r="N128" s="113">
        <v>5.0533159134161751</v>
      </c>
      <c r="O128" s="114">
        <v>5.5397699025237053</v>
      </c>
      <c r="P128" s="114">
        <v>6.0262238916312345</v>
      </c>
      <c r="Q128" s="114">
        <v>6.5126778807387637</v>
      </c>
      <c r="R128" s="114">
        <v>6.999131869846293</v>
      </c>
      <c r="S128" s="114">
        <v>7.4855858589538231</v>
      </c>
      <c r="T128" s="114">
        <v>7.972039848061355</v>
      </c>
      <c r="U128" s="115">
        <v>8.4584938371688843</v>
      </c>
    </row>
    <row r="129" spans="2:25" x14ac:dyDescent="0.25">
      <c r="B129" s="6">
        <v>3</v>
      </c>
      <c r="C129" s="99">
        <v>0.90804271781218027</v>
      </c>
      <c r="D129" s="79">
        <v>0.99576008185200438</v>
      </c>
      <c r="E129" s="79">
        <v>1.0834774458918286</v>
      </c>
      <c r="F129" s="79">
        <v>1.1711948099316527</v>
      </c>
      <c r="G129" s="79">
        <v>1.2611224612733423</v>
      </c>
      <c r="H129" s="79">
        <v>1.3489938523028435</v>
      </c>
      <c r="I129" s="79">
        <v>1.4368652433323446</v>
      </c>
      <c r="J129" s="100">
        <v>1.5247366343618458</v>
      </c>
      <c r="M129" s="6">
        <v>3</v>
      </c>
      <c r="N129" s="113">
        <v>5.053897155431847</v>
      </c>
      <c r="O129" s="114">
        <v>5.5404068177697496</v>
      </c>
      <c r="P129" s="114">
        <v>6.0269164801076514</v>
      </c>
      <c r="Q129" s="114">
        <v>6.513426142445554</v>
      </c>
      <c r="R129" s="114">
        <v>6.9999358047834557</v>
      </c>
      <c r="S129" s="114">
        <v>7.4864454671213583</v>
      </c>
      <c r="T129" s="114">
        <v>7.97295512945926</v>
      </c>
      <c r="U129" s="115">
        <v>8.4594647917971617</v>
      </c>
    </row>
    <row r="130" spans="2:25" ht="15.75" thickBot="1" x14ac:dyDescent="0.3">
      <c r="B130" s="6">
        <v>4</v>
      </c>
      <c r="C130" s="105">
        <v>0.90811469763282948</v>
      </c>
      <c r="D130" s="94">
        <v>0.99583901624469706</v>
      </c>
      <c r="E130" s="94">
        <v>1.0835633348565648</v>
      </c>
      <c r="F130" s="94">
        <v>1.1712876534684322</v>
      </c>
      <c r="G130" s="94">
        <v>1.2612998155913839</v>
      </c>
      <c r="H130" s="94">
        <v>1.3491835658068112</v>
      </c>
      <c r="I130" s="94">
        <v>1.4370673160222387</v>
      </c>
      <c r="J130" s="106">
        <v>1.5249510662376662</v>
      </c>
      <c r="M130" s="6">
        <v>4</v>
      </c>
      <c r="N130" s="122">
        <v>5.0544782684181104</v>
      </c>
      <c r="O130" s="123">
        <v>5.5410435917111425</v>
      </c>
      <c r="P130" s="123">
        <v>6.0276089150041727</v>
      </c>
      <c r="Q130" s="123">
        <v>6.5141742382972048</v>
      </c>
      <c r="R130" s="123">
        <v>7.0007395615902359</v>
      </c>
      <c r="S130" s="123">
        <v>7.4873048848832671</v>
      </c>
      <c r="T130" s="123">
        <v>7.9738702081762991</v>
      </c>
      <c r="U130" s="124">
        <v>8.4604355314693294</v>
      </c>
    </row>
    <row r="137" spans="2:25" x14ac:dyDescent="0.25">
      <c r="B137" s="148" t="s">
        <v>68</v>
      </c>
      <c r="C137" s="151"/>
      <c r="D137" s="151"/>
      <c r="E137" s="151"/>
      <c r="F137" s="151"/>
      <c r="G137" s="151"/>
      <c r="H137" s="151"/>
      <c r="I137" s="151"/>
      <c r="J137" s="152"/>
      <c r="Q137" s="148" t="s">
        <v>69</v>
      </c>
      <c r="R137" s="151"/>
      <c r="S137" s="151"/>
      <c r="T137" s="151"/>
      <c r="U137" s="151"/>
      <c r="V137" s="151"/>
      <c r="W137" s="151"/>
      <c r="X137" s="151"/>
      <c r="Y137" s="152"/>
    </row>
    <row r="138" spans="2:25" ht="15.75" thickBot="1" x14ac:dyDescent="0.3">
      <c r="B138" s="107"/>
      <c r="C138" s="108">
        <v>0</v>
      </c>
      <c r="D138" s="108">
        <v>1</v>
      </c>
      <c r="E138" s="108">
        <v>2</v>
      </c>
      <c r="F138" s="108">
        <v>3</v>
      </c>
      <c r="G138" s="108">
        <v>4</v>
      </c>
      <c r="H138" s="108">
        <v>5</v>
      </c>
      <c r="I138" s="108">
        <v>6</v>
      </c>
      <c r="J138" s="109">
        <v>7</v>
      </c>
      <c r="M138" s="1" t="s">
        <v>33</v>
      </c>
      <c r="N138" s="1" t="s">
        <v>34</v>
      </c>
      <c r="Q138" s="93"/>
      <c r="R138" s="129">
        <v>0</v>
      </c>
      <c r="S138" s="129">
        <v>1</v>
      </c>
      <c r="T138" s="129">
        <v>2</v>
      </c>
      <c r="U138" s="129">
        <v>3</v>
      </c>
      <c r="V138" s="129">
        <v>4</v>
      </c>
      <c r="W138" s="129">
        <v>5</v>
      </c>
      <c r="X138" s="129">
        <v>6</v>
      </c>
      <c r="Y138" s="130">
        <v>7</v>
      </c>
    </row>
    <row r="139" spans="2:25" x14ac:dyDescent="0.25">
      <c r="B139" s="81">
        <v>0</v>
      </c>
      <c r="C139" s="110">
        <f>N111+C5</f>
        <v>2.3810674387879298</v>
      </c>
      <c r="D139" s="111">
        <f t="shared" ref="D139:J139" si="8">O111+D5</f>
        <v>2.6016535216752907</v>
      </c>
      <c r="E139" s="111">
        <f t="shared" si="8"/>
        <v>2.8222396045626517</v>
      </c>
      <c r="F139" s="111">
        <f t="shared" si="8"/>
        <v>3.0428256874500126</v>
      </c>
      <c r="G139" s="111">
        <f t="shared" si="8"/>
        <v>3.2634117703373731</v>
      </c>
      <c r="H139" s="111">
        <f t="shared" si="8"/>
        <v>3.4839978532247344</v>
      </c>
      <c r="I139" s="111">
        <f t="shared" si="8"/>
        <v>3.7045839361120954</v>
      </c>
      <c r="J139" s="112">
        <f t="shared" si="8"/>
        <v>3.9251700189994558</v>
      </c>
      <c r="M139" s="114">
        <f>AVERAGE(C139:J139)</f>
        <v>3.153118728893693</v>
      </c>
      <c r="N139" s="2">
        <f>_xlfn.VAR.P(C139:J139)</f>
        <v>0.25545565480884491</v>
      </c>
      <c r="Q139" s="81">
        <v>0</v>
      </c>
      <c r="R139" s="110">
        <f t="shared" ref="R139:R158" si="9">$AH$4*((C139-$M139)/(SQRT($N139+$BA$8)))+$AI$4</f>
        <v>-1.5274953344788529</v>
      </c>
      <c r="S139" s="111">
        <f t="shared" ref="S139:S158" si="10">$AH$4*((D139-$M139)/(SQRT($N139+$BA$8)))+$AI$4</f>
        <v>-1.0910680960563235</v>
      </c>
      <c r="T139" s="111">
        <f t="shared" ref="T139:T158" si="11">$AH$4*((E139-$M139)/(SQRT($N139+$BA$8)))+$AI$4</f>
        <v>-0.65464085763379409</v>
      </c>
      <c r="U139" s="111">
        <f t="shared" ref="U139:U158" si="12">$AH$4*((F139-$M139)/(SQRT($N139+$BA$8)))+$AI$4</f>
        <v>-0.2182136192112647</v>
      </c>
      <c r="V139" s="111">
        <f t="shared" ref="V139:V158" si="13">$AH$4*((G139-$M139)/(SQRT($N139+$BA$8)))+$AI$4</f>
        <v>0.21821361921126384</v>
      </c>
      <c r="W139" s="111">
        <f t="shared" ref="W139:W158" si="14">$AH$4*((H139-$M139)/(SQRT($N139+$BA$8)))+$AI$4</f>
        <v>0.65464085763379409</v>
      </c>
      <c r="X139" s="111">
        <f t="shared" ref="X139:X158" si="15">$AH$4*((I139-$M139)/(SQRT($N139+$BA$8)))+$AI$4</f>
        <v>1.0910680960563235</v>
      </c>
      <c r="Y139" s="112">
        <f t="shared" ref="Y139:Y158" si="16">$AH$4*((J139-$M139)/(SQRT($N139+$BA$8)))+$AI$4</f>
        <v>1.527495334478852</v>
      </c>
    </row>
    <row r="140" spans="2:25" x14ac:dyDescent="0.25">
      <c r="B140" s="6">
        <v>1</v>
      </c>
      <c r="C140" s="113">
        <f t="shared" ref="C140:C158" si="17">N112+C6</f>
        <v>2.391650181726928</v>
      </c>
      <c r="D140" s="114">
        <f t="shared" ref="D140:D158" si="18">O112+D6</f>
        <v>2.612292080634349</v>
      </c>
      <c r="E140" s="114">
        <f t="shared" ref="E140:E158" si="19">P112+E6</f>
        <v>2.8329339795417687</v>
      </c>
      <c r="F140" s="114">
        <f t="shared" ref="F140:F158" si="20">Q112+F6</f>
        <v>3.0535758784491893</v>
      </c>
      <c r="G140" s="114">
        <f t="shared" ref="G140:G158" si="21">R112+G6</f>
        <v>3.2742177773566103</v>
      </c>
      <c r="H140" s="114">
        <f t="shared" ref="H140:H158" si="22">S112+H6</f>
        <v>3.4948596762640305</v>
      </c>
      <c r="I140" s="114">
        <f t="shared" ref="I140:I158" si="23">T112+I6</f>
        <v>3.7155015751714511</v>
      </c>
      <c r="J140" s="115">
        <f t="shared" ref="J140:J158" si="24">U112+J6</f>
        <v>3.9361434740788712</v>
      </c>
      <c r="M140" s="114">
        <f t="shared" ref="M140:M158" si="25">AVERAGE(C140:J140)</f>
        <v>3.1638968279028998</v>
      </c>
      <c r="N140" s="2">
        <f t="shared" ref="N140:N158" si="26">_xlfn.VAR.P(C140:J140)</f>
        <v>0.25558494965572898</v>
      </c>
      <c r="Q140" s="6">
        <v>1</v>
      </c>
      <c r="R140" s="113">
        <f t="shared" si="9"/>
        <v>-1.527495349602737</v>
      </c>
      <c r="S140" s="114">
        <f t="shared" si="10"/>
        <v>-1.0910681068590968</v>
      </c>
      <c r="T140" s="114">
        <f t="shared" si="11"/>
        <v>-0.65464086411545941</v>
      </c>
      <c r="U140" s="114">
        <f t="shared" si="12"/>
        <v>-0.21821362137182007</v>
      </c>
      <c r="V140" s="114">
        <f t="shared" si="13"/>
        <v>0.21821362137182007</v>
      </c>
      <c r="W140" s="114">
        <f t="shared" si="14"/>
        <v>0.65464086411545852</v>
      </c>
      <c r="X140" s="114">
        <f t="shared" si="15"/>
        <v>1.0910681068590977</v>
      </c>
      <c r="Y140" s="115">
        <f t="shared" si="16"/>
        <v>1.5274953496027361</v>
      </c>
    </row>
    <row r="141" spans="2:25" x14ac:dyDescent="0.25">
      <c r="B141" s="6">
        <v>2</v>
      </c>
      <c r="C141" s="113">
        <f t="shared" si="17"/>
        <v>2.4022328727586402</v>
      </c>
      <c r="D141" s="114">
        <f t="shared" si="18"/>
        <v>2.6229305827479736</v>
      </c>
      <c r="E141" s="114">
        <f t="shared" si="19"/>
        <v>2.8436282927373067</v>
      </c>
      <c r="F141" s="114">
        <f t="shared" si="20"/>
        <v>3.0643260027266401</v>
      </c>
      <c r="G141" s="114">
        <f t="shared" si="21"/>
        <v>3.2850237127159736</v>
      </c>
      <c r="H141" s="114">
        <f t="shared" si="22"/>
        <v>3.5057214227053066</v>
      </c>
      <c r="I141" s="114">
        <f t="shared" si="23"/>
        <v>3.7264191326946396</v>
      </c>
      <c r="J141" s="115">
        <f t="shared" si="24"/>
        <v>3.9471168426839727</v>
      </c>
      <c r="M141" s="114">
        <f t="shared" si="25"/>
        <v>3.1746748577213069</v>
      </c>
      <c r="N141" s="2">
        <f t="shared" si="26"/>
        <v>0.25571426577131184</v>
      </c>
      <c r="Q141" s="6">
        <v>2</v>
      </c>
      <c r="R141" s="113">
        <f t="shared" si="9"/>
        <v>-1.5274953647138125</v>
      </c>
      <c r="S141" s="114">
        <f t="shared" si="10"/>
        <v>-1.091068117652723</v>
      </c>
      <c r="T141" s="114">
        <f t="shared" si="11"/>
        <v>-0.65464087059163434</v>
      </c>
      <c r="U141" s="114">
        <f t="shared" si="12"/>
        <v>-0.2182136235305448</v>
      </c>
      <c r="V141" s="114">
        <f t="shared" si="13"/>
        <v>0.2182136235305448</v>
      </c>
      <c r="W141" s="114">
        <f t="shared" si="14"/>
        <v>0.65464087059163345</v>
      </c>
      <c r="X141" s="114">
        <f t="shared" si="15"/>
        <v>1.0910681176527222</v>
      </c>
      <c r="Y141" s="115">
        <f t="shared" si="16"/>
        <v>1.527495364713811</v>
      </c>
    </row>
    <row r="142" spans="2:25" x14ac:dyDescent="0.25">
      <c r="B142" s="6">
        <v>3</v>
      </c>
      <c r="C142" s="113">
        <f t="shared" si="17"/>
        <v>2.4128155073203383</v>
      </c>
      <c r="D142" s="114">
        <f t="shared" si="18"/>
        <v>2.6335690230193656</v>
      </c>
      <c r="E142" s="114">
        <f t="shared" si="19"/>
        <v>2.8543225387183919</v>
      </c>
      <c r="F142" s="114">
        <f t="shared" si="20"/>
        <v>3.0750760544174192</v>
      </c>
      <c r="G142" s="114">
        <f t="shared" si="21"/>
        <v>3.2958295701164455</v>
      </c>
      <c r="H142" s="114">
        <f t="shared" si="22"/>
        <v>3.5165830858154727</v>
      </c>
      <c r="I142" s="114">
        <f t="shared" si="23"/>
        <v>3.7373366015144995</v>
      </c>
      <c r="J142" s="115">
        <f t="shared" si="24"/>
        <v>3.9580901172135268</v>
      </c>
      <c r="M142" s="114">
        <f t="shared" si="25"/>
        <v>3.1854528122669326</v>
      </c>
      <c r="N142" s="2">
        <f t="shared" si="26"/>
        <v>0.25584360214077329</v>
      </c>
      <c r="Q142" s="6">
        <v>3</v>
      </c>
      <c r="R142" s="113">
        <f t="shared" si="9"/>
        <v>-1.5274953798119684</v>
      </c>
      <c r="S142" s="114">
        <f t="shared" si="10"/>
        <v>-1.0910681284371198</v>
      </c>
      <c r="T142" s="114">
        <f t="shared" si="11"/>
        <v>-0.6546408770622727</v>
      </c>
      <c r="U142" s="114">
        <f t="shared" si="12"/>
        <v>-0.21821362568742392</v>
      </c>
      <c r="V142" s="114">
        <f t="shared" si="13"/>
        <v>0.21821362568742306</v>
      </c>
      <c r="W142" s="114">
        <f t="shared" si="14"/>
        <v>0.65464087706227181</v>
      </c>
      <c r="X142" s="114">
        <f t="shared" si="15"/>
        <v>1.0910681284371198</v>
      </c>
      <c r="Y142" s="115">
        <f t="shared" si="16"/>
        <v>1.5274953798119684</v>
      </c>
    </row>
    <row r="143" spans="2:25" ht="15.75" thickBot="1" x14ac:dyDescent="0.3">
      <c r="B143" s="6">
        <v>4</v>
      </c>
      <c r="C143" s="116">
        <f t="shared" si="17"/>
        <v>2.4233980808516304</v>
      </c>
      <c r="D143" s="117">
        <f t="shared" si="18"/>
        <v>2.6442073964542803</v>
      </c>
      <c r="E143" s="117">
        <f t="shared" si="19"/>
        <v>2.8650167120569296</v>
      </c>
      <c r="F143" s="117">
        <f t="shared" si="20"/>
        <v>3.0858260276595795</v>
      </c>
      <c r="G143" s="117">
        <f t="shared" si="21"/>
        <v>3.3066353432622289</v>
      </c>
      <c r="H143" s="117">
        <f t="shared" si="22"/>
        <v>3.5274446588648782</v>
      </c>
      <c r="I143" s="117">
        <f t="shared" si="23"/>
        <v>3.7482539744675289</v>
      </c>
      <c r="J143" s="118">
        <f t="shared" si="24"/>
        <v>3.9690632900701779</v>
      </c>
      <c r="M143" s="114">
        <f t="shared" si="25"/>
        <v>3.1962306854609044</v>
      </c>
      <c r="N143" s="2">
        <f t="shared" si="26"/>
        <v>0.25597295774877971</v>
      </c>
      <c r="Q143" s="6">
        <v>4</v>
      </c>
      <c r="R143" s="116">
        <f t="shared" si="9"/>
        <v>-1.5274953948971195</v>
      </c>
      <c r="S143" s="117">
        <f t="shared" si="10"/>
        <v>-1.0910681392122279</v>
      </c>
      <c r="T143" s="117">
        <f t="shared" si="11"/>
        <v>-0.65464088352733729</v>
      </c>
      <c r="U143" s="117">
        <f t="shared" si="12"/>
        <v>-0.21821362784244577</v>
      </c>
      <c r="V143" s="117">
        <f t="shared" si="13"/>
        <v>0.21821362784244488</v>
      </c>
      <c r="W143" s="117">
        <f t="shared" si="14"/>
        <v>0.65464088352733552</v>
      </c>
      <c r="X143" s="117">
        <f t="shared" si="15"/>
        <v>1.0910681392122288</v>
      </c>
      <c r="Y143" s="118">
        <f t="shared" si="16"/>
        <v>1.5274953948971186</v>
      </c>
    </row>
    <row r="144" spans="2:25" x14ac:dyDescent="0.25">
      <c r="B144" s="6">
        <v>0</v>
      </c>
      <c r="C144" s="119">
        <f t="shared" si="17"/>
        <v>3.3547645887946427</v>
      </c>
      <c r="D144" s="120">
        <f t="shared" si="18"/>
        <v>3.6642696980612328</v>
      </c>
      <c r="E144" s="120">
        <f t="shared" si="19"/>
        <v>3.9737748073278221</v>
      </c>
      <c r="F144" s="120">
        <f t="shared" si="20"/>
        <v>4.2832799165944113</v>
      </c>
      <c r="G144" s="120">
        <f t="shared" si="21"/>
        <v>4.5927850258610015</v>
      </c>
      <c r="H144" s="120">
        <f t="shared" si="22"/>
        <v>4.9022901351275907</v>
      </c>
      <c r="I144" s="120">
        <f t="shared" si="23"/>
        <v>5.21179524439418</v>
      </c>
      <c r="J144" s="121">
        <f t="shared" si="24"/>
        <v>5.5213003536607701</v>
      </c>
      <c r="M144" s="114">
        <f t="shared" si="25"/>
        <v>4.4380324712277064</v>
      </c>
      <c r="N144" s="2">
        <f t="shared" si="26"/>
        <v>0.50291541647614579</v>
      </c>
      <c r="Q144" s="6">
        <v>0</v>
      </c>
      <c r="R144" s="119">
        <f t="shared" si="9"/>
        <v>-1.527510045177229</v>
      </c>
      <c r="S144" s="120">
        <f t="shared" si="10"/>
        <v>-1.09107860369802</v>
      </c>
      <c r="T144" s="120">
        <f t="shared" si="11"/>
        <v>-0.65464716221881225</v>
      </c>
      <c r="U144" s="120">
        <f t="shared" si="12"/>
        <v>-0.21821572073960449</v>
      </c>
      <c r="V144" s="120">
        <f t="shared" si="13"/>
        <v>0.21821572073960449</v>
      </c>
      <c r="W144" s="120">
        <f t="shared" si="14"/>
        <v>0.65464716221881225</v>
      </c>
      <c r="X144" s="120">
        <f t="shared" si="15"/>
        <v>1.09107860369802</v>
      </c>
      <c r="Y144" s="121">
        <f t="shared" si="16"/>
        <v>1.527510045177229</v>
      </c>
    </row>
    <row r="145" spans="2:25" x14ac:dyDescent="0.25">
      <c r="B145" s="6">
        <v>1</v>
      </c>
      <c r="C145" s="113">
        <f t="shared" si="17"/>
        <v>3.3653470265942103</v>
      </c>
      <c r="D145" s="114">
        <f t="shared" si="18"/>
        <v>3.6749079228517014</v>
      </c>
      <c r="E145" s="114">
        <f t="shared" si="19"/>
        <v>3.9844688191091917</v>
      </c>
      <c r="F145" s="114">
        <f t="shared" si="20"/>
        <v>4.2940297153666842</v>
      </c>
      <c r="G145" s="114">
        <f t="shared" si="21"/>
        <v>4.603590611624174</v>
      </c>
      <c r="H145" s="114">
        <f t="shared" si="22"/>
        <v>4.9131515078816657</v>
      </c>
      <c r="I145" s="114">
        <f t="shared" si="23"/>
        <v>5.2227124041391564</v>
      </c>
      <c r="J145" s="115">
        <f t="shared" si="24"/>
        <v>5.5322733003966462</v>
      </c>
      <c r="M145" s="114">
        <f t="shared" si="25"/>
        <v>4.4488101634954287</v>
      </c>
      <c r="N145" s="2">
        <f t="shared" si="26"/>
        <v>0.50309672958164242</v>
      </c>
      <c r="Q145" s="6">
        <v>1</v>
      </c>
      <c r="R145" s="113">
        <f t="shared" si="9"/>
        <v>-1.5275100506502561</v>
      </c>
      <c r="S145" s="114">
        <f t="shared" si="10"/>
        <v>-1.0910786076073256</v>
      </c>
      <c r="T145" s="114">
        <f t="shared" si="11"/>
        <v>-0.6546471645643962</v>
      </c>
      <c r="U145" s="114">
        <f t="shared" si="12"/>
        <v>-0.21821572152146373</v>
      </c>
      <c r="V145" s="114">
        <f t="shared" si="13"/>
        <v>0.21821572152146498</v>
      </c>
      <c r="W145" s="114">
        <f t="shared" si="14"/>
        <v>0.6546471645643962</v>
      </c>
      <c r="X145" s="114">
        <f t="shared" si="15"/>
        <v>1.0910786076073262</v>
      </c>
      <c r="Y145" s="115">
        <f t="shared" si="16"/>
        <v>1.527510050650255</v>
      </c>
    </row>
    <row r="146" spans="2:25" x14ac:dyDescent="0.25">
      <c r="B146" s="6">
        <v>2</v>
      </c>
      <c r="C146" s="113">
        <f t="shared" si="17"/>
        <v>3.3759293896980629</v>
      </c>
      <c r="D146" s="114">
        <f t="shared" si="18"/>
        <v>3.6855460658403358</v>
      </c>
      <c r="E146" s="114">
        <f t="shared" si="19"/>
        <v>3.9951627419826092</v>
      </c>
      <c r="F146" s="114">
        <f t="shared" si="20"/>
        <v>4.3047794181248822</v>
      </c>
      <c r="G146" s="114">
        <f t="shared" si="21"/>
        <v>4.614396094267156</v>
      </c>
      <c r="H146" s="114">
        <f t="shared" si="22"/>
        <v>4.924012770409429</v>
      </c>
      <c r="I146" s="114">
        <f t="shared" si="23"/>
        <v>5.2336294465517028</v>
      </c>
      <c r="J146" s="115">
        <f t="shared" si="24"/>
        <v>5.5432461226939749</v>
      </c>
      <c r="M146" s="114">
        <f t="shared" si="25"/>
        <v>4.4595877561960187</v>
      </c>
      <c r="N146" s="2">
        <f t="shared" si="26"/>
        <v>0.50327805226329758</v>
      </c>
      <c r="Q146" s="6">
        <v>2</v>
      </c>
      <c r="R146" s="113">
        <f t="shared" si="9"/>
        <v>-1.5275100561196324</v>
      </c>
      <c r="S146" s="114">
        <f t="shared" si="10"/>
        <v>-1.0910786115140234</v>
      </c>
      <c r="T146" s="114">
        <f t="shared" si="11"/>
        <v>-0.65464716690841362</v>
      </c>
      <c r="U146" s="114">
        <f t="shared" si="12"/>
        <v>-0.21821572230280456</v>
      </c>
      <c r="V146" s="114">
        <f t="shared" si="13"/>
        <v>0.21821572230280581</v>
      </c>
      <c r="W146" s="114">
        <f t="shared" si="14"/>
        <v>0.65464716690841496</v>
      </c>
      <c r="X146" s="114">
        <f t="shared" si="15"/>
        <v>1.0910786115140252</v>
      </c>
      <c r="Y146" s="115">
        <f t="shared" si="16"/>
        <v>1.5275100561196331</v>
      </c>
    </row>
    <row r="147" spans="2:25" x14ac:dyDescent="0.25">
      <c r="B147" s="6">
        <v>3</v>
      </c>
      <c r="C147" s="113">
        <f t="shared" si="17"/>
        <v>3.386511673557012</v>
      </c>
      <c r="D147" s="114">
        <f t="shared" si="18"/>
        <v>3.6961841220451594</v>
      </c>
      <c r="E147" s="114">
        <f t="shared" si="19"/>
        <v>4.0058565705333073</v>
      </c>
      <c r="F147" s="114">
        <f t="shared" si="20"/>
        <v>4.3155290190214544</v>
      </c>
      <c r="G147" s="114">
        <f t="shared" si="21"/>
        <v>4.6252014675096023</v>
      </c>
      <c r="H147" s="114">
        <f t="shared" si="22"/>
        <v>4.9348739159977493</v>
      </c>
      <c r="I147" s="114">
        <f t="shared" si="23"/>
        <v>5.2445463644858981</v>
      </c>
      <c r="J147" s="115">
        <f t="shared" si="24"/>
        <v>5.554218812974046</v>
      </c>
      <c r="M147" s="114">
        <f t="shared" si="25"/>
        <v>4.4703652432655288</v>
      </c>
      <c r="N147" s="2">
        <f t="shared" si="26"/>
        <v>0.50345938310138294</v>
      </c>
      <c r="Q147" s="6">
        <v>3</v>
      </c>
      <c r="R147" s="113">
        <f t="shared" si="9"/>
        <v>-1.5275100615853257</v>
      </c>
      <c r="S147" s="114">
        <f t="shared" si="10"/>
        <v>-1.09107861541809</v>
      </c>
      <c r="T147" s="114">
        <f t="shared" si="11"/>
        <v>-0.65464716925085376</v>
      </c>
      <c r="U147" s="114">
        <f t="shared" si="12"/>
        <v>-0.21821572308361875</v>
      </c>
      <c r="V147" s="114">
        <f t="shared" si="13"/>
        <v>0.2182157230836175</v>
      </c>
      <c r="W147" s="114">
        <f t="shared" si="14"/>
        <v>0.65464716925085253</v>
      </c>
      <c r="X147" s="114">
        <f t="shared" si="15"/>
        <v>1.09107861541809</v>
      </c>
      <c r="Y147" s="115">
        <f t="shared" si="16"/>
        <v>1.5275100615853263</v>
      </c>
    </row>
    <row r="148" spans="2:25" ht="15.75" thickBot="1" x14ac:dyDescent="0.3">
      <c r="B148" s="6">
        <v>4</v>
      </c>
      <c r="C148" s="122">
        <f t="shared" si="17"/>
        <v>3.3970938736251379</v>
      </c>
      <c r="D148" s="123">
        <f t="shared" si="18"/>
        <v>3.7068220864877741</v>
      </c>
      <c r="E148" s="123">
        <f t="shared" si="19"/>
        <v>4.0165502993504099</v>
      </c>
      <c r="F148" s="123">
        <f t="shared" si="20"/>
        <v>4.3262785122130456</v>
      </c>
      <c r="G148" s="123">
        <f t="shared" si="21"/>
        <v>4.6360067250756813</v>
      </c>
      <c r="H148" s="123">
        <f t="shared" si="22"/>
        <v>4.945734937938318</v>
      </c>
      <c r="I148" s="123">
        <f t="shared" si="23"/>
        <v>5.2554631508009528</v>
      </c>
      <c r="J148" s="124">
        <f t="shared" si="24"/>
        <v>5.5651913636635895</v>
      </c>
      <c r="M148" s="114">
        <f t="shared" si="25"/>
        <v>4.4811426186443635</v>
      </c>
      <c r="N148" s="2">
        <f t="shared" si="26"/>
        <v>0.50364072067618437</v>
      </c>
      <c r="Q148" s="6">
        <v>4</v>
      </c>
      <c r="R148" s="122">
        <f t="shared" si="9"/>
        <v>-1.5275100670472748</v>
      </c>
      <c r="S148" s="123">
        <f t="shared" si="10"/>
        <v>-1.0910786193194815</v>
      </c>
      <c r="T148" s="123">
        <f t="shared" si="11"/>
        <v>-0.65464717159168895</v>
      </c>
      <c r="U148" s="123">
        <f t="shared" si="12"/>
        <v>-0.21821572386389632</v>
      </c>
      <c r="V148" s="123">
        <f t="shared" si="13"/>
        <v>0.21821572386389632</v>
      </c>
      <c r="W148" s="123">
        <f t="shared" si="14"/>
        <v>0.65464717159169017</v>
      </c>
      <c r="X148" s="123">
        <f t="shared" si="15"/>
        <v>1.0910786193194815</v>
      </c>
      <c r="Y148" s="124">
        <f t="shared" si="16"/>
        <v>1.5275100670472754</v>
      </c>
    </row>
    <row r="149" spans="2:25" x14ac:dyDescent="0.25">
      <c r="B149" s="6">
        <v>0</v>
      </c>
      <c r="C149" s="110">
        <f t="shared" si="17"/>
        <v>4.3284599853599772</v>
      </c>
      <c r="D149" s="111">
        <f t="shared" si="18"/>
        <v>4.7268839541935641</v>
      </c>
      <c r="E149" s="111">
        <f t="shared" si="19"/>
        <v>5.125307923027151</v>
      </c>
      <c r="F149" s="111">
        <f t="shared" si="20"/>
        <v>5.5237318918607397</v>
      </c>
      <c r="G149" s="111">
        <f t="shared" si="21"/>
        <v>5.9221558606943274</v>
      </c>
      <c r="H149" s="111">
        <f t="shared" si="22"/>
        <v>6.3205798295279134</v>
      </c>
      <c r="I149" s="111">
        <f t="shared" si="23"/>
        <v>6.719003798361503</v>
      </c>
      <c r="J149" s="112">
        <f t="shared" si="24"/>
        <v>7.1174277671950898</v>
      </c>
      <c r="M149" s="114">
        <f t="shared" si="25"/>
        <v>5.7229438762775331</v>
      </c>
      <c r="N149" s="2">
        <f t="shared" si="26"/>
        <v>0.83339370944081992</v>
      </c>
      <c r="Q149" s="6">
        <v>0</v>
      </c>
      <c r="R149" s="110">
        <f t="shared" si="9"/>
        <v>-1.5275160672470041</v>
      </c>
      <c r="S149" s="111">
        <f t="shared" si="10"/>
        <v>-1.0910829051764321</v>
      </c>
      <c r="T149" s="111">
        <f t="shared" si="11"/>
        <v>-0.65464974310585999</v>
      </c>
      <c r="U149" s="111">
        <f t="shared" si="12"/>
        <v>-0.21821658103528604</v>
      </c>
      <c r="V149" s="111">
        <f t="shared" si="13"/>
        <v>0.21821658103528702</v>
      </c>
      <c r="W149" s="111">
        <f t="shared" si="14"/>
        <v>0.65464974310585811</v>
      </c>
      <c r="X149" s="111">
        <f t="shared" si="15"/>
        <v>1.091082905176433</v>
      </c>
      <c r="Y149" s="112">
        <f t="shared" si="16"/>
        <v>1.5275160672470052</v>
      </c>
    </row>
    <row r="150" spans="2:25" x14ac:dyDescent="0.25">
      <c r="B150" s="6">
        <v>1</v>
      </c>
      <c r="C150" s="113">
        <f t="shared" si="17"/>
        <v>4.3390420042227058</v>
      </c>
      <c r="D150" s="114">
        <f t="shared" si="18"/>
        <v>4.7375217201919035</v>
      </c>
      <c r="E150" s="114">
        <f t="shared" si="19"/>
        <v>5.1360014361610995</v>
      </c>
      <c r="F150" s="114">
        <f t="shared" si="20"/>
        <v>5.5344811521302963</v>
      </c>
      <c r="G150" s="114">
        <f t="shared" si="21"/>
        <v>5.9329608680994941</v>
      </c>
      <c r="H150" s="114">
        <f t="shared" si="22"/>
        <v>6.33144058406869</v>
      </c>
      <c r="I150" s="114">
        <f t="shared" si="23"/>
        <v>6.7299203000378878</v>
      </c>
      <c r="J150" s="115">
        <f t="shared" si="24"/>
        <v>7.1284000160070846</v>
      </c>
      <c r="M150" s="114">
        <f t="shared" si="25"/>
        <v>5.7337210101148948</v>
      </c>
      <c r="N150" s="2">
        <f t="shared" si="26"/>
        <v>0.83362694120418723</v>
      </c>
      <c r="Q150" s="6">
        <v>1</v>
      </c>
      <c r="R150" s="113">
        <f t="shared" si="9"/>
        <v>-1.5275160698109946</v>
      </c>
      <c r="S150" s="114">
        <f t="shared" si="10"/>
        <v>-1.0910829070078523</v>
      </c>
      <c r="T150" s="114">
        <f t="shared" si="11"/>
        <v>-0.654649744204712</v>
      </c>
      <c r="U150" s="114">
        <f t="shared" si="12"/>
        <v>-0.21821658140157066</v>
      </c>
      <c r="V150" s="114">
        <f t="shared" si="13"/>
        <v>0.21821658140157163</v>
      </c>
      <c r="W150" s="114">
        <f t="shared" si="14"/>
        <v>0.654649744204712</v>
      </c>
      <c r="X150" s="114">
        <f t="shared" si="15"/>
        <v>1.0910829070078543</v>
      </c>
      <c r="Y150" s="115">
        <f t="shared" si="16"/>
        <v>1.5275160698109955</v>
      </c>
    </row>
    <row r="151" spans="2:25" x14ac:dyDescent="0.25">
      <c r="B151" s="6">
        <v>2</v>
      </c>
      <c r="C151" s="113">
        <f t="shared" si="17"/>
        <v>4.349623925678328</v>
      </c>
      <c r="D151" s="114">
        <f t="shared" si="18"/>
        <v>4.7481593795163501</v>
      </c>
      <c r="E151" s="114">
        <f t="shared" si="19"/>
        <v>5.1466948333543723</v>
      </c>
      <c r="F151" s="114">
        <f t="shared" si="20"/>
        <v>5.5452302871923944</v>
      </c>
      <c r="G151" s="114">
        <f t="shared" si="21"/>
        <v>5.9437657410304174</v>
      </c>
      <c r="H151" s="114">
        <f t="shared" si="22"/>
        <v>6.3423011948684387</v>
      </c>
      <c r="I151" s="114">
        <f t="shared" si="23"/>
        <v>6.7408366487064617</v>
      </c>
      <c r="J151" s="115">
        <f t="shared" si="24"/>
        <v>7.1393721025444838</v>
      </c>
      <c r="M151" s="114">
        <f t="shared" si="25"/>
        <v>5.7444980141114064</v>
      </c>
      <c r="N151" s="2">
        <f t="shared" si="26"/>
        <v>0.8338601668208554</v>
      </c>
      <c r="Q151" s="6">
        <v>2</v>
      </c>
      <c r="R151" s="113">
        <f t="shared" si="9"/>
        <v>-1.5275160723734937</v>
      </c>
      <c r="S151" s="114">
        <f t="shared" si="10"/>
        <v>-1.0910829088382101</v>
      </c>
      <c r="T151" s="114">
        <f t="shared" si="11"/>
        <v>-0.65464974530292652</v>
      </c>
      <c r="U151" s="114">
        <f t="shared" si="12"/>
        <v>-0.2182165817676428</v>
      </c>
      <c r="V151" s="114">
        <f t="shared" si="13"/>
        <v>0.21821658176764183</v>
      </c>
      <c r="W151" s="114">
        <f t="shared" si="14"/>
        <v>0.65464974530292452</v>
      </c>
      <c r="X151" s="114">
        <f t="shared" si="15"/>
        <v>1.0910829088382092</v>
      </c>
      <c r="Y151" s="115">
        <f t="shared" si="16"/>
        <v>1.5275160723734929</v>
      </c>
    </row>
    <row r="152" spans="2:25" x14ac:dyDescent="0.25">
      <c r="B152" s="6">
        <v>3</v>
      </c>
      <c r="C152" s="113">
        <f t="shared" si="17"/>
        <v>4.3602057451958585</v>
      </c>
      <c r="D152" s="114">
        <f t="shared" si="18"/>
        <v>4.7587969272048598</v>
      </c>
      <c r="E152" s="114">
        <f t="shared" si="19"/>
        <v>5.157388109213862</v>
      </c>
      <c r="F152" s="114">
        <f t="shared" si="20"/>
        <v>5.5559792912228625</v>
      </c>
      <c r="G152" s="114">
        <f t="shared" si="21"/>
        <v>5.9545704732318647</v>
      </c>
      <c r="H152" s="114">
        <f t="shared" si="22"/>
        <v>6.353161655240867</v>
      </c>
      <c r="I152" s="114">
        <f t="shared" si="23"/>
        <v>6.7517528372498674</v>
      </c>
      <c r="J152" s="115">
        <f t="shared" si="24"/>
        <v>7.1503440192588696</v>
      </c>
      <c r="M152" s="114">
        <f t="shared" si="25"/>
        <v>5.7552748822273632</v>
      </c>
      <c r="N152" s="2">
        <f t="shared" si="26"/>
        <v>0.83409338447050629</v>
      </c>
      <c r="Q152" s="6">
        <v>3</v>
      </c>
      <c r="R152" s="113">
        <f t="shared" si="9"/>
        <v>-1.5275160749344474</v>
      </c>
      <c r="S152" s="114">
        <f t="shared" si="10"/>
        <v>-1.0910829106674624</v>
      </c>
      <c r="T152" s="114">
        <f t="shared" si="11"/>
        <v>-0.65464974640047646</v>
      </c>
      <c r="U152" s="114">
        <f t="shared" si="12"/>
        <v>-0.21821658213349246</v>
      </c>
      <c r="V152" s="114">
        <f t="shared" si="13"/>
        <v>0.21821658213349343</v>
      </c>
      <c r="W152" s="114">
        <f t="shared" si="14"/>
        <v>0.65464974640047935</v>
      </c>
      <c r="X152" s="114">
        <f t="shared" si="15"/>
        <v>1.0910829106674633</v>
      </c>
      <c r="Y152" s="115">
        <f t="shared" si="16"/>
        <v>1.5275160749344492</v>
      </c>
    </row>
    <row r="153" spans="2:25" ht="15.75" thickBot="1" x14ac:dyDescent="0.3">
      <c r="B153" s="6">
        <v>4</v>
      </c>
      <c r="C153" s="125">
        <f t="shared" si="17"/>
        <v>4.3707874582485129</v>
      </c>
      <c r="D153" s="126">
        <f t="shared" si="18"/>
        <v>4.7694343582999847</v>
      </c>
      <c r="E153" s="126">
        <f t="shared" si="19"/>
        <v>5.1680812583514557</v>
      </c>
      <c r="F153" s="126">
        <f t="shared" si="20"/>
        <v>5.5667281584029276</v>
      </c>
      <c r="G153" s="126">
        <f t="shared" si="21"/>
        <v>5.9653750584543985</v>
      </c>
      <c r="H153" s="126">
        <f t="shared" si="22"/>
        <v>6.3640219585058704</v>
      </c>
      <c r="I153" s="126">
        <f t="shared" si="23"/>
        <v>6.7626688585573431</v>
      </c>
      <c r="J153" s="127">
        <f t="shared" si="24"/>
        <v>7.1613157586088132</v>
      </c>
      <c r="M153" s="114">
        <f t="shared" si="25"/>
        <v>5.766051608428663</v>
      </c>
      <c r="N153" s="2">
        <f t="shared" si="26"/>
        <v>0.83432659233340445</v>
      </c>
      <c r="Q153" s="6">
        <v>4</v>
      </c>
      <c r="R153" s="125">
        <f t="shared" si="9"/>
        <v>-1.5275160774938812</v>
      </c>
      <c r="S153" s="126">
        <f t="shared" si="10"/>
        <v>-1.0910829124956292</v>
      </c>
      <c r="T153" s="126">
        <f t="shared" si="11"/>
        <v>-0.65464974749737781</v>
      </c>
      <c r="U153" s="126">
        <f t="shared" si="12"/>
        <v>-0.21821658249912562</v>
      </c>
      <c r="V153" s="126">
        <f t="shared" si="13"/>
        <v>0.21821658249912562</v>
      </c>
      <c r="W153" s="126">
        <f t="shared" si="14"/>
        <v>0.65464974749737781</v>
      </c>
      <c r="X153" s="126">
        <f t="shared" si="15"/>
        <v>1.0910829124956309</v>
      </c>
      <c r="Y153" s="127">
        <f t="shared" si="16"/>
        <v>1.5275160774938812</v>
      </c>
    </row>
    <row r="154" spans="2:25" x14ac:dyDescent="0.25">
      <c r="B154" s="6">
        <v>0</v>
      </c>
      <c r="C154" s="119">
        <f t="shared" si="17"/>
        <v>5.3021530603138851</v>
      </c>
      <c r="D154" s="120">
        <f t="shared" si="18"/>
        <v>5.7894956678490699</v>
      </c>
      <c r="E154" s="120">
        <f t="shared" si="19"/>
        <v>6.2768382753842538</v>
      </c>
      <c r="F154" s="120">
        <f t="shared" si="20"/>
        <v>6.7641808829194376</v>
      </c>
      <c r="G154" s="120">
        <f t="shared" si="21"/>
        <v>7.2515234904546233</v>
      </c>
      <c r="H154" s="120">
        <f t="shared" si="22"/>
        <v>7.7388660979898063</v>
      </c>
      <c r="I154" s="120">
        <f t="shared" si="23"/>
        <v>8.2262087055249911</v>
      </c>
      <c r="J154" s="121">
        <f t="shared" si="24"/>
        <v>8.7135513130601758</v>
      </c>
      <c r="M154" s="114">
        <f t="shared" si="25"/>
        <v>7.00785218668703</v>
      </c>
      <c r="N154" s="2">
        <f t="shared" si="26"/>
        <v>1.246889789875766</v>
      </c>
      <c r="Q154" s="6">
        <v>0</v>
      </c>
      <c r="R154" s="119">
        <f t="shared" si="9"/>
        <v>-1.5275191063469804</v>
      </c>
      <c r="S154" s="120">
        <f t="shared" si="10"/>
        <v>-1.0910850759621284</v>
      </c>
      <c r="T154" s="120">
        <f t="shared" si="11"/>
        <v>-0.65465104557727727</v>
      </c>
      <c r="U154" s="120">
        <f t="shared" si="12"/>
        <v>-0.21821701519242601</v>
      </c>
      <c r="V154" s="120">
        <f t="shared" si="13"/>
        <v>0.21821701519242681</v>
      </c>
      <c r="W154" s="120">
        <f t="shared" si="14"/>
        <v>0.65465104557727727</v>
      </c>
      <c r="X154" s="120">
        <f t="shared" si="15"/>
        <v>1.0910850759621293</v>
      </c>
      <c r="Y154" s="121">
        <f t="shared" si="16"/>
        <v>1.5275191063469813</v>
      </c>
    </row>
    <row r="155" spans="2:25" x14ac:dyDescent="0.25">
      <c r="B155" s="6">
        <v>1</v>
      </c>
      <c r="C155" s="113">
        <f t="shared" si="17"/>
        <v>5.312734546874136</v>
      </c>
      <c r="D155" s="114">
        <f t="shared" si="18"/>
        <v>5.8001328509044612</v>
      </c>
      <c r="E155" s="114">
        <f t="shared" si="19"/>
        <v>6.2875311549347863</v>
      </c>
      <c r="F155" s="114">
        <f t="shared" si="20"/>
        <v>6.7749294589651106</v>
      </c>
      <c r="G155" s="114">
        <f t="shared" si="21"/>
        <v>7.2623277629954357</v>
      </c>
      <c r="H155" s="114">
        <f t="shared" si="22"/>
        <v>7.7497260670257599</v>
      </c>
      <c r="I155" s="114">
        <f t="shared" si="23"/>
        <v>8.2371243710560869</v>
      </c>
      <c r="J155" s="115">
        <f t="shared" si="24"/>
        <v>8.7245226750864102</v>
      </c>
      <c r="M155" s="114">
        <f t="shared" si="25"/>
        <v>7.0186286109802731</v>
      </c>
      <c r="N155" s="2">
        <f t="shared" si="26"/>
        <v>1.2471748105511011</v>
      </c>
      <c r="Q155" s="6">
        <v>1</v>
      </c>
      <c r="R155" s="113">
        <f t="shared" si="9"/>
        <v>-1.5275191077468053</v>
      </c>
      <c r="S155" s="114">
        <f t="shared" si="10"/>
        <v>-1.0910850769620035</v>
      </c>
      <c r="T155" s="114">
        <f t="shared" si="11"/>
        <v>-0.65465104617720182</v>
      </c>
      <c r="U155" s="114">
        <f t="shared" si="12"/>
        <v>-0.21821701539240088</v>
      </c>
      <c r="V155" s="114">
        <f t="shared" si="13"/>
        <v>0.21821701539240088</v>
      </c>
      <c r="W155" s="114">
        <f t="shared" si="14"/>
        <v>0.65465104617720182</v>
      </c>
      <c r="X155" s="114">
        <f t="shared" si="15"/>
        <v>1.0910850769620053</v>
      </c>
      <c r="Y155" s="115">
        <f t="shared" si="16"/>
        <v>1.5275191077468053</v>
      </c>
    </row>
    <row r="156" spans="2:25" x14ac:dyDescent="0.25">
      <c r="B156" s="6">
        <v>2</v>
      </c>
      <c r="C156" s="113">
        <f t="shared" si="17"/>
        <v>5.3233159134161756</v>
      </c>
      <c r="D156" s="114">
        <f t="shared" si="18"/>
        <v>5.8107699025237052</v>
      </c>
      <c r="E156" s="114">
        <f t="shared" si="19"/>
        <v>6.2982238916312347</v>
      </c>
      <c r="F156" s="114">
        <f t="shared" si="20"/>
        <v>6.7856778807387634</v>
      </c>
      <c r="G156" s="114">
        <f t="shared" si="21"/>
        <v>7.273131869846293</v>
      </c>
      <c r="H156" s="114">
        <f t="shared" si="22"/>
        <v>7.7605858589538235</v>
      </c>
      <c r="I156" s="114">
        <f t="shared" si="23"/>
        <v>8.2480398480613548</v>
      </c>
      <c r="J156" s="115">
        <f t="shared" si="24"/>
        <v>8.7354938371688835</v>
      </c>
      <c r="M156" s="114">
        <f t="shared" si="25"/>
        <v>7.0294048752925287</v>
      </c>
      <c r="N156" s="2">
        <f t="shared" si="26"/>
        <v>1.2474598053584387</v>
      </c>
      <c r="Q156" s="6">
        <v>2</v>
      </c>
      <c r="R156" s="113">
        <f t="shared" si="9"/>
        <v>-1.5275191091458629</v>
      </c>
      <c r="S156" s="114">
        <f t="shared" si="10"/>
        <v>-1.0910850779613306</v>
      </c>
      <c r="T156" s="114">
        <f t="shared" si="11"/>
        <v>-0.6546510467767982</v>
      </c>
      <c r="U156" s="114">
        <f t="shared" si="12"/>
        <v>-0.21821701559226658</v>
      </c>
      <c r="V156" s="114">
        <f t="shared" si="13"/>
        <v>0.21821701559226581</v>
      </c>
      <c r="W156" s="114">
        <f t="shared" si="14"/>
        <v>0.65465104677679897</v>
      </c>
      <c r="X156" s="114">
        <f t="shared" si="15"/>
        <v>1.091085077961333</v>
      </c>
      <c r="Y156" s="115">
        <f t="shared" si="16"/>
        <v>1.5275191091458646</v>
      </c>
    </row>
    <row r="157" spans="2:25" x14ac:dyDescent="0.25">
      <c r="B157" s="6">
        <v>3</v>
      </c>
      <c r="C157" s="113">
        <f t="shared" si="17"/>
        <v>5.3338971554318473</v>
      </c>
      <c r="D157" s="114">
        <f t="shared" si="18"/>
        <v>5.8214068177697493</v>
      </c>
      <c r="E157" s="114">
        <f t="shared" si="19"/>
        <v>6.3089164801076514</v>
      </c>
      <c r="F157" s="114">
        <f t="shared" si="20"/>
        <v>6.7964261424455543</v>
      </c>
      <c r="G157" s="114">
        <f t="shared" si="21"/>
        <v>7.2839358047834555</v>
      </c>
      <c r="H157" s="114">
        <f t="shared" si="22"/>
        <v>7.7714454671213584</v>
      </c>
      <c r="I157" s="114">
        <f t="shared" si="23"/>
        <v>8.2589551294592596</v>
      </c>
      <c r="J157" s="115">
        <f t="shared" si="24"/>
        <v>8.7464647917971625</v>
      </c>
      <c r="M157" s="114">
        <f t="shared" si="25"/>
        <v>7.0401809736145058</v>
      </c>
      <c r="N157" s="2">
        <f t="shared" si="26"/>
        <v>1.2477447720822639</v>
      </c>
      <c r="Q157" s="6">
        <v>3</v>
      </c>
      <c r="R157" s="113">
        <f t="shared" si="9"/>
        <v>-1.5275191105441632</v>
      </c>
      <c r="S157" s="114">
        <f t="shared" si="10"/>
        <v>-1.091085078960117</v>
      </c>
      <c r="T157" s="114">
        <f t="shared" si="11"/>
        <v>-0.65465104737607061</v>
      </c>
      <c r="U157" s="114">
        <f t="shared" si="12"/>
        <v>-0.21821701579202354</v>
      </c>
      <c r="V157" s="114">
        <f t="shared" si="13"/>
        <v>0.21821701579202193</v>
      </c>
      <c r="W157" s="114">
        <f t="shared" si="14"/>
        <v>0.65465104737606905</v>
      </c>
      <c r="X157" s="114">
        <f t="shared" si="15"/>
        <v>1.0910850789601145</v>
      </c>
      <c r="Y157" s="115">
        <f t="shared" si="16"/>
        <v>1.5275191105441617</v>
      </c>
    </row>
    <row r="158" spans="2:25" ht="15.75" thickBot="1" x14ac:dyDescent="0.3">
      <c r="B158" s="6">
        <v>4</v>
      </c>
      <c r="C158" s="122">
        <f t="shared" si="17"/>
        <v>5.3444782684181105</v>
      </c>
      <c r="D158" s="123">
        <f t="shared" si="18"/>
        <v>5.8320435917111428</v>
      </c>
      <c r="E158" s="123">
        <f t="shared" si="19"/>
        <v>6.3196089150041725</v>
      </c>
      <c r="F158" s="123">
        <f t="shared" si="20"/>
        <v>6.8071742382972049</v>
      </c>
      <c r="G158" s="123">
        <f t="shared" si="21"/>
        <v>7.2947395615902355</v>
      </c>
      <c r="H158" s="123">
        <f t="shared" si="22"/>
        <v>7.782304884883267</v>
      </c>
      <c r="I158" s="123">
        <f t="shared" si="23"/>
        <v>8.2698702081762985</v>
      </c>
      <c r="J158" s="124">
        <f t="shared" si="24"/>
        <v>8.75743553146933</v>
      </c>
      <c r="M158" s="114">
        <f t="shared" si="25"/>
        <v>7.0509568999437207</v>
      </c>
      <c r="N158" s="2">
        <f t="shared" si="26"/>
        <v>1.2480297085086463</v>
      </c>
      <c r="Q158" s="6">
        <v>4</v>
      </c>
      <c r="R158" s="122">
        <f t="shared" si="9"/>
        <v>-1.5275191119416509</v>
      </c>
      <c r="S158" s="123">
        <f t="shared" si="10"/>
        <v>-1.0910850799583212</v>
      </c>
      <c r="T158" s="123">
        <f t="shared" si="11"/>
        <v>-0.65465104797499396</v>
      </c>
      <c r="U158" s="123">
        <f t="shared" si="12"/>
        <v>-0.2182170159916644</v>
      </c>
      <c r="V158" s="123">
        <f t="shared" si="13"/>
        <v>0.2182170159916636</v>
      </c>
      <c r="W158" s="123">
        <f t="shared" si="14"/>
        <v>0.65465104797499241</v>
      </c>
      <c r="X158" s="123">
        <f t="shared" si="15"/>
        <v>1.0910850799583212</v>
      </c>
      <c r="Y158" s="124">
        <f t="shared" si="16"/>
        <v>1.52751911194165</v>
      </c>
    </row>
    <row r="165" spans="2:38" x14ac:dyDescent="0.25">
      <c r="B165" s="132" t="s">
        <v>70</v>
      </c>
      <c r="C165" s="132"/>
      <c r="D165" s="132"/>
      <c r="E165" s="132"/>
      <c r="F165" s="132"/>
      <c r="G165" s="132"/>
      <c r="H165" s="132"/>
      <c r="I165" s="132"/>
      <c r="J165" s="132"/>
      <c r="K165" s="2" t="s">
        <v>71</v>
      </c>
      <c r="L165" s="2" t="s">
        <v>72</v>
      </c>
      <c r="P165" s="132" t="s">
        <v>70</v>
      </c>
      <c r="Q165" s="132"/>
      <c r="R165" s="132"/>
      <c r="S165" s="132"/>
      <c r="T165" s="132"/>
      <c r="U165" s="132"/>
      <c r="V165" s="132"/>
      <c r="W165" s="132"/>
      <c r="X165" s="132"/>
      <c r="Y165" s="2" t="s">
        <v>71</v>
      </c>
      <c r="Z165" s="2" t="s">
        <v>72</v>
      </c>
      <c r="AD165" s="140" t="s">
        <v>70</v>
      </c>
      <c r="AE165" s="141"/>
      <c r="AF165" s="141"/>
      <c r="AG165" s="141"/>
      <c r="AH165" s="141"/>
      <c r="AI165" s="141"/>
      <c r="AJ165" s="142"/>
      <c r="AK165" s="2" t="s">
        <v>71</v>
      </c>
      <c r="AL165" s="2" t="s">
        <v>32</v>
      </c>
    </row>
    <row r="166" spans="2:38" x14ac:dyDescent="0.25">
      <c r="B166" s="1"/>
      <c r="C166" s="131">
        <v>0</v>
      </c>
      <c r="D166" s="131">
        <v>1</v>
      </c>
      <c r="E166" s="131">
        <v>2</v>
      </c>
      <c r="F166" s="131">
        <v>3</v>
      </c>
      <c r="G166" s="131">
        <v>4</v>
      </c>
      <c r="H166" s="131">
        <v>5</v>
      </c>
      <c r="I166" s="131">
        <v>6</v>
      </c>
      <c r="J166" s="131">
        <v>7</v>
      </c>
      <c r="K166" s="131">
        <v>8</v>
      </c>
      <c r="L166" s="131">
        <v>9</v>
      </c>
      <c r="P166" s="1"/>
      <c r="Q166" s="131">
        <v>0</v>
      </c>
      <c r="R166" s="131">
        <v>1</v>
      </c>
      <c r="S166" s="131">
        <v>2</v>
      </c>
      <c r="T166" s="131">
        <v>3</v>
      </c>
      <c r="U166" s="131">
        <v>4</v>
      </c>
      <c r="V166" s="131">
        <v>5</v>
      </c>
      <c r="W166" s="131">
        <v>6</v>
      </c>
      <c r="X166" s="131">
        <v>7</v>
      </c>
      <c r="Y166" s="131">
        <v>8</v>
      </c>
      <c r="Z166" s="131">
        <v>9</v>
      </c>
      <c r="AD166" s="1"/>
      <c r="AE166" s="131">
        <v>0</v>
      </c>
      <c r="AF166" s="131">
        <v>1</v>
      </c>
      <c r="AG166" s="131">
        <v>2</v>
      </c>
      <c r="AH166" s="131">
        <v>3</v>
      </c>
      <c r="AI166" s="131">
        <v>4</v>
      </c>
      <c r="AJ166" s="131">
        <v>5</v>
      </c>
      <c r="AK166" s="131">
        <v>6</v>
      </c>
      <c r="AL166" s="131">
        <v>7</v>
      </c>
    </row>
    <row r="167" spans="2:38" x14ac:dyDescent="0.25">
      <c r="B167" s="3">
        <v>0</v>
      </c>
      <c r="C167" s="114" cm="1">
        <f t="array" ref="C167:L186">MMULT(R139:Y158,TRANSPOSE(AL6:AS15))</f>
        <v>0.10997966408247628</v>
      </c>
      <c r="D167" s="114">
        <v>0.10997966408247639</v>
      </c>
      <c r="E167" s="114">
        <v>0.10997966408247639</v>
      </c>
      <c r="F167" s="114">
        <v>0.10997966408247573</v>
      </c>
      <c r="G167" s="114">
        <v>0.10997966408247595</v>
      </c>
      <c r="H167" s="114">
        <v>0.10997966408247617</v>
      </c>
      <c r="I167" s="114">
        <v>0.10997966408247573</v>
      </c>
      <c r="J167" s="114">
        <v>0.10997966408247528</v>
      </c>
      <c r="K167" s="114">
        <v>0.1099796640824755</v>
      </c>
      <c r="L167" s="114">
        <v>0.10997966408247528</v>
      </c>
      <c r="P167" s="3">
        <v>0</v>
      </c>
      <c r="Q167" s="114">
        <f>IF(C167&gt;0,C167,0)</f>
        <v>0.10997966408247628</v>
      </c>
      <c r="R167" s="114">
        <f t="shared" ref="R167:Z167" si="27">IF(D167&gt;0,D167,0)</f>
        <v>0.10997966408247639</v>
      </c>
      <c r="S167" s="114">
        <f t="shared" si="27"/>
        <v>0.10997966408247639</v>
      </c>
      <c r="T167" s="114">
        <f t="shared" si="27"/>
        <v>0.10997966408247573</v>
      </c>
      <c r="U167" s="114">
        <f t="shared" si="27"/>
        <v>0.10997966408247595</v>
      </c>
      <c r="V167" s="114">
        <f t="shared" si="27"/>
        <v>0.10997966408247617</v>
      </c>
      <c r="W167" s="114">
        <f t="shared" si="27"/>
        <v>0.10997966408247573</v>
      </c>
      <c r="X167" s="114">
        <f t="shared" si="27"/>
        <v>0.10997966408247528</v>
      </c>
      <c r="Y167" s="114">
        <f t="shared" si="27"/>
        <v>0.1099796640824755</v>
      </c>
      <c r="Z167" s="114">
        <f t="shared" si="27"/>
        <v>0.10997966408247528</v>
      </c>
      <c r="AD167" s="3">
        <v>0</v>
      </c>
      <c r="AE167" s="2" cm="1">
        <f t="array" ref="AE167:AL186">MMULT(Q167:Z186,TRANSPOSE(AL20:AU27))</f>
        <v>0.80450124276331092</v>
      </c>
      <c r="AF167" s="2">
        <v>0.88148700762104404</v>
      </c>
      <c r="AG167" s="2">
        <v>0.95847277247877716</v>
      </c>
      <c r="AH167" s="2">
        <v>1.0354585373365102</v>
      </c>
      <c r="AI167" s="2">
        <v>1.1124443021942434</v>
      </c>
      <c r="AJ167" s="2">
        <v>1.1894300670519764</v>
      </c>
      <c r="AK167" s="2">
        <v>1.2664158319097096</v>
      </c>
      <c r="AL167" s="2">
        <v>1.3434015967674431</v>
      </c>
    </row>
    <row r="168" spans="2:38" x14ac:dyDescent="0.25">
      <c r="B168" s="3">
        <v>1</v>
      </c>
      <c r="C168" s="114">
        <v>0.1099796651713969</v>
      </c>
      <c r="D168" s="114">
        <v>0.10997966517139679</v>
      </c>
      <c r="E168" s="114">
        <v>0.10997966517139646</v>
      </c>
      <c r="F168" s="114">
        <v>0.10997966517139623</v>
      </c>
      <c r="G168" s="114">
        <v>0.10997966517139668</v>
      </c>
      <c r="H168" s="114">
        <v>0.10997966517139579</v>
      </c>
      <c r="I168" s="114">
        <v>0.10997966517139601</v>
      </c>
      <c r="J168" s="114">
        <v>0.10997966517139623</v>
      </c>
      <c r="K168" s="114">
        <v>0.10997966517139579</v>
      </c>
      <c r="L168" s="114">
        <v>0.10997966517139623</v>
      </c>
      <c r="P168" s="3">
        <v>1</v>
      </c>
      <c r="Q168" s="114">
        <f t="shared" ref="Q168:Q186" si="28">IF(C168&gt;0,C168,0)</f>
        <v>0.1099796651713969</v>
      </c>
      <c r="R168" s="114">
        <f t="shared" ref="R168:R186" si="29">IF(D168&gt;0,D168,0)</f>
        <v>0.10997966517139679</v>
      </c>
      <c r="S168" s="114">
        <f t="shared" ref="S168:S186" si="30">IF(E168&gt;0,E168,0)</f>
        <v>0.10997966517139646</v>
      </c>
      <c r="T168" s="114">
        <f t="shared" ref="T168:T186" si="31">IF(F168&gt;0,F168,0)</f>
        <v>0.10997966517139623</v>
      </c>
      <c r="U168" s="114">
        <f t="shared" ref="U168:U186" si="32">IF(G168&gt;0,G168,0)</f>
        <v>0.10997966517139668</v>
      </c>
      <c r="V168" s="114">
        <f t="shared" ref="V168:V186" si="33">IF(H168&gt;0,H168,0)</f>
        <v>0.10997966517139579</v>
      </c>
      <c r="W168" s="114">
        <f t="shared" ref="W168:W186" si="34">IF(I168&gt;0,I168,0)</f>
        <v>0.10997966517139601</v>
      </c>
      <c r="X168" s="114">
        <f t="shared" ref="X168:X186" si="35">IF(J168&gt;0,J168,0)</f>
        <v>0.10997966517139623</v>
      </c>
      <c r="Y168" s="114">
        <f t="shared" ref="Y168:Y186" si="36">IF(K168&gt;0,K168,0)</f>
        <v>0.10997966517139579</v>
      </c>
      <c r="Z168" s="114">
        <f t="shared" ref="Z168:Z186" si="37">IF(L168&gt;0,L168,0)</f>
        <v>0.10997966517139623</v>
      </c>
      <c r="AD168" s="3">
        <v>1</v>
      </c>
      <c r="AE168" s="2">
        <v>0.80450125072876388</v>
      </c>
      <c r="AF168" s="2">
        <v>0.88148701634874138</v>
      </c>
      <c r="AG168" s="2">
        <v>0.95847278196871877</v>
      </c>
      <c r="AH168" s="2">
        <v>1.0354585475886962</v>
      </c>
      <c r="AI168" s="2">
        <v>1.1124443132086737</v>
      </c>
      <c r="AJ168" s="2">
        <v>1.1894300788286511</v>
      </c>
      <c r="AK168" s="2">
        <v>1.2664158444486282</v>
      </c>
      <c r="AL168" s="2">
        <v>1.3434016100686061</v>
      </c>
    </row>
    <row r="169" spans="2:38" x14ac:dyDescent="0.25">
      <c r="B169" s="3">
        <v>2</v>
      </c>
      <c r="C169" s="114">
        <v>0.10997966625939226</v>
      </c>
      <c r="D169" s="114">
        <v>0.10997966625939237</v>
      </c>
      <c r="E169" s="114">
        <v>0.10997966625939237</v>
      </c>
      <c r="F169" s="114">
        <v>0.10997966625939171</v>
      </c>
      <c r="G169" s="114">
        <v>0.10997966625939171</v>
      </c>
      <c r="H169" s="114">
        <v>0.10997966625939171</v>
      </c>
      <c r="I169" s="114">
        <v>0.10997966625939148</v>
      </c>
      <c r="J169" s="114">
        <v>0.10997966625939126</v>
      </c>
      <c r="K169" s="114">
        <v>0.10997966625939015</v>
      </c>
      <c r="L169" s="114">
        <v>0.10997966625938993</v>
      </c>
      <c r="P169" s="3">
        <v>2</v>
      </c>
      <c r="Q169" s="114">
        <f t="shared" si="28"/>
        <v>0.10997966625939226</v>
      </c>
      <c r="R169" s="114">
        <f t="shared" si="29"/>
        <v>0.10997966625939237</v>
      </c>
      <c r="S169" s="114">
        <f t="shared" si="30"/>
        <v>0.10997966625939237</v>
      </c>
      <c r="T169" s="114">
        <f t="shared" si="31"/>
        <v>0.10997966625939171</v>
      </c>
      <c r="U169" s="114">
        <f t="shared" si="32"/>
        <v>0.10997966625939171</v>
      </c>
      <c r="V169" s="114">
        <f t="shared" si="33"/>
        <v>0.10997966625939171</v>
      </c>
      <c r="W169" s="114">
        <f t="shared" si="34"/>
        <v>0.10997966625939148</v>
      </c>
      <c r="X169" s="114">
        <f t="shared" si="35"/>
        <v>0.10997966625939126</v>
      </c>
      <c r="Y169" s="114">
        <f t="shared" si="36"/>
        <v>0.10997966625939015</v>
      </c>
      <c r="Z169" s="114">
        <f t="shared" si="37"/>
        <v>0.10997966625938993</v>
      </c>
      <c r="AD169" s="3">
        <v>2</v>
      </c>
      <c r="AE169" s="4">
        <v>0.80450125868744859</v>
      </c>
      <c r="AF169" s="4">
        <v>0.88148702506902266</v>
      </c>
      <c r="AG169" s="4">
        <v>0.95847279145059683</v>
      </c>
      <c r="AH169" s="4">
        <v>1.0354585578321709</v>
      </c>
      <c r="AI169" s="4">
        <v>1.112444324213745</v>
      </c>
      <c r="AJ169" s="4">
        <v>1.189430090595319</v>
      </c>
      <c r="AK169" s="4">
        <v>1.2664158569768929</v>
      </c>
      <c r="AL169" s="4">
        <v>1.3434016233584671</v>
      </c>
    </row>
    <row r="170" spans="2:38" x14ac:dyDescent="0.25">
      <c r="B170" s="3">
        <v>3</v>
      </c>
      <c r="C170" s="114">
        <v>0.10997966734646081</v>
      </c>
      <c r="D170" s="114">
        <v>0.1099796673464607</v>
      </c>
      <c r="E170" s="114">
        <v>0.10997966734646036</v>
      </c>
      <c r="F170" s="114">
        <v>0.10997966734645992</v>
      </c>
      <c r="G170" s="114">
        <v>0.10997966734646081</v>
      </c>
      <c r="H170" s="114">
        <v>0.1099796673464597</v>
      </c>
      <c r="I170" s="114">
        <v>0.10997966734645992</v>
      </c>
      <c r="J170" s="114">
        <v>0.10997966734645925</v>
      </c>
      <c r="K170" s="114">
        <v>0.10997966734645992</v>
      </c>
      <c r="L170" s="114">
        <v>0.1099796673464597</v>
      </c>
      <c r="P170" s="3">
        <v>3</v>
      </c>
      <c r="Q170" s="114">
        <f t="shared" si="28"/>
        <v>0.10997966734646081</v>
      </c>
      <c r="R170" s="114">
        <f t="shared" si="29"/>
        <v>0.1099796673464607</v>
      </c>
      <c r="S170" s="114">
        <f t="shared" si="30"/>
        <v>0.10997966734646036</v>
      </c>
      <c r="T170" s="114">
        <f t="shared" si="31"/>
        <v>0.10997966734645992</v>
      </c>
      <c r="U170" s="114">
        <f t="shared" si="32"/>
        <v>0.10997966734646081</v>
      </c>
      <c r="V170" s="114">
        <f t="shared" si="33"/>
        <v>0.1099796673464597</v>
      </c>
      <c r="W170" s="114">
        <f t="shared" si="34"/>
        <v>0.10997966734645992</v>
      </c>
      <c r="X170" s="114">
        <f t="shared" si="35"/>
        <v>0.10997966734645925</v>
      </c>
      <c r="Y170" s="114">
        <f t="shared" si="36"/>
        <v>0.10997966734645992</v>
      </c>
      <c r="Z170" s="114">
        <f t="shared" si="37"/>
        <v>0.1099796673464597</v>
      </c>
      <c r="AD170" s="3">
        <v>3</v>
      </c>
      <c r="AE170" s="4">
        <v>0.80450126663935551</v>
      </c>
      <c r="AF170" s="4">
        <v>0.88148703378187765</v>
      </c>
      <c r="AG170" s="4">
        <v>0.95847280092439979</v>
      </c>
      <c r="AH170" s="4">
        <v>1.0354585680669219</v>
      </c>
      <c r="AI170" s="4">
        <v>1.112444335209444</v>
      </c>
      <c r="AJ170" s="4">
        <v>1.189430102351966</v>
      </c>
      <c r="AK170" s="4">
        <v>1.266415869494488</v>
      </c>
      <c r="AL170" s="4">
        <v>1.3434016366370101</v>
      </c>
    </row>
    <row r="171" spans="2:38" x14ac:dyDescent="0.25">
      <c r="B171" s="3">
        <v>4</v>
      </c>
      <c r="C171" s="114">
        <v>0.10997966843259099</v>
      </c>
      <c r="D171" s="114">
        <v>0.10997966843259055</v>
      </c>
      <c r="E171" s="114">
        <v>0.10997966843259044</v>
      </c>
      <c r="F171" s="114">
        <v>0.10997966843259066</v>
      </c>
      <c r="G171" s="114">
        <v>0.10997966843258977</v>
      </c>
      <c r="H171" s="114">
        <v>0.10997966843259022</v>
      </c>
      <c r="I171" s="114">
        <v>0.10997966843259022</v>
      </c>
      <c r="J171" s="114">
        <v>0.10997966843258977</v>
      </c>
      <c r="K171" s="114">
        <v>0.10997966843258933</v>
      </c>
      <c r="L171" s="114">
        <v>0.10997966843258933</v>
      </c>
      <c r="P171" s="3">
        <v>4</v>
      </c>
      <c r="Q171" s="114">
        <f t="shared" si="28"/>
        <v>0.10997966843259099</v>
      </c>
      <c r="R171" s="114">
        <f t="shared" si="29"/>
        <v>0.10997966843259055</v>
      </c>
      <c r="S171" s="114">
        <f t="shared" si="30"/>
        <v>0.10997966843259044</v>
      </c>
      <c r="T171" s="114">
        <f t="shared" si="31"/>
        <v>0.10997966843259066</v>
      </c>
      <c r="U171" s="114">
        <f t="shared" si="32"/>
        <v>0.10997966843258977</v>
      </c>
      <c r="V171" s="114">
        <f t="shared" si="33"/>
        <v>0.10997966843259022</v>
      </c>
      <c r="W171" s="114">
        <f t="shared" si="34"/>
        <v>0.10997966843259022</v>
      </c>
      <c r="X171" s="114">
        <f t="shared" si="35"/>
        <v>0.10997966843258977</v>
      </c>
      <c r="Y171" s="114">
        <f t="shared" si="36"/>
        <v>0.10997966843258933</v>
      </c>
      <c r="Z171" s="114">
        <f t="shared" si="37"/>
        <v>0.10997966843258933</v>
      </c>
      <c r="AD171" s="3">
        <v>4</v>
      </c>
      <c r="AE171" s="4">
        <v>0.80450127458439658</v>
      </c>
      <c r="AF171" s="4">
        <v>0.88148704248720977</v>
      </c>
      <c r="AG171" s="4">
        <v>0.95847281039002286</v>
      </c>
      <c r="AH171" s="4">
        <v>1.0354585782928361</v>
      </c>
      <c r="AI171" s="4">
        <v>1.1124443461956492</v>
      </c>
      <c r="AJ171" s="4">
        <v>1.189430114098462</v>
      </c>
      <c r="AK171" s="4">
        <v>1.2664158820012752</v>
      </c>
      <c r="AL171" s="4">
        <v>1.3434016499040884</v>
      </c>
    </row>
    <row r="172" spans="2:38" x14ac:dyDescent="0.25">
      <c r="B172" s="3">
        <v>5</v>
      </c>
      <c r="C172" s="114">
        <v>0.10998072325276076</v>
      </c>
      <c r="D172" s="114">
        <v>0.1099807232527602</v>
      </c>
      <c r="E172" s="114">
        <v>0.10998072325275987</v>
      </c>
      <c r="F172" s="114">
        <v>0.10998072325276009</v>
      </c>
      <c r="G172" s="114">
        <v>0.10998072325275987</v>
      </c>
      <c r="H172" s="114">
        <v>0.10998072325276076</v>
      </c>
      <c r="I172" s="114">
        <v>0.10998072325276076</v>
      </c>
      <c r="J172" s="114">
        <v>0.10998072325276054</v>
      </c>
      <c r="K172" s="114">
        <v>0.10998072325275965</v>
      </c>
      <c r="L172" s="114">
        <v>0.10998072325276009</v>
      </c>
      <c r="P172" s="3">
        <v>5</v>
      </c>
      <c r="Q172" s="114">
        <f t="shared" si="28"/>
        <v>0.10998072325276076</v>
      </c>
      <c r="R172" s="114">
        <f t="shared" si="29"/>
        <v>0.1099807232527602</v>
      </c>
      <c r="S172" s="114">
        <f t="shared" si="30"/>
        <v>0.10998072325275987</v>
      </c>
      <c r="T172" s="114">
        <f t="shared" si="31"/>
        <v>0.10998072325276009</v>
      </c>
      <c r="U172" s="114">
        <f t="shared" si="32"/>
        <v>0.10998072325275987</v>
      </c>
      <c r="V172" s="114">
        <f t="shared" si="33"/>
        <v>0.10998072325276076</v>
      </c>
      <c r="W172" s="114">
        <f t="shared" si="34"/>
        <v>0.10998072325276076</v>
      </c>
      <c r="X172" s="114">
        <f t="shared" si="35"/>
        <v>0.10998072325276054</v>
      </c>
      <c r="Y172" s="114">
        <f t="shared" si="36"/>
        <v>0.10998072325275965</v>
      </c>
      <c r="Z172" s="114">
        <f t="shared" si="37"/>
        <v>0.10998072325276009</v>
      </c>
      <c r="AD172" s="3">
        <v>5</v>
      </c>
      <c r="AE172" s="4">
        <v>0.80450899059394132</v>
      </c>
      <c r="AF172" s="4">
        <v>0.88149549687087347</v>
      </c>
      <c r="AG172" s="4">
        <v>0.95848200314780552</v>
      </c>
      <c r="AH172" s="4">
        <v>1.0354685094247378</v>
      </c>
      <c r="AI172" s="4">
        <v>1.1124550157016699</v>
      </c>
      <c r="AJ172" s="4">
        <v>1.1894415219786023</v>
      </c>
      <c r="AK172" s="4">
        <v>1.2664280282555345</v>
      </c>
      <c r="AL172" s="4">
        <v>1.3434145345324664</v>
      </c>
    </row>
    <row r="173" spans="2:38" x14ac:dyDescent="0.25">
      <c r="B173" s="3">
        <v>6</v>
      </c>
      <c r="C173" s="114">
        <v>0.10998072364681943</v>
      </c>
      <c r="D173" s="114">
        <v>0.10998072364681921</v>
      </c>
      <c r="E173" s="114">
        <v>0.10998072364681954</v>
      </c>
      <c r="F173" s="114">
        <v>0.10998072364681888</v>
      </c>
      <c r="G173" s="114">
        <v>0.10998072364681932</v>
      </c>
      <c r="H173" s="114">
        <v>0.10998072364681888</v>
      </c>
      <c r="I173" s="114">
        <v>0.10998072364681888</v>
      </c>
      <c r="J173" s="114">
        <v>0.10998072364681888</v>
      </c>
      <c r="K173" s="114">
        <v>0.10998072364681888</v>
      </c>
      <c r="L173" s="114">
        <v>0.10998072364681977</v>
      </c>
      <c r="P173" s="3">
        <v>6</v>
      </c>
      <c r="Q173" s="114">
        <f t="shared" si="28"/>
        <v>0.10998072364681943</v>
      </c>
      <c r="R173" s="114">
        <f t="shared" si="29"/>
        <v>0.10998072364681921</v>
      </c>
      <c r="S173" s="114">
        <f t="shared" si="30"/>
        <v>0.10998072364681954</v>
      </c>
      <c r="T173" s="114">
        <f t="shared" si="31"/>
        <v>0.10998072364681888</v>
      </c>
      <c r="U173" s="114">
        <f t="shared" si="32"/>
        <v>0.10998072364681932</v>
      </c>
      <c r="V173" s="114">
        <f t="shared" si="33"/>
        <v>0.10998072364681888</v>
      </c>
      <c r="W173" s="114">
        <f t="shared" si="34"/>
        <v>0.10998072364681888</v>
      </c>
      <c r="X173" s="114">
        <f t="shared" si="35"/>
        <v>0.10998072364681888</v>
      </c>
      <c r="Y173" s="114">
        <f t="shared" si="36"/>
        <v>0.10998072364681888</v>
      </c>
      <c r="Z173" s="114">
        <f t="shared" si="37"/>
        <v>0.10998072364681977</v>
      </c>
      <c r="AD173" s="3">
        <v>6</v>
      </c>
      <c r="AE173" s="4">
        <v>0.80450899347648219</v>
      </c>
      <c r="AF173" s="4">
        <v>0.8814955000292557</v>
      </c>
      <c r="AG173" s="4">
        <v>0.95848200658202898</v>
      </c>
      <c r="AH173" s="4">
        <v>1.0354685131348025</v>
      </c>
      <c r="AI173" s="4">
        <v>1.1124550196875758</v>
      </c>
      <c r="AJ173" s="4">
        <v>1.1894415262403493</v>
      </c>
      <c r="AK173" s="4">
        <v>1.2664280327931225</v>
      </c>
      <c r="AL173" s="4">
        <v>1.3434145393458963</v>
      </c>
    </row>
    <row r="174" spans="2:38" x14ac:dyDescent="0.25">
      <c r="B174" s="3">
        <v>7</v>
      </c>
      <c r="C174" s="114">
        <v>0.10998072404061687</v>
      </c>
      <c r="D174" s="114">
        <v>0.10998072404061721</v>
      </c>
      <c r="E174" s="114">
        <v>0.10998072404061743</v>
      </c>
      <c r="F174" s="114">
        <v>0.10998072404061832</v>
      </c>
      <c r="G174" s="114">
        <v>0.10998072404061809</v>
      </c>
      <c r="H174" s="114">
        <v>0.10998072404061832</v>
      </c>
      <c r="I174" s="114">
        <v>0.10998072404061898</v>
      </c>
      <c r="J174" s="114">
        <v>0.10998072404061876</v>
      </c>
      <c r="K174" s="114">
        <v>0.10998072404061965</v>
      </c>
      <c r="L174" s="114">
        <v>0.10998072404061965</v>
      </c>
      <c r="P174" s="3">
        <v>7</v>
      </c>
      <c r="Q174" s="114">
        <f t="shared" si="28"/>
        <v>0.10998072404061687</v>
      </c>
      <c r="R174" s="114">
        <f t="shared" si="29"/>
        <v>0.10998072404061721</v>
      </c>
      <c r="S174" s="114">
        <f t="shared" si="30"/>
        <v>0.10998072404061743</v>
      </c>
      <c r="T174" s="114">
        <f t="shared" si="31"/>
        <v>0.10998072404061832</v>
      </c>
      <c r="U174" s="114">
        <f t="shared" si="32"/>
        <v>0.10998072404061809</v>
      </c>
      <c r="V174" s="114">
        <f t="shared" si="33"/>
        <v>0.10998072404061832</v>
      </c>
      <c r="W174" s="114">
        <f t="shared" si="34"/>
        <v>0.10998072404061898</v>
      </c>
      <c r="X174" s="114">
        <f t="shared" si="35"/>
        <v>0.10998072404061876</v>
      </c>
      <c r="Y174" s="114">
        <f t="shared" si="36"/>
        <v>0.10998072404061965</v>
      </c>
      <c r="Z174" s="114">
        <f t="shared" si="37"/>
        <v>0.10998072404061965</v>
      </c>
      <c r="AD174" s="3">
        <v>7</v>
      </c>
      <c r="AE174" s="4">
        <v>0.80450899635712325</v>
      </c>
      <c r="AF174" s="4">
        <v>0.88149550318555603</v>
      </c>
      <c r="AG174" s="4">
        <v>0.95848201001398892</v>
      </c>
      <c r="AH174" s="4">
        <v>1.0354685168424218</v>
      </c>
      <c r="AI174" s="4">
        <v>1.1124550236708548</v>
      </c>
      <c r="AJ174" s="4">
        <v>1.1894415304992874</v>
      </c>
      <c r="AK174" s="4">
        <v>1.2664280373277204</v>
      </c>
      <c r="AL174" s="4">
        <v>1.3434145441561531</v>
      </c>
    </row>
    <row r="175" spans="2:38" x14ac:dyDescent="0.25">
      <c r="B175" s="3">
        <v>8</v>
      </c>
      <c r="C175" s="114">
        <v>0.10998072443414231</v>
      </c>
      <c r="D175" s="114">
        <v>0.10998072443414253</v>
      </c>
      <c r="E175" s="114">
        <v>0.1099807244341422</v>
      </c>
      <c r="F175" s="114">
        <v>0.10998072443414197</v>
      </c>
      <c r="G175" s="114">
        <v>0.10998072443414197</v>
      </c>
      <c r="H175" s="114">
        <v>0.1099807244341422</v>
      </c>
      <c r="I175" s="114">
        <v>0.10998072443414175</v>
      </c>
      <c r="J175" s="114">
        <v>0.10998072443414175</v>
      </c>
      <c r="K175" s="114">
        <v>0.10998072443414153</v>
      </c>
      <c r="L175" s="114">
        <v>0.10998072443414109</v>
      </c>
      <c r="P175" s="3">
        <v>8</v>
      </c>
      <c r="Q175" s="114">
        <f t="shared" si="28"/>
        <v>0.10998072443414231</v>
      </c>
      <c r="R175" s="114">
        <f t="shared" si="29"/>
        <v>0.10998072443414253</v>
      </c>
      <c r="S175" s="114">
        <f t="shared" si="30"/>
        <v>0.1099807244341422</v>
      </c>
      <c r="T175" s="114">
        <f t="shared" si="31"/>
        <v>0.10998072443414197</v>
      </c>
      <c r="U175" s="114">
        <f t="shared" si="32"/>
        <v>0.10998072443414197</v>
      </c>
      <c r="V175" s="114">
        <f t="shared" si="33"/>
        <v>0.1099807244341422</v>
      </c>
      <c r="W175" s="114">
        <f t="shared" si="34"/>
        <v>0.10998072443414175</v>
      </c>
      <c r="X175" s="114">
        <f t="shared" si="35"/>
        <v>0.10998072443414175</v>
      </c>
      <c r="Y175" s="114">
        <f t="shared" si="36"/>
        <v>0.10998072443414153</v>
      </c>
      <c r="Z175" s="114">
        <f t="shared" si="37"/>
        <v>0.10998072443414109</v>
      </c>
      <c r="AD175" s="3">
        <v>8</v>
      </c>
      <c r="AE175" s="4">
        <v>0.80450899923574815</v>
      </c>
      <c r="AF175" s="4">
        <v>0.88149550633964735</v>
      </c>
      <c r="AG175" s="4">
        <v>0.95848201344354678</v>
      </c>
      <c r="AH175" s="4">
        <v>1.0354685205474463</v>
      </c>
      <c r="AI175" s="4">
        <v>1.1124550276513456</v>
      </c>
      <c r="AJ175" s="4">
        <v>1.1894415347552449</v>
      </c>
      <c r="AK175" s="4">
        <v>1.2664280418591445</v>
      </c>
      <c r="AL175" s="4">
        <v>1.3434145489630436</v>
      </c>
    </row>
    <row r="176" spans="2:38" x14ac:dyDescent="0.25">
      <c r="B176" s="3">
        <v>9</v>
      </c>
      <c r="C176" s="114">
        <v>0.1099807248274054</v>
      </c>
      <c r="D176" s="114">
        <v>0.10998072482740506</v>
      </c>
      <c r="E176" s="114">
        <v>0.10998072482740517</v>
      </c>
      <c r="F176" s="114">
        <v>0.10998072482740517</v>
      </c>
      <c r="G176" s="114">
        <v>0.1099807248274054</v>
      </c>
      <c r="H176" s="114">
        <v>0.1099807248274054</v>
      </c>
      <c r="I176" s="114">
        <v>0.10998072482740628</v>
      </c>
      <c r="J176" s="114">
        <v>0.10998072482740584</v>
      </c>
      <c r="K176" s="114">
        <v>0.10998072482740562</v>
      </c>
      <c r="L176" s="114">
        <v>0.10998072482740606</v>
      </c>
      <c r="P176" s="3">
        <v>9</v>
      </c>
      <c r="Q176" s="114">
        <f t="shared" si="28"/>
        <v>0.1099807248274054</v>
      </c>
      <c r="R176" s="114">
        <f t="shared" si="29"/>
        <v>0.10998072482740506</v>
      </c>
      <c r="S176" s="114">
        <f t="shared" si="30"/>
        <v>0.10998072482740517</v>
      </c>
      <c r="T176" s="114">
        <f t="shared" si="31"/>
        <v>0.10998072482740517</v>
      </c>
      <c r="U176" s="114">
        <f t="shared" si="32"/>
        <v>0.1099807248274054</v>
      </c>
      <c r="V176" s="114">
        <f t="shared" si="33"/>
        <v>0.1099807248274054</v>
      </c>
      <c r="W176" s="114">
        <f t="shared" si="34"/>
        <v>0.10998072482740628</v>
      </c>
      <c r="X176" s="114">
        <f t="shared" si="35"/>
        <v>0.10998072482740584</v>
      </c>
      <c r="Y176" s="114">
        <f t="shared" si="36"/>
        <v>0.10998072482740562</v>
      </c>
      <c r="Z176" s="114">
        <f t="shared" si="37"/>
        <v>0.10998072482740606</v>
      </c>
      <c r="AD176" s="3">
        <v>9</v>
      </c>
      <c r="AE176" s="4">
        <v>0.80450900211247156</v>
      </c>
      <c r="AF176" s="4">
        <v>0.88149550949165545</v>
      </c>
      <c r="AG176" s="4">
        <v>0.95848201687083945</v>
      </c>
      <c r="AH176" s="4">
        <v>1.0354685242500232</v>
      </c>
      <c r="AI176" s="4">
        <v>1.112455031629207</v>
      </c>
      <c r="AJ176" s="4">
        <v>1.1894415390083912</v>
      </c>
      <c r="AK176" s="4">
        <v>1.2664280463875748</v>
      </c>
      <c r="AL176" s="4">
        <v>1.343414553766759</v>
      </c>
    </row>
    <row r="177" spans="2:38" x14ac:dyDescent="0.25">
      <c r="B177" s="3">
        <v>10</v>
      </c>
      <c r="C177" s="114">
        <v>0.10998115684178478</v>
      </c>
      <c r="D177" s="114">
        <v>0.10998115684178511</v>
      </c>
      <c r="E177" s="114">
        <v>0.10998115684178567</v>
      </c>
      <c r="F177" s="114">
        <v>0.10998115684178478</v>
      </c>
      <c r="G177" s="114">
        <v>0.10998115684178544</v>
      </c>
      <c r="H177" s="114">
        <v>0.10998115684178567</v>
      </c>
      <c r="I177" s="114">
        <v>0.10998115684178478</v>
      </c>
      <c r="J177" s="114">
        <v>0.10998115684178544</v>
      </c>
      <c r="K177" s="114">
        <v>0.10998115684178544</v>
      </c>
      <c r="L177" s="114">
        <v>0.10998115684178611</v>
      </c>
      <c r="P177" s="3">
        <v>10</v>
      </c>
      <c r="Q177" s="114">
        <f t="shared" si="28"/>
        <v>0.10998115684178478</v>
      </c>
      <c r="R177" s="114">
        <f t="shared" si="29"/>
        <v>0.10998115684178511</v>
      </c>
      <c r="S177" s="114">
        <f t="shared" si="30"/>
        <v>0.10998115684178567</v>
      </c>
      <c r="T177" s="114">
        <f t="shared" si="31"/>
        <v>0.10998115684178478</v>
      </c>
      <c r="U177" s="114">
        <f t="shared" si="32"/>
        <v>0.10998115684178544</v>
      </c>
      <c r="V177" s="114">
        <f t="shared" si="33"/>
        <v>0.10998115684178567</v>
      </c>
      <c r="W177" s="114">
        <f t="shared" si="34"/>
        <v>0.10998115684178478</v>
      </c>
      <c r="X177" s="114">
        <f t="shared" si="35"/>
        <v>0.10998115684178544</v>
      </c>
      <c r="Y177" s="114">
        <f t="shared" si="36"/>
        <v>0.10998115684178544</v>
      </c>
      <c r="Z177" s="114">
        <f t="shared" si="37"/>
        <v>0.10998115684178611</v>
      </c>
      <c r="AD177" s="3">
        <v>10</v>
      </c>
      <c r="AE177" s="4">
        <v>0.80451216229765965</v>
      </c>
      <c r="AF177" s="4">
        <v>0.88149897208690942</v>
      </c>
      <c r="AG177" s="4">
        <v>0.95848578187615907</v>
      </c>
      <c r="AH177" s="4">
        <v>1.0354725916654088</v>
      </c>
      <c r="AI177" s="4">
        <v>1.1124594014546585</v>
      </c>
      <c r="AJ177" s="4">
        <v>1.1894462112439081</v>
      </c>
      <c r="AK177" s="4">
        <v>1.266433021033158</v>
      </c>
      <c r="AL177" s="4">
        <v>1.3434198308224077</v>
      </c>
    </row>
    <row r="178" spans="2:38" x14ac:dyDescent="0.25">
      <c r="B178" s="3">
        <v>11</v>
      </c>
      <c r="C178" s="114">
        <v>0.10998115702639422</v>
      </c>
      <c r="D178" s="114">
        <v>0.10998115702639444</v>
      </c>
      <c r="E178" s="114">
        <v>0.10998115702639466</v>
      </c>
      <c r="F178" s="114">
        <v>0.10998115702639466</v>
      </c>
      <c r="G178" s="114">
        <v>0.10998115702639466</v>
      </c>
      <c r="H178" s="114">
        <v>0.10998115702639577</v>
      </c>
      <c r="I178" s="114">
        <v>0.10998115702639533</v>
      </c>
      <c r="J178" s="114">
        <v>0.10998115702639621</v>
      </c>
      <c r="K178" s="114">
        <v>0.10998115702639599</v>
      </c>
      <c r="L178" s="114">
        <v>0.10998115702639644</v>
      </c>
      <c r="P178" s="3">
        <v>11</v>
      </c>
      <c r="Q178" s="114">
        <f t="shared" si="28"/>
        <v>0.10998115702639422</v>
      </c>
      <c r="R178" s="114">
        <f t="shared" si="29"/>
        <v>0.10998115702639444</v>
      </c>
      <c r="S178" s="114">
        <f t="shared" si="30"/>
        <v>0.10998115702639466</v>
      </c>
      <c r="T178" s="114">
        <f t="shared" si="31"/>
        <v>0.10998115702639466</v>
      </c>
      <c r="U178" s="114">
        <f t="shared" si="32"/>
        <v>0.10998115702639466</v>
      </c>
      <c r="V178" s="114">
        <f t="shared" si="33"/>
        <v>0.10998115702639577</v>
      </c>
      <c r="W178" s="114">
        <f t="shared" si="34"/>
        <v>0.10998115702639533</v>
      </c>
      <c r="X178" s="114">
        <f t="shared" si="35"/>
        <v>0.10998115702639621</v>
      </c>
      <c r="Y178" s="114">
        <f t="shared" si="36"/>
        <v>0.10998115702639599</v>
      </c>
      <c r="Z178" s="114">
        <f t="shared" si="37"/>
        <v>0.10998115702639644</v>
      </c>
      <c r="AD178" s="3">
        <v>11</v>
      </c>
      <c r="AE178" s="4">
        <v>0.80451216364808131</v>
      </c>
      <c r="AF178" s="4">
        <v>0.88149897356655793</v>
      </c>
      <c r="AG178" s="4">
        <v>0.95848578348503466</v>
      </c>
      <c r="AH178" s="4">
        <v>1.0354725934035112</v>
      </c>
      <c r="AI178" s="4">
        <v>1.1124594033219881</v>
      </c>
      <c r="AJ178" s="4">
        <v>1.1894462132404648</v>
      </c>
      <c r="AK178" s="4">
        <v>1.2664330231589411</v>
      </c>
      <c r="AL178" s="4">
        <v>1.3434198330774179</v>
      </c>
    </row>
    <row r="179" spans="2:38" x14ac:dyDescent="0.25">
      <c r="B179" s="3">
        <v>12</v>
      </c>
      <c r="C179" s="114">
        <v>0.10998115721088886</v>
      </c>
      <c r="D179" s="114">
        <v>0.10998115721088808</v>
      </c>
      <c r="E179" s="114">
        <v>0.10998115721088819</v>
      </c>
      <c r="F179" s="114">
        <v>0.10998115721088841</v>
      </c>
      <c r="G179" s="114">
        <v>0.10998115721088708</v>
      </c>
      <c r="H179" s="114">
        <v>0.10998115721088775</v>
      </c>
      <c r="I179" s="114">
        <v>0.10998115721088664</v>
      </c>
      <c r="J179" s="114">
        <v>0.10998115721088753</v>
      </c>
      <c r="K179" s="114">
        <v>0.10998115721088597</v>
      </c>
      <c r="L179" s="114">
        <v>0.10998115721088597</v>
      </c>
      <c r="P179" s="3">
        <v>12</v>
      </c>
      <c r="Q179" s="114">
        <f t="shared" si="28"/>
        <v>0.10998115721088886</v>
      </c>
      <c r="R179" s="114">
        <f t="shared" si="29"/>
        <v>0.10998115721088808</v>
      </c>
      <c r="S179" s="114">
        <f t="shared" si="30"/>
        <v>0.10998115721088819</v>
      </c>
      <c r="T179" s="114">
        <f t="shared" si="31"/>
        <v>0.10998115721088841</v>
      </c>
      <c r="U179" s="114">
        <f t="shared" si="32"/>
        <v>0.10998115721088708</v>
      </c>
      <c r="V179" s="114">
        <f t="shared" si="33"/>
        <v>0.10998115721088775</v>
      </c>
      <c r="W179" s="114">
        <f t="shared" si="34"/>
        <v>0.10998115721088664</v>
      </c>
      <c r="X179" s="114">
        <f t="shared" si="35"/>
        <v>0.10998115721088753</v>
      </c>
      <c r="Y179" s="114">
        <f t="shared" si="36"/>
        <v>0.10998115721088597</v>
      </c>
      <c r="Z179" s="114">
        <f t="shared" si="37"/>
        <v>0.10998115721088597</v>
      </c>
      <c r="AD179" s="3">
        <v>12</v>
      </c>
      <c r="AE179" s="4">
        <v>0.80451216499764155</v>
      </c>
      <c r="AF179" s="4">
        <v>0.88149897504526264</v>
      </c>
      <c r="AG179" s="4">
        <v>0.95848578509288396</v>
      </c>
      <c r="AH179" s="4">
        <v>1.035472595140505</v>
      </c>
      <c r="AI179" s="4">
        <v>1.1124594051881265</v>
      </c>
      <c r="AJ179" s="4">
        <v>1.1894462152357479</v>
      </c>
      <c r="AK179" s="4">
        <v>1.2664330252833687</v>
      </c>
      <c r="AL179" s="4">
        <v>1.3434198353309901</v>
      </c>
    </row>
    <row r="180" spans="2:38" x14ac:dyDescent="0.25">
      <c r="B180" s="3">
        <v>13</v>
      </c>
      <c r="C180" s="114">
        <v>0.10998115739528447</v>
      </c>
      <c r="D180" s="114">
        <v>0.10998115739528502</v>
      </c>
      <c r="E180" s="114">
        <v>0.10998115739528558</v>
      </c>
      <c r="F180" s="114">
        <v>0.10998115739528602</v>
      </c>
      <c r="G180" s="114">
        <v>0.10998115739528624</v>
      </c>
      <c r="H180" s="114">
        <v>0.10998115739528647</v>
      </c>
      <c r="I180" s="114">
        <v>0.10998115739528669</v>
      </c>
      <c r="J180" s="114">
        <v>0.10998115739528691</v>
      </c>
      <c r="K180" s="114">
        <v>0.10998115739528758</v>
      </c>
      <c r="L180" s="114">
        <v>0.10998115739528758</v>
      </c>
      <c r="P180" s="3">
        <v>13</v>
      </c>
      <c r="Q180" s="114">
        <f t="shared" si="28"/>
        <v>0.10998115739528447</v>
      </c>
      <c r="R180" s="114">
        <f t="shared" si="29"/>
        <v>0.10998115739528502</v>
      </c>
      <c r="S180" s="114">
        <f t="shared" si="30"/>
        <v>0.10998115739528558</v>
      </c>
      <c r="T180" s="114">
        <f t="shared" si="31"/>
        <v>0.10998115739528602</v>
      </c>
      <c r="U180" s="114">
        <f t="shared" si="32"/>
        <v>0.10998115739528624</v>
      </c>
      <c r="V180" s="114">
        <f t="shared" si="33"/>
        <v>0.10998115739528647</v>
      </c>
      <c r="W180" s="114">
        <f t="shared" si="34"/>
        <v>0.10998115739528669</v>
      </c>
      <c r="X180" s="114">
        <f t="shared" si="35"/>
        <v>0.10998115739528691</v>
      </c>
      <c r="Y180" s="114">
        <f t="shared" si="36"/>
        <v>0.10998115739528758</v>
      </c>
      <c r="Z180" s="114">
        <f t="shared" si="37"/>
        <v>0.10998115739528758</v>
      </c>
      <c r="AD180" s="3">
        <v>13</v>
      </c>
      <c r="AE180" s="4">
        <v>0.80451216634651912</v>
      </c>
      <c r="AF180" s="4">
        <v>0.88149897652321951</v>
      </c>
      <c r="AG180" s="4">
        <v>0.95848578669991991</v>
      </c>
      <c r="AH180" s="4">
        <v>1.0354725968766203</v>
      </c>
      <c r="AI180" s="4">
        <v>1.1124594070533207</v>
      </c>
      <c r="AJ180" s="4">
        <v>1.1894462172300213</v>
      </c>
      <c r="AK180" s="4">
        <v>1.2664330274067215</v>
      </c>
      <c r="AL180" s="4">
        <v>1.3434198375834219</v>
      </c>
    </row>
    <row r="181" spans="2:38" x14ac:dyDescent="0.25">
      <c r="B181" s="3">
        <v>14</v>
      </c>
      <c r="C181" s="114">
        <v>0.10998115757956062</v>
      </c>
      <c r="D181" s="114">
        <v>0.10998115757956073</v>
      </c>
      <c r="E181" s="114">
        <v>0.10998115757956084</v>
      </c>
      <c r="F181" s="114">
        <v>0.10998115757956128</v>
      </c>
      <c r="G181" s="114">
        <v>0.10998115757956106</v>
      </c>
      <c r="H181" s="114">
        <v>0.10998115757956151</v>
      </c>
      <c r="I181" s="114">
        <v>0.10998115757956151</v>
      </c>
      <c r="J181" s="114">
        <v>0.10998115757956151</v>
      </c>
      <c r="K181" s="114">
        <v>0.10998115757956084</v>
      </c>
      <c r="L181" s="114">
        <v>0.10998115757956128</v>
      </c>
      <c r="P181" s="3">
        <v>14</v>
      </c>
      <c r="Q181" s="114">
        <f t="shared" si="28"/>
        <v>0.10998115757956062</v>
      </c>
      <c r="R181" s="114">
        <f t="shared" si="29"/>
        <v>0.10998115757956073</v>
      </c>
      <c r="S181" s="114">
        <f t="shared" si="30"/>
        <v>0.10998115757956084</v>
      </c>
      <c r="T181" s="114">
        <f t="shared" si="31"/>
        <v>0.10998115757956128</v>
      </c>
      <c r="U181" s="114">
        <f t="shared" si="32"/>
        <v>0.10998115757956106</v>
      </c>
      <c r="V181" s="114">
        <f t="shared" si="33"/>
        <v>0.10998115757956151</v>
      </c>
      <c r="W181" s="114">
        <f t="shared" si="34"/>
        <v>0.10998115757956151</v>
      </c>
      <c r="X181" s="114">
        <f t="shared" si="35"/>
        <v>0.10998115757956151</v>
      </c>
      <c r="Y181" s="114">
        <f t="shared" si="36"/>
        <v>0.10998115757956084</v>
      </c>
      <c r="Z181" s="114">
        <f t="shared" si="37"/>
        <v>0.10998115757956128</v>
      </c>
      <c r="AD181" s="3">
        <v>14</v>
      </c>
      <c r="AE181" s="4">
        <v>0.80451216769448952</v>
      </c>
      <c r="AF181" s="4">
        <v>0.88149897800018251</v>
      </c>
      <c r="AG181" s="4">
        <v>0.95848578830587516</v>
      </c>
      <c r="AH181" s="4">
        <v>1.035472598611568</v>
      </c>
      <c r="AI181" s="4">
        <v>1.1124594089172608</v>
      </c>
      <c r="AJ181" s="4">
        <v>1.1894462192229536</v>
      </c>
      <c r="AK181" s="4">
        <v>1.2664330295286463</v>
      </c>
      <c r="AL181" s="4">
        <v>1.3434198398343389</v>
      </c>
    </row>
    <row r="182" spans="2:38" x14ac:dyDescent="0.25">
      <c r="B182" s="3">
        <v>15</v>
      </c>
      <c r="C182" s="114">
        <v>0.10998137565698429</v>
      </c>
      <c r="D182" s="114">
        <v>0.10998137565698474</v>
      </c>
      <c r="E182" s="114">
        <v>0.10998137565698474</v>
      </c>
      <c r="F182" s="114">
        <v>0.10998137565698518</v>
      </c>
      <c r="G182" s="114">
        <v>0.10998137565698496</v>
      </c>
      <c r="H182" s="114">
        <v>0.10998137565698474</v>
      </c>
      <c r="I182" s="114">
        <v>0.1099813756569854</v>
      </c>
      <c r="J182" s="114">
        <v>0.10998137565698496</v>
      </c>
      <c r="K182" s="114">
        <v>0.1099813756569854</v>
      </c>
      <c r="L182" s="114">
        <v>0.10998137565698585</v>
      </c>
      <c r="P182" s="3">
        <v>15</v>
      </c>
      <c r="Q182" s="114">
        <f t="shared" si="28"/>
        <v>0.10998137565698429</v>
      </c>
      <c r="R182" s="114">
        <f t="shared" si="29"/>
        <v>0.10998137565698474</v>
      </c>
      <c r="S182" s="114">
        <f t="shared" si="30"/>
        <v>0.10998137565698474</v>
      </c>
      <c r="T182" s="114">
        <f t="shared" si="31"/>
        <v>0.10998137565698518</v>
      </c>
      <c r="U182" s="114">
        <f t="shared" si="32"/>
        <v>0.10998137565698496</v>
      </c>
      <c r="V182" s="114">
        <f t="shared" si="33"/>
        <v>0.10998137565698474</v>
      </c>
      <c r="W182" s="114">
        <f t="shared" si="34"/>
        <v>0.1099813756569854</v>
      </c>
      <c r="X182" s="114">
        <f t="shared" si="35"/>
        <v>0.10998137565698496</v>
      </c>
      <c r="Y182" s="114">
        <f t="shared" si="36"/>
        <v>0.1099813756569854</v>
      </c>
      <c r="Z182" s="114">
        <f t="shared" si="37"/>
        <v>0.10998137565698585</v>
      </c>
      <c r="AD182" s="3">
        <v>15</v>
      </c>
      <c r="AE182" s="4">
        <v>0.80451376293084553</v>
      </c>
      <c r="AF182" s="4">
        <v>0.88150072589073503</v>
      </c>
      <c r="AG182" s="4">
        <v>0.95848768885062452</v>
      </c>
      <c r="AH182" s="4">
        <v>1.0354746518105142</v>
      </c>
      <c r="AI182" s="4">
        <v>1.1124616147704036</v>
      </c>
      <c r="AJ182" s="4">
        <v>1.189448577730293</v>
      </c>
      <c r="AK182" s="4">
        <v>1.2664355406901828</v>
      </c>
      <c r="AL182" s="4">
        <v>1.343422503650072</v>
      </c>
    </row>
    <row r="183" spans="2:38" x14ac:dyDescent="0.25">
      <c r="B183" s="3">
        <v>16</v>
      </c>
      <c r="C183" s="114">
        <v>0.10998137575777123</v>
      </c>
      <c r="D183" s="114">
        <v>0.10998137575777134</v>
      </c>
      <c r="E183" s="114">
        <v>0.10998137575777123</v>
      </c>
      <c r="F183" s="114">
        <v>0.10998137575777167</v>
      </c>
      <c r="G183" s="114">
        <v>0.10998137575777145</v>
      </c>
      <c r="H183" s="114">
        <v>0.10998137575777212</v>
      </c>
      <c r="I183" s="114">
        <v>0.10998137575777167</v>
      </c>
      <c r="J183" s="114">
        <v>0.10998137575777212</v>
      </c>
      <c r="K183" s="114">
        <v>0.10998137575777167</v>
      </c>
      <c r="L183" s="114">
        <v>0.10998137575777256</v>
      </c>
      <c r="P183" s="3">
        <v>16</v>
      </c>
      <c r="Q183" s="114">
        <f t="shared" si="28"/>
        <v>0.10998137575777123</v>
      </c>
      <c r="R183" s="114">
        <f t="shared" si="29"/>
        <v>0.10998137575777134</v>
      </c>
      <c r="S183" s="114">
        <f t="shared" si="30"/>
        <v>0.10998137575777123</v>
      </c>
      <c r="T183" s="114">
        <f t="shared" si="31"/>
        <v>0.10998137575777167</v>
      </c>
      <c r="U183" s="114">
        <f t="shared" si="32"/>
        <v>0.10998137575777145</v>
      </c>
      <c r="V183" s="114">
        <f t="shared" si="33"/>
        <v>0.10998137575777212</v>
      </c>
      <c r="W183" s="114">
        <f t="shared" si="34"/>
        <v>0.10998137575777167</v>
      </c>
      <c r="X183" s="114">
        <f t="shared" si="35"/>
        <v>0.10998137575777212</v>
      </c>
      <c r="Y183" s="114">
        <f t="shared" si="36"/>
        <v>0.10998137575777167</v>
      </c>
      <c r="Z183" s="114">
        <f t="shared" si="37"/>
        <v>0.10998137575777256</v>
      </c>
      <c r="AD183" s="3">
        <v>16</v>
      </c>
      <c r="AE183" s="4">
        <v>0.80451376366810001</v>
      </c>
      <c r="AF183" s="4">
        <v>0.8815007266985404</v>
      </c>
      <c r="AG183" s="4">
        <v>0.95848768972898046</v>
      </c>
      <c r="AH183" s="4">
        <v>1.0354746527594207</v>
      </c>
      <c r="AI183" s="4">
        <v>1.1124616157898608</v>
      </c>
      <c r="AJ183" s="4">
        <v>1.1894485788203011</v>
      </c>
      <c r="AK183" s="4">
        <v>1.2664355418507414</v>
      </c>
      <c r="AL183" s="4">
        <v>1.3434225048811814</v>
      </c>
    </row>
    <row r="184" spans="2:38" x14ac:dyDescent="0.25">
      <c r="B184" s="3">
        <v>17</v>
      </c>
      <c r="C184" s="114">
        <v>0.10998137585850498</v>
      </c>
      <c r="D184" s="114">
        <v>0.10998137585850565</v>
      </c>
      <c r="E184" s="114">
        <v>0.10998137585850576</v>
      </c>
      <c r="F184" s="114">
        <v>0.10998137585850576</v>
      </c>
      <c r="G184" s="114">
        <v>0.10998137585850576</v>
      </c>
      <c r="H184" s="114">
        <v>0.10998137585850598</v>
      </c>
      <c r="I184" s="114">
        <v>0.10998137585850598</v>
      </c>
      <c r="J184" s="114">
        <v>0.10998137585850665</v>
      </c>
      <c r="K184" s="114">
        <v>0.10998137585850687</v>
      </c>
      <c r="L184" s="114">
        <v>0.10998137585850687</v>
      </c>
      <c r="P184" s="3">
        <v>17</v>
      </c>
      <c r="Q184" s="114">
        <f t="shared" si="28"/>
        <v>0.10998137585850498</v>
      </c>
      <c r="R184" s="114">
        <f t="shared" si="29"/>
        <v>0.10998137585850565</v>
      </c>
      <c r="S184" s="114">
        <f t="shared" si="30"/>
        <v>0.10998137585850576</v>
      </c>
      <c r="T184" s="114">
        <f t="shared" si="31"/>
        <v>0.10998137585850576</v>
      </c>
      <c r="U184" s="114">
        <f t="shared" si="32"/>
        <v>0.10998137585850576</v>
      </c>
      <c r="V184" s="114">
        <f t="shared" si="33"/>
        <v>0.10998137585850598</v>
      </c>
      <c r="W184" s="114">
        <f t="shared" si="34"/>
        <v>0.10998137585850598</v>
      </c>
      <c r="X184" s="114">
        <f t="shared" si="35"/>
        <v>0.10998137585850665</v>
      </c>
      <c r="Y184" s="114">
        <f t="shared" si="36"/>
        <v>0.10998137585850687</v>
      </c>
      <c r="Z184" s="114">
        <f t="shared" si="37"/>
        <v>0.10998137585850687</v>
      </c>
      <c r="AD184" s="3">
        <v>17</v>
      </c>
      <c r="AE184" s="4">
        <v>0.80451376440497169</v>
      </c>
      <c r="AF184" s="4">
        <v>0.8815007275059259</v>
      </c>
      <c r="AG184" s="4">
        <v>0.95848769060687999</v>
      </c>
      <c r="AH184" s="4">
        <v>1.0354746537078343</v>
      </c>
      <c r="AI184" s="4">
        <v>1.1124616168087886</v>
      </c>
      <c r="AJ184" s="4">
        <v>1.189448579909743</v>
      </c>
      <c r="AK184" s="4">
        <v>1.2664355430106971</v>
      </c>
      <c r="AL184" s="4">
        <v>1.3434225061116514</v>
      </c>
    </row>
    <row r="185" spans="2:38" x14ac:dyDescent="0.25">
      <c r="B185" s="3">
        <v>18</v>
      </c>
      <c r="C185" s="114">
        <v>0.10998137595917501</v>
      </c>
      <c r="D185" s="114">
        <v>0.10998137595917468</v>
      </c>
      <c r="E185" s="114">
        <v>0.10998137595917457</v>
      </c>
      <c r="F185" s="114">
        <v>0.10998137595917434</v>
      </c>
      <c r="G185" s="114">
        <v>0.10998137595917434</v>
      </c>
      <c r="H185" s="114">
        <v>0.10998137595917301</v>
      </c>
      <c r="I185" s="114">
        <v>0.10998137595917279</v>
      </c>
      <c r="J185" s="114">
        <v>0.10998137595917212</v>
      </c>
      <c r="K185" s="114">
        <v>0.10998137595917212</v>
      </c>
      <c r="L185" s="114">
        <v>0.10998137595917146</v>
      </c>
      <c r="P185" s="3">
        <v>18</v>
      </c>
      <c r="Q185" s="114">
        <f t="shared" si="28"/>
        <v>0.10998137595917501</v>
      </c>
      <c r="R185" s="114">
        <f t="shared" si="29"/>
        <v>0.10998137595917468</v>
      </c>
      <c r="S185" s="114">
        <f t="shared" si="30"/>
        <v>0.10998137595917457</v>
      </c>
      <c r="T185" s="114">
        <f t="shared" si="31"/>
        <v>0.10998137595917434</v>
      </c>
      <c r="U185" s="114">
        <f t="shared" si="32"/>
        <v>0.10998137595917434</v>
      </c>
      <c r="V185" s="114">
        <f t="shared" si="33"/>
        <v>0.10998137595917301</v>
      </c>
      <c r="W185" s="114">
        <f t="shared" si="34"/>
        <v>0.10998137595917279</v>
      </c>
      <c r="X185" s="114">
        <f t="shared" si="35"/>
        <v>0.10998137595917212</v>
      </c>
      <c r="Y185" s="114">
        <f t="shared" si="36"/>
        <v>0.10998137595917212</v>
      </c>
      <c r="Z185" s="114">
        <f t="shared" si="37"/>
        <v>0.10998137595917146</v>
      </c>
      <c r="AD185" s="3">
        <v>18</v>
      </c>
      <c r="AE185" s="4">
        <v>0.80451376514135342</v>
      </c>
      <c r="AF185" s="4">
        <v>0.88150072831277482</v>
      </c>
      <c r="AG185" s="4">
        <v>0.95848769148419632</v>
      </c>
      <c r="AH185" s="4">
        <v>1.0354746546556177</v>
      </c>
      <c r="AI185" s="4">
        <v>1.112461617827039</v>
      </c>
      <c r="AJ185" s="4">
        <v>1.1894485809984605</v>
      </c>
      <c r="AK185" s="4">
        <v>1.2664355441698818</v>
      </c>
      <c r="AL185" s="4">
        <v>1.3434225073413033</v>
      </c>
    </row>
    <row r="186" spans="2:38" x14ac:dyDescent="0.25">
      <c r="B186" s="3">
        <v>19</v>
      </c>
      <c r="C186" s="114">
        <v>0.10998137605979696</v>
      </c>
      <c r="D186" s="114">
        <v>0.10998137605979685</v>
      </c>
      <c r="E186" s="114">
        <v>0.10998137605979608</v>
      </c>
      <c r="F186" s="114">
        <v>0.10998137605979585</v>
      </c>
      <c r="G186" s="114">
        <v>0.10998137605979652</v>
      </c>
      <c r="H186" s="114">
        <v>0.1099813760597963</v>
      </c>
      <c r="I186" s="114">
        <v>0.10998137605979541</v>
      </c>
      <c r="J186" s="114">
        <v>0.10998137605979497</v>
      </c>
      <c r="K186" s="114">
        <v>0.10998137605979541</v>
      </c>
      <c r="L186" s="114">
        <v>0.10998137605979452</v>
      </c>
      <c r="P186" s="3">
        <v>19</v>
      </c>
      <c r="Q186" s="114">
        <f t="shared" si="28"/>
        <v>0.10998137605979696</v>
      </c>
      <c r="R186" s="114">
        <f t="shared" si="29"/>
        <v>0.10998137605979685</v>
      </c>
      <c r="S186" s="114">
        <f t="shared" si="30"/>
        <v>0.10998137605979608</v>
      </c>
      <c r="T186" s="114">
        <f t="shared" si="31"/>
        <v>0.10998137605979585</v>
      </c>
      <c r="U186" s="114">
        <f t="shared" si="32"/>
        <v>0.10998137605979652</v>
      </c>
      <c r="V186" s="114">
        <f t="shared" si="33"/>
        <v>0.1099813760597963</v>
      </c>
      <c r="W186" s="114">
        <f t="shared" si="34"/>
        <v>0.10998137605979541</v>
      </c>
      <c r="X186" s="114">
        <f t="shared" si="35"/>
        <v>0.10998137605979497</v>
      </c>
      <c r="Y186" s="114">
        <f t="shared" si="36"/>
        <v>0.10998137605979541</v>
      </c>
      <c r="Z186" s="114">
        <f t="shared" si="37"/>
        <v>0.10998137605979452</v>
      </c>
      <c r="AD186" s="3">
        <v>19</v>
      </c>
      <c r="AE186" s="4">
        <v>0.80451376587740686</v>
      </c>
      <c r="AF186" s="4">
        <v>0.88150072911926403</v>
      </c>
      <c r="AG186" s="4">
        <v>0.95848769236112097</v>
      </c>
      <c r="AH186" s="4">
        <v>1.0354746556029781</v>
      </c>
      <c r="AI186" s="4">
        <v>1.1124616188448353</v>
      </c>
      <c r="AJ186" s="4">
        <v>1.1894485820866925</v>
      </c>
      <c r="AK186" s="4">
        <v>1.2664355453285496</v>
      </c>
      <c r="AL186" s="4">
        <v>1.3434225085704066</v>
      </c>
    </row>
    <row r="193" spans="2:25" x14ac:dyDescent="0.25">
      <c r="B193" s="148" t="s">
        <v>73</v>
      </c>
      <c r="C193" s="151"/>
      <c r="D193" s="151"/>
      <c r="E193" s="151"/>
      <c r="F193" s="151"/>
      <c r="G193" s="151"/>
      <c r="H193" s="151"/>
      <c r="I193" s="151"/>
      <c r="J193" s="152"/>
      <c r="Q193" s="148" t="s">
        <v>74</v>
      </c>
      <c r="R193" s="151"/>
      <c r="S193" s="151"/>
      <c r="T193" s="151"/>
      <c r="U193" s="151"/>
      <c r="V193" s="151"/>
      <c r="W193" s="151"/>
      <c r="X193" s="151"/>
      <c r="Y193" s="152"/>
    </row>
    <row r="194" spans="2:25" ht="15.75" thickBot="1" x14ac:dyDescent="0.3">
      <c r="B194" s="107"/>
      <c r="C194" s="108">
        <v>0</v>
      </c>
      <c r="D194" s="108">
        <v>1</v>
      </c>
      <c r="E194" s="108">
        <v>2</v>
      </c>
      <c r="F194" s="108">
        <v>3</v>
      </c>
      <c r="G194" s="108">
        <v>4</v>
      </c>
      <c r="H194" s="108">
        <v>5</v>
      </c>
      <c r="I194" s="108">
        <v>6</v>
      </c>
      <c r="J194" s="109">
        <v>7</v>
      </c>
      <c r="M194" s="1" t="s">
        <v>33</v>
      </c>
      <c r="N194" s="1" t="s">
        <v>34</v>
      </c>
      <c r="Q194" s="93"/>
      <c r="R194" s="129">
        <v>0</v>
      </c>
      <c r="S194" s="129">
        <v>1</v>
      </c>
      <c r="T194" s="129">
        <v>2</v>
      </c>
      <c r="U194" s="129">
        <v>3</v>
      </c>
      <c r="V194" s="129">
        <v>4</v>
      </c>
      <c r="W194" s="129">
        <v>5</v>
      </c>
      <c r="X194" s="129">
        <v>6</v>
      </c>
      <c r="Y194" s="130">
        <v>7</v>
      </c>
    </row>
    <row r="195" spans="2:25" x14ac:dyDescent="0.25">
      <c r="B195" s="81">
        <v>0</v>
      </c>
      <c r="C195" s="110">
        <f t="shared" ref="C195:C214" si="38">AE167+R139</f>
        <v>-0.72299409171554196</v>
      </c>
      <c r="D195" s="111">
        <f t="shared" ref="D195:D214" si="39">AF167+S139</f>
        <v>-0.20958108843527945</v>
      </c>
      <c r="E195" s="111">
        <f t="shared" ref="E195:E214" si="40">AG167+T139</f>
        <v>0.30383191484498306</v>
      </c>
      <c r="F195" s="111">
        <f t="shared" ref="F195:F214" si="41">AH167+U139</f>
        <v>0.81724491812524547</v>
      </c>
      <c r="G195" s="111">
        <f t="shared" ref="G195:G214" si="42">AI167+V139</f>
        <v>1.3306579214055072</v>
      </c>
      <c r="H195" s="111">
        <f t="shared" ref="H195:H214" si="43">AJ167+W139</f>
        <v>1.8440709246857705</v>
      </c>
      <c r="I195" s="111">
        <f t="shared" ref="I195:I214" si="44">AK167+X139</f>
        <v>2.3574839279660331</v>
      </c>
      <c r="J195" s="112">
        <f t="shared" ref="J195:J214" si="45">AL167+Y139</f>
        <v>2.8708969312462953</v>
      </c>
      <c r="M195" s="114">
        <f>AVERAGE(C195:J195)</f>
        <v>1.0739514197653768</v>
      </c>
      <c r="N195" s="2">
        <f>_xlfn.VAR.P(C195:J195)</f>
        <v>1.3838627876706084</v>
      </c>
      <c r="Q195" s="81">
        <v>0</v>
      </c>
      <c r="R195" s="110">
        <f t="shared" ref="R195:R214" si="46">$AH$16*((C195-$M195)/(SQRT($N195+$BA$8)))+$AI$16</f>
        <v>-1.5275197126186773</v>
      </c>
      <c r="S195" s="111">
        <f t="shared" ref="S195:S214" si="47">$AH$16*((D195-$M195)/(SQRT($N195+$BA$8)))+$AI$16</f>
        <v>-1.0910855090133409</v>
      </c>
      <c r="T195" s="111">
        <f t="shared" ref="T195:T214" si="48">$AH$16*((E195-$M195)/(SQRT($N195+$BA$8)))+$AI$16</f>
        <v>-0.65465130540800454</v>
      </c>
      <c r="U195" s="111">
        <f t="shared" ref="U195:U214" si="49">$AH$16*((F195-$M195)/(SQRT($N195+$BA$8)))+$AI$16</f>
        <v>-0.21821710180266823</v>
      </c>
      <c r="V195" s="111">
        <f t="shared" ref="V195:V214" si="50">$AH$16*((G195-$M195)/(SQRT($N195+$BA$8)))+$AI$16</f>
        <v>0.21821710180266748</v>
      </c>
      <c r="W195" s="111">
        <f t="shared" ref="W195:W214" si="51">$AH$16*((H195-$M195)/(SQRT($N195+$BA$8)))+$AI$16</f>
        <v>0.65465130540800454</v>
      </c>
      <c r="X195" s="111">
        <f t="shared" ref="X195:X214" si="52">$AH$16*((I195-$M195)/(SQRT($N195+$BA$8)))+$AI$16</f>
        <v>1.0910855090133409</v>
      </c>
      <c r="Y195" s="112">
        <f t="shared" ref="Y195:Y214" si="53">$AH$16*((J195-$M195)/(SQRT($N195+$BA$8)))+$AI$16</f>
        <v>1.527519712618677</v>
      </c>
    </row>
    <row r="196" spans="2:25" x14ac:dyDescent="0.25">
      <c r="B196" s="6">
        <v>1</v>
      </c>
      <c r="C196" s="113">
        <f t="shared" si="38"/>
        <v>-0.72299409887397315</v>
      </c>
      <c r="D196" s="114">
        <f t="shared" si="39"/>
        <v>-0.20958109051035545</v>
      </c>
      <c r="E196" s="114">
        <f t="shared" si="40"/>
        <v>0.30383191785325936</v>
      </c>
      <c r="F196" s="114">
        <f t="shared" si="41"/>
        <v>0.81724492621687606</v>
      </c>
      <c r="G196" s="114">
        <f t="shared" si="42"/>
        <v>1.3306579345804936</v>
      </c>
      <c r="H196" s="114">
        <f t="shared" si="43"/>
        <v>1.8440709429441098</v>
      </c>
      <c r="I196" s="114">
        <f t="shared" si="44"/>
        <v>2.3574839513077261</v>
      </c>
      <c r="J196" s="115">
        <f t="shared" si="45"/>
        <v>2.8708969596713425</v>
      </c>
      <c r="M196" s="114">
        <f t="shared" ref="M196:M214" si="54">AVERAGE(C196:J196)</f>
        <v>1.0739514303986848</v>
      </c>
      <c r="N196" s="2">
        <f t="shared" ref="N196:N214" si="55">_xlfn.VAR.P(C196:J196)</f>
        <v>1.3838628150741397</v>
      </c>
      <c r="Q196" s="6">
        <v>1</v>
      </c>
      <c r="R196" s="113">
        <f t="shared" si="46"/>
        <v>-1.5275197126187865</v>
      </c>
      <c r="S196" s="114">
        <f t="shared" si="47"/>
        <v>-1.0910855090134179</v>
      </c>
      <c r="T196" s="114">
        <f t="shared" si="48"/>
        <v>-0.65465130540805194</v>
      </c>
      <c r="U196" s="114">
        <f t="shared" si="49"/>
        <v>-0.21821710180268419</v>
      </c>
      <c r="V196" s="114">
        <f t="shared" si="50"/>
        <v>0.21821710180268428</v>
      </c>
      <c r="W196" s="114">
        <f t="shared" si="51"/>
        <v>0.6546513054080515</v>
      </c>
      <c r="X196" s="114">
        <f t="shared" si="52"/>
        <v>1.0910855090134191</v>
      </c>
      <c r="Y196" s="115">
        <f t="shared" si="53"/>
        <v>1.5275197126187863</v>
      </c>
    </row>
    <row r="197" spans="2:25" x14ac:dyDescent="0.25">
      <c r="B197" s="6">
        <v>2</v>
      </c>
      <c r="C197" s="113">
        <f t="shared" si="38"/>
        <v>-0.72299410602636394</v>
      </c>
      <c r="D197" s="114">
        <f t="shared" si="39"/>
        <v>-0.20958109258370039</v>
      </c>
      <c r="E197" s="114">
        <f t="shared" si="40"/>
        <v>0.30383192085896249</v>
      </c>
      <c r="F197" s="114">
        <f t="shared" si="41"/>
        <v>0.81724493430162615</v>
      </c>
      <c r="G197" s="114">
        <f t="shared" si="42"/>
        <v>1.3306579477442897</v>
      </c>
      <c r="H197" s="114">
        <f t="shared" si="43"/>
        <v>1.8440709611869526</v>
      </c>
      <c r="I197" s="114">
        <f t="shared" si="44"/>
        <v>2.357483974629615</v>
      </c>
      <c r="J197" s="115">
        <f t="shared" si="45"/>
        <v>2.8708969880722783</v>
      </c>
      <c r="M197" s="114">
        <f t="shared" si="54"/>
        <v>1.0739514410229574</v>
      </c>
      <c r="N197" s="2">
        <f t="shared" si="55"/>
        <v>1.3838628424544506</v>
      </c>
      <c r="Q197" s="6">
        <v>2</v>
      </c>
      <c r="R197" s="113">
        <f t="shared" si="46"/>
        <v>-1.5275197126188955</v>
      </c>
      <c r="S197" s="114">
        <f t="shared" si="47"/>
        <v>-1.0910855090134965</v>
      </c>
      <c r="T197" s="114">
        <f t="shared" si="48"/>
        <v>-0.65465130540809813</v>
      </c>
      <c r="U197" s="114">
        <f t="shared" si="49"/>
        <v>-0.21821710180269902</v>
      </c>
      <c r="V197" s="114">
        <f t="shared" si="50"/>
        <v>0.21821710180269996</v>
      </c>
      <c r="W197" s="114">
        <f t="shared" si="51"/>
        <v>0.65465130540809835</v>
      </c>
      <c r="X197" s="114">
        <f t="shared" si="52"/>
        <v>1.0910855090134965</v>
      </c>
      <c r="Y197" s="115">
        <f t="shared" si="53"/>
        <v>1.5275197126188953</v>
      </c>
    </row>
    <row r="198" spans="2:25" x14ac:dyDescent="0.25">
      <c r="B198" s="6">
        <v>3</v>
      </c>
      <c r="C198" s="113">
        <f t="shared" si="38"/>
        <v>-0.72299411317261286</v>
      </c>
      <c r="D198" s="114">
        <f t="shared" si="39"/>
        <v>-0.20958109465524211</v>
      </c>
      <c r="E198" s="114">
        <f t="shared" si="40"/>
        <v>0.3038319238621271</v>
      </c>
      <c r="F198" s="114">
        <f t="shared" si="41"/>
        <v>0.81724494237949807</v>
      </c>
      <c r="G198" s="114">
        <f t="shared" si="42"/>
        <v>1.3306579608968669</v>
      </c>
      <c r="H198" s="114">
        <f t="shared" si="43"/>
        <v>1.8440709794142378</v>
      </c>
      <c r="I198" s="114">
        <f t="shared" si="44"/>
        <v>2.3574839979316078</v>
      </c>
      <c r="J198" s="115">
        <f t="shared" si="45"/>
        <v>2.8708970164489784</v>
      </c>
      <c r="M198" s="114">
        <f t="shared" si="54"/>
        <v>1.0739514516381825</v>
      </c>
      <c r="N198" s="2">
        <f t="shared" si="55"/>
        <v>1.3838628698113671</v>
      </c>
      <c r="Q198" s="6">
        <v>3</v>
      </c>
      <c r="R198" s="113">
        <f t="shared" si="46"/>
        <v>-1.5275197126190043</v>
      </c>
      <c r="S198" s="114">
        <f t="shared" si="47"/>
        <v>-1.0910855090135738</v>
      </c>
      <c r="T198" s="114">
        <f t="shared" si="48"/>
        <v>-0.65465130540814487</v>
      </c>
      <c r="U198" s="114">
        <f t="shared" si="49"/>
        <v>-0.21821710180271436</v>
      </c>
      <c r="V198" s="114">
        <f t="shared" si="50"/>
        <v>0.21821710180271436</v>
      </c>
      <c r="W198" s="114">
        <f t="shared" si="51"/>
        <v>0.65465130540814476</v>
      </c>
      <c r="X198" s="114">
        <f t="shared" si="52"/>
        <v>1.0910855090135745</v>
      </c>
      <c r="Y198" s="115">
        <f t="shared" si="53"/>
        <v>1.5275197126190048</v>
      </c>
    </row>
    <row r="199" spans="2:25" ht="15.75" thickBot="1" x14ac:dyDescent="0.3">
      <c r="B199" s="6">
        <v>4</v>
      </c>
      <c r="C199" s="116">
        <f t="shared" si="38"/>
        <v>-0.72299412031272292</v>
      </c>
      <c r="D199" s="117">
        <f t="shared" si="39"/>
        <v>-0.20958109672501812</v>
      </c>
      <c r="E199" s="117">
        <f t="shared" si="40"/>
        <v>0.30383192686268556</v>
      </c>
      <c r="F199" s="117">
        <f t="shared" si="41"/>
        <v>0.81724495045039025</v>
      </c>
      <c r="G199" s="117">
        <f t="shared" si="42"/>
        <v>1.3306579740380942</v>
      </c>
      <c r="H199" s="117">
        <f t="shared" si="43"/>
        <v>1.8440709976257974</v>
      </c>
      <c r="I199" s="117">
        <f t="shared" si="44"/>
        <v>2.3574840212135042</v>
      </c>
      <c r="J199" s="118">
        <f t="shared" si="45"/>
        <v>2.870897044801207</v>
      </c>
      <c r="M199" s="114">
        <f t="shared" si="54"/>
        <v>1.0739514622442423</v>
      </c>
      <c r="N199" s="2">
        <f t="shared" si="55"/>
        <v>1.38386289714471</v>
      </c>
      <c r="Q199" s="6">
        <v>4</v>
      </c>
      <c r="R199" s="116">
        <f t="shared" si="46"/>
        <v>-1.527519712619114</v>
      </c>
      <c r="S199" s="117">
        <f t="shared" si="47"/>
        <v>-1.0910855090136524</v>
      </c>
      <c r="T199" s="117">
        <f t="shared" si="48"/>
        <v>-0.65465130540819194</v>
      </c>
      <c r="U199" s="117">
        <f t="shared" si="49"/>
        <v>-0.21821710180273049</v>
      </c>
      <c r="V199" s="117">
        <f t="shared" si="50"/>
        <v>0.2182171018027303</v>
      </c>
      <c r="W199" s="117">
        <f t="shared" si="51"/>
        <v>0.6546513054081905</v>
      </c>
      <c r="X199" s="117">
        <f t="shared" si="52"/>
        <v>1.0910855090136538</v>
      </c>
      <c r="Y199" s="118">
        <f t="shared" si="53"/>
        <v>1.5275197126191136</v>
      </c>
    </row>
    <row r="200" spans="2:25" x14ac:dyDescent="0.25">
      <c r="B200" s="6">
        <v>0</v>
      </c>
      <c r="C200" s="119">
        <f t="shared" si="38"/>
        <v>-0.72300105458328767</v>
      </c>
      <c r="D200" s="120">
        <f t="shared" si="39"/>
        <v>-0.20958310682714654</v>
      </c>
      <c r="E200" s="120">
        <f t="shared" si="40"/>
        <v>0.30383484092899327</v>
      </c>
      <c r="F200" s="120">
        <f t="shared" si="41"/>
        <v>0.81725278868513329</v>
      </c>
      <c r="G200" s="120">
        <f t="shared" si="42"/>
        <v>1.3306707364412744</v>
      </c>
      <c r="H200" s="120">
        <f t="shared" si="43"/>
        <v>1.8440886841974145</v>
      </c>
      <c r="I200" s="120">
        <f t="shared" si="44"/>
        <v>2.3575066319535543</v>
      </c>
      <c r="J200" s="121">
        <f t="shared" si="45"/>
        <v>2.8709245797096954</v>
      </c>
      <c r="M200" s="114">
        <f t="shared" si="54"/>
        <v>1.0739617625632039</v>
      </c>
      <c r="N200" s="2">
        <f t="shared" si="55"/>
        <v>1.383889442660166</v>
      </c>
      <c r="Q200" s="6">
        <v>0</v>
      </c>
      <c r="R200" s="119">
        <f t="shared" si="46"/>
        <v>-1.5275197127249784</v>
      </c>
      <c r="S200" s="120">
        <f t="shared" si="47"/>
        <v>-1.0910855090892697</v>
      </c>
      <c r="T200" s="120">
        <f t="shared" si="48"/>
        <v>-0.6546513054535622</v>
      </c>
      <c r="U200" s="120">
        <f t="shared" si="49"/>
        <v>-0.21821710181785436</v>
      </c>
      <c r="V200" s="120">
        <f t="shared" si="50"/>
        <v>0.21821710181785436</v>
      </c>
      <c r="W200" s="120">
        <f t="shared" si="51"/>
        <v>0.6546513054535622</v>
      </c>
      <c r="X200" s="120">
        <f t="shared" si="52"/>
        <v>1.0910855090892697</v>
      </c>
      <c r="Y200" s="121">
        <f t="shared" si="53"/>
        <v>1.5275197127249784</v>
      </c>
    </row>
    <row r="201" spans="2:25" x14ac:dyDescent="0.25">
      <c r="B201" s="6">
        <v>1</v>
      </c>
      <c r="C201" s="113">
        <f t="shared" si="38"/>
        <v>-0.72300105717377394</v>
      </c>
      <c r="D201" s="114">
        <f t="shared" si="39"/>
        <v>-0.20958310757806986</v>
      </c>
      <c r="E201" s="114">
        <f t="shared" si="40"/>
        <v>0.30383484201763278</v>
      </c>
      <c r="F201" s="114">
        <f t="shared" si="41"/>
        <v>0.81725279161333875</v>
      </c>
      <c r="G201" s="114">
        <f t="shared" si="42"/>
        <v>1.3306707412090408</v>
      </c>
      <c r="H201" s="114">
        <f t="shared" si="43"/>
        <v>1.8440886908047456</v>
      </c>
      <c r="I201" s="114">
        <f t="shared" si="44"/>
        <v>2.357506640400449</v>
      </c>
      <c r="J201" s="115">
        <f t="shared" si="45"/>
        <v>2.8709245899961511</v>
      </c>
      <c r="M201" s="114">
        <f t="shared" si="54"/>
        <v>1.0739617664111893</v>
      </c>
      <c r="N201" s="2">
        <f t="shared" si="55"/>
        <v>1.3838894525770469</v>
      </c>
      <c r="Q201" s="6">
        <v>1</v>
      </c>
      <c r="R201" s="113">
        <f t="shared" si="46"/>
        <v>-1.5275197127250182</v>
      </c>
      <c r="S201" s="114">
        <f t="shared" si="47"/>
        <v>-1.0910855090892984</v>
      </c>
      <c r="T201" s="114">
        <f t="shared" si="48"/>
        <v>-0.65465130545357997</v>
      </c>
      <c r="U201" s="114">
        <f t="shared" si="49"/>
        <v>-0.21821710181785861</v>
      </c>
      <c r="V201" s="114">
        <f t="shared" si="50"/>
        <v>0.21821710181785939</v>
      </c>
      <c r="W201" s="114">
        <f t="shared" si="51"/>
        <v>0.65465130545357963</v>
      </c>
      <c r="X201" s="114">
        <f t="shared" si="52"/>
        <v>1.0910855090892988</v>
      </c>
      <c r="Y201" s="115">
        <f t="shared" si="53"/>
        <v>1.5275197127250169</v>
      </c>
    </row>
    <row r="202" spans="2:25" x14ac:dyDescent="0.25">
      <c r="B202" s="6">
        <v>2</v>
      </c>
      <c r="C202" s="113">
        <f t="shared" si="38"/>
        <v>-0.72300105976250917</v>
      </c>
      <c r="D202" s="114">
        <f t="shared" si="39"/>
        <v>-0.20958310832846738</v>
      </c>
      <c r="E202" s="114">
        <f t="shared" si="40"/>
        <v>0.30383484310557529</v>
      </c>
      <c r="F202" s="114">
        <f t="shared" si="41"/>
        <v>0.8172527945396173</v>
      </c>
      <c r="G202" s="114">
        <f t="shared" si="42"/>
        <v>1.3306707459736606</v>
      </c>
      <c r="H202" s="114">
        <f t="shared" si="43"/>
        <v>1.8440886974077024</v>
      </c>
      <c r="I202" s="114">
        <f t="shared" si="44"/>
        <v>2.3575066488417455</v>
      </c>
      <c r="J202" s="115">
        <f t="shared" si="45"/>
        <v>2.870924600275786</v>
      </c>
      <c r="M202" s="114">
        <f t="shared" si="54"/>
        <v>1.0739617702566389</v>
      </c>
      <c r="N202" s="2">
        <f t="shared" si="55"/>
        <v>1.3838894624873257</v>
      </c>
      <c r="Q202" s="6">
        <v>2</v>
      </c>
      <c r="R202" s="113">
        <f t="shared" si="46"/>
        <v>-1.5275197127250568</v>
      </c>
      <c r="S202" s="114">
        <f t="shared" si="47"/>
        <v>-1.0910855090893268</v>
      </c>
      <c r="T202" s="114">
        <f t="shared" si="48"/>
        <v>-0.65465130545359596</v>
      </c>
      <c r="U202" s="114">
        <f t="shared" si="49"/>
        <v>-0.21821710181786563</v>
      </c>
      <c r="V202" s="114">
        <f t="shared" si="50"/>
        <v>0.21821710181786583</v>
      </c>
      <c r="W202" s="114">
        <f t="shared" si="51"/>
        <v>0.65465130545359596</v>
      </c>
      <c r="X202" s="114">
        <f t="shared" si="52"/>
        <v>1.0910855090893272</v>
      </c>
      <c r="Y202" s="115">
        <f t="shared" si="53"/>
        <v>1.5275197127250562</v>
      </c>
    </row>
    <row r="203" spans="2:25" x14ac:dyDescent="0.25">
      <c r="B203" s="6">
        <v>3</v>
      </c>
      <c r="C203" s="113">
        <f t="shared" si="38"/>
        <v>-0.72300106234957751</v>
      </c>
      <c r="D203" s="114">
        <f t="shared" si="39"/>
        <v>-0.20958310907844269</v>
      </c>
      <c r="E203" s="114">
        <f t="shared" si="40"/>
        <v>0.30383484419269302</v>
      </c>
      <c r="F203" s="114">
        <f t="shared" si="41"/>
        <v>0.81725279746382751</v>
      </c>
      <c r="G203" s="114">
        <f t="shared" si="42"/>
        <v>1.3306707507349631</v>
      </c>
      <c r="H203" s="114">
        <f t="shared" si="43"/>
        <v>1.8440887040060976</v>
      </c>
      <c r="I203" s="114">
        <f t="shared" si="44"/>
        <v>2.3575066572772343</v>
      </c>
      <c r="J203" s="115">
        <f t="shared" si="45"/>
        <v>2.8709246105483697</v>
      </c>
      <c r="M203" s="114">
        <f t="shared" si="54"/>
        <v>1.0739617740993956</v>
      </c>
      <c r="N203" s="2">
        <f t="shared" si="55"/>
        <v>1.3838894723908886</v>
      </c>
      <c r="Q203" s="6">
        <v>3</v>
      </c>
      <c r="R203" s="113">
        <f t="shared" si="46"/>
        <v>-1.5275197127250966</v>
      </c>
      <c r="S203" s="114">
        <f t="shared" si="47"/>
        <v>-1.091085509089355</v>
      </c>
      <c r="T203" s="114">
        <f t="shared" si="48"/>
        <v>-0.65465130545361261</v>
      </c>
      <c r="U203" s="114">
        <f t="shared" si="49"/>
        <v>-0.21821710181787138</v>
      </c>
      <c r="V203" s="114">
        <f t="shared" si="50"/>
        <v>0.21821710181787082</v>
      </c>
      <c r="W203" s="114">
        <f t="shared" si="51"/>
        <v>0.65465130545361205</v>
      </c>
      <c r="X203" s="114">
        <f t="shared" si="52"/>
        <v>1.0910855090893552</v>
      </c>
      <c r="Y203" s="115">
        <f t="shared" si="53"/>
        <v>1.5275197127250972</v>
      </c>
    </row>
    <row r="204" spans="2:25" ht="15.75" thickBot="1" x14ac:dyDescent="0.3">
      <c r="B204" s="6">
        <v>4</v>
      </c>
      <c r="C204" s="122">
        <f t="shared" si="38"/>
        <v>-0.72300106493480321</v>
      </c>
      <c r="D204" s="123">
        <f t="shared" si="39"/>
        <v>-0.20958310982782602</v>
      </c>
      <c r="E204" s="123">
        <f t="shared" si="40"/>
        <v>0.3038348452791505</v>
      </c>
      <c r="F204" s="123">
        <f t="shared" si="41"/>
        <v>0.81725280038612691</v>
      </c>
      <c r="G204" s="123">
        <f t="shared" si="42"/>
        <v>1.3306707554931032</v>
      </c>
      <c r="H204" s="123">
        <f t="shared" si="43"/>
        <v>1.8440887106000814</v>
      </c>
      <c r="I204" s="123">
        <f t="shared" si="44"/>
        <v>2.3575066657070565</v>
      </c>
      <c r="J204" s="124">
        <f t="shared" si="45"/>
        <v>2.8709246208140344</v>
      </c>
      <c r="M204" s="114">
        <f t="shared" si="54"/>
        <v>1.0739617779396156</v>
      </c>
      <c r="N204" s="2">
        <f t="shared" si="55"/>
        <v>1.3838894822877053</v>
      </c>
      <c r="Q204" s="6">
        <v>4</v>
      </c>
      <c r="R204" s="122">
        <f t="shared" si="46"/>
        <v>-1.5275197127251368</v>
      </c>
      <c r="S204" s="123">
        <f t="shared" si="47"/>
        <v>-1.091085509089383</v>
      </c>
      <c r="T204" s="123">
        <f t="shared" si="48"/>
        <v>-0.65465130545362982</v>
      </c>
      <c r="U204" s="123">
        <f t="shared" si="49"/>
        <v>-0.21821710181787687</v>
      </c>
      <c r="V204" s="123">
        <f t="shared" si="50"/>
        <v>0.21821710181787601</v>
      </c>
      <c r="W204" s="123">
        <f t="shared" si="51"/>
        <v>0.65465130545363048</v>
      </c>
      <c r="X204" s="123">
        <f t="shared" si="52"/>
        <v>1.0910855090893823</v>
      </c>
      <c r="Y204" s="124">
        <f t="shared" si="53"/>
        <v>1.5275197127251368</v>
      </c>
    </row>
    <row r="205" spans="2:25" x14ac:dyDescent="0.25">
      <c r="B205" s="6">
        <v>0</v>
      </c>
      <c r="C205" s="110">
        <f t="shared" si="38"/>
        <v>-0.72300390494934441</v>
      </c>
      <c r="D205" s="111">
        <f t="shared" si="39"/>
        <v>-0.20958393308952272</v>
      </c>
      <c r="E205" s="111">
        <f t="shared" si="40"/>
        <v>0.30383603877029908</v>
      </c>
      <c r="F205" s="111">
        <f t="shared" si="41"/>
        <v>0.81725601063012276</v>
      </c>
      <c r="G205" s="111">
        <f t="shared" si="42"/>
        <v>1.3306759824899455</v>
      </c>
      <c r="H205" s="111">
        <f t="shared" si="43"/>
        <v>1.8440959543497661</v>
      </c>
      <c r="I205" s="111">
        <f t="shared" si="44"/>
        <v>2.3575159262095911</v>
      </c>
      <c r="J205" s="112">
        <f t="shared" si="45"/>
        <v>2.8709358980694129</v>
      </c>
      <c r="M205" s="114">
        <f t="shared" si="54"/>
        <v>1.0739659965600339</v>
      </c>
      <c r="N205" s="2">
        <f t="shared" si="55"/>
        <v>1.3839003543988395</v>
      </c>
      <c r="Q205" s="6">
        <v>0</v>
      </c>
      <c r="R205" s="110">
        <f t="shared" si="46"/>
        <v>-1.5275197127684934</v>
      </c>
      <c r="S205" s="111">
        <f t="shared" si="47"/>
        <v>-1.0910855091203531</v>
      </c>
      <c r="T205" s="111">
        <f t="shared" si="48"/>
        <v>-0.65465130547221251</v>
      </c>
      <c r="U205" s="111">
        <f t="shared" si="49"/>
        <v>-0.21821710182407042</v>
      </c>
      <c r="V205" s="111">
        <f t="shared" si="50"/>
        <v>0.21821710182407081</v>
      </c>
      <c r="W205" s="111">
        <f t="shared" si="51"/>
        <v>0.65465130547221029</v>
      </c>
      <c r="X205" s="111">
        <f t="shared" si="52"/>
        <v>1.0910855091203535</v>
      </c>
      <c r="Y205" s="112">
        <f t="shared" si="53"/>
        <v>1.5275197127684939</v>
      </c>
    </row>
    <row r="206" spans="2:25" x14ac:dyDescent="0.25">
      <c r="B206" s="6">
        <v>1</v>
      </c>
      <c r="C206" s="113">
        <f t="shared" si="38"/>
        <v>-0.72300390616291332</v>
      </c>
      <c r="D206" s="114">
        <f t="shared" si="39"/>
        <v>-0.20958393344129433</v>
      </c>
      <c r="E206" s="114">
        <f t="shared" si="40"/>
        <v>0.30383603928032266</v>
      </c>
      <c r="F206" s="114">
        <f t="shared" si="41"/>
        <v>0.81725601200194053</v>
      </c>
      <c r="G206" s="114">
        <f t="shared" si="42"/>
        <v>1.3306759847235599</v>
      </c>
      <c r="H206" s="114">
        <f t="shared" si="43"/>
        <v>1.8440959574451767</v>
      </c>
      <c r="I206" s="114">
        <f t="shared" si="44"/>
        <v>2.3575159301667954</v>
      </c>
      <c r="J206" s="115">
        <f t="shared" si="45"/>
        <v>2.8709359028884132</v>
      </c>
      <c r="M206" s="114">
        <f t="shared" si="54"/>
        <v>1.0739659983627501</v>
      </c>
      <c r="N206" s="2">
        <f t="shared" si="55"/>
        <v>1.3839003590447017</v>
      </c>
      <c r="Q206" s="6">
        <v>1</v>
      </c>
      <c r="R206" s="113">
        <f t="shared" si="46"/>
        <v>-1.5275197127685123</v>
      </c>
      <c r="S206" s="114">
        <f t="shared" si="47"/>
        <v>-1.0910855091203651</v>
      </c>
      <c r="T206" s="114">
        <f t="shared" si="48"/>
        <v>-0.65465130547221972</v>
      </c>
      <c r="U206" s="114">
        <f t="shared" si="49"/>
        <v>-0.21821710182407358</v>
      </c>
      <c r="V206" s="114">
        <f t="shared" si="50"/>
        <v>0.21821710182407378</v>
      </c>
      <c r="W206" s="114">
        <f t="shared" si="51"/>
        <v>0.65465130547221906</v>
      </c>
      <c r="X206" s="114">
        <f t="shared" si="52"/>
        <v>1.0910855091203659</v>
      </c>
      <c r="Y206" s="115">
        <f t="shared" si="53"/>
        <v>1.5275197127685118</v>
      </c>
    </row>
    <row r="207" spans="2:25" x14ac:dyDescent="0.25">
      <c r="B207" s="6">
        <v>2</v>
      </c>
      <c r="C207" s="113">
        <f t="shared" si="38"/>
        <v>-0.72300390737585218</v>
      </c>
      <c r="D207" s="114">
        <f t="shared" si="39"/>
        <v>-0.20958393379294749</v>
      </c>
      <c r="E207" s="114">
        <f t="shared" si="40"/>
        <v>0.30383603978995743</v>
      </c>
      <c r="F207" s="114">
        <f t="shared" si="41"/>
        <v>0.81725601337286224</v>
      </c>
      <c r="G207" s="114">
        <f t="shared" si="42"/>
        <v>1.3306759869557683</v>
      </c>
      <c r="H207" s="114">
        <f t="shared" si="43"/>
        <v>1.8440959605386724</v>
      </c>
      <c r="I207" s="114">
        <f t="shared" si="44"/>
        <v>2.3575159341215777</v>
      </c>
      <c r="J207" s="115">
        <f t="shared" si="45"/>
        <v>2.8709359077044829</v>
      </c>
      <c r="M207" s="114">
        <f t="shared" si="54"/>
        <v>1.0739660001643152</v>
      </c>
      <c r="N207" s="2">
        <f t="shared" si="55"/>
        <v>1.3839003636878222</v>
      </c>
      <c r="Q207" s="6">
        <v>2</v>
      </c>
      <c r="R207" s="113">
        <f t="shared" si="46"/>
        <v>-1.5275197127685303</v>
      </c>
      <c r="S207" s="114">
        <f t="shared" si="47"/>
        <v>-1.091085509120379</v>
      </c>
      <c r="T207" s="114">
        <f t="shared" si="48"/>
        <v>-0.65465130547222761</v>
      </c>
      <c r="U207" s="114">
        <f t="shared" si="49"/>
        <v>-0.21821710182407619</v>
      </c>
      <c r="V207" s="114">
        <f t="shared" si="50"/>
        <v>0.21821710182407628</v>
      </c>
      <c r="W207" s="114">
        <f t="shared" si="51"/>
        <v>0.65465130547222716</v>
      </c>
      <c r="X207" s="114">
        <f t="shared" si="52"/>
        <v>1.091085509120379</v>
      </c>
      <c r="Y207" s="115">
        <f t="shared" si="53"/>
        <v>1.5275197127685307</v>
      </c>
    </row>
    <row r="208" spans="2:25" x14ac:dyDescent="0.25">
      <c r="B208" s="6">
        <v>3</v>
      </c>
      <c r="C208" s="113">
        <f t="shared" si="38"/>
        <v>-0.72300390858792829</v>
      </c>
      <c r="D208" s="114">
        <f t="shared" si="39"/>
        <v>-0.20958393414424292</v>
      </c>
      <c r="E208" s="114">
        <f t="shared" si="40"/>
        <v>0.30383604029944344</v>
      </c>
      <c r="F208" s="114">
        <f t="shared" si="41"/>
        <v>0.81725601474312781</v>
      </c>
      <c r="G208" s="114">
        <f t="shared" si="42"/>
        <v>1.3306759891868141</v>
      </c>
      <c r="H208" s="114">
        <f t="shared" si="43"/>
        <v>1.8440959636305005</v>
      </c>
      <c r="I208" s="114">
        <f t="shared" si="44"/>
        <v>2.3575159380741848</v>
      </c>
      <c r="J208" s="115">
        <f t="shared" si="45"/>
        <v>2.8709359125178713</v>
      </c>
      <c r="M208" s="114">
        <f t="shared" si="54"/>
        <v>1.0739660019649713</v>
      </c>
      <c r="N208" s="2">
        <f t="shared" si="55"/>
        <v>1.3839003683282127</v>
      </c>
      <c r="Q208" s="6">
        <v>3</v>
      </c>
      <c r="R208" s="113">
        <f t="shared" si="46"/>
        <v>-1.5275197127685491</v>
      </c>
      <c r="S208" s="114">
        <f t="shared" si="47"/>
        <v>-1.0910855091203924</v>
      </c>
      <c r="T208" s="114">
        <f t="shared" si="48"/>
        <v>-0.65465130547223482</v>
      </c>
      <c r="U208" s="114">
        <f t="shared" si="49"/>
        <v>-0.218217101824079</v>
      </c>
      <c r="V208" s="114">
        <f t="shared" si="50"/>
        <v>0.21821710182407844</v>
      </c>
      <c r="W208" s="114">
        <f t="shared" si="51"/>
        <v>0.65465130547223604</v>
      </c>
      <c r="X208" s="114">
        <f t="shared" si="52"/>
        <v>1.0910855091203917</v>
      </c>
      <c r="Y208" s="115">
        <f t="shared" si="53"/>
        <v>1.5275197127685494</v>
      </c>
    </row>
    <row r="209" spans="2:25" ht="15.75" thickBot="1" x14ac:dyDescent="0.3">
      <c r="B209" s="6">
        <v>4</v>
      </c>
      <c r="C209" s="125">
        <f t="shared" si="38"/>
        <v>-0.72300390979939166</v>
      </c>
      <c r="D209" s="126">
        <f t="shared" si="39"/>
        <v>-0.20958393449544666</v>
      </c>
      <c r="E209" s="126">
        <f t="shared" si="40"/>
        <v>0.30383604080849735</v>
      </c>
      <c r="F209" s="126">
        <f t="shared" si="41"/>
        <v>0.81725601611244247</v>
      </c>
      <c r="G209" s="126">
        <f t="shared" si="42"/>
        <v>1.3306759914163864</v>
      </c>
      <c r="H209" s="126">
        <f t="shared" si="43"/>
        <v>1.8440959667203314</v>
      </c>
      <c r="I209" s="126">
        <f t="shared" si="44"/>
        <v>2.3575159420242775</v>
      </c>
      <c r="J209" s="127">
        <f t="shared" si="45"/>
        <v>2.8709359173282198</v>
      </c>
      <c r="M209" s="114">
        <f t="shared" si="54"/>
        <v>1.0739660037644145</v>
      </c>
      <c r="N209" s="2">
        <f t="shared" si="55"/>
        <v>1.3839003729657913</v>
      </c>
      <c r="Q209" s="6">
        <v>4</v>
      </c>
      <c r="R209" s="125">
        <f t="shared" si="46"/>
        <v>-1.5275197127685676</v>
      </c>
      <c r="S209" s="126">
        <f t="shared" si="47"/>
        <v>-1.091085509120405</v>
      </c>
      <c r="T209" s="126">
        <f t="shared" si="48"/>
        <v>-0.65465130547224348</v>
      </c>
      <c r="U209" s="126">
        <f t="shared" si="49"/>
        <v>-0.21821710182408086</v>
      </c>
      <c r="V209" s="126">
        <f t="shared" si="50"/>
        <v>0.21821710182408066</v>
      </c>
      <c r="W209" s="126">
        <f t="shared" si="51"/>
        <v>0.65465130547224315</v>
      </c>
      <c r="X209" s="126">
        <f t="shared" si="52"/>
        <v>1.0910855091204066</v>
      </c>
      <c r="Y209" s="127">
        <f t="shared" si="53"/>
        <v>1.5275197127685667</v>
      </c>
    </row>
    <row r="210" spans="2:25" x14ac:dyDescent="0.25">
      <c r="B210" s="6">
        <v>0</v>
      </c>
      <c r="C210" s="119">
        <f t="shared" si="38"/>
        <v>-0.72300534341613487</v>
      </c>
      <c r="D210" s="120">
        <f t="shared" si="39"/>
        <v>-0.20958435007139342</v>
      </c>
      <c r="E210" s="120">
        <f t="shared" si="40"/>
        <v>0.30383664327334725</v>
      </c>
      <c r="F210" s="120">
        <f t="shared" si="41"/>
        <v>0.81725763661808826</v>
      </c>
      <c r="G210" s="120">
        <f t="shared" si="42"/>
        <v>1.3306786299628304</v>
      </c>
      <c r="H210" s="120">
        <f t="shared" si="43"/>
        <v>1.8440996233075704</v>
      </c>
      <c r="I210" s="120">
        <f t="shared" si="44"/>
        <v>2.3575206166523124</v>
      </c>
      <c r="J210" s="121">
        <f t="shared" si="45"/>
        <v>2.8709416099970531</v>
      </c>
      <c r="M210" s="114">
        <f t="shared" si="54"/>
        <v>1.0739681332904591</v>
      </c>
      <c r="N210" s="2">
        <f t="shared" si="55"/>
        <v>1.383905861137279</v>
      </c>
      <c r="Q210" s="6">
        <v>0</v>
      </c>
      <c r="R210" s="119">
        <f t="shared" si="46"/>
        <v>-1.5275197127904538</v>
      </c>
      <c r="S210" s="120">
        <f t="shared" si="47"/>
        <v>-1.0910855091360381</v>
      </c>
      <c r="T210" s="120">
        <f t="shared" si="48"/>
        <v>-0.6546513054816232</v>
      </c>
      <c r="U210" s="120">
        <f t="shared" si="49"/>
        <v>-0.21821710182720794</v>
      </c>
      <c r="V210" s="120">
        <f t="shared" si="50"/>
        <v>0.21821710182720824</v>
      </c>
      <c r="W210" s="120">
        <f t="shared" si="51"/>
        <v>0.65465130548162265</v>
      </c>
      <c r="X210" s="120">
        <f t="shared" si="52"/>
        <v>1.0910855091360387</v>
      </c>
      <c r="Y210" s="121">
        <f t="shared" si="53"/>
        <v>1.5275197127904536</v>
      </c>
    </row>
    <row r="211" spans="2:25" x14ac:dyDescent="0.25">
      <c r="B211" s="6">
        <v>1</v>
      </c>
      <c r="C211" s="113">
        <f t="shared" si="38"/>
        <v>-0.72300534407870531</v>
      </c>
      <c r="D211" s="114">
        <f t="shared" si="39"/>
        <v>-0.20958435026346312</v>
      </c>
      <c r="E211" s="114">
        <f t="shared" si="40"/>
        <v>0.30383664355177864</v>
      </c>
      <c r="F211" s="114">
        <f t="shared" si="41"/>
        <v>0.81725763736701984</v>
      </c>
      <c r="G211" s="114">
        <f t="shared" si="42"/>
        <v>1.3306786311822616</v>
      </c>
      <c r="H211" s="114">
        <f t="shared" si="43"/>
        <v>1.844099624997503</v>
      </c>
      <c r="I211" s="114">
        <f t="shared" si="44"/>
        <v>2.3575206188127469</v>
      </c>
      <c r="J211" s="115">
        <f t="shared" si="45"/>
        <v>2.8709416126279867</v>
      </c>
      <c r="M211" s="114">
        <f t="shared" si="54"/>
        <v>1.073968134274641</v>
      </c>
      <c r="N211" s="2">
        <f t="shared" si="55"/>
        <v>1.3839058636737107</v>
      </c>
      <c r="Q211" s="6">
        <v>1</v>
      </c>
      <c r="R211" s="113">
        <f t="shared" si="46"/>
        <v>-1.5275197127904634</v>
      </c>
      <c r="S211" s="114">
        <f t="shared" si="47"/>
        <v>-1.091085509136045</v>
      </c>
      <c r="T211" s="114">
        <f t="shared" si="48"/>
        <v>-0.65465130548162698</v>
      </c>
      <c r="U211" s="114">
        <f t="shared" si="49"/>
        <v>-0.2182171018272093</v>
      </c>
      <c r="V211" s="114">
        <f t="shared" si="50"/>
        <v>0.21821710182720883</v>
      </c>
      <c r="W211" s="114">
        <f t="shared" si="51"/>
        <v>0.65465130548162664</v>
      </c>
      <c r="X211" s="114">
        <f t="shared" si="52"/>
        <v>1.0910855091360465</v>
      </c>
      <c r="Y211" s="115">
        <f t="shared" si="53"/>
        <v>1.5275197127904632</v>
      </c>
    </row>
    <row r="212" spans="2:25" x14ac:dyDescent="0.25">
      <c r="B212" s="6">
        <v>2</v>
      </c>
      <c r="C212" s="113">
        <f t="shared" si="38"/>
        <v>-0.72300534474089118</v>
      </c>
      <c r="D212" s="114">
        <f t="shared" si="39"/>
        <v>-0.20958435045540469</v>
      </c>
      <c r="E212" s="114">
        <f t="shared" si="40"/>
        <v>0.3038366438300818</v>
      </c>
      <c r="F212" s="114">
        <f t="shared" si="41"/>
        <v>0.81725763811556773</v>
      </c>
      <c r="G212" s="114">
        <f t="shared" si="42"/>
        <v>1.3306786324010544</v>
      </c>
      <c r="H212" s="114">
        <f t="shared" si="43"/>
        <v>1.8440996266865419</v>
      </c>
      <c r="I212" s="114">
        <f t="shared" si="44"/>
        <v>2.3575206209720303</v>
      </c>
      <c r="J212" s="115">
        <f t="shared" si="45"/>
        <v>2.8709416152575162</v>
      </c>
      <c r="M212" s="114">
        <f t="shared" si="54"/>
        <v>1.0739681352583119</v>
      </c>
      <c r="N212" s="2">
        <f t="shared" si="55"/>
        <v>1.3839058662087642</v>
      </c>
      <c r="Q212" s="6">
        <v>2</v>
      </c>
      <c r="R212" s="113">
        <f t="shared" si="46"/>
        <v>-1.5275197127904729</v>
      </c>
      <c r="S212" s="114">
        <f t="shared" si="47"/>
        <v>-1.0910855091360523</v>
      </c>
      <c r="T212" s="114">
        <f t="shared" si="48"/>
        <v>-0.65465130548163153</v>
      </c>
      <c r="U212" s="114">
        <f t="shared" si="49"/>
        <v>-0.21821710182721119</v>
      </c>
      <c r="V212" s="114">
        <f t="shared" si="50"/>
        <v>0.21821710182720977</v>
      </c>
      <c r="W212" s="114">
        <f t="shared" si="51"/>
        <v>0.65465130548163142</v>
      </c>
      <c r="X212" s="114">
        <f t="shared" si="52"/>
        <v>1.0910855091360538</v>
      </c>
      <c r="Y212" s="115">
        <f t="shared" si="53"/>
        <v>1.527519712790474</v>
      </c>
    </row>
    <row r="213" spans="2:25" x14ac:dyDescent="0.25">
      <c r="B213" s="6">
        <v>3</v>
      </c>
      <c r="C213" s="113">
        <f t="shared" si="38"/>
        <v>-0.72300534540280981</v>
      </c>
      <c r="D213" s="114">
        <f t="shared" si="39"/>
        <v>-0.20958435064734215</v>
      </c>
      <c r="E213" s="114">
        <f t="shared" si="40"/>
        <v>0.30383664410812572</v>
      </c>
      <c r="F213" s="114">
        <f t="shared" si="41"/>
        <v>0.81725763886359415</v>
      </c>
      <c r="G213" s="114">
        <f t="shared" si="42"/>
        <v>1.330678633619061</v>
      </c>
      <c r="H213" s="114">
        <f t="shared" si="43"/>
        <v>1.8440996283745297</v>
      </c>
      <c r="I213" s="114">
        <f t="shared" si="44"/>
        <v>2.3575206231299966</v>
      </c>
      <c r="J213" s="115">
        <f t="shared" si="45"/>
        <v>2.8709416178854648</v>
      </c>
      <c r="M213" s="114">
        <f t="shared" si="54"/>
        <v>1.0739681362413274</v>
      </c>
      <c r="N213" s="2">
        <f t="shared" si="55"/>
        <v>1.3839058687423944</v>
      </c>
      <c r="Q213" s="6">
        <v>3</v>
      </c>
      <c r="R213" s="113">
        <f t="shared" si="46"/>
        <v>-1.5275197127904838</v>
      </c>
      <c r="S213" s="114">
        <f t="shared" si="47"/>
        <v>-1.0910855091360601</v>
      </c>
      <c r="T213" s="114">
        <f t="shared" si="48"/>
        <v>-0.65465130548163597</v>
      </c>
      <c r="U213" s="114">
        <f t="shared" si="49"/>
        <v>-0.21821710182721141</v>
      </c>
      <c r="V213" s="114">
        <f t="shared" si="50"/>
        <v>0.2182171018272118</v>
      </c>
      <c r="W213" s="114">
        <f t="shared" si="51"/>
        <v>0.65465130548163653</v>
      </c>
      <c r="X213" s="114">
        <f t="shared" si="52"/>
        <v>1.0910855091360596</v>
      </c>
      <c r="Y213" s="115">
        <f t="shared" si="53"/>
        <v>1.527519712790484</v>
      </c>
    </row>
    <row r="214" spans="2:25" ht="15.75" thickBot="1" x14ac:dyDescent="0.3">
      <c r="B214" s="6">
        <v>4</v>
      </c>
      <c r="C214" s="122">
        <f t="shared" si="38"/>
        <v>-0.72300534606424405</v>
      </c>
      <c r="D214" s="123">
        <f t="shared" si="39"/>
        <v>-0.20958435083905713</v>
      </c>
      <c r="E214" s="123">
        <f t="shared" si="40"/>
        <v>0.30383664438612701</v>
      </c>
      <c r="F214" s="123">
        <f t="shared" si="41"/>
        <v>0.8172576396113137</v>
      </c>
      <c r="G214" s="123">
        <f t="shared" si="42"/>
        <v>1.330678634836499</v>
      </c>
      <c r="H214" s="123">
        <f t="shared" si="43"/>
        <v>1.844099630061685</v>
      </c>
      <c r="I214" s="123">
        <f t="shared" si="44"/>
        <v>2.3575206252868708</v>
      </c>
      <c r="J214" s="124">
        <f t="shared" si="45"/>
        <v>2.8709416205120566</v>
      </c>
      <c r="M214" s="114">
        <f t="shared" si="54"/>
        <v>1.0739681372239063</v>
      </c>
      <c r="N214" s="2">
        <f t="shared" si="55"/>
        <v>1.3839058712746064</v>
      </c>
      <c r="Q214" s="6">
        <v>4</v>
      </c>
      <c r="R214" s="122">
        <f t="shared" si="46"/>
        <v>-1.5275197127904943</v>
      </c>
      <c r="S214" s="123">
        <f t="shared" si="47"/>
        <v>-1.0910855091360665</v>
      </c>
      <c r="T214" s="123">
        <f t="shared" si="48"/>
        <v>-0.65465130548164085</v>
      </c>
      <c r="U214" s="123">
        <f t="shared" si="49"/>
        <v>-0.21821710182721318</v>
      </c>
      <c r="V214" s="123">
        <f t="shared" si="50"/>
        <v>0.21821710182721327</v>
      </c>
      <c r="W214" s="123">
        <f t="shared" si="51"/>
        <v>0.65465130548164041</v>
      </c>
      <c r="X214" s="123">
        <f t="shared" si="52"/>
        <v>1.0910855091360674</v>
      </c>
      <c r="Y214" s="124">
        <f t="shared" si="53"/>
        <v>1.5275197127904943</v>
      </c>
    </row>
  </sheetData>
  <mergeCells count="43">
    <mergeCell ref="M15:U15"/>
    <mergeCell ref="W15:AE15"/>
    <mergeCell ref="B3:J3"/>
    <mergeCell ref="M3:U3"/>
    <mergeCell ref="W3:AE3"/>
    <mergeCell ref="AD58:AG58"/>
    <mergeCell ref="AY5:AZ5"/>
    <mergeCell ref="AY6:AZ6"/>
    <mergeCell ref="AY7:AZ7"/>
    <mergeCell ref="AY8:AZ8"/>
    <mergeCell ref="AY9:AZ9"/>
    <mergeCell ref="AY4:AZ4"/>
    <mergeCell ref="AY3:AZ3"/>
    <mergeCell ref="AY2:AZ2"/>
    <mergeCell ref="AY10:AZ10"/>
    <mergeCell ref="B109:J109"/>
    <mergeCell ref="M109:U109"/>
    <mergeCell ref="AK4:AS4"/>
    <mergeCell ref="AK18:AU18"/>
    <mergeCell ref="AI58:AM58"/>
    <mergeCell ref="B84:G84"/>
    <mergeCell ref="J84:O84"/>
    <mergeCell ref="R84:W84"/>
    <mergeCell ref="Z84:AE84"/>
    <mergeCell ref="AH84:AL84"/>
    <mergeCell ref="AO84:AS84"/>
    <mergeCell ref="B30:H30"/>
    <mergeCell ref="B193:J193"/>
    <mergeCell ref="Q193:Y193"/>
    <mergeCell ref="AG2:AI2"/>
    <mergeCell ref="AG14:AI14"/>
    <mergeCell ref="B137:J137"/>
    <mergeCell ref="Q137:Y137"/>
    <mergeCell ref="B165:J165"/>
    <mergeCell ref="P165:X165"/>
    <mergeCell ref="AD165:AJ165"/>
    <mergeCell ref="M30:S30"/>
    <mergeCell ref="X30:AD30"/>
    <mergeCell ref="B58:F58"/>
    <mergeCell ref="H58:K58"/>
    <mergeCell ref="M58:Q58"/>
    <mergeCell ref="S58:V58"/>
    <mergeCell ref="X58:A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Chunk</vt:lpstr>
      <vt:lpstr>Concat</vt:lpstr>
      <vt:lpstr>Linear</vt:lpstr>
      <vt:lpstr>MHA</vt:lpstr>
      <vt:lpstr>MHA Masked</vt:lpstr>
      <vt:lpstr>LayerNorm</vt:lpstr>
      <vt:lpstr>Transformer 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Eren</dc:creator>
  <cp:lastModifiedBy>Yasin Eren</cp:lastModifiedBy>
  <dcterms:created xsi:type="dcterms:W3CDTF">2025-07-16T12:35:27Z</dcterms:created>
  <dcterms:modified xsi:type="dcterms:W3CDTF">2025-07-18T08:30:01Z</dcterms:modified>
</cp:coreProperties>
</file>