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Documents\0 Data Ummi - Selama WFH\DOKUMEN UMI\KANTOR\SEMA ORMAWA\TA. 2022-2023\SEMA\"/>
    </mc:Choice>
  </mc:AlternateContent>
  <xr:revisionPtr revIDLastSave="0" documentId="8_{95D45989-F6D3-433D-99C3-B7681B7118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SIGHT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gkV/Ywh7ec8cTnqWNed9v3qbuwlg=="/>
    </ext>
  </extLst>
</workbook>
</file>

<file path=xl/calcChain.xml><?xml version="1.0" encoding="utf-8"?>
<calcChain xmlns="http://schemas.openxmlformats.org/spreadsheetml/2006/main">
  <c r="K30" i="4" l="1"/>
  <c r="H30" i="4"/>
  <c r="E30" i="4"/>
  <c r="K29" i="4"/>
  <c r="H29" i="4"/>
  <c r="E29" i="4"/>
  <c r="K28" i="4"/>
  <c r="H28" i="4"/>
  <c r="E28" i="4"/>
  <c r="K27" i="4"/>
  <c r="H27" i="4"/>
  <c r="L27" i="4" s="1"/>
  <c r="E27" i="4"/>
  <c r="E31" i="4" s="1"/>
  <c r="K25" i="4"/>
  <c r="H25" i="4"/>
  <c r="E25" i="4"/>
  <c r="K24" i="4"/>
  <c r="H24" i="4"/>
  <c r="E24" i="4"/>
  <c r="K23" i="4"/>
  <c r="H23" i="4"/>
  <c r="E23" i="4"/>
  <c r="K22" i="4"/>
  <c r="H22" i="4"/>
  <c r="L22" i="4" s="1"/>
  <c r="E22" i="4"/>
  <c r="K21" i="4"/>
  <c r="H21" i="4"/>
  <c r="E21" i="4"/>
  <c r="K19" i="4"/>
  <c r="H19" i="4"/>
  <c r="E19" i="4"/>
  <c r="K18" i="4"/>
  <c r="H18" i="4"/>
  <c r="H20" i="4" s="1"/>
  <c r="E18" i="4"/>
  <c r="E20" i="4" s="1"/>
  <c r="K16" i="4"/>
  <c r="K17" i="4" s="1"/>
  <c r="H16" i="4"/>
  <c r="H17" i="4" s="1"/>
  <c r="E16" i="4"/>
  <c r="E17" i="4" s="1"/>
  <c r="K14" i="4"/>
  <c r="H14" i="4"/>
  <c r="E14" i="4"/>
  <c r="K13" i="4"/>
  <c r="H13" i="4"/>
  <c r="E13" i="4"/>
  <c r="K11" i="4"/>
  <c r="K12" i="4" s="1"/>
  <c r="H11" i="4"/>
  <c r="H12" i="4" s="1"/>
  <c r="E11" i="4"/>
  <c r="E12" i="4" s="1"/>
  <c r="E26" i="4" l="1"/>
  <c r="L13" i="4"/>
  <c r="K15" i="4"/>
  <c r="L23" i="4"/>
  <c r="L16" i="4"/>
  <c r="H26" i="4"/>
  <c r="L17" i="4"/>
  <c r="K20" i="4"/>
  <c r="K26" i="4"/>
  <c r="K31" i="4"/>
  <c r="H31" i="4"/>
  <c r="L31" i="4" s="1"/>
  <c r="E34" i="4"/>
  <c r="E15" i="4"/>
  <c r="L18" i="4"/>
  <c r="H15" i="4"/>
  <c r="L15" i="4" s="1"/>
  <c r="L12" i="4"/>
  <c r="L21" i="4"/>
  <c r="L11" i="4"/>
  <c r="K34" i="4" l="1"/>
  <c r="L20" i="4"/>
  <c r="H34" i="4"/>
  <c r="L34" i="4" s="1"/>
</calcChain>
</file>

<file path=xl/sharedStrings.xml><?xml version="1.0" encoding="utf-8"?>
<sst xmlns="http://schemas.openxmlformats.org/spreadsheetml/2006/main" count="48" uniqueCount="33">
  <si>
    <t>UNIVERSITAS YARSI</t>
  </si>
  <si>
    <t>FAKULTAS TEKNOLOGI INFORMASI</t>
  </si>
  <si>
    <t>SENAT MAHASISWA FAKULTAS TEKNOLOGI INFORMASI UNIVERSITAS YARSI PERIODE 2020 (SEMA FTI 2020)</t>
  </si>
  <si>
    <t>LAPORAN PENGGUNAAN DANA</t>
  </si>
  <si>
    <t>No</t>
  </si>
  <si>
    <t>Alokasi Biaya</t>
  </si>
  <si>
    <t>Dana Diajukan</t>
  </si>
  <si>
    <t>Dana Disetujui</t>
  </si>
  <si>
    <t>Dana Terpakai</t>
  </si>
  <si>
    <t>Sisa Dana / Saldo</t>
  </si>
  <si>
    <t>Jumlah Satuan</t>
  </si>
  <si>
    <t>Biaya Satuan</t>
  </si>
  <si>
    <t>Total</t>
  </si>
  <si>
    <t>Kuitansi</t>
  </si>
  <si>
    <t>Total Dana</t>
  </si>
  <si>
    <t>Doorprize</t>
  </si>
  <si>
    <t>Zoom Webinar</t>
  </si>
  <si>
    <t>Media Partner 1</t>
  </si>
  <si>
    <t>Media Partner 2</t>
  </si>
  <si>
    <t>Media Partner 3</t>
  </si>
  <si>
    <t>Print LPJ</t>
  </si>
  <si>
    <t>Kegiatan INSIGHTS 2022 Hari/Tanggal: Sabtu dan Minggu/ 1, 2, 8, 9, 15, 22, 29, 30 Oktober 2022</t>
  </si>
  <si>
    <t>Honorarium</t>
  </si>
  <si>
    <t>Makan &amp; Snack Panitia</t>
  </si>
  <si>
    <t>20 x 8</t>
  </si>
  <si>
    <t>Makan &amp; Snack Peserta</t>
  </si>
  <si>
    <t>Perlengkapan (spidol, pulpen, kertas, dll)</t>
  </si>
  <si>
    <t>Media Partner 4</t>
  </si>
  <si>
    <t>Media Partner 5</t>
  </si>
  <si>
    <t>Cetak Sertifikat</t>
  </si>
  <si>
    <t>Cetak Banner</t>
  </si>
  <si>
    <t>Cetak Spanduk</t>
  </si>
  <si>
    <t>Cetak modul pembelajaran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</si>
</sst>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"/>
  </numFmts>
  <fonts count="4">
    <font>
      <sz val="11"/>
      <color theme="1"/>
      <name val="Calibri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/>
    <xf numFmtId="0" fontId="1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/>
    <xf numFmtId="0" fontId="2" fillId="0" borderId="0" xfId="0" applyFont="1" applyBorder="1" applyAlignment="1">
      <alignment horizontal="left" vertical="center"/>
    </xf>
    <xf numFmtId="0" fontId="3" fillId="0" borderId="0" xfId="0" applyFont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1009"/>
  <sheetViews>
    <sheetView tabSelected="1" topLeftCell="A6" workbookViewId="0">
      <selection activeCell="J30" sqref="J30"/>
    </sheetView>
  </sheetViews>
  <sheetFormatPr defaultColWidth="14.44140625" defaultRowHeight="15" customHeight="1"/>
  <cols>
    <col min="1" max="1" width="9.109375" style="5" customWidth="1"/>
    <col min="2" max="2" width="23.21875" style="5" customWidth="1"/>
    <col min="3" max="3" width="9.109375" style="5" customWidth="1"/>
    <col min="4" max="4" width="14.109375" style="5" customWidth="1"/>
    <col min="5" max="5" width="21.109375" style="5" customWidth="1"/>
    <col min="6" max="6" width="11" style="5" customWidth="1"/>
    <col min="7" max="7" width="15.5546875" style="5" customWidth="1"/>
    <col min="8" max="8" width="15.21875" style="5" bestFit="1" customWidth="1"/>
    <col min="9" max="9" width="8.77734375" style="5" customWidth="1"/>
    <col min="10" max="10" width="13.5546875" style="5" customWidth="1"/>
    <col min="11" max="11" width="15.77734375" style="5" customWidth="1"/>
    <col min="12" max="12" width="9.109375" style="5" customWidth="1"/>
    <col min="13" max="13" width="15.77734375" style="5" customWidth="1"/>
    <col min="14" max="26" width="9.109375" style="5" customWidth="1"/>
    <col min="27" max="16384" width="14.44140625" style="5"/>
  </cols>
  <sheetData>
    <row r="1" spans="1:26" ht="15.75" customHeight="1">
      <c r="A1" s="1" t="s">
        <v>0</v>
      </c>
      <c r="B1" s="2"/>
      <c r="C1" s="3"/>
      <c r="D1" s="2"/>
      <c r="E1" s="2"/>
      <c r="F1" s="2"/>
      <c r="G1" s="2"/>
      <c r="H1" s="2"/>
      <c r="I1" s="3"/>
      <c r="J1" s="2"/>
      <c r="K1" s="2"/>
      <c r="L1" s="2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1" t="s">
        <v>1</v>
      </c>
      <c r="B2" s="2"/>
      <c r="C2" s="3"/>
      <c r="D2" s="2"/>
      <c r="E2" s="2"/>
      <c r="F2" s="2"/>
      <c r="G2" s="2"/>
      <c r="H2" s="2"/>
      <c r="I2" s="3"/>
      <c r="J2" s="2"/>
      <c r="K2" s="2"/>
      <c r="L2" s="2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>
      <c r="A3" s="6" t="s">
        <v>2</v>
      </c>
      <c r="B3" s="2"/>
      <c r="C3" s="3"/>
      <c r="D3" s="2"/>
      <c r="E3" s="2"/>
      <c r="F3" s="2"/>
      <c r="G3" s="2"/>
      <c r="H3" s="2"/>
      <c r="I3" s="3"/>
      <c r="J3" s="2"/>
      <c r="K3" s="2"/>
      <c r="L3" s="2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>
      <c r="A4" s="3"/>
      <c r="B4" s="2"/>
      <c r="C4" s="3"/>
      <c r="D4" s="2"/>
      <c r="E4" s="2"/>
      <c r="F4" s="2"/>
      <c r="G4" s="2"/>
      <c r="H4" s="2"/>
      <c r="I4" s="3"/>
      <c r="J4" s="2"/>
      <c r="K4" s="2"/>
      <c r="L4" s="2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>
      <c r="A5" s="3"/>
      <c r="B5" s="2"/>
      <c r="C5" s="3"/>
      <c r="D5" s="2"/>
      <c r="E5" s="2"/>
      <c r="F5" s="2"/>
      <c r="G5" s="2"/>
      <c r="H5" s="2"/>
      <c r="I5" s="3"/>
      <c r="J5" s="2"/>
      <c r="K5" s="2"/>
      <c r="L5" s="2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>
      <c r="A6" s="7" t="s">
        <v>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>
      <c r="A7" s="7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>
      <c r="A8" s="9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>
      <c r="A9" s="13" t="s">
        <v>4</v>
      </c>
      <c r="B9" s="13" t="s">
        <v>5</v>
      </c>
      <c r="C9" s="13" t="s">
        <v>6</v>
      </c>
      <c r="D9" s="14"/>
      <c r="E9" s="14"/>
      <c r="F9" s="13" t="s">
        <v>7</v>
      </c>
      <c r="G9" s="14"/>
      <c r="H9" s="14"/>
      <c r="I9" s="13" t="s">
        <v>8</v>
      </c>
      <c r="J9" s="14"/>
      <c r="K9" s="14"/>
      <c r="L9" s="13" t="s">
        <v>9</v>
      </c>
      <c r="M9" s="15" t="s">
        <v>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>
      <c r="A10" s="14"/>
      <c r="B10" s="14"/>
      <c r="C10" s="15" t="s">
        <v>10</v>
      </c>
      <c r="D10" s="15" t="s">
        <v>11</v>
      </c>
      <c r="E10" s="15" t="s">
        <v>12</v>
      </c>
      <c r="F10" s="15" t="s">
        <v>10</v>
      </c>
      <c r="G10" s="15" t="s">
        <v>11</v>
      </c>
      <c r="H10" s="15" t="s">
        <v>12</v>
      </c>
      <c r="I10" s="15" t="s">
        <v>10</v>
      </c>
      <c r="J10" s="15" t="s">
        <v>11</v>
      </c>
      <c r="K10" s="15" t="s">
        <v>12</v>
      </c>
      <c r="L10" s="14"/>
      <c r="M10" s="15" t="s">
        <v>13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>
      <c r="A11" s="16">
        <v>1</v>
      </c>
      <c r="B11" s="17" t="s">
        <v>22</v>
      </c>
      <c r="C11" s="18">
        <v>8</v>
      </c>
      <c r="D11" s="19">
        <v>500000</v>
      </c>
      <c r="E11" s="19">
        <f>D11*C11</f>
        <v>4000000</v>
      </c>
      <c r="F11" s="18">
        <v>8</v>
      </c>
      <c r="G11" s="19">
        <v>500000</v>
      </c>
      <c r="H11" s="19">
        <f>G11*F11</f>
        <v>4000000</v>
      </c>
      <c r="I11" s="18">
        <v>8</v>
      </c>
      <c r="J11" s="19">
        <v>500000</v>
      </c>
      <c r="K11" s="19">
        <f>J11*I11</f>
        <v>4000000</v>
      </c>
      <c r="L11" s="19">
        <f t="shared" ref="L11:L13" si="0">H11-K11</f>
        <v>0</v>
      </c>
      <c r="M11" s="18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>
      <c r="A12" s="20" t="s">
        <v>12</v>
      </c>
      <c r="B12" s="14"/>
      <c r="C12" s="18"/>
      <c r="D12" s="19"/>
      <c r="E12" s="19">
        <f>SUM(E11)</f>
        <v>4000000</v>
      </c>
      <c r="F12" s="18"/>
      <c r="G12" s="19"/>
      <c r="H12" s="19">
        <f>SUM(H11)</f>
        <v>4000000</v>
      </c>
      <c r="I12" s="18"/>
      <c r="J12" s="19"/>
      <c r="K12" s="19">
        <f>SUM(K11)</f>
        <v>4000000</v>
      </c>
      <c r="L12" s="19">
        <f t="shared" si="0"/>
        <v>0</v>
      </c>
      <c r="M12" s="18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>
      <c r="A13" s="16">
        <v>2</v>
      </c>
      <c r="B13" s="21" t="s">
        <v>23</v>
      </c>
      <c r="C13" s="22" t="s">
        <v>24</v>
      </c>
      <c r="D13" s="23">
        <v>50000</v>
      </c>
      <c r="E13" s="23">
        <f>D13*160</f>
        <v>8000000</v>
      </c>
      <c r="F13" s="22" t="s">
        <v>24</v>
      </c>
      <c r="G13" s="23">
        <v>50000</v>
      </c>
      <c r="H13" s="23">
        <f>G13*160</f>
        <v>8000000</v>
      </c>
      <c r="I13" s="22" t="s">
        <v>24</v>
      </c>
      <c r="J13" s="23">
        <v>50000</v>
      </c>
      <c r="K13" s="23">
        <f>J13*160</f>
        <v>8000000</v>
      </c>
      <c r="L13" s="23">
        <f t="shared" si="0"/>
        <v>0</v>
      </c>
      <c r="M13" s="24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5.75" customHeight="1">
      <c r="A14" s="16">
        <v>3</v>
      </c>
      <c r="B14" s="21" t="s">
        <v>25</v>
      </c>
      <c r="C14" s="22">
        <v>200</v>
      </c>
      <c r="D14" s="23">
        <v>50000</v>
      </c>
      <c r="E14" s="23">
        <f>C14*D14</f>
        <v>10000000</v>
      </c>
      <c r="F14" s="22">
        <v>200</v>
      </c>
      <c r="G14" s="23">
        <v>50000</v>
      </c>
      <c r="H14" s="23">
        <f>F14*G14</f>
        <v>10000000</v>
      </c>
      <c r="I14" s="22">
        <v>200</v>
      </c>
      <c r="J14" s="23">
        <v>50000</v>
      </c>
      <c r="K14" s="23">
        <f>I14*J14</f>
        <v>10000000</v>
      </c>
      <c r="L14" s="23"/>
      <c r="M14" s="24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5.75" customHeight="1">
      <c r="A15" s="25" t="s">
        <v>12</v>
      </c>
      <c r="B15" s="14"/>
      <c r="C15" s="18"/>
      <c r="D15" s="19"/>
      <c r="E15" s="19">
        <f>SUM(E13:E14)</f>
        <v>18000000</v>
      </c>
      <c r="F15" s="18"/>
      <c r="G15" s="19"/>
      <c r="H15" s="19">
        <f>SUM(H13:H14)</f>
        <v>18000000</v>
      </c>
      <c r="I15" s="18"/>
      <c r="J15" s="19"/>
      <c r="K15" s="19">
        <f>SUM(K13:K14)</f>
        <v>18000000</v>
      </c>
      <c r="L15" s="19">
        <f t="shared" ref="L15:L18" si="1">H15-K15</f>
        <v>0</v>
      </c>
      <c r="M15" s="18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>
      <c r="A16" s="16">
        <v>4</v>
      </c>
      <c r="B16" s="17" t="s">
        <v>15</v>
      </c>
      <c r="C16" s="18">
        <v>24</v>
      </c>
      <c r="D16" s="19">
        <v>100000</v>
      </c>
      <c r="E16" s="19">
        <f>C16*D16</f>
        <v>2400000</v>
      </c>
      <c r="F16" s="18">
        <v>24</v>
      </c>
      <c r="G16" s="19">
        <v>100000</v>
      </c>
      <c r="H16" s="19">
        <f>F16*G16</f>
        <v>2400000</v>
      </c>
      <c r="I16" s="18">
        <v>24</v>
      </c>
      <c r="J16" s="19">
        <v>100000</v>
      </c>
      <c r="K16" s="19">
        <f>I16*J16</f>
        <v>2400000</v>
      </c>
      <c r="L16" s="19">
        <f t="shared" si="1"/>
        <v>0</v>
      </c>
      <c r="M16" s="26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>
      <c r="A17" s="27" t="s">
        <v>12</v>
      </c>
      <c r="B17" s="14"/>
      <c r="C17" s="18"/>
      <c r="D17" s="19"/>
      <c r="E17" s="19">
        <f>SUM(E16)</f>
        <v>2400000</v>
      </c>
      <c r="F17" s="18"/>
      <c r="G17" s="19"/>
      <c r="H17" s="19">
        <f>SUM(H16)</f>
        <v>2400000</v>
      </c>
      <c r="I17" s="18"/>
      <c r="J17" s="19"/>
      <c r="K17" s="19">
        <f>SUM(K16)</f>
        <v>2400000</v>
      </c>
      <c r="L17" s="19">
        <f t="shared" si="1"/>
        <v>0</v>
      </c>
      <c r="M17" s="18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>
      <c r="A18" s="16">
        <v>5</v>
      </c>
      <c r="B18" s="18" t="s">
        <v>16</v>
      </c>
      <c r="C18" s="18">
        <v>1</v>
      </c>
      <c r="D18" s="19">
        <v>270000</v>
      </c>
      <c r="E18" s="19">
        <f t="shared" ref="E18:E19" si="2">C18*D18</f>
        <v>270000</v>
      </c>
      <c r="F18" s="18">
        <v>1</v>
      </c>
      <c r="G18" s="19">
        <v>270000</v>
      </c>
      <c r="H18" s="19">
        <f t="shared" ref="H18:H19" si="3">F18*G18</f>
        <v>270000</v>
      </c>
      <c r="I18" s="18">
        <v>1</v>
      </c>
      <c r="J18" s="19">
        <v>270000</v>
      </c>
      <c r="K18" s="19">
        <f t="shared" ref="K18:K19" si="4">I18*J18</f>
        <v>270000</v>
      </c>
      <c r="L18" s="19">
        <f t="shared" si="1"/>
        <v>0</v>
      </c>
      <c r="M18" s="28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>
      <c r="A19" s="16">
        <v>6</v>
      </c>
      <c r="B19" s="26" t="s">
        <v>26</v>
      </c>
      <c r="C19" s="18">
        <v>200</v>
      </c>
      <c r="D19" s="19">
        <v>15000</v>
      </c>
      <c r="E19" s="19">
        <f t="shared" si="2"/>
        <v>3000000</v>
      </c>
      <c r="F19" s="18">
        <v>200</v>
      </c>
      <c r="G19" s="19">
        <v>15000</v>
      </c>
      <c r="H19" s="19">
        <f t="shared" si="3"/>
        <v>3000000</v>
      </c>
      <c r="I19" s="18">
        <v>200</v>
      </c>
      <c r="J19" s="19">
        <v>15000</v>
      </c>
      <c r="K19" s="19">
        <f t="shared" si="4"/>
        <v>3000000</v>
      </c>
      <c r="L19" s="19"/>
      <c r="M19" s="28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>
      <c r="A20" s="27" t="s">
        <v>12</v>
      </c>
      <c r="B20" s="14"/>
      <c r="C20" s="18"/>
      <c r="D20" s="19"/>
      <c r="E20" s="19">
        <f>SUM(E18:E19)</f>
        <v>3270000</v>
      </c>
      <c r="F20" s="18"/>
      <c r="G20" s="19"/>
      <c r="H20" s="19">
        <f>SUM(H18:H19)</f>
        <v>3270000</v>
      </c>
      <c r="I20" s="18"/>
      <c r="J20" s="19"/>
      <c r="K20" s="19">
        <f>SUM(K18:K19)</f>
        <v>3270000</v>
      </c>
      <c r="L20" s="19">
        <f t="shared" ref="L20:L23" si="5">H20-K20</f>
        <v>0</v>
      </c>
      <c r="M20" s="18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>
      <c r="A21" s="16">
        <v>7</v>
      </c>
      <c r="B21" s="17" t="s">
        <v>17</v>
      </c>
      <c r="C21" s="18">
        <v>1</v>
      </c>
      <c r="D21" s="19">
        <v>350000</v>
      </c>
      <c r="E21" s="19">
        <f t="shared" ref="E21:E25" si="6">C21*D21</f>
        <v>350000</v>
      </c>
      <c r="F21" s="18">
        <v>1</v>
      </c>
      <c r="G21" s="19">
        <v>350000</v>
      </c>
      <c r="H21" s="19">
        <f t="shared" ref="H21:H25" si="7">F21*G21</f>
        <v>350000</v>
      </c>
      <c r="I21" s="18">
        <v>1</v>
      </c>
      <c r="J21" s="19">
        <v>350000</v>
      </c>
      <c r="K21" s="19">
        <f t="shared" ref="K21:K25" si="8">I21*J21</f>
        <v>350000</v>
      </c>
      <c r="L21" s="19">
        <f t="shared" si="5"/>
        <v>0</v>
      </c>
      <c r="M21" s="28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>
      <c r="A22" s="16"/>
      <c r="B22" s="17" t="s">
        <v>18</v>
      </c>
      <c r="C22" s="18">
        <v>1</v>
      </c>
      <c r="D22" s="19">
        <v>350000</v>
      </c>
      <c r="E22" s="19">
        <f t="shared" si="6"/>
        <v>350000</v>
      </c>
      <c r="F22" s="18">
        <v>1</v>
      </c>
      <c r="G22" s="19">
        <v>350000</v>
      </c>
      <c r="H22" s="19">
        <f t="shared" si="7"/>
        <v>350000</v>
      </c>
      <c r="I22" s="18">
        <v>1</v>
      </c>
      <c r="J22" s="19">
        <v>350000</v>
      </c>
      <c r="K22" s="19">
        <f t="shared" si="8"/>
        <v>350000</v>
      </c>
      <c r="L22" s="19">
        <f t="shared" si="5"/>
        <v>0</v>
      </c>
      <c r="M22" s="28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>
      <c r="A23" s="16"/>
      <c r="B23" s="17" t="s">
        <v>19</v>
      </c>
      <c r="C23" s="18">
        <v>1</v>
      </c>
      <c r="D23" s="19">
        <v>350000</v>
      </c>
      <c r="E23" s="19">
        <f t="shared" si="6"/>
        <v>350000</v>
      </c>
      <c r="F23" s="18">
        <v>1</v>
      </c>
      <c r="G23" s="19">
        <v>350000</v>
      </c>
      <c r="H23" s="19">
        <f t="shared" si="7"/>
        <v>350000</v>
      </c>
      <c r="I23" s="18">
        <v>1</v>
      </c>
      <c r="J23" s="19">
        <v>350000</v>
      </c>
      <c r="K23" s="19">
        <f t="shared" si="8"/>
        <v>350000</v>
      </c>
      <c r="L23" s="19">
        <f t="shared" si="5"/>
        <v>0</v>
      </c>
      <c r="M23" s="28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>
      <c r="A24" s="16"/>
      <c r="B24" s="17" t="s">
        <v>27</v>
      </c>
      <c r="C24" s="18">
        <v>1</v>
      </c>
      <c r="D24" s="19">
        <v>350000</v>
      </c>
      <c r="E24" s="19">
        <f t="shared" si="6"/>
        <v>350000</v>
      </c>
      <c r="F24" s="18">
        <v>1</v>
      </c>
      <c r="G24" s="19">
        <v>350000</v>
      </c>
      <c r="H24" s="19">
        <f t="shared" si="7"/>
        <v>350000</v>
      </c>
      <c r="I24" s="18">
        <v>1</v>
      </c>
      <c r="J24" s="19">
        <v>350000</v>
      </c>
      <c r="K24" s="19">
        <f t="shared" si="8"/>
        <v>350000</v>
      </c>
      <c r="L24" s="19"/>
      <c r="M24" s="28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>
      <c r="A25" s="16"/>
      <c r="B25" s="17" t="s">
        <v>28</v>
      </c>
      <c r="C25" s="18">
        <v>1</v>
      </c>
      <c r="D25" s="19">
        <v>350000</v>
      </c>
      <c r="E25" s="19">
        <f t="shared" si="6"/>
        <v>350000</v>
      </c>
      <c r="F25" s="18">
        <v>1</v>
      </c>
      <c r="G25" s="19">
        <v>350000</v>
      </c>
      <c r="H25" s="19">
        <f t="shared" si="7"/>
        <v>350000</v>
      </c>
      <c r="I25" s="18">
        <v>1</v>
      </c>
      <c r="J25" s="19">
        <v>350000</v>
      </c>
      <c r="K25" s="19">
        <f t="shared" si="8"/>
        <v>350000</v>
      </c>
      <c r="L25" s="19"/>
      <c r="M25" s="28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>
      <c r="A26" s="20" t="s">
        <v>12</v>
      </c>
      <c r="B26" s="14"/>
      <c r="C26" s="18"/>
      <c r="D26" s="19"/>
      <c r="E26" s="19">
        <f>SUM(E21:E25)</f>
        <v>1750000</v>
      </c>
      <c r="F26" s="18"/>
      <c r="G26" s="19"/>
      <c r="H26" s="19">
        <f>SUM(H21:H25)</f>
        <v>1750000</v>
      </c>
      <c r="I26" s="18"/>
      <c r="J26" s="19"/>
      <c r="K26" s="19">
        <f>SUM(K21:K25)</f>
        <v>1750000</v>
      </c>
      <c r="L26" s="19"/>
      <c r="M26" s="28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>
      <c r="A27" s="16">
        <v>8</v>
      </c>
      <c r="B27" s="29" t="s">
        <v>29</v>
      </c>
      <c r="C27" s="18">
        <v>200</v>
      </c>
      <c r="D27" s="19">
        <v>30000</v>
      </c>
      <c r="E27" s="19">
        <f t="shared" ref="E27:E30" si="9">C27*D27</f>
        <v>6000000</v>
      </c>
      <c r="F27" s="18">
        <v>200</v>
      </c>
      <c r="G27" s="19">
        <v>30000</v>
      </c>
      <c r="H27" s="19">
        <f t="shared" ref="H27:H30" si="10">F27*G27</f>
        <v>6000000</v>
      </c>
      <c r="I27" s="18">
        <v>200</v>
      </c>
      <c r="J27" s="19">
        <v>30000</v>
      </c>
      <c r="K27" s="19">
        <f t="shared" ref="K27:K30" si="11">I27*J27</f>
        <v>6000000</v>
      </c>
      <c r="L27" s="19">
        <f>H27-K27</f>
        <v>0</v>
      </c>
      <c r="M27" s="28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>
      <c r="A28" s="16"/>
      <c r="B28" s="29" t="s">
        <v>30</v>
      </c>
      <c r="C28" s="18">
        <v>2</v>
      </c>
      <c r="D28" s="19">
        <v>150000</v>
      </c>
      <c r="E28" s="19">
        <f t="shared" si="9"/>
        <v>300000</v>
      </c>
      <c r="F28" s="18">
        <v>2</v>
      </c>
      <c r="G28" s="19">
        <v>150000</v>
      </c>
      <c r="H28" s="19">
        <f t="shared" si="10"/>
        <v>300000</v>
      </c>
      <c r="I28" s="18">
        <v>2</v>
      </c>
      <c r="J28" s="19">
        <v>150000</v>
      </c>
      <c r="K28" s="19">
        <f t="shared" si="11"/>
        <v>300000</v>
      </c>
      <c r="L28" s="19"/>
      <c r="M28" s="28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>
      <c r="A29" s="16"/>
      <c r="B29" s="29" t="s">
        <v>31</v>
      </c>
      <c r="C29" s="18">
        <v>2</v>
      </c>
      <c r="D29" s="19">
        <v>150000</v>
      </c>
      <c r="E29" s="19">
        <f t="shared" si="9"/>
        <v>300000</v>
      </c>
      <c r="F29" s="18">
        <v>2</v>
      </c>
      <c r="G29" s="19">
        <v>150000</v>
      </c>
      <c r="H29" s="19">
        <f t="shared" si="10"/>
        <v>300000</v>
      </c>
      <c r="I29" s="18">
        <v>2</v>
      </c>
      <c r="J29" s="19">
        <v>150000</v>
      </c>
      <c r="K29" s="19">
        <f t="shared" si="11"/>
        <v>300000</v>
      </c>
      <c r="L29" s="19"/>
      <c r="M29" s="28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>
      <c r="A30" s="16"/>
      <c r="B30" s="31" t="s">
        <v>32</v>
      </c>
      <c r="C30" s="18">
        <v>200</v>
      </c>
      <c r="D30" s="19">
        <v>25000</v>
      </c>
      <c r="E30" s="19">
        <f t="shared" si="9"/>
        <v>5000000</v>
      </c>
      <c r="F30" s="18">
        <v>200</v>
      </c>
      <c r="G30" s="19">
        <v>25000</v>
      </c>
      <c r="H30" s="19">
        <f t="shared" si="10"/>
        <v>5000000</v>
      </c>
      <c r="I30" s="18">
        <v>200</v>
      </c>
      <c r="J30" s="19">
        <v>25000</v>
      </c>
      <c r="K30" s="19">
        <f t="shared" si="11"/>
        <v>5000000</v>
      </c>
      <c r="L30" s="19"/>
      <c r="M30" s="28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>
      <c r="A31" s="27" t="s">
        <v>12</v>
      </c>
      <c r="B31" s="14"/>
      <c r="C31" s="18"/>
      <c r="D31" s="19"/>
      <c r="E31" s="19">
        <f>SUM(E27:E30)</f>
        <v>11600000</v>
      </c>
      <c r="F31" s="18"/>
      <c r="G31" s="19"/>
      <c r="H31" s="19">
        <f>SUM(H27:H30)</f>
        <v>11600000</v>
      </c>
      <c r="I31" s="18"/>
      <c r="J31" s="19"/>
      <c r="K31" s="19">
        <f>SUM(K27:K30)</f>
        <v>11600000</v>
      </c>
      <c r="L31" s="19">
        <f>H31-K31</f>
        <v>0</v>
      </c>
      <c r="M31" s="18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>
      <c r="A32" s="16">
        <v>7</v>
      </c>
      <c r="B32" s="21" t="s">
        <v>20</v>
      </c>
      <c r="C32" s="18">
        <v>1</v>
      </c>
      <c r="D32" s="19">
        <v>150000</v>
      </c>
      <c r="E32" s="19">
        <v>150000</v>
      </c>
      <c r="F32" s="18">
        <v>1</v>
      </c>
      <c r="G32" s="19">
        <v>150000</v>
      </c>
      <c r="H32" s="19">
        <v>150000</v>
      </c>
      <c r="I32" s="18">
        <v>1</v>
      </c>
      <c r="J32" s="19">
        <v>150000</v>
      </c>
      <c r="K32" s="19">
        <v>150000</v>
      </c>
      <c r="L32" s="19">
        <v>0</v>
      </c>
      <c r="M32" s="3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>
      <c r="A33" s="16"/>
      <c r="B33" s="16"/>
      <c r="C33" s="18"/>
      <c r="D33" s="19"/>
      <c r="E33" s="19">
        <v>150000</v>
      </c>
      <c r="F33" s="18"/>
      <c r="G33" s="19"/>
      <c r="H33" s="19">
        <v>150000</v>
      </c>
      <c r="I33" s="18"/>
      <c r="J33" s="19"/>
      <c r="K33" s="19">
        <v>150000</v>
      </c>
      <c r="L33" s="19">
        <v>0</v>
      </c>
      <c r="M33" s="1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>
      <c r="A34" s="27" t="s">
        <v>14</v>
      </c>
      <c r="B34" s="14"/>
      <c r="C34" s="14"/>
      <c r="D34" s="14"/>
      <c r="E34" s="19">
        <f>E12+E15+E17+E20+E26+E31+E33</f>
        <v>41170000</v>
      </c>
      <c r="F34" s="18"/>
      <c r="G34" s="19"/>
      <c r="H34" s="19">
        <f>H12+H15+H17+H20+H26+H31+H33</f>
        <v>41170000</v>
      </c>
      <c r="I34" s="18"/>
      <c r="J34" s="19"/>
      <c r="K34" s="19">
        <f>K12+K15+K17+K20+K26+K31+K33</f>
        <v>41170000</v>
      </c>
      <c r="L34" s="19">
        <f>H34-K34</f>
        <v>0</v>
      </c>
      <c r="M34" s="18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1"/>
      <c r="B35" s="4"/>
      <c r="C35" s="4"/>
      <c r="D35" s="10"/>
      <c r="E35" s="10"/>
      <c r="F35" s="4"/>
      <c r="G35" s="10"/>
      <c r="H35" s="4"/>
      <c r="I35" s="4"/>
      <c r="J35" s="10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>
      <c r="A974" s="1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>
      <c r="A975" s="1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>
      <c r="A976" s="1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>
      <c r="A977" s="1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>
      <c r="A978" s="1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>
      <c r="A979" s="1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>
      <c r="A980" s="1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>
      <c r="A981" s="1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>
      <c r="A982" s="1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>
      <c r="A983" s="1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>
      <c r="A984" s="1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>
      <c r="A985" s="1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>
      <c r="A986" s="1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>
      <c r="A987" s="1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>
      <c r="A988" s="1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>
      <c r="A989" s="1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>
      <c r="A990" s="1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>
      <c r="A991" s="1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>
      <c r="A992" s="1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>
      <c r="A993" s="1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>
      <c r="A994" s="1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>
      <c r="A995" s="1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>
      <c r="A996" s="1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>
      <c r="A997" s="1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>
      <c r="A998" s="1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>
      <c r="A999" s="1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>
      <c r="A1000" s="1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>
      <c r="A1001" s="1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customHeight="1">
      <c r="A1002" s="1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customHeight="1">
      <c r="A1003" s="1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customHeight="1">
      <c r="A1004" s="1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customHeight="1">
      <c r="A1005" s="1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customHeight="1">
      <c r="A1006" s="1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customHeight="1">
      <c r="A1007" s="1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customHeight="1">
      <c r="A1008" s="1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customHeight="1">
      <c r="A1009" s="1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</sheetData>
  <mergeCells count="15">
    <mergeCell ref="A6:M6"/>
    <mergeCell ref="A7:M7"/>
    <mergeCell ref="C9:E9"/>
    <mergeCell ref="F9:H9"/>
    <mergeCell ref="I9:K9"/>
    <mergeCell ref="L9:L10"/>
    <mergeCell ref="A34:D34"/>
    <mergeCell ref="A9:A10"/>
    <mergeCell ref="A31:B31"/>
    <mergeCell ref="A26:B26"/>
    <mergeCell ref="B9:B10"/>
    <mergeCell ref="A12:B12"/>
    <mergeCell ref="A15:B15"/>
    <mergeCell ref="A17:B17"/>
    <mergeCell ref="A20:B20"/>
  </mergeCells>
  <pageMargins left="0.7" right="0.7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Sri Wuryanti</cp:lastModifiedBy>
  <dcterms:created xsi:type="dcterms:W3CDTF">2022-09-27T00:48:07Z</dcterms:created>
  <dcterms:modified xsi:type="dcterms:W3CDTF">2023-04-02T23:38:44Z</dcterms:modified>
</cp:coreProperties>
</file>